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6275" windowHeight="7740" firstSheet="14" activeTab="17"/>
  </bookViews>
  <sheets>
    <sheet name="Supplementary Table 1" sheetId="19" r:id="rId1"/>
    <sheet name="Supplementary Table 2" sheetId="18" r:id="rId2"/>
    <sheet name="Supplementary Table 3" sheetId="2" r:id="rId3"/>
    <sheet name="Supplementary Table 4" sheetId="3" r:id="rId4"/>
    <sheet name="Supplementary Table 5" sheetId="4" r:id="rId5"/>
    <sheet name="Supplementary Table 6" sheetId="17" r:id="rId6"/>
    <sheet name="Supplementary Table 7" sheetId="14" r:id="rId7"/>
    <sheet name="Supplementary Table 8" sheetId="15" r:id="rId8"/>
    <sheet name="Supplementary Table 9" sheetId="16" r:id="rId9"/>
    <sheet name="Supplementary Table 10" sheetId="5" r:id="rId10"/>
    <sheet name="Supplementary Table 11" sheetId="6" r:id="rId11"/>
    <sheet name="Supplementary Table 12" sheetId="7" r:id="rId12"/>
    <sheet name="Supplementary Table 13" sheetId="8" r:id="rId13"/>
    <sheet name="Supplementary Table 14" sheetId="9" r:id="rId14"/>
    <sheet name="Supplementary Table 15" sheetId="10" r:id="rId15"/>
    <sheet name="Supplementary Table 16" sheetId="11" r:id="rId16"/>
    <sheet name="Supplementary Table 17" sheetId="12" r:id="rId17"/>
    <sheet name="Supplementary Table 18" sheetId="13" r:id="rId18"/>
  </sheets>
  <calcPr calcId="145621"/>
</workbook>
</file>

<file path=xl/calcChain.xml><?xml version="1.0" encoding="utf-8"?>
<calcChain xmlns="http://schemas.openxmlformats.org/spreadsheetml/2006/main">
  <c r="O50" i="18" l="1"/>
  <c r="G50" i="18"/>
  <c r="O49" i="18"/>
  <c r="N49" i="18"/>
  <c r="M49" i="18"/>
  <c r="L49" i="18"/>
  <c r="K49" i="18"/>
  <c r="J49" i="18"/>
  <c r="I49" i="18"/>
  <c r="H49" i="18"/>
  <c r="G49" i="18"/>
  <c r="D49" i="18"/>
  <c r="O48" i="18"/>
  <c r="N48" i="18"/>
  <c r="M48" i="18"/>
  <c r="L48" i="18"/>
  <c r="K48" i="18"/>
  <c r="J48" i="18"/>
  <c r="I48" i="18"/>
  <c r="H48" i="18"/>
  <c r="G48" i="18"/>
  <c r="D48" i="18"/>
  <c r="G47" i="18"/>
  <c r="O46" i="18"/>
  <c r="G46" i="18"/>
  <c r="O45" i="18"/>
  <c r="O47" i="18" s="1"/>
  <c r="G45" i="18"/>
  <c r="N44" i="18"/>
  <c r="M44" i="18"/>
  <c r="L44" i="18"/>
  <c r="K44" i="18"/>
  <c r="J44" i="18"/>
  <c r="I44" i="18"/>
  <c r="H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F29" i="2" l="1"/>
  <c r="F28" i="2"/>
  <c r="F27" i="2"/>
  <c r="F26" i="2"/>
  <c r="F25" i="2"/>
  <c r="F24" i="2"/>
  <c r="F23" i="2"/>
  <c r="F22" i="2"/>
  <c r="F21" i="2"/>
  <c r="F20" i="2"/>
  <c r="F19" i="2"/>
  <c r="F18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<sst xmlns="http://schemas.openxmlformats.org/spreadsheetml/2006/main" count="6132" uniqueCount="2056">
  <si>
    <t>FT-CS</t>
  </si>
  <si>
    <t>PT-CS</t>
  </si>
  <si>
    <t>FT-SVD</t>
  </si>
  <si>
    <t>PT-SVD</t>
  </si>
  <si>
    <t>Total</t>
  </si>
  <si>
    <t>N/A</t>
  </si>
  <si>
    <t>Oligoname</t>
  </si>
  <si>
    <t>Barcode</t>
  </si>
  <si>
    <t>Linker</t>
  </si>
  <si>
    <t>Forward Primer (520F)</t>
  </si>
  <si>
    <t>Whole Forward Primer</t>
  </si>
  <si>
    <t>Length (bp)</t>
  </si>
  <si>
    <t>V4F_7</t>
  </si>
  <si>
    <t>AACCGGAA</t>
  </si>
  <si>
    <t>AA</t>
  </si>
  <si>
    <t>AYTGGGYDTAAAGNG</t>
  </si>
  <si>
    <t>V4F_78</t>
  </si>
  <si>
    <t>ACACTGTG</t>
  </si>
  <si>
    <t>V4F_139</t>
  </si>
  <si>
    <t>ACGATCCA</t>
  </si>
  <si>
    <t>V4F_272</t>
  </si>
  <si>
    <t>AGGTACGA</t>
  </si>
  <si>
    <t>V4F_494</t>
  </si>
  <si>
    <t>CATCGTTC</t>
  </si>
  <si>
    <t>V4F_632</t>
  </si>
  <si>
    <t>CGTATTGG</t>
  </si>
  <si>
    <t>V4F_693</t>
  </si>
  <si>
    <t>CTCTACAC</t>
  </si>
  <si>
    <t>V4F_948</t>
  </si>
  <si>
    <t>GCTACGTA</t>
  </si>
  <si>
    <t>V4F_1062</t>
  </si>
  <si>
    <t>GTAGTGGA</t>
  </si>
  <si>
    <t>V4F_1116</t>
  </si>
  <si>
    <t>GTGTCAGT</t>
  </si>
  <si>
    <t>V4F_1178</t>
  </si>
  <si>
    <t>TACGAAGG</t>
  </si>
  <si>
    <t>V4F_1247</t>
  </si>
  <si>
    <t>TCAGCACA</t>
  </si>
  <si>
    <t>V4F_1430</t>
  </si>
  <si>
    <t>TGGAGTTC</t>
  </si>
  <si>
    <t>Reverse Primer (926R)</t>
  </si>
  <si>
    <t>Whole Reverse Primer</t>
  </si>
  <si>
    <t>V5R_22</t>
  </si>
  <si>
    <t>AACGGCTT</t>
  </si>
  <si>
    <t>TT</t>
  </si>
  <si>
    <t>CCGTCAATTYYTTTRAGTTT</t>
  </si>
  <si>
    <t>V5R_125</t>
  </si>
  <si>
    <t>ACCTTGCT</t>
  </si>
  <si>
    <t>V5R_341</t>
  </si>
  <si>
    <t>ATCGAACC</t>
  </si>
  <si>
    <t>V5R_452</t>
  </si>
  <si>
    <t>CAGAACTC</t>
  </si>
  <si>
    <t>V5R_555</t>
  </si>
  <si>
    <t>CCTACGAA</t>
  </si>
  <si>
    <t>V5R_592</t>
  </si>
  <si>
    <t>CGATATGC</t>
  </si>
  <si>
    <t>V5R_889</t>
  </si>
  <si>
    <t>GATGCAAG</t>
  </si>
  <si>
    <t>V5R_992</t>
  </si>
  <si>
    <t>GGATGGTA</t>
  </si>
  <si>
    <t>V5R_1108</t>
  </si>
  <si>
    <t>GTGATCTG</t>
  </si>
  <si>
    <t>V5R_1234</t>
  </si>
  <si>
    <t>TCACCTGT</t>
  </si>
  <si>
    <t>V5R_1463</t>
  </si>
  <si>
    <t>TGTCTCAC</t>
  </si>
  <si>
    <t>V5R_1526</t>
  </si>
  <si>
    <t>TTGCGCTT</t>
  </si>
  <si>
    <t>Week 1</t>
  </si>
  <si>
    <t>F-value</t>
  </si>
  <si>
    <t>p-value</t>
  </si>
  <si>
    <t>(p. adj)</t>
  </si>
  <si>
    <t>0.001 (0.003)</t>
  </si>
  <si>
    <t>0.198 (0.264)</t>
  </si>
  <si>
    <t>0.353 (0.424)</t>
  </si>
  <si>
    <t>0.287 (0.363)</t>
  </si>
  <si>
    <t>Week 4</t>
  </si>
  <si>
    <t>0.003 (0.007)</t>
  </si>
  <si>
    <t>0.052 (0.096)</t>
  </si>
  <si>
    <t>0.086 (0.147)</t>
  </si>
  <si>
    <t>0.033 (0.072)</t>
  </si>
  <si>
    <t>Week 8</t>
  </si>
  <si>
    <t>0.868 (0.868)</t>
  </si>
  <si>
    <t>0.802 (0.868)</t>
  </si>
  <si>
    <t>0.793 (0.868)</t>
  </si>
  <si>
    <t>Week 24</t>
  </si>
  <si>
    <t>0.850 (0.868)</t>
  </si>
  <si>
    <t>0.002 (0.005)</t>
  </si>
  <si>
    <t>0.042 (0.084)</t>
  </si>
  <si>
    <t>0.152 (0.228)</t>
  </si>
  <si>
    <t>0.115 (0.184)</t>
  </si>
  <si>
    <t>0.180 (0.254)</t>
  </si>
  <si>
    <t>Name</t>
  </si>
  <si>
    <t>Rt (min)</t>
  </si>
  <si>
    <t>Formula</t>
  </si>
  <si>
    <r>
      <t>Theo. MW</t>
    </r>
    <r>
      <rPr>
        <b/>
        <vertAlign val="superscript"/>
        <sz val="8"/>
        <color theme="1"/>
        <rFont val="Times New Roman"/>
        <family val="1"/>
      </rPr>
      <t>a</t>
    </r>
  </si>
  <si>
    <t>ID Level</t>
  </si>
  <si>
    <r>
      <t>Adj. p</t>
    </r>
    <r>
      <rPr>
        <b/>
        <vertAlign val="superscript"/>
        <sz val="8"/>
        <color theme="1"/>
        <rFont val="Times New Roman"/>
        <family val="1"/>
      </rPr>
      <t>a</t>
    </r>
  </si>
  <si>
    <t>Interpretation</t>
  </si>
  <si>
    <t>Lysine</t>
  </si>
  <si>
    <r>
      <t>C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14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2</t>
    </r>
  </si>
  <si>
    <t>Level II</t>
  </si>
  <si>
    <t>PT(CS)↑</t>
  </si>
  <si>
    <t>FT(CS+SVD)↓</t>
  </si>
  <si>
    <t>Acetyl-methylcholine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</si>
  <si>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17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2</t>
    </r>
  </si>
  <si>
    <t>Level III</t>
  </si>
  <si>
    <t>PT(CS) ↓</t>
  </si>
  <si>
    <t>FT(CS+SVD) ↑</t>
  </si>
  <si>
    <t>Uric acid</t>
  </si>
  <si>
    <r>
      <t>C</t>
    </r>
    <r>
      <rPr>
        <vertAlign val="sub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</si>
  <si>
    <t>PT(CS)↓</t>
  </si>
  <si>
    <t>FT(CS+SVD)↑</t>
  </si>
  <si>
    <t>Pseudouridine</t>
  </si>
  <si>
    <r>
      <t>C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12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6</t>
    </r>
  </si>
  <si>
    <t>Acetyl-Glutamic acid</t>
  </si>
  <si>
    <r>
      <t>C</t>
    </r>
    <r>
      <rPr>
        <vertAlign val="sub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11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5</t>
    </r>
  </si>
  <si>
    <t>Hydroxyphenylalanine sulfate</t>
  </si>
  <si>
    <r>
      <t>C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11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S</t>
    </r>
  </si>
  <si>
    <t>Kynurenine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</si>
  <si>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12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 xml:space="preserve"> </t>
    </r>
  </si>
  <si>
    <t>Level I</t>
  </si>
  <si>
    <t>PT(CS)</t>
  </si>
  <si>
    <t>FT(CS+SVD)</t>
  </si>
  <si>
    <t>Acetyl-Valine/ Acetyl-norvaline</t>
  </si>
  <si>
    <r>
      <t>C</t>
    </r>
    <r>
      <rPr>
        <vertAlign val="sub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3</t>
    </r>
  </si>
  <si>
    <t>Acetamido-hydroxyphenyl-cysteine</t>
  </si>
  <si>
    <r>
      <t>C</t>
    </r>
    <r>
      <rPr>
        <vertAlign val="subscript"/>
        <sz val="8"/>
        <color theme="1"/>
        <rFont val="Times New Roman"/>
        <family val="1"/>
      </rPr>
      <t>11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14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S</t>
    </r>
  </si>
  <si>
    <t>Phenylacetic acid glutamine conjugate</t>
  </si>
  <si>
    <r>
      <t>C</t>
    </r>
    <r>
      <rPr>
        <vertAlign val="sub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16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</si>
  <si>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Acetyl-Tyrosine</t>
  </si>
  <si>
    <r>
      <t>C</t>
    </r>
    <r>
      <rPr>
        <vertAlign val="subscript"/>
        <sz val="8"/>
        <color theme="1"/>
        <rFont val="Times New Roman"/>
        <family val="1"/>
      </rPr>
      <t>11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4</t>
    </r>
  </si>
  <si>
    <t>Spermine dialdehyde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</si>
  <si>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20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2</t>
    </r>
  </si>
  <si>
    <t>Phenylacetylglutamine</t>
  </si>
  <si>
    <r>
      <t>C</t>
    </r>
    <r>
      <rPr>
        <vertAlign val="sub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16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</si>
  <si>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Phenylacetylglycine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</si>
  <si>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11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3</t>
    </r>
  </si>
  <si>
    <t>Phenylacetyl glutamic acid</t>
  </si>
  <si>
    <r>
      <t>C</t>
    </r>
    <r>
      <rPr>
        <vertAlign val="sub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5</t>
    </r>
  </si>
  <si>
    <t>N-Acetyl-L-phenylalanine</t>
  </si>
  <si>
    <r>
      <t>C</t>
    </r>
    <r>
      <rPr>
        <vertAlign val="subscript"/>
        <sz val="8"/>
        <color theme="1"/>
        <rFont val="Times New Roman"/>
        <family val="1"/>
      </rPr>
      <t>11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3</t>
    </r>
  </si>
  <si>
    <t>Carboxylic acids and phenolic acids metabolites</t>
  </si>
  <si>
    <t>Galactonic acid</t>
  </si>
  <si>
    <r>
      <t>C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7</t>
    </r>
  </si>
  <si>
    <t>Malic acid</t>
  </si>
  <si>
    <r>
      <t>C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</si>
  <si>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Citric acid/Isocitric</t>
  </si>
  <si>
    <r>
      <t>C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7</t>
    </r>
  </si>
  <si>
    <t>Succinic acid</t>
  </si>
  <si>
    <r>
      <t>C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</si>
  <si>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Hydroxy-methylglutaric acid</t>
  </si>
  <si>
    <r>
      <t>C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</si>
  <si>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isovalerylalanine /or isovalerylsarcosine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</si>
  <si>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3</t>
    </r>
  </si>
  <si>
    <t>Succinylacetone</t>
  </si>
  <si>
    <r>
      <t>C</t>
    </r>
    <r>
      <rPr>
        <vertAlign val="sub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</si>
  <si>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Sulfatoxymelationin</t>
  </si>
  <si>
    <r>
      <t>C</t>
    </r>
    <r>
      <rPr>
        <vertAlign val="subscript"/>
        <sz val="8"/>
        <color theme="1"/>
        <rFont val="Times New Roman"/>
        <family val="1"/>
      </rPr>
      <t>13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16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S</t>
    </r>
  </si>
  <si>
    <t>Homovanillic acid sulfate</t>
  </si>
  <si>
    <r>
      <t>C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>S</t>
    </r>
  </si>
  <si>
    <t>Hydroxyphenylacetic acid sulfate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</si>
  <si>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S</t>
    </r>
  </si>
  <si>
    <t>Cyclohexane carboxylic acid glycine</t>
  </si>
  <si>
    <r>
      <t>C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3</t>
    </r>
  </si>
  <si>
    <t>Vitamins and metabolites</t>
  </si>
  <si>
    <t>Pyridoxic acid</t>
  </si>
  <si>
    <r>
      <t>C</t>
    </r>
    <r>
      <rPr>
        <vertAlign val="subscript"/>
        <sz val="8"/>
        <color rgb="FF333333"/>
        <rFont val="Times New Roman"/>
        <family val="1"/>
      </rPr>
      <t>8</t>
    </r>
    <r>
      <rPr>
        <sz val="8"/>
        <color rgb="FF333333"/>
        <rFont val="Times New Roman"/>
        <family val="1"/>
      </rPr>
      <t>H</t>
    </r>
    <r>
      <rPr>
        <vertAlign val="subscript"/>
        <sz val="8"/>
        <color rgb="FF333333"/>
        <rFont val="Times New Roman"/>
        <family val="1"/>
      </rPr>
      <t>9</t>
    </r>
    <r>
      <rPr>
        <sz val="8"/>
        <color rgb="FF333333"/>
        <rFont val="Times New Roman"/>
        <family val="1"/>
      </rPr>
      <t>NO</t>
    </r>
    <r>
      <rPr>
        <vertAlign val="subscript"/>
        <sz val="8"/>
        <color rgb="FF333333"/>
        <rFont val="Times New Roman"/>
        <family val="1"/>
      </rPr>
      <t>4</t>
    </r>
  </si>
  <si>
    <t>Pyridoxal sulfate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</si>
  <si>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S</t>
    </r>
  </si>
  <si>
    <t>Riboflavin</t>
  </si>
  <si>
    <r>
      <t>C</t>
    </r>
    <r>
      <rPr>
        <vertAlign val="subscript"/>
        <sz val="8"/>
        <color theme="1"/>
        <rFont val="Times New Roman"/>
        <family val="1"/>
      </rPr>
      <t>17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20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6</t>
    </r>
  </si>
  <si>
    <t>CEHC</t>
  </si>
  <si>
    <r>
      <t>C</t>
    </r>
    <r>
      <rPr>
        <vertAlign val="subscript"/>
        <sz val="8"/>
        <color theme="1"/>
        <rFont val="Times New Roman"/>
        <family val="1"/>
      </rPr>
      <t>16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</si>
  <si>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CEHC Glucoside</t>
  </si>
  <si>
    <r>
      <t>C</t>
    </r>
    <r>
      <rPr>
        <vertAlign val="subscript"/>
        <sz val="8"/>
        <color theme="1"/>
        <rFont val="Times New Roman"/>
        <family val="1"/>
      </rPr>
      <t>21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30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9</t>
    </r>
  </si>
  <si>
    <t>Paracetamol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</si>
  <si>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2</t>
    </r>
  </si>
  <si>
    <t>Paracetamol sulfate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</si>
  <si>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1"/>
      </rPr>
      <t>S</t>
    </r>
  </si>
  <si>
    <t>Paracetamol Glucuronide</t>
  </si>
  <si>
    <r>
      <t>C</t>
    </r>
    <r>
      <rPr>
        <vertAlign val="subscript"/>
        <sz val="8"/>
        <color theme="1"/>
        <rFont val="Times New Roman"/>
        <family val="1"/>
      </rPr>
      <t>14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17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8</t>
    </r>
  </si>
  <si>
    <t>Sulfosalicylic acid</t>
  </si>
  <si>
    <r>
      <t>C</t>
    </r>
    <r>
      <rPr>
        <vertAlign val="sub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>S</t>
    </r>
  </si>
  <si>
    <t>Aminophenol-glycine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</si>
  <si>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12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</si>
  <si>
    <t>DihydroxyCarnitine C8:4</t>
  </si>
  <si>
    <r>
      <t>C</t>
    </r>
    <r>
      <rPr>
        <vertAlign val="subscript"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21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5</t>
    </r>
  </si>
  <si>
    <t>ButyrylCarnitine</t>
  </si>
  <si>
    <r>
      <t>C</t>
    </r>
    <r>
      <rPr>
        <vertAlign val="subscript"/>
        <sz val="8"/>
        <color theme="1"/>
        <rFont val="Times New Roman"/>
        <family val="1"/>
      </rPr>
      <t>11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21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4</t>
    </r>
  </si>
  <si>
    <t>TrihydroxyCarnitine C7:3</t>
  </si>
  <si>
    <r>
      <t>C</t>
    </r>
    <r>
      <rPr>
        <vertAlign val="subscript"/>
        <sz val="8"/>
        <color theme="1"/>
        <rFont val="Times New Roman"/>
        <family val="1"/>
      </rPr>
      <t>14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23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6</t>
    </r>
  </si>
  <si>
    <t>Hydroxyproprionylcarnitine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</si>
  <si>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19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5</t>
    </r>
  </si>
  <si>
    <t>Decenoylcarnitine</t>
  </si>
  <si>
    <r>
      <t>C</t>
    </r>
    <r>
      <rPr>
        <vertAlign val="subscript"/>
        <sz val="8"/>
        <color theme="1"/>
        <rFont val="Times New Roman"/>
        <family val="1"/>
      </rPr>
      <t>17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31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4</t>
    </r>
  </si>
  <si>
    <t>Indole metabolites</t>
  </si>
  <si>
    <t>Indoxyl Sulfate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</si>
  <si>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S</t>
    </r>
  </si>
  <si>
    <t>Indole acetic acid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</si>
  <si>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2</t>
    </r>
  </si>
  <si>
    <t>Peptides</t>
  </si>
  <si>
    <t>Asp-Leu dipeptide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</si>
  <si>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18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</si>
  <si>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Phenylalanine Threonine dipeptide</t>
  </si>
  <si>
    <r>
      <t>C</t>
    </r>
    <r>
      <rPr>
        <vertAlign val="subscript"/>
        <sz val="8"/>
        <color rgb="FF333333"/>
        <rFont val="Times New Roman"/>
        <family val="1"/>
      </rPr>
      <t>13</t>
    </r>
    <r>
      <rPr>
        <sz val="8"/>
        <color rgb="FF333333"/>
        <rFont val="Times New Roman"/>
        <family val="1"/>
      </rPr>
      <t>H</t>
    </r>
    <r>
      <rPr>
        <vertAlign val="subscript"/>
        <sz val="8"/>
        <color rgb="FF333333"/>
        <rFont val="Times New Roman"/>
        <family val="1"/>
      </rPr>
      <t>18</t>
    </r>
    <r>
      <rPr>
        <sz val="8"/>
        <color rgb="FF333333"/>
        <rFont val="Times New Roman"/>
        <family val="1"/>
      </rPr>
      <t>N</t>
    </r>
    <r>
      <rPr>
        <vertAlign val="subscript"/>
        <sz val="8"/>
        <color rgb="FF333333"/>
        <rFont val="Times New Roman"/>
        <family val="1"/>
      </rPr>
      <t>2</t>
    </r>
    <r>
      <rPr>
        <sz val="8"/>
        <color rgb="FF333333"/>
        <rFont val="Times New Roman"/>
        <family val="1"/>
      </rPr>
      <t>O</t>
    </r>
    <r>
      <rPr>
        <vertAlign val="subscript"/>
        <sz val="8"/>
        <color rgb="FF333333"/>
        <rFont val="Times New Roman"/>
        <family val="1"/>
      </rPr>
      <t>4</t>
    </r>
  </si>
  <si>
    <t>Tyrosyl-Valine dipeptide</t>
  </si>
  <si>
    <r>
      <t>C</t>
    </r>
    <r>
      <rPr>
        <vertAlign val="subscript"/>
        <sz val="8"/>
        <color theme="1"/>
        <rFont val="Times New Roman"/>
        <family val="1"/>
      </rPr>
      <t>14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20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</si>
  <si>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Histidine Phenylalanine dipeptide</t>
  </si>
  <si>
    <r>
      <t>C</t>
    </r>
    <r>
      <rPr>
        <vertAlign val="subscript"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18</t>
    </r>
    <r>
      <rPr>
        <sz val="8"/>
        <color theme="1"/>
        <rFont val="Times New Roman"/>
        <family val="1"/>
      </rPr>
      <t>N</t>
    </r>
    <r>
      <rPr>
        <vertAlign val="sub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3</t>
    </r>
  </si>
  <si>
    <t>Bile acids and metabolites</t>
  </si>
  <si>
    <t>(Bile Acid derivative)</t>
  </si>
  <si>
    <t>Isomer I</t>
  </si>
  <si>
    <t>Isomer II</t>
  </si>
  <si>
    <t>Dehydro-glycocholic acid</t>
  </si>
  <si>
    <t>Pregnandione-GLC / or pregnenolone-GLC</t>
  </si>
  <si>
    <r>
      <t>C</t>
    </r>
    <r>
      <rPr>
        <vertAlign val="subscript"/>
        <sz val="8"/>
        <color theme="1"/>
        <rFont val="Times New Roman"/>
        <family val="1"/>
      </rPr>
      <t>27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42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9</t>
    </r>
  </si>
  <si>
    <t>Glycocholic acid</t>
  </si>
  <si>
    <r>
      <t>C</t>
    </r>
    <r>
      <rPr>
        <vertAlign val="subscript"/>
        <sz val="8"/>
        <color theme="1"/>
        <rFont val="Times New Roman"/>
        <family val="1"/>
      </rPr>
      <t>26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43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6</t>
    </r>
  </si>
  <si>
    <t>Glycoursodeoxycholic sulfate / Chenodeoxyglycocholic acid sulfate</t>
  </si>
  <si>
    <r>
      <t>C</t>
    </r>
    <r>
      <rPr>
        <vertAlign val="subscript"/>
        <sz val="8"/>
        <color theme="1"/>
        <rFont val="Times New Roman"/>
        <family val="1"/>
      </rPr>
      <t>26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43</t>
    </r>
    <r>
      <rPr>
        <sz val="8"/>
        <color theme="1"/>
        <rFont val="Times New Roman"/>
        <family val="1"/>
      </rPr>
      <t>NO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S</t>
    </r>
  </si>
  <si>
    <t>Fatty Acids and metabolites</t>
  </si>
  <si>
    <t>HydroxyDicarboxylicFatty Acid C11:1-Glucuronide</t>
  </si>
  <si>
    <r>
      <t>C</t>
    </r>
    <r>
      <rPr>
        <vertAlign val="subscript"/>
        <sz val="8"/>
        <color theme="1"/>
        <rFont val="Times New Roman"/>
        <family val="1"/>
      </rPr>
      <t>11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</si>
  <si>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Sebacic acid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</si>
  <si>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</si>
  <si>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Suberic acid</t>
  </si>
  <si>
    <r>
      <t>C</t>
    </r>
    <r>
      <rPr>
        <vertAlign val="subscript"/>
        <sz val="8"/>
        <color theme="1"/>
        <rFont val="Times New Roman"/>
        <family val="1"/>
      </rPr>
      <t>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14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</si>
  <si>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DiHydroxyDodecanoic Fatty Acid: DiOH-C10:0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</si>
  <si>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20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</si>
  <si>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Decanedioic acid</t>
  </si>
  <si>
    <t>Hydroxy-sebacic acid</t>
  </si>
  <si>
    <r>
      <t>C</t>
    </r>
    <r>
      <rPr>
        <vertAlign val="subscript"/>
        <sz val="8"/>
        <color theme="1"/>
        <rFont val="Times New Roman"/>
        <family val="1"/>
      </rPr>
      <t>10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</si>
  <si>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Azelaic acid</t>
  </si>
  <si>
    <r>
      <t>C</t>
    </r>
    <r>
      <rPr>
        <vertAlign val="subscript"/>
        <sz val="8"/>
        <color theme="1"/>
        <rFont val="Times New Roman"/>
        <family val="1"/>
      </rPr>
      <t>9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16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</si>
  <si>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HydroxyDicarboxylic Fatty Acid C12:1</t>
  </si>
  <si>
    <r>
      <t>C</t>
    </r>
    <r>
      <rPr>
        <vertAlign val="subscript"/>
        <sz val="8"/>
        <color theme="1"/>
        <rFont val="Times New Roman"/>
        <family val="1"/>
      </rPr>
      <t>12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20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</si>
  <si>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TriHydroxyDicarboxylic Fatty Acid C23:1-Glucuronide</t>
  </si>
  <si>
    <r>
      <t>C</t>
    </r>
    <r>
      <rPr>
        <vertAlign val="subscript"/>
        <sz val="8"/>
        <color theme="1"/>
        <rFont val="Times New Roman"/>
        <family val="1"/>
      </rPr>
      <t>24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42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11</t>
    </r>
  </si>
  <si>
    <t>TetrahydroxyDicarboxylic Fatty acid C17:2</t>
  </si>
  <si>
    <r>
      <t>C</t>
    </r>
    <r>
      <rPr>
        <vertAlign val="subscript"/>
        <sz val="8"/>
        <color theme="1"/>
        <rFont val="Times New Roman"/>
        <family val="1"/>
      </rPr>
      <t>17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8</t>
    </r>
  </si>
  <si>
    <t>HexaHydroxyDicarboxylic Fatty acid C26:1</t>
  </si>
  <si>
    <r>
      <t>C</t>
    </r>
    <r>
      <rPr>
        <vertAlign val="subscript"/>
        <sz val="8"/>
        <color theme="1"/>
        <rFont val="Times New Roman"/>
        <family val="1"/>
      </rPr>
      <t>26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48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10</t>
    </r>
  </si>
  <si>
    <t>Hydroxy Carboxylic acid C14:1 Glucuronide</t>
  </si>
  <si>
    <r>
      <t>C</t>
    </r>
    <r>
      <rPr>
        <vertAlign val="subscript"/>
        <sz val="8"/>
        <color theme="1"/>
        <rFont val="Times New Roman"/>
        <family val="1"/>
      </rPr>
      <t>20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34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9</t>
    </r>
  </si>
  <si>
    <t>TetraHydroxyDicarboxylic Fatty Acid C18:2</t>
  </si>
  <si>
    <r>
      <t>C</t>
    </r>
    <r>
      <rPr>
        <vertAlign val="subscript"/>
        <sz val="8"/>
        <color theme="1"/>
        <rFont val="Times New Roman"/>
        <family val="1"/>
      </rPr>
      <t>19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32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8</t>
    </r>
  </si>
  <si>
    <t>Hydroxy Dicarboxylic Fatty Acid C16:5</t>
  </si>
  <si>
    <r>
      <t>C</t>
    </r>
    <r>
      <rPr>
        <vertAlign val="subscript"/>
        <sz val="8"/>
        <color theme="1"/>
        <rFont val="Times New Roman"/>
        <family val="1"/>
      </rPr>
      <t>16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</si>
  <si>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Hydroxy Dicarboxylic Fatty Acid C14:2</t>
  </si>
  <si>
    <r>
      <t>C</t>
    </r>
    <r>
      <rPr>
        <vertAlign val="subscript"/>
        <sz val="8"/>
        <color theme="1"/>
        <rFont val="Times New Roman"/>
        <family val="1"/>
      </rPr>
      <t>14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24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</si>
  <si>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TriHydroxyDicarboxylic Fatty Acid C23:1</t>
  </si>
  <si>
    <r>
      <t>C</t>
    </r>
    <r>
      <rPr>
        <vertAlign val="subscript"/>
        <sz val="8"/>
        <color theme="1"/>
        <rFont val="Times New Roman"/>
        <family val="1"/>
      </rPr>
      <t>23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42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7</t>
    </r>
  </si>
  <si>
    <t>TriHydroxyCarboxylic Fatty Acid C14-Glucuronide;</t>
  </si>
  <si>
    <t>TriOH-FA C14-GLC</t>
  </si>
  <si>
    <r>
      <t>C</t>
    </r>
    <r>
      <rPr>
        <vertAlign val="subscript"/>
        <sz val="8"/>
        <color theme="1"/>
        <rFont val="Times New Roman"/>
        <family val="1"/>
      </rPr>
      <t>20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11</t>
    </r>
  </si>
  <si>
    <t>Hydroxy Dicarboxylic Fatty acid C18:4</t>
  </si>
  <si>
    <r>
      <t>C</t>
    </r>
    <r>
      <rPr>
        <vertAlign val="subscript"/>
        <sz val="8"/>
        <color theme="1"/>
        <rFont val="Times New Roman"/>
        <family val="1"/>
      </rPr>
      <t>19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28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</si>
  <si>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Dicarboxylic Fatty Acid C16:5</t>
  </si>
  <si>
    <r>
      <t>C</t>
    </r>
    <r>
      <rPr>
        <vertAlign val="subscript"/>
        <sz val="8"/>
        <color theme="1"/>
        <rFont val="Times New Roman"/>
        <family val="1"/>
      </rPr>
      <t>16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20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4</t>
    </r>
  </si>
  <si>
    <t>HydroxyDicarboxylic Fatty Acid C18</t>
  </si>
  <si>
    <r>
      <t>C</t>
    </r>
    <r>
      <rPr>
        <vertAlign val="subscript"/>
        <sz val="8"/>
        <color theme="1"/>
        <rFont val="Times New Roman"/>
        <family val="1"/>
      </rPr>
      <t>18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34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5</t>
    </r>
  </si>
  <si>
    <t>Carboxylic Fatty Acid C15:4</t>
  </si>
  <si>
    <r>
      <t>C</t>
    </r>
    <r>
      <rPr>
        <vertAlign val="subscript"/>
        <sz val="8"/>
        <color theme="1"/>
        <rFont val="Times New Roman"/>
        <family val="1"/>
      </rPr>
      <t>15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22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2</t>
    </r>
  </si>
  <si>
    <t>Carboxylic Fatty Acid C21:4</t>
  </si>
  <si>
    <r>
      <t>C</t>
    </r>
    <r>
      <rPr>
        <vertAlign val="subscript"/>
        <sz val="8"/>
        <color theme="1"/>
        <rFont val="Times New Roman"/>
        <family val="1"/>
      </rPr>
      <t>21</t>
    </r>
    <r>
      <rPr>
        <sz val="8"/>
        <color theme="1"/>
        <rFont val="Times New Roman"/>
        <family val="1"/>
      </rPr>
      <t>H</t>
    </r>
    <r>
      <rPr>
        <vertAlign val="subscript"/>
        <sz val="8"/>
        <color theme="1"/>
        <rFont val="Times New Roman"/>
        <family val="1"/>
      </rPr>
      <t>34</t>
    </r>
    <r>
      <rPr>
        <sz val="8"/>
        <color theme="1"/>
        <rFont val="Times New Roman"/>
        <family val="1"/>
      </rPr>
      <t>O</t>
    </r>
    <r>
      <rPr>
        <vertAlign val="subscript"/>
        <sz val="8"/>
        <color theme="1"/>
        <rFont val="Times New Roman"/>
        <family val="1"/>
      </rPr>
      <t>2</t>
    </r>
  </si>
  <si>
    <t>Others</t>
  </si>
  <si>
    <t>Dibutylphtalate</t>
  </si>
  <si>
    <t>Amino acids and metabolites</t>
  </si>
  <si>
    <t>FT-CS -v- PT-CS</t>
  </si>
  <si>
    <t>FT-CS -v- FT-SVD</t>
  </si>
  <si>
    <t>PT-CS -v- PT-SVD</t>
  </si>
  <si>
    <t>FT-SVD -v- PT-SVD</t>
  </si>
  <si>
    <t>L2FC</t>
  </si>
  <si>
    <t>p.adj</t>
  </si>
  <si>
    <t>Sig.</t>
  </si>
  <si>
    <t>Anaerococcus</t>
  </si>
  <si>
    <t></t>
  </si>
  <si>
    <t>Bacteroides</t>
  </si>
  <si>
    <t>***</t>
  </si>
  <si>
    <t>Bifidobacterium</t>
  </si>
  <si>
    <t>**</t>
  </si>
  <si>
    <t>Bilophila</t>
  </si>
  <si>
    <t>Blautia</t>
  </si>
  <si>
    <t>Clostridium_sensu_stricto</t>
  </si>
  <si>
    <t>Clostridium_XlVa</t>
  </si>
  <si>
    <t>Enterobacter</t>
  </si>
  <si>
    <t>*</t>
  </si>
  <si>
    <t>Enterococcus</t>
  </si>
  <si>
    <t>Escherichia/Shigella</t>
  </si>
  <si>
    <t>Haemophilus</t>
  </si>
  <si>
    <t>Lactobacillus</t>
  </si>
  <si>
    <t>Neisseria</t>
  </si>
  <si>
    <t>Peptostreptococcus</t>
  </si>
  <si>
    <t>Prevotella</t>
  </si>
  <si>
    <t>Propionibacterium</t>
  </si>
  <si>
    <t>Proteus</t>
  </si>
  <si>
    <t>Rothia</t>
  </si>
  <si>
    <t>Sarcina</t>
  </si>
  <si>
    <t>Staphylococcus</t>
  </si>
  <si>
    <t>Streptococcus</t>
  </si>
  <si>
    <t>Actinobaculum</t>
  </si>
  <si>
    <t>Actinomyces</t>
  </si>
  <si>
    <t>Akkermansia</t>
  </si>
  <si>
    <t>Alistipes</t>
  </si>
  <si>
    <t>Anaerostipes</t>
  </si>
  <si>
    <t>Anaerotruncus</t>
  </si>
  <si>
    <t>Clostridium_IV</t>
  </si>
  <si>
    <t>Clostridium_XI</t>
  </si>
  <si>
    <t>Collinsella</t>
  </si>
  <si>
    <t>Coprobacillus</t>
  </si>
  <si>
    <t>Coprococcus</t>
  </si>
  <si>
    <t>Dorea</t>
  </si>
  <si>
    <t>Eggerthella</t>
  </si>
  <si>
    <t>Finegoldia</t>
  </si>
  <si>
    <t>Gemella</t>
  </si>
  <si>
    <t>Holdemania</t>
  </si>
  <si>
    <t>Megamonas</t>
  </si>
  <si>
    <t>Megasphaera</t>
  </si>
  <si>
    <t>Meiothermus</t>
  </si>
  <si>
    <t>Parabacteroides</t>
  </si>
  <si>
    <t>Peptoniphilus</t>
  </si>
  <si>
    <t>Porphyromonas</t>
  </si>
  <si>
    <t>Roseburia</t>
  </si>
  <si>
    <t>Serratia</t>
  </si>
  <si>
    <t>Subdoligranulum</t>
  </si>
  <si>
    <t>Sutterella</t>
  </si>
  <si>
    <t>unclassified</t>
  </si>
  <si>
    <t>Veillonella</t>
  </si>
  <si>
    <t>Atopobium</t>
  </si>
  <si>
    <t>Clostridium_XlVb</t>
  </si>
  <si>
    <t>Clostridium_XVIII</t>
  </si>
  <si>
    <t>Faecalibacterium</t>
  </si>
  <si>
    <t>Fusobacterium</t>
  </si>
  <si>
    <t>Raoultella</t>
  </si>
  <si>
    <t>Ruminococcus2</t>
  </si>
  <si>
    <t>Scardovia</t>
  </si>
  <si>
    <t>Selenomonas</t>
  </si>
  <si>
    <t>Sphingobacterium</t>
  </si>
  <si>
    <t>Stenotrophomonas</t>
  </si>
  <si>
    <t>Thermus</t>
  </si>
  <si>
    <t>week 1 -v- week 4</t>
  </si>
  <si>
    <t>week 4 -v- week 8</t>
  </si>
  <si>
    <t>week 8 -v- week 24</t>
  </si>
  <si>
    <t>Dysgonomonas</t>
  </si>
  <si>
    <t>Flavonifractor</t>
  </si>
  <si>
    <t>Caulobacter</t>
  </si>
  <si>
    <t>Dolosigranulum</t>
  </si>
  <si>
    <t>Oscillibacter</t>
  </si>
  <si>
    <t>Dermabacter</t>
  </si>
  <si>
    <t>Negativicoccus</t>
  </si>
  <si>
    <t>Ruminococcus</t>
  </si>
  <si>
    <t>Ethanoligenens</t>
  </si>
  <si>
    <t>Anaerofilum</t>
  </si>
  <si>
    <t>Genera pairs</t>
  </si>
  <si>
    <t>correlation</t>
  </si>
  <si>
    <t>p.adj.</t>
  </si>
  <si>
    <t>Bifidobacterium - Clostridium sensu stricto</t>
  </si>
  <si>
    <t>Bifidobacterium - Escherichia/Shigella</t>
  </si>
  <si>
    <t>Bifidobacterium - unclassified</t>
  </si>
  <si>
    <t>Bifidobacterium - Bacteroides</t>
  </si>
  <si>
    <t>Bifidobacterium - Enterococcus</t>
  </si>
  <si>
    <t>Bifidobacterium - Enterobacter</t>
  </si>
  <si>
    <t>Bifidobacterium - Clostridium XlVa</t>
  </si>
  <si>
    <t>Bifidobacterium - Clostridium XVIII</t>
  </si>
  <si>
    <t>Bifidobacterium - Veillonella</t>
  </si>
  <si>
    <t>Bifidobacterium - Streptococcus</t>
  </si>
  <si>
    <t>Bacteroides - Clostridium sensu stricto</t>
  </si>
  <si>
    <t>Bifidobacterium - Haemophilus</t>
  </si>
  <si>
    <t>Bifidobacterium - Staphylococcus</t>
  </si>
  <si>
    <t>Bifidobacterium - Clostridium XI</t>
  </si>
  <si>
    <t>Bifidobacterium - Flavonifractor</t>
  </si>
  <si>
    <r>
      <t xml:space="preserve">Bacteroides - </t>
    </r>
    <r>
      <rPr>
        <sz val="9"/>
        <color rgb="FF000000"/>
        <rFont val="Times New Roman"/>
        <family val="1"/>
      </rPr>
      <t>unclassified</t>
    </r>
  </si>
  <si>
    <t>2-4 months</t>
  </si>
  <si>
    <t>(n = 3)</t>
  </si>
  <si>
    <t>&gt; 4 months</t>
  </si>
  <si>
    <t>(n = 14)</t>
  </si>
  <si>
    <t>(n = 8)</t>
  </si>
  <si>
    <t>1-2 months</t>
  </si>
  <si>
    <t>(n = 5)</t>
  </si>
  <si>
    <t>(n = 27)</t>
  </si>
  <si>
    <t>(n = 9)</t>
  </si>
  <si>
    <t>(n = 6)</t>
  </si>
  <si>
    <t>Combined</t>
  </si>
  <si>
    <t>birth modes</t>
  </si>
  <si>
    <t>(n = 41)</t>
  </si>
  <si>
    <t>(n = 17)</t>
  </si>
  <si>
    <t>(n = 11)</t>
  </si>
  <si>
    <t xml:space="preserve">&lt; 4 months </t>
  </si>
  <si>
    <t>&lt; 4 months</t>
  </si>
  <si>
    <t>Genera</t>
  </si>
  <si>
    <t>log2FoldChange</t>
  </si>
  <si>
    <t>Lachnoanaerobaculum</t>
  </si>
  <si>
    <t>p-adj</t>
  </si>
  <si>
    <t>Weeks</t>
  </si>
  <si>
    <t>pre-term</t>
  </si>
  <si>
    <t>4 weeks</t>
  </si>
  <si>
    <t>5 weeks</t>
  </si>
  <si>
    <t>6 weeks</t>
  </si>
  <si>
    <t>7 weeks</t>
  </si>
  <si>
    <t>8 weeks</t>
  </si>
  <si>
    <t>9 weeks</t>
  </si>
  <si>
    <t>(n = 2)</t>
  </si>
  <si>
    <t></t>
  </si>
  <si>
    <t>12 weeks</t>
  </si>
  <si>
    <r>
      <t>Theo. MW</t>
    </r>
    <r>
      <rPr>
        <b/>
        <vertAlign val="superscript"/>
        <sz val="8"/>
        <color theme="1"/>
        <rFont val="Arial Narrow"/>
        <family val="2"/>
      </rPr>
      <t>a</t>
    </r>
  </si>
  <si>
    <r>
      <t>m/z(</t>
    </r>
    <r>
      <rPr>
        <b/>
        <sz val="8"/>
        <color theme="1"/>
        <rFont val="Arial Narrow"/>
        <family val="2"/>
      </rPr>
      <t>Relative Intensity)</t>
    </r>
  </si>
  <si>
    <t>Annotation</t>
  </si>
  <si>
    <t>Mode</t>
  </si>
  <si>
    <r>
      <t>MS/MS</t>
    </r>
    <r>
      <rPr>
        <b/>
        <vertAlign val="superscript"/>
        <sz val="8"/>
        <color theme="1"/>
        <rFont val="Arial Narrow"/>
        <family val="2"/>
      </rPr>
      <t>2</t>
    </r>
    <r>
      <rPr>
        <b/>
        <sz val="8"/>
        <color theme="1"/>
        <rFont val="Arial Narrow"/>
        <family val="2"/>
      </rPr>
      <t xml:space="preserve"> and</t>
    </r>
    <r>
      <rPr>
        <b/>
        <vertAlign val="superscript"/>
        <sz val="8"/>
        <color theme="1"/>
        <rFont val="Arial Narrow"/>
        <family val="2"/>
      </rPr>
      <t xml:space="preserve"> </t>
    </r>
    <r>
      <rPr>
        <b/>
        <sz val="8"/>
        <color theme="1"/>
        <rFont val="Arial Narrow"/>
        <family val="2"/>
      </rPr>
      <t>MS/MS</t>
    </r>
    <r>
      <rPr>
        <b/>
        <vertAlign val="superscript"/>
        <sz val="8"/>
        <color theme="1"/>
        <rFont val="Arial Narrow"/>
        <family val="2"/>
      </rPr>
      <t>3</t>
    </r>
    <r>
      <rPr>
        <b/>
        <sz val="8"/>
        <color theme="1"/>
        <rFont val="Arial Narrow"/>
        <family val="2"/>
      </rPr>
      <t xml:space="preserve"> spectra</t>
    </r>
  </si>
  <si>
    <t>Reference</t>
  </si>
  <si>
    <r>
      <t>Adj. p</t>
    </r>
    <r>
      <rPr>
        <b/>
        <vertAlign val="superscript"/>
        <sz val="8"/>
        <color theme="1"/>
        <rFont val="Arial Narrow"/>
        <family val="2"/>
      </rPr>
      <t>a</t>
    </r>
  </si>
  <si>
    <t>CODE</t>
  </si>
  <si>
    <r>
      <t>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</si>
  <si>
    <t>147.1121 (100)</t>
  </si>
  <si>
    <t>148.1154 (9)</t>
  </si>
  <si>
    <t>130.0857 (15)</t>
  </si>
  <si>
    <r>
      <t>[M+H]</t>
    </r>
    <r>
      <rPr>
        <vertAlign val="superscript"/>
        <sz val="8"/>
        <color theme="1"/>
        <rFont val="Arial Narrow"/>
        <family val="2"/>
      </rPr>
      <t>+</t>
    </r>
  </si>
  <si>
    <r>
      <t>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</si>
  <si>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t>POS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</si>
  <si>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147: </t>
    </r>
    <r>
      <rPr>
        <sz val="8"/>
        <color theme="1"/>
        <rFont val="Arial Narrow"/>
        <family val="2"/>
      </rPr>
      <t>130.0856(100)[M+H-NH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84.0804(15) 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129.1018(5)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</si>
  <si>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130: </t>
    </r>
    <r>
      <rPr>
        <sz val="8"/>
        <color theme="1"/>
        <rFont val="Arial Narrow"/>
        <family val="2"/>
      </rPr>
      <t>84.0802(100) [M+H-CO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112.0059(10)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</si>
  <si>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Mz Cloud MS3</t>
  </si>
  <si>
    <t>M130T1_7</t>
  </si>
  <si>
    <t>M131T1_7</t>
  </si>
  <si>
    <t>-</t>
  </si>
  <si>
    <t>NEG</t>
  </si>
  <si>
    <t>N.D</t>
  </si>
  <si>
    <r>
      <t>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7</t>
    </r>
  </si>
  <si>
    <t>mzCloud</t>
  </si>
  <si>
    <t>M195T1_9</t>
  </si>
  <si>
    <t>M196T1_4</t>
  </si>
  <si>
    <t>M197T1_7</t>
  </si>
  <si>
    <t>195.0508 (100)</t>
  </si>
  <si>
    <t>196.0543 (11)</t>
  </si>
  <si>
    <t>197.0551 (1)</t>
  </si>
  <si>
    <t>129.0201 (30)</t>
  </si>
  <si>
    <r>
      <t>[M-H]</t>
    </r>
    <r>
      <rPr>
        <vertAlign val="superscript"/>
        <sz val="8"/>
        <color theme="1"/>
        <rFont val="Arial Narrow"/>
        <family val="2"/>
      </rPr>
      <t>-</t>
    </r>
  </si>
  <si>
    <r>
      <t>[M-H-CH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</si>
  <si>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195: </t>
    </r>
    <r>
      <rPr>
        <sz val="8"/>
        <color theme="1"/>
        <rFont val="Arial Narrow"/>
        <family val="2"/>
      </rPr>
      <t>129.02032(100)[M-H-CH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;195.05215(43); 159.0309(33) [M-H-2xH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O]; 177.04169(22)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99.00973(10)[M-H-3xH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111.00978(9) [M-H-3xH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85.03036(5)</t>
    </r>
    <r>
      <rPr>
        <sz val="8"/>
        <color theme="1"/>
        <rFont val="Calibri"/>
        <family val="2"/>
        <scheme val="minor"/>
      </rPr>
      <t>[</t>
    </r>
    <r>
      <rPr>
        <sz val="8"/>
        <color theme="1"/>
        <rFont val="Arial Narrow"/>
        <family val="2"/>
      </rPr>
      <t>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141.02037(5) [M-H-3xH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75.0096(4)</t>
    </r>
    <r>
      <rPr>
        <sz val="8"/>
        <color theme="1"/>
        <rFont val="Calibri"/>
        <family val="2"/>
        <scheme val="minor"/>
      </rPr>
      <t xml:space="preserve"> [</t>
    </r>
    <r>
      <rPr>
        <sz val="8"/>
        <color theme="1"/>
        <rFont val="Arial Narrow"/>
        <family val="2"/>
      </rPr>
      <t>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87.0096(3)</t>
    </r>
    <r>
      <rPr>
        <sz val="8"/>
        <color theme="1"/>
        <rFont val="Calibri"/>
        <family val="2"/>
        <scheme val="minor"/>
      </rPr>
      <t>[</t>
    </r>
    <r>
      <rPr>
        <sz val="8"/>
        <color theme="1"/>
        <rFont val="Arial Narrow"/>
        <family val="2"/>
      </rPr>
      <t>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71.01471(3)</t>
    </r>
    <r>
      <rPr>
        <sz val="8"/>
        <color theme="1"/>
        <rFont val="Calibri"/>
        <family val="2"/>
        <scheme val="minor"/>
      </rPr>
      <t>[</t>
    </r>
    <r>
      <rPr>
        <sz val="8"/>
        <color theme="1"/>
        <rFont val="Arial Narrow"/>
        <family val="2"/>
      </rPr>
      <t>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</si>
  <si>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129: </t>
    </r>
    <r>
      <rPr>
        <sz val="8"/>
        <color theme="1"/>
        <rFont val="Arial Narrow"/>
        <family val="2"/>
      </rPr>
      <t>85.0302(100)[M-H-CO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</si>
  <si>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17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</si>
  <si>
    <t>160.1330 (100)</t>
  </si>
  <si>
    <t>161.1350 (9)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</si>
  <si>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160: </t>
    </r>
    <r>
      <rPr>
        <sz val="8"/>
        <color theme="1"/>
        <rFont val="Arial Narrow"/>
        <family val="2"/>
      </rPr>
      <t>101.0590(100)[M+H-C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N]+; 60.0801(40); 142.0857(10)[M+H-H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</si>
  <si>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M160T1_4</t>
  </si>
  <si>
    <t>M161T1_10</t>
  </si>
  <si>
    <r>
      <t>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</si>
  <si>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 xml:space="preserve">mzCloud, </t>
  </si>
  <si>
    <t>Std.Lab</t>
  </si>
  <si>
    <t>M133T1_3</t>
  </si>
  <si>
    <t>133.0352 (100)</t>
  </si>
  <si>
    <t>134.0385 (10)</t>
  </si>
  <si>
    <t>115.0046 (15)</t>
  </si>
  <si>
    <t>116.0079 (1)</t>
  </si>
  <si>
    <r>
      <t>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</si>
  <si>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133: </t>
    </r>
    <r>
      <rPr>
        <sz val="8"/>
        <color theme="1"/>
        <rFont val="Arial Narrow"/>
        <family val="2"/>
      </rPr>
      <t>115.0046(100)[M-H-H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71.0472(16)[M-H-H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</si>
  <si>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115: </t>
    </r>
    <r>
      <rPr>
        <sz val="8"/>
        <color theme="1"/>
        <rFont val="Arial Narrow"/>
        <family val="2"/>
      </rPr>
      <t>71.0471(100)[M-H-CO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59.0146(40) [C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87.0097(30)[C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</si>
  <si>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7</t>
    </r>
  </si>
  <si>
    <t>210.0598 (100)</t>
  </si>
  <si>
    <t>211.0633 (12)</t>
  </si>
  <si>
    <t>215.0152 (60)</t>
  </si>
  <si>
    <t>216.0186 (7)</t>
  </si>
  <si>
    <t>193.0335 (33)</t>
  </si>
  <si>
    <t>194.0370 (4)</t>
  </si>
  <si>
    <t>175.0229 (12)</t>
  </si>
  <si>
    <t>176.0260 (2)</t>
  </si>
  <si>
    <t>157.0126 (16)</t>
  </si>
  <si>
    <r>
      <t>[M+NH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</si>
  <si>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[M+Na]</t>
    </r>
    <r>
      <rPr>
        <vertAlign val="superscript"/>
        <sz val="8"/>
        <color theme="1"/>
        <rFont val="Arial Narrow"/>
        <family val="2"/>
      </rPr>
      <t>+</t>
    </r>
  </si>
  <si>
    <r>
      <t>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</si>
  <si>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</si>
  <si>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193: </t>
    </r>
    <r>
      <rPr>
        <sz val="8"/>
        <color theme="1"/>
        <rFont val="Arial Narrow"/>
        <family val="2"/>
      </rPr>
      <t>175.0232(100)[M+H-H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147.0281(50)[M+H-CO-H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129.0175(44); 157.0126(47)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139.0021(30)[M+H-3xH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</si>
  <si>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175: </t>
    </r>
    <r>
      <rPr>
        <sz val="8"/>
        <color theme="1"/>
        <rFont val="Arial Narrow"/>
        <family val="2"/>
      </rPr>
      <t>157.0125(100)[M+H-H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129.0175(39)[M+H-H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101.0227(19) [M+H-2xCO-H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147.02792(14)[M+H-CO]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139.00198(12)[M+H-2xH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</si>
  <si>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157: </t>
    </r>
    <r>
      <rPr>
        <sz val="8"/>
        <color theme="1"/>
        <rFont val="Arial Narrow"/>
        <family val="2"/>
      </rPr>
      <t>139.0018(100)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111.0071(12)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</si>
  <si>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mzCloud Std.Lab</t>
  </si>
  <si>
    <t>M191T1_10</t>
  </si>
  <si>
    <t>M192T1_5</t>
  </si>
  <si>
    <t>191.0208 (100)</t>
  </si>
  <si>
    <t>192.0237 (9)</t>
  </si>
  <si>
    <t>193.0246 (1)</t>
  </si>
  <si>
    <t>111.0095 (25)</t>
  </si>
  <si>
    <t>112.0128 (2)</t>
  </si>
  <si>
    <t>173.0103 (8)</t>
  </si>
  <si>
    <r>
      <t>[M-H-2xH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</si>
  <si>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191: </t>
    </r>
    <r>
      <rPr>
        <sz val="8"/>
        <color theme="1"/>
        <rFont val="Arial Narrow"/>
        <family val="2"/>
      </rPr>
      <t>173.0104(100)[M-H-H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111.0098(45)[M-H-2xH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154.9998(30) [M-H-2xH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129.0204(20)[M-H-CO-2xH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117.0204(14) [M-H-]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147.0310(10)[M-H-CO-H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85.0303(15) [M-H-C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87.0096(18)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</si>
  <si>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173:</t>
    </r>
    <r>
      <rPr>
        <sz val="8"/>
        <color theme="1"/>
        <rFont val="Arial Narrow"/>
        <family val="2"/>
      </rPr>
      <t xml:space="preserve"> 111.0097(100)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129.0203(40) [M-H-CO-H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154.9998(10)[M-H-]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85.0303(5) [M-H-]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</si>
  <si>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154: </t>
    </r>
    <r>
      <rPr>
        <sz val="8"/>
        <color theme="1"/>
        <rFont val="Arial Narrow"/>
        <family val="2"/>
      </rPr>
      <t>111.0097(100)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</si>
  <si>
    <r>
      <t>C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</si>
  <si>
    <t>361.0609 (100)</t>
  </si>
  <si>
    <t>362.0638 (18)</t>
  </si>
  <si>
    <t>169.0356 (70)</t>
  </si>
  <si>
    <t>170.0366 (6)</t>
  </si>
  <si>
    <r>
      <t>[2M+Na]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</si>
  <si>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169: </t>
    </r>
    <r>
      <rPr>
        <sz val="8"/>
        <color theme="1"/>
        <rFont val="Arial Narrow"/>
        <family val="2"/>
      </rPr>
      <t>141.0398(100)[M+H-CO]+; 152.0080(81) 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100.0750(21); 126.0286(20) [M+H-CO-CH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</si>
  <si>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361: </t>
    </r>
    <r>
      <rPr>
        <sz val="8"/>
        <color theme="1"/>
        <rFont val="Arial Narrow"/>
        <family val="2"/>
      </rPr>
      <t>169.0347(100)</t>
    </r>
  </si>
  <si>
    <t>M169T1_3</t>
  </si>
  <si>
    <t>M145T1_11</t>
  </si>
  <si>
    <t>M361T1_1</t>
  </si>
  <si>
    <t>359.0499 (30)</t>
  </si>
  <si>
    <t>360.0533 (4)</t>
  </si>
  <si>
    <t>167.0221 (100)</t>
  </si>
  <si>
    <t>168.0254 (10)</t>
  </si>
  <si>
    <r>
      <t>[2M-H+Na]</t>
    </r>
    <r>
      <rPr>
        <vertAlign val="superscript"/>
        <sz val="8"/>
        <color theme="1"/>
        <rFont val="Arial Narrow"/>
        <family val="2"/>
      </rPr>
      <t>-</t>
    </r>
  </si>
  <si>
    <t>N.D.</t>
  </si>
  <si>
    <r>
      <t>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6</t>
    </r>
  </si>
  <si>
    <t>245.0761 (100)</t>
  </si>
  <si>
    <t>246.0802 (10)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</si>
  <si>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245: </t>
    </r>
    <r>
      <rPr>
        <sz val="8"/>
        <color theme="1"/>
        <rFont val="Arial Narrow"/>
        <family val="2"/>
      </rPr>
      <t>209.0547(100)[M+H-2xH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179.0445(24)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 xml:space="preserve"> ; 155.0446(12)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227.0657(7)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 191.0445(4) 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134.0444(2); 100.0753(1);</t>
    </r>
  </si>
  <si>
    <t>M245T1_5</t>
  </si>
  <si>
    <t>243.0636 (100)</t>
  </si>
  <si>
    <t>244.0666 (11)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</si>
  <si>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243: </t>
    </r>
    <r>
      <rPr>
        <sz val="8"/>
        <color theme="1"/>
        <rFont val="Arial Narrow"/>
        <family val="2"/>
      </rPr>
      <t>153.03148(100) [M-H-2xH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183.04207(16)[M-H-C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167.02213(8) [M-H-C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140.03618(2)[M-H-C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</si>
  <si>
    <r>
      <t>C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11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5</t>
    </r>
  </si>
  <si>
    <t>190.0703 (100)</t>
  </si>
  <si>
    <t>191.0745 (9)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</si>
  <si>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190: </t>
    </r>
    <r>
      <rPr>
        <sz val="8"/>
        <color theme="1"/>
        <rFont val="Arial Narrow"/>
        <family val="2"/>
      </rPr>
      <t>172.0595(100)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130.0491(70)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148.0599(3); 144.0650(3); 84.04386(1); 172.0902(1); 102.0542(1);</t>
    </r>
  </si>
  <si>
    <t>mzcloud</t>
  </si>
  <si>
    <t>M190T2_1</t>
  </si>
  <si>
    <t>188.0574 (100)</t>
  </si>
  <si>
    <t>189.0608 (10)</t>
  </si>
  <si>
    <t>128.0363 (14)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</si>
  <si>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188: </t>
    </r>
    <r>
      <rPr>
        <sz val="8"/>
        <color theme="1"/>
        <rFont val="Arial Narrow"/>
        <family val="2"/>
      </rPr>
      <t>170.0468(100)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128.0361(68); 144.0675(13);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</si>
  <si>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128: </t>
    </r>
    <r>
      <rPr>
        <sz val="8"/>
        <color theme="1"/>
        <rFont val="Arial Narrow"/>
        <family val="2"/>
      </rPr>
      <t>82.0305(100)</t>
    </r>
  </si>
  <si>
    <r>
      <t>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11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S</t>
    </r>
  </si>
  <si>
    <t>262.0372 (100)</t>
  </si>
  <si>
    <t>263.0406 (11)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</si>
  <si>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262: </t>
    </r>
    <r>
      <rPr>
        <sz val="8"/>
        <color theme="1"/>
        <rFont val="Arial Narrow"/>
        <family val="2"/>
      </rPr>
      <t>216.0317(100); 114.0657(14); 182.0808(11); 165.0542(6); 245.0111(5); 115.0691(4); 136.0752(2);</t>
    </r>
  </si>
  <si>
    <t>M262T2_2</t>
  </si>
  <si>
    <t>260.0248 (100)</t>
  </si>
  <si>
    <t>261.0281 (11)</t>
  </si>
  <si>
    <t>262.0205 (7)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</si>
  <si>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260: </t>
    </r>
    <r>
      <rPr>
        <sz val="8"/>
        <color theme="1"/>
        <rFont val="Arial Narrow"/>
        <family val="2"/>
      </rPr>
      <t>199.0082(100)[M-H-CH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215.0031(26) [M-H-CH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NO]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180.0678(17)[M-H-SO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119.0511(6) [M-H-CH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242.9982(5) [M-H-NH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186.0003(4); 163.0409(1); 79.9578(1)[SO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</si>
  <si>
    <r>
      <t>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</si>
  <si>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119.0332 (100)</t>
  </si>
  <si>
    <t>120.0363 (10)</t>
  </si>
  <si>
    <t>101.0227 (60)</t>
  </si>
  <si>
    <r>
      <t>102.0259</t>
    </r>
    <r>
      <rPr>
        <i/>
        <sz val="8"/>
        <color theme="1"/>
        <rFont val="Arial Narrow"/>
        <family val="2"/>
      </rPr>
      <t xml:space="preserve"> </t>
    </r>
    <r>
      <rPr>
        <b/>
        <i/>
        <sz val="8"/>
        <color theme="1"/>
        <rFont val="Arial Narrow"/>
        <family val="2"/>
      </rPr>
      <t xml:space="preserve"> (4)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</si>
  <si>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119: </t>
    </r>
    <r>
      <rPr>
        <sz val="8"/>
        <color theme="1"/>
        <rFont val="Arial Narrow"/>
        <family val="2"/>
      </rPr>
      <t xml:space="preserve">101.0227(100); 91.0537(15); 73.0280(14); 55.0174(10)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</si>
  <si>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101: </t>
    </r>
    <r>
      <rPr>
        <sz val="8"/>
        <color theme="1"/>
        <rFont val="Arial Narrow"/>
        <family val="2"/>
      </rPr>
      <t>73.0279(100); 55.0174(40);</t>
    </r>
    <r>
      <rPr>
        <b/>
        <sz val="8"/>
        <color theme="1"/>
        <rFont val="Arial Narrow"/>
        <family val="2"/>
      </rPr>
      <t xml:space="preserve"> </t>
    </r>
  </si>
  <si>
    <t>Neg mzCloud</t>
  </si>
  <si>
    <t>M101T2_1</t>
  </si>
  <si>
    <t>M119T2_2</t>
  </si>
  <si>
    <t>M120T2_1</t>
  </si>
  <si>
    <t>M117T2_3</t>
  </si>
  <si>
    <t>M117T2_4</t>
  </si>
  <si>
    <t>M118T2_1</t>
  </si>
  <si>
    <t>M119T2_1</t>
  </si>
  <si>
    <t>117.0202 (100)</t>
  </si>
  <si>
    <t>118.0228 (10)</t>
  </si>
  <si>
    <t>119.0237 (2)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</si>
  <si>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117: </t>
    </r>
    <r>
      <rPr>
        <sz val="8"/>
        <color theme="1"/>
        <rFont val="Arial Narrow"/>
        <family val="2"/>
      </rPr>
      <t xml:space="preserve">73.0302(100); 99.0096(40); 117.0202(36); </t>
    </r>
  </si>
  <si>
    <r>
      <t>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</si>
  <si>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163.0666 (100)</t>
  </si>
  <si>
    <t>164.0699 (10)</t>
  </si>
  <si>
    <t>145.0485 (14)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</si>
  <si>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163: </t>
    </r>
    <r>
      <rPr>
        <sz val="8"/>
        <color theme="1"/>
        <rFont val="Arial Narrow"/>
        <family val="2"/>
      </rPr>
      <t>103.0382(100); 85.0278(50); 145.0486(50); 127.0381(22)</t>
    </r>
    <r>
      <rPr>
        <b/>
        <sz val="8"/>
        <color theme="1"/>
        <rFont val="Arial Narrow"/>
        <family val="2"/>
      </rPr>
      <t xml:space="preserve">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</si>
  <si>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145: </t>
    </r>
    <r>
      <rPr>
        <sz val="8"/>
        <color theme="1"/>
        <rFont val="Arial Narrow"/>
        <family val="2"/>
      </rPr>
      <t>128.10631(100); 127.03817(71); 99.0434(52); 85.02776(50);</t>
    </r>
  </si>
  <si>
    <t>71.04861(23);</t>
  </si>
  <si>
    <t>161.0464 (100)</t>
  </si>
  <si>
    <t>162.0484 (9)</t>
  </si>
  <si>
    <t>163. 0497 (1)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</si>
  <si>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161: </t>
    </r>
    <r>
      <rPr>
        <sz val="8"/>
        <color theme="1"/>
        <rFont val="Arial Narrow"/>
        <family val="2"/>
      </rPr>
      <t>99.0459(100); 101.0251(30); 57.0353(12); 143.0359(9)</t>
    </r>
  </si>
  <si>
    <t>M161T2_4</t>
  </si>
  <si>
    <t>M163T2_4</t>
  </si>
  <si>
    <r>
      <t>C</t>
    </r>
    <r>
      <rPr>
        <vertAlign val="subscript"/>
        <sz val="8"/>
        <color rgb="FF333333"/>
        <rFont val="Arial Narrow"/>
        <family val="2"/>
      </rPr>
      <t>8</t>
    </r>
    <r>
      <rPr>
        <sz val="8"/>
        <color rgb="FF333333"/>
        <rFont val="Arial Narrow"/>
        <family val="2"/>
      </rPr>
      <t>H</t>
    </r>
    <r>
      <rPr>
        <vertAlign val="subscript"/>
        <sz val="8"/>
        <color rgb="FF333333"/>
        <rFont val="Arial Narrow"/>
        <family val="2"/>
      </rPr>
      <t>9</t>
    </r>
    <r>
      <rPr>
        <sz val="8"/>
        <color rgb="FF333333"/>
        <rFont val="Arial Narrow"/>
        <family val="2"/>
      </rPr>
      <t>NO</t>
    </r>
    <r>
      <rPr>
        <vertAlign val="subscript"/>
        <sz val="8"/>
        <color rgb="FF333333"/>
        <rFont val="Arial Narrow"/>
        <family val="2"/>
      </rPr>
      <t>4</t>
    </r>
  </si>
  <si>
    <t>184.0573 (100)</t>
  </si>
  <si>
    <t>185.0606 (9)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</si>
  <si>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184</t>
    </r>
    <r>
      <rPr>
        <sz val="8"/>
        <color theme="1"/>
        <rFont val="Arial Narrow"/>
        <family val="2"/>
      </rPr>
      <t>: 166.0469(100)</t>
    </r>
  </si>
  <si>
    <t>M108T2</t>
  </si>
  <si>
    <t>M109T2</t>
  </si>
  <si>
    <t>M120T2_2</t>
  </si>
  <si>
    <t>M138T2_3</t>
  </si>
  <si>
    <t>M139T2_4</t>
  </si>
  <si>
    <t>M182T2_3</t>
  </si>
  <si>
    <t>M183T2_3</t>
  </si>
  <si>
    <t>182.0466 (100)</t>
  </si>
  <si>
    <t>183.0499 (9)</t>
  </si>
  <si>
    <t>138.0568 (38)</t>
  </si>
  <si>
    <t>139.0602 (4)</t>
  </si>
  <si>
    <t>108.0456 (12)</t>
  </si>
  <si>
    <r>
      <t>109.0490</t>
    </r>
    <r>
      <rPr>
        <b/>
        <sz val="8"/>
        <color theme="1"/>
        <rFont val="Arial Narrow"/>
        <family val="2"/>
      </rPr>
      <t xml:space="preserve"> (1)</t>
    </r>
  </si>
  <si>
    <r>
      <t>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</si>
  <si>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[M-H-C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</si>
  <si>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182</t>
    </r>
    <r>
      <rPr>
        <sz val="8"/>
        <color theme="1"/>
        <rFont val="Arial Narrow"/>
        <family val="2"/>
      </rPr>
      <t>: 138.1569(100) 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108.0463(5) 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</si>
  <si>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138</t>
    </r>
    <r>
      <rPr>
        <sz val="8"/>
        <color theme="1"/>
        <rFont val="Arial Narrow"/>
        <family val="2"/>
      </rPr>
      <t>: 108.0462(100) [M-H-CH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120.0462(40)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94.0306(18); 92.0513(10)</t>
    </r>
  </si>
  <si>
    <r>
      <t>C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17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8</t>
    </r>
  </si>
  <si>
    <t>655.1926 (100)</t>
  </si>
  <si>
    <t>656.1976 (32)</t>
  </si>
  <si>
    <t>657.2002 (8)</t>
  </si>
  <si>
    <t>152.0696 (95)</t>
  </si>
  <si>
    <t>153.0727 (8)</t>
  </si>
  <si>
    <t>328.1007 (59)</t>
  </si>
  <si>
    <t>329.1044 (9)</t>
  </si>
  <si>
    <t>345.1272 (50)</t>
  </si>
  <si>
    <t>346.1308 (8)</t>
  </si>
  <si>
    <t>350.0853 (8)</t>
  </si>
  <si>
    <t>366.0591 (8)</t>
  </si>
  <si>
    <t>672.2209 (6)</t>
  </si>
  <si>
    <t>673.2243 (2)</t>
  </si>
  <si>
    <r>
      <t>[2M+H]</t>
    </r>
    <r>
      <rPr>
        <vertAlign val="superscript"/>
        <sz val="8"/>
        <color theme="1"/>
        <rFont val="Arial Narrow"/>
        <family val="2"/>
      </rPr>
      <t>+</t>
    </r>
  </si>
  <si>
    <r>
      <t>[M+H-GLC]</t>
    </r>
    <r>
      <rPr>
        <vertAlign val="superscript"/>
        <sz val="8"/>
        <color theme="1"/>
        <rFont val="Arial Narrow"/>
        <family val="2"/>
      </rPr>
      <t>+</t>
    </r>
  </si>
  <si>
    <r>
      <t>[M+K]</t>
    </r>
    <r>
      <rPr>
        <vertAlign val="superscript"/>
        <sz val="8"/>
        <color theme="1"/>
        <rFont val="Arial Narrow"/>
        <family val="2"/>
      </rPr>
      <t>+</t>
    </r>
  </si>
  <si>
    <r>
      <t>[2M+NH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</si>
  <si>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328: </t>
    </r>
    <r>
      <rPr>
        <sz val="8"/>
        <color theme="1"/>
        <rFont val="Arial Narrow"/>
        <family val="2"/>
      </rPr>
      <t>152.0697(100); 110.0593(10)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</si>
  <si>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345: </t>
    </r>
    <r>
      <rPr>
        <sz val="8"/>
        <color theme="1"/>
        <rFont val="Arial Narrow"/>
        <family val="2"/>
      </rPr>
      <t>328.1007(100); 152.0697(80)</t>
    </r>
    <r>
      <rPr>
        <b/>
        <sz val="8"/>
        <color theme="1"/>
        <rFont val="Arial Narrow"/>
        <family val="2"/>
      </rPr>
      <t xml:space="preserve"> 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</si>
  <si>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152:</t>
    </r>
    <r>
      <rPr>
        <sz val="8"/>
        <color theme="1"/>
        <rFont val="Arial Narrow"/>
        <family val="2"/>
      </rPr>
      <t xml:space="preserve"> 110.0593(100); 152.0696(60); 111.0434(5); 134.0593(5), 93.0330(4); 92.0486(3)</t>
    </r>
    <r>
      <rPr>
        <b/>
        <sz val="8"/>
        <color theme="1"/>
        <rFont val="Arial Narrow"/>
        <family val="2"/>
      </rPr>
      <t xml:space="preserve">  </t>
    </r>
  </si>
  <si>
    <t>M655T2</t>
  </si>
  <si>
    <t>M152T2_2</t>
  </si>
  <si>
    <t>M345T2_1</t>
  </si>
  <si>
    <t>M346T2_2</t>
  </si>
  <si>
    <t>M329T2_1</t>
  </si>
  <si>
    <t>M326T2_1</t>
  </si>
  <si>
    <t>M326T2_2</t>
  </si>
  <si>
    <t>M328T2_2</t>
  </si>
  <si>
    <t>M653T2</t>
  </si>
  <si>
    <t>M654T2</t>
  </si>
  <si>
    <t>M675T2</t>
  </si>
  <si>
    <t>M150T2_3</t>
  </si>
  <si>
    <t>326.0893 (100)</t>
  </si>
  <si>
    <t>327.0926 (17)</t>
  </si>
  <si>
    <t>653.1859 (98)</t>
  </si>
  <si>
    <t>654.1889 (31)</t>
  </si>
  <si>
    <t>655.1912 (8)</t>
  </si>
  <si>
    <t>980.2823 (9)</t>
  </si>
  <si>
    <t>675.1675 (5)</t>
  </si>
  <si>
    <t>150.0569 (4)</t>
  </si>
  <si>
    <r>
      <t>[2M-H]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</si>
  <si>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326: </t>
    </r>
    <r>
      <rPr>
        <sz val="8"/>
        <color theme="1"/>
        <rFont val="Arial Narrow"/>
        <family val="2"/>
      </rPr>
      <t>113.0252(100); 175.0258(66); 326.0896(11);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</si>
  <si>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653: </t>
    </r>
    <r>
      <rPr>
        <sz val="8"/>
        <color theme="1"/>
        <rFont val="Arial Narrow"/>
        <family val="2"/>
      </rPr>
      <t>326.0892(100)</t>
    </r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</si>
  <si>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 xml:space="preserve"> </t>
    </r>
  </si>
  <si>
    <t>209.0912 (100)</t>
  </si>
  <si>
    <t>210.0945 (11)</t>
  </si>
  <si>
    <t>192.0649 (60)</t>
  </si>
  <si>
    <t>193.0681 (5)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</si>
  <si>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209: </t>
    </r>
    <r>
      <rPr>
        <sz val="8"/>
        <color theme="1"/>
        <rFont val="Arial Narrow"/>
        <family val="2"/>
      </rPr>
      <t>192.0650(100)[M+H-NH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94.0648(4); 163.0863(4)[M+H-CO-H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146.0596(2) 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136.0753(1)[M+H-C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150.0546(1)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164.0704(1)[M+H-CO-NH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174.0547(1) [M+H-NH</t>
    </r>
    <r>
      <rPr>
        <vertAlign val="subscript"/>
        <sz val="8"/>
        <color theme="1"/>
        <rFont val="Arial Narrow"/>
        <family val="2"/>
      </rPr>
      <t>3-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120.0434(0);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</si>
  <si>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192: </t>
    </r>
    <r>
      <rPr>
        <sz val="8"/>
        <color theme="1"/>
        <rFont val="Arial Narrow"/>
        <family val="2"/>
      </rPr>
      <t>146.0596(100)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150.0546(76); 164.0702(54) 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94.0647(37); 174.0546(29)[M+H-H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136.0752(3);</t>
    </r>
  </si>
  <si>
    <t>Lab. STD</t>
  </si>
  <si>
    <t>M192T3</t>
  </si>
  <si>
    <t>M193T3</t>
  </si>
  <si>
    <t>M209T3_2</t>
  </si>
  <si>
    <t>M210T3</t>
  </si>
  <si>
    <t>M136T3_2</t>
  </si>
  <si>
    <t>207.0785 (100)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</si>
  <si>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207: </t>
    </r>
    <r>
      <rPr>
        <sz val="8"/>
        <color theme="1"/>
        <rFont val="Arial Narrow"/>
        <family val="2"/>
      </rPr>
      <t>190.0522(100) [M-H-NH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</si>
  <si>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</si>
  <si>
    <t>160.0963 (100)</t>
  </si>
  <si>
    <t>161.1002 (11)</t>
  </si>
  <si>
    <t>100.0752 (30)</t>
  </si>
  <si>
    <r>
      <t>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</si>
  <si>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158: </t>
    </r>
    <r>
      <rPr>
        <sz val="8"/>
        <color theme="1"/>
        <rFont val="Arial Narrow"/>
        <family val="2"/>
      </rPr>
      <t>100.0752(100); 142.0858(30)</t>
    </r>
  </si>
  <si>
    <t>mzCloud neg</t>
  </si>
  <si>
    <t>M160T3_2</t>
  </si>
  <si>
    <t>M100T3_1</t>
  </si>
  <si>
    <t>M114T3</t>
  </si>
  <si>
    <t>M115T3_2</t>
  </si>
  <si>
    <t>M116T3_2</t>
  </si>
  <si>
    <t>M140T3</t>
  </si>
  <si>
    <t>M158T3</t>
  </si>
  <si>
    <t>M159T3_3</t>
  </si>
  <si>
    <t>M160T3</t>
  </si>
  <si>
    <t>M194T3</t>
  </si>
  <si>
    <t>M196T3</t>
  </si>
  <si>
    <t>M204T3_1</t>
  </si>
  <si>
    <t>158.0831 (100)</t>
  </si>
  <si>
    <t>159.0867 (9)</t>
  </si>
  <si>
    <t>160.0882 (2)</t>
  </si>
  <si>
    <t>114.0926 (12)</t>
  </si>
  <si>
    <t>115.0959 (1)</t>
  </si>
  <si>
    <t>116.0719 (20)</t>
  </si>
  <si>
    <t>140.0718 (8)</t>
  </si>
  <si>
    <r>
      <t>194.0588</t>
    </r>
    <r>
      <rPr>
        <b/>
        <sz val="8"/>
        <color theme="1"/>
        <rFont val="Arial Narrow"/>
        <family val="2"/>
      </rPr>
      <t xml:space="preserve"> (22)</t>
    </r>
  </si>
  <si>
    <t>196.0559 (7)</t>
  </si>
  <si>
    <r>
      <t>204.0876</t>
    </r>
    <r>
      <rPr>
        <b/>
        <sz val="8"/>
        <color theme="1"/>
        <rFont val="Arial Narrow"/>
        <family val="2"/>
      </rPr>
      <t xml:space="preserve"> (9)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</si>
  <si>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158: </t>
    </r>
    <r>
      <rPr>
        <sz val="8"/>
        <color theme="1"/>
        <rFont val="Arial Narrow"/>
        <family val="2"/>
      </rPr>
      <t>116.0727(100); 114.0934(30); 140.0728(10);</t>
    </r>
    <r>
      <rPr>
        <b/>
        <sz val="8"/>
        <color theme="1"/>
        <rFont val="Arial Narrow"/>
        <family val="2"/>
      </rPr>
      <t xml:space="preserve"> </t>
    </r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</si>
  <si>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S</t>
    </r>
  </si>
  <si>
    <t>248.0205 (100)</t>
  </si>
  <si>
    <t>249.0243 (9)</t>
  </si>
  <si>
    <t>250.0142 (6)</t>
  </si>
  <si>
    <t>168.0643 (30)</t>
  </si>
  <si>
    <t>169.0673 (3)</t>
  </si>
  <si>
    <r>
      <t>[M+H-SO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</si>
  <si>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248:</t>
    </r>
    <r>
      <rPr>
        <sz val="8"/>
        <color theme="1"/>
        <rFont val="Arial Narrow"/>
        <family val="2"/>
      </rPr>
      <t>168.0644(100); 126.0541(40); 108.0437(5); 150.0536(5)</t>
    </r>
  </si>
  <si>
    <t>mzCloud, HMDB</t>
  </si>
  <si>
    <t>M246T3_1</t>
  </si>
  <si>
    <t>M248T3_1</t>
  </si>
  <si>
    <t>M166T3</t>
  </si>
  <si>
    <t>246.0062 (100)</t>
  </si>
  <si>
    <t>247.0106 (10)</t>
  </si>
  <si>
    <t>248.0032 (6)</t>
  </si>
  <si>
    <t>166.0509 (33)</t>
  </si>
  <si>
    <t>167.0543 (3.2)</t>
  </si>
  <si>
    <t>271.0727 (40)</t>
  </si>
  <si>
    <t>272.0764 (4)</t>
  </si>
  <si>
    <t>265.0472 (30)</t>
  </si>
  <si>
    <r>
      <t>[M-H-SO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</si>
  <si>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[M-2H+Na]</t>
    </r>
    <r>
      <rPr>
        <vertAlign val="superscript"/>
        <sz val="8"/>
        <color theme="1"/>
        <rFont val="Arial Narrow"/>
        <family val="2"/>
      </rPr>
      <t>-</t>
    </r>
  </si>
  <si>
    <r>
      <t>[M-2H+NH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</si>
  <si>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246: </t>
    </r>
    <r>
      <rPr>
        <sz val="8"/>
        <color theme="1"/>
        <rFont val="Arial Narrow"/>
        <family val="2"/>
      </rPr>
      <t>166.0521(100); 164.0368(3); 79.9581(5); 182.0470(3); 123.0098(3); 124.0415(4)</t>
    </r>
  </si>
  <si>
    <r>
      <t>C</t>
    </r>
    <r>
      <rPr>
        <vertAlign val="subscript"/>
        <sz val="8"/>
        <color theme="1"/>
        <rFont val="Arial Narrow"/>
        <family val="2"/>
      </rPr>
      <t>11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S</t>
    </r>
  </si>
  <si>
    <t>271.0751 (100)</t>
  </si>
  <si>
    <t>272.0785 (14)</t>
  </si>
  <si>
    <t>273.0709 (5)</t>
  </si>
  <si>
    <t>140.0164 (30)</t>
  </si>
  <si>
    <t>182.0272 (66)</t>
  </si>
  <si>
    <r>
      <t>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</si>
  <si>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271: </t>
    </r>
    <r>
      <rPr>
        <sz val="8"/>
        <color theme="1"/>
        <rFont val="Arial Narrow"/>
        <family val="2"/>
      </rPr>
      <t>182.0259(100)[M+H- 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]; 254.0464(59)[M+H-NH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225.0677(50)[M-H-H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208.0414(41); 140.0155(15); 229.0630(4)[M+H-C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</si>
  <si>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140:</t>
    </r>
    <r>
      <rPr>
        <sz val="8"/>
        <color theme="1"/>
        <rFont val="Arial Narrow"/>
        <family val="2"/>
      </rPr>
      <t xml:space="preserve"> 96.0434(100); 112.0208(30);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</si>
  <si>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182: </t>
    </r>
    <r>
      <rPr>
        <sz val="8"/>
        <color theme="1"/>
        <rFont val="Arial Narrow"/>
        <family val="2"/>
      </rPr>
      <t>140.0153(100)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</si>
  <si>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t>Metabolite of phenacetin/acetaminophen(paracetamol)</t>
  </si>
  <si>
    <t>M140T3_1</t>
  </si>
  <si>
    <t>M182T3</t>
  </si>
  <si>
    <t>M271T3_1</t>
  </si>
  <si>
    <t>M272T3_1</t>
  </si>
  <si>
    <t>M273T3_2</t>
  </si>
  <si>
    <t>269.0611 (100)</t>
  </si>
  <si>
    <t>270.0643 (12)</t>
  </si>
  <si>
    <t>271.0568 (4)</t>
  </si>
  <si>
    <t>182.0288 (61)</t>
  </si>
  <si>
    <t>183.0321 (5)</t>
  </si>
  <si>
    <t>539.1293 (41)</t>
  </si>
  <si>
    <t>540.1323 (10)</t>
  </si>
  <si>
    <t>561.1113 (4)</t>
  </si>
  <si>
    <r>
      <t>[M-H-C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</si>
  <si>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269: </t>
    </r>
    <r>
      <rPr>
        <sz val="8"/>
        <color theme="1"/>
        <rFont val="Arial Narrow"/>
        <family val="2"/>
      </rPr>
      <t>182.0290(100) [M-H-C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139.0094(3)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</si>
  <si>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182: </t>
    </r>
    <r>
      <rPr>
        <sz val="8"/>
        <color theme="1"/>
        <rFont val="Arial Narrow"/>
        <family val="2"/>
      </rPr>
      <t>182.0291(100); 140.0185(60)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148.0413(4)[M-H-SH]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</si>
  <si>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S</t>
    </r>
  </si>
  <si>
    <t>232.0277 (100)</t>
  </si>
  <si>
    <t>233.0310 (12)</t>
  </si>
  <si>
    <t>234.0235 (1)</t>
  </si>
  <si>
    <t>249.0542 (55)</t>
  </si>
  <si>
    <t>250.0577 (4)</t>
  </si>
  <si>
    <t>251.0503 (0.5)</t>
  </si>
  <si>
    <t>254.0097 30)</t>
  </si>
  <si>
    <t>269.9837 (15)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</si>
  <si>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232: </t>
    </r>
    <r>
      <rPr>
        <sz val="8"/>
        <color theme="1"/>
        <rFont val="Arial Narrow"/>
        <family val="2"/>
      </rPr>
      <t>152.0697(100)[M+H-SO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110.0592(10)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</si>
  <si>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152:</t>
    </r>
    <r>
      <rPr>
        <sz val="8"/>
        <color theme="1"/>
        <rFont val="Arial Narrow"/>
        <family val="2"/>
      </rPr>
      <t xml:space="preserve"> 110.0592(100); 152.0696(20); 111.0432(5); 134.0591(7), 93.0329(5); 92.0490(4)</t>
    </r>
    <r>
      <rPr>
        <b/>
        <sz val="8"/>
        <color theme="1"/>
        <rFont val="Arial Narrow"/>
        <family val="2"/>
      </rPr>
      <t xml:space="preserve">  </t>
    </r>
  </si>
  <si>
    <t>M232T3_2</t>
  </si>
  <si>
    <t>M152T3_2</t>
  </si>
  <si>
    <t>M249T3_1</t>
  </si>
  <si>
    <t>M107T3</t>
  </si>
  <si>
    <t>M150T3</t>
  </si>
  <si>
    <t>M151T3</t>
  </si>
  <si>
    <t>M230T3_2</t>
  </si>
  <si>
    <t>M231T3_2</t>
  </si>
  <si>
    <t>M232T3_1</t>
  </si>
  <si>
    <t>M252T3</t>
  </si>
  <si>
    <t>230.0137 (100)</t>
  </si>
  <si>
    <t>231.0168 (9)</t>
  </si>
  <si>
    <t>232.0094 (5)</t>
  </si>
  <si>
    <t>150.0568 (24)</t>
  </si>
  <si>
    <t>151.0601 (2)</t>
  </si>
  <si>
    <t>107.0397 (12)</t>
  </si>
  <si>
    <t>692.0557 (4)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</si>
  <si>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230: </t>
    </r>
    <r>
      <rPr>
        <sz val="8"/>
        <color theme="1"/>
        <rFont val="Arial Narrow"/>
        <family val="2"/>
      </rPr>
      <t>150.0569(100) [M-H-SO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230.0140(15); 79.9581(2)[SO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</si>
  <si>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150: </t>
    </r>
    <r>
      <rPr>
        <sz val="8"/>
        <color theme="1"/>
        <rFont val="Arial Narrow"/>
        <family val="2"/>
      </rPr>
      <t>150.0569(100); 107.0385(19); 108.0463(5);</t>
    </r>
  </si>
  <si>
    <r>
      <t>C</t>
    </r>
    <r>
      <rPr>
        <vertAlign val="subscript"/>
        <sz val="8"/>
        <color theme="1"/>
        <rFont val="Arial Narrow"/>
        <family val="2"/>
      </rPr>
      <t>13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16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</si>
  <si>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281.1116 (100)</t>
  </si>
  <si>
    <t>282.1152 (15)</t>
  </si>
  <si>
    <t>283.1170 (2)</t>
  </si>
  <si>
    <t>130.0489 (30)</t>
  </si>
  <si>
    <t>131.0510 (2)</t>
  </si>
  <si>
    <t>264.0871 (5)</t>
  </si>
  <si>
    <r>
      <t>[M+H-C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</si>
  <si>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281: </t>
    </r>
    <r>
      <rPr>
        <sz val="8"/>
        <color theme="1"/>
        <rFont val="Arial Narrow"/>
        <family val="2"/>
      </rPr>
      <t>130.0490(100)[M+H-C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264.0854(71)[M+H-NH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263.1016(44)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107.0484(30); 129.0652(24); 236.0908(16) [M+H-CO-NH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147.0757(11) [M-H-C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152.0700(8)[M+H-C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235.1067(4)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84.04381(4) [M+H-C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</si>
  <si>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130: </t>
    </r>
    <r>
      <rPr>
        <sz val="8"/>
        <color theme="1"/>
        <rFont val="Arial Narrow"/>
        <family val="2"/>
      </rPr>
      <t>84.0437(100)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</si>
  <si>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Not phenylalanine-aspartyl</t>
  </si>
  <si>
    <t>M281T4_2</t>
  </si>
  <si>
    <t>M282T4</t>
  </si>
  <si>
    <t>M130T4_1</t>
  </si>
  <si>
    <t>M264T4</t>
  </si>
  <si>
    <t>279.0997 (100)</t>
  </si>
  <si>
    <t>280.1029 (14)</t>
  </si>
  <si>
    <t>281.1051 (2)</t>
  </si>
  <si>
    <t>145.0628 (22)</t>
  </si>
  <si>
    <t>147.0659 (1)</t>
  </si>
  <si>
    <r>
      <t>[M-H-C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</si>
  <si>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279: </t>
    </r>
    <r>
      <rPr>
        <sz val="8"/>
        <color theme="1"/>
        <rFont val="Arial Narrow"/>
        <family val="2"/>
      </rPr>
      <t>145.0628(100)[M-H-C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261.0895(16)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127.0523(8)[M-H-C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133.0305(6); 279.1001(5) [M-H]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128.0363(3) [M-H-C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109.0417(1);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</si>
  <si>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145: </t>
    </r>
    <r>
      <rPr>
        <sz val="8"/>
        <color theme="1"/>
        <rFont val="Arial Narrow"/>
        <family val="2"/>
      </rPr>
      <t>127.0521(100); 128.0362(18); 109.0416(12); 125.0367(6);</t>
    </r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</si>
  <si>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</si>
  <si>
    <t>152.0695 (100)</t>
  </si>
  <si>
    <t>153.0728 (10)</t>
  </si>
  <si>
    <t>110.0593 (15)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</si>
  <si>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152: </t>
    </r>
    <r>
      <rPr>
        <sz val="8"/>
        <color theme="1"/>
        <rFont val="Arial Narrow"/>
        <family val="2"/>
      </rPr>
      <t>110.0593(100)[M+H-COCH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134.0693(20)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152.0696(80); 92.0498(5)</t>
    </r>
  </si>
  <si>
    <t>Mzcloud MS3</t>
  </si>
  <si>
    <t>M152T4_1</t>
  </si>
  <si>
    <t>150.0568 (100)</t>
  </si>
  <si>
    <t>151.0602 (9)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</si>
  <si>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150: </t>
    </r>
    <r>
      <rPr>
        <sz val="8"/>
        <color theme="1"/>
        <rFont val="Arial Narrow"/>
        <family val="2"/>
      </rPr>
      <t>107.0386(100); 108.0459(40)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[M-H-COCH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</si>
  <si>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15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21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5</t>
    </r>
  </si>
  <si>
    <t>296.1485 (100)</t>
  </si>
  <si>
    <t>297.1522 (16)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</si>
  <si>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296: </t>
    </r>
    <r>
      <rPr>
        <sz val="8"/>
        <color theme="1"/>
        <rFont val="Arial Narrow"/>
        <family val="2"/>
      </rPr>
      <t>237.0732(100)[M+H-C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N]+; 107.0487(40); 144.1014(5); 85.0279(5)</t>
    </r>
  </si>
  <si>
    <t>M296T5</t>
  </si>
  <si>
    <t>M297T5_4</t>
  </si>
  <si>
    <t>M237T5_1</t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</si>
  <si>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18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</si>
  <si>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247.1281 (100)</t>
  </si>
  <si>
    <t>248.1310 (12)</t>
  </si>
  <si>
    <t>201.1225 (40)</t>
  </si>
  <si>
    <t>202.1258 (6)</t>
  </si>
  <si>
    <r>
      <t>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</si>
  <si>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247: </t>
    </r>
    <r>
      <rPr>
        <sz val="8"/>
        <color theme="1"/>
        <rFont val="Arial Narrow"/>
        <family val="2"/>
      </rPr>
      <t>201.1228(100)[M+H-CO-H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229.1179(11)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132.1016(3) [M+H-C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 86.0959(3)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 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  <r>
      <rPr>
        <b/>
        <sz val="8"/>
        <color theme="1"/>
        <rFont val="Arial Narrow"/>
        <family val="2"/>
      </rPr>
      <t xml:space="preserve">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</si>
  <si>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201: </t>
    </r>
    <r>
      <rPr>
        <sz val="8"/>
        <color theme="1"/>
        <rFont val="Arial Narrow"/>
        <family val="2"/>
      </rPr>
      <t>173.1278(100)[M+H-CO]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183.1121(34)[M+H-H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153.1017(24)[M+H-CH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155.1175(7)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86.0960(5); 87.0549(4); 156.1015(4)[M+H-CH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NO]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128.1066(3) [M+H-CH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NO-CO]</t>
    </r>
    <r>
      <rPr>
        <vertAlign val="superscript"/>
        <sz val="8"/>
        <color theme="1"/>
        <rFont val="Arial Narrow"/>
        <family val="2"/>
      </rPr>
      <t>+</t>
    </r>
  </si>
  <si>
    <t>metlin</t>
  </si>
  <si>
    <t>M247T4_2</t>
  </si>
  <si>
    <t>M248T4_2</t>
  </si>
  <si>
    <t>M201T4_3</t>
  </si>
  <si>
    <r>
      <t>C</t>
    </r>
    <r>
      <rPr>
        <vertAlign val="subscript"/>
        <sz val="8"/>
        <color theme="1"/>
        <rFont val="Arial Narrow"/>
        <family val="2"/>
      </rPr>
      <t>11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21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4</t>
    </r>
  </si>
  <si>
    <t>232.1538 (100)</t>
  </si>
  <si>
    <t>233.1572 (11)</t>
  </si>
  <si>
    <t>234.1586 (1)</t>
  </si>
  <si>
    <t>173.0802 (30)</t>
  </si>
  <si>
    <t>174.0837 (2.5)</t>
  </si>
  <si>
    <r>
      <t>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</si>
  <si>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232: </t>
    </r>
    <r>
      <rPr>
        <sz val="8"/>
        <color theme="1"/>
        <rFont val="Arial Narrow"/>
        <family val="2"/>
      </rPr>
      <t>173.0801(100) 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85.0279 (70)[C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144.1015(7) [C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71.0487(5)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</si>
  <si>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173: </t>
    </r>
    <r>
      <rPr>
        <sz val="8"/>
        <color theme="1"/>
        <rFont val="Arial Narrow"/>
        <family val="2"/>
      </rPr>
      <t>85.0280(100) [C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127.0748(5); 71.0487(4); 109.0644(4);</t>
    </r>
  </si>
  <si>
    <t>STD.Lab</t>
  </si>
  <si>
    <t>M232T3_4</t>
  </si>
  <si>
    <t>M233T3_6</t>
  </si>
  <si>
    <r>
      <t>C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6</t>
    </r>
  </si>
  <si>
    <t>302.1603 (100)</t>
  </si>
  <si>
    <t>303.1636 (11)</t>
  </si>
  <si>
    <t>197.0674 (22)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</si>
  <si>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302: </t>
    </r>
    <r>
      <rPr>
        <sz val="8"/>
        <color theme="1"/>
        <rFont val="Arial Narrow"/>
        <family val="2"/>
      </rPr>
      <t>225.0752(100) [M+H- 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197.0802(46) 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243.0857(45) 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113.0592(29); 141.0542(16) 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85.0279(10) [C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144.1015(15) [C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</si>
  <si>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t>M197T3</t>
  </si>
  <si>
    <t>300.1466 (100)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</si>
  <si>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300: </t>
    </r>
    <r>
      <rPr>
        <sz val="8"/>
        <color theme="1"/>
        <rFont val="Arial Narrow"/>
        <family val="2"/>
      </rPr>
      <t>157.0516(100); 171.0669(5)</t>
    </r>
  </si>
  <si>
    <r>
      <t>C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S</t>
    </r>
  </si>
  <si>
    <t>M217T4_1</t>
  </si>
  <si>
    <t>M218T4_1</t>
  </si>
  <si>
    <t>M219T4_1</t>
  </si>
  <si>
    <t>M219T4_2</t>
  </si>
  <si>
    <t>216.9822 (100)</t>
  </si>
  <si>
    <t>217.9842 (9)</t>
  </si>
  <si>
    <t>218.9766 (6)</t>
  </si>
  <si>
    <t>219.0871 (0.5)</t>
  </si>
  <si>
    <t>172.9924 (14)</t>
  </si>
  <si>
    <t>137.0253 (10)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</si>
  <si>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216:</t>
    </r>
    <r>
      <rPr>
        <sz val="8"/>
        <color theme="1"/>
        <rFont val="Arial Narrow"/>
        <family val="2"/>
      </rPr>
      <t xml:space="preserve"> 137.0252(100); 172.9923(38); 96.9609(15); 03.0353(10); 79.9580(5)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</si>
  <si>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172</t>
    </r>
    <r>
      <rPr>
        <sz val="8"/>
        <color theme="1"/>
        <rFont val="Arial Narrow"/>
        <family val="2"/>
      </rPr>
      <t>:93.0353(100); 79.9580(18); 109.0302(6)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</si>
  <si>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137: </t>
    </r>
    <r>
      <rPr>
        <sz val="8"/>
        <color theme="1"/>
        <rFont val="Arial Narrow"/>
        <family val="2"/>
      </rPr>
      <t>93.0354(100)</t>
    </r>
  </si>
  <si>
    <r>
      <t>C</t>
    </r>
    <r>
      <rPr>
        <vertAlign val="subscript"/>
        <sz val="8"/>
        <color theme="1"/>
        <rFont val="Arial Narrow"/>
        <family val="2"/>
      </rPr>
      <t>13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16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S</t>
    </r>
  </si>
  <si>
    <t>329.0793 (100)</t>
  </si>
  <si>
    <t>330.0824 (16)</t>
  </si>
  <si>
    <t>331.0010 (7)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</si>
  <si>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329.0793</t>
    </r>
    <r>
      <rPr>
        <sz val="8"/>
        <color theme="1"/>
        <rFont val="Arial Narrow"/>
        <family val="2"/>
      </rPr>
      <t>: 200.0370(100); 182.0265(80)</t>
    </r>
  </si>
  <si>
    <t>M279T4_1</t>
  </si>
  <si>
    <t>M329T4</t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</si>
  <si>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</si>
  <si>
    <t>174.1112 (100)</t>
  </si>
  <si>
    <t>175.1145 (10)</t>
  </si>
  <si>
    <t>100.0756 (12)</t>
  </si>
  <si>
    <t>156.1028 (22)</t>
  </si>
  <si>
    <r>
      <t>157.0860</t>
    </r>
    <r>
      <rPr>
        <b/>
        <sz val="8"/>
        <color theme="1"/>
        <rFont val="Arial Narrow"/>
        <family val="2"/>
      </rPr>
      <t xml:space="preserve"> (2)</t>
    </r>
  </si>
  <si>
    <t>196.0946 (6)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</si>
  <si>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174: </t>
    </r>
    <r>
      <rPr>
        <sz val="8"/>
        <color theme="1"/>
        <rFont val="Arial Narrow"/>
        <family val="2"/>
      </rPr>
      <t>100.0748(100)[M+H-C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156.1011(13)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</si>
  <si>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M100T5</t>
  </si>
  <si>
    <t>M156T5</t>
  </si>
  <si>
    <t>M157T5</t>
  </si>
  <si>
    <t>M174T5_4</t>
  </si>
  <si>
    <t>M128T5_2</t>
  </si>
  <si>
    <t>M172T5</t>
  </si>
  <si>
    <t>M173T5_3</t>
  </si>
  <si>
    <t>172.0988 (100)</t>
  </si>
  <si>
    <t>173.1021 (10)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</si>
  <si>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172: </t>
    </r>
    <r>
      <rPr>
        <sz val="8"/>
        <color theme="1"/>
        <rFont val="Arial Narrow"/>
        <family val="2"/>
      </rPr>
      <t>116.0726(100)[M+H-C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128.1090(44)[M-H-CO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154.0883(20)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72.0462(5)[M-H-[M-H-C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98.0621(6) 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</si>
  <si>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S</t>
    </r>
  </si>
  <si>
    <t>M231T5_2</t>
  </si>
  <si>
    <t>M232T5_2</t>
  </si>
  <si>
    <t>M233T5_1</t>
  </si>
  <si>
    <t>M243T5_4</t>
  </si>
  <si>
    <t>M253T5_1</t>
  </si>
  <si>
    <t>M254T5_2</t>
  </si>
  <si>
    <t>M269T5_1</t>
  </si>
  <si>
    <t>230.9966 (100)</t>
  </si>
  <si>
    <t>232.0013 (9)</t>
  </si>
  <si>
    <t>232.9938 (6)</t>
  </si>
  <si>
    <t>252.9785 (100)</t>
  </si>
  <si>
    <t>253.9818 (9)</t>
  </si>
  <si>
    <t>268.9524 (100)</t>
  </si>
  <si>
    <t>151.0409 (18)</t>
  </si>
  <si>
    <r>
      <t>[M-2H+K]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</si>
  <si>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230: </t>
    </r>
    <r>
      <rPr>
        <sz val="8"/>
        <color theme="1"/>
        <rFont val="Arial Narrow"/>
        <family val="2"/>
      </rPr>
      <t>151.0411(100) [M-H-SO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187.0082(50) 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95.9531(7)[SO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107.0512(5) 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80.9660(6) [HSO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</si>
  <si>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151: </t>
    </r>
    <r>
      <rPr>
        <sz val="8"/>
        <color theme="1"/>
        <rFont val="Arial Narrow"/>
        <family val="2"/>
      </rPr>
      <t>107.0511(100) 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106.0433(12); 121.0303(17) [M-H-CH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81.0353(14); 93.0354(15)</t>
    </r>
  </si>
  <si>
    <r>
      <t>C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</si>
  <si>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159.0642 (100)</t>
  </si>
  <si>
    <t>160.0677 (11)</t>
  </si>
  <si>
    <t>161.0689 (1)</t>
  </si>
  <si>
    <t>141.0537 (70)</t>
  </si>
  <si>
    <t>142.0569 (5)</t>
  </si>
  <si>
    <r>
      <t>113.0596</t>
    </r>
    <r>
      <rPr>
        <b/>
        <i/>
        <sz val="8"/>
        <color theme="1"/>
        <rFont val="Arial Narrow"/>
        <family val="2"/>
      </rPr>
      <t xml:space="preserve"> (6)</t>
    </r>
  </si>
  <si>
    <t>176.0919 (16)</t>
  </si>
  <si>
    <t>181.0473 (12)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</si>
  <si>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159: </t>
    </r>
    <r>
      <rPr>
        <sz val="8"/>
        <color theme="1"/>
        <rFont val="Arial Narrow"/>
        <family val="2"/>
      </rPr>
      <t>113.0589(100)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141.0537(97)[M+H-H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99.0433(19); 71.0485(10); 123.0433(5)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</si>
  <si>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141: </t>
    </r>
    <r>
      <rPr>
        <sz val="8"/>
        <color theme="1"/>
        <rFont val="Arial Narrow"/>
        <family val="2"/>
      </rPr>
      <t>113.0588(100) 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95.0484(17); 71.0485(16); 123.0432(9)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82.0280(8); 99.0433(8) [M+H-COCH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</si>
  <si>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t>mzClound, HMDB</t>
  </si>
  <si>
    <t>M140T5_1</t>
  </si>
  <si>
    <t>M141T5_1</t>
  </si>
  <si>
    <t>M159T5_1</t>
  </si>
  <si>
    <t>M160T5_1</t>
  </si>
  <si>
    <t>M113T5</t>
  </si>
  <si>
    <t>M176T5</t>
  </si>
  <si>
    <t>M181T5_1</t>
  </si>
  <si>
    <t>M114T5</t>
  </si>
  <si>
    <t>M157T5_2</t>
  </si>
  <si>
    <t>M158T5_1</t>
  </si>
  <si>
    <t>M179T5_1</t>
  </si>
  <si>
    <t>M215T5_1</t>
  </si>
  <si>
    <t>157.0515 (100)</t>
  </si>
  <si>
    <t>158.0548 (10)</t>
  </si>
  <si>
    <t>159.0557 (1)</t>
  </si>
  <si>
    <t>113.0609 (28)</t>
  </si>
  <si>
    <t>114.0642 (3)</t>
  </si>
  <si>
    <t>179.0325 (18)</t>
  </si>
  <si>
    <t>215.0090 (12)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</si>
  <si>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157: </t>
    </r>
    <r>
      <rPr>
        <sz val="8"/>
        <color theme="1"/>
        <rFont val="Arial Narrow"/>
        <family val="2"/>
      </rPr>
      <t>113.0618(100) [M+H-CO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95.0511(60); 139.0411(15)</t>
    </r>
    <r>
      <rPr>
        <b/>
        <sz val="8"/>
        <color theme="1"/>
        <rFont val="Arial Narrow"/>
        <family val="2"/>
      </rPr>
      <t xml:space="preserve"> </t>
    </r>
  </si>
  <si>
    <r>
      <t>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S</t>
    </r>
  </si>
  <si>
    <t>280.0477 (100)</t>
  </si>
  <si>
    <t>281.0508 (10)</t>
  </si>
  <si>
    <t>263.0197 (8)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</si>
  <si>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280: </t>
    </r>
    <r>
      <rPr>
        <sz val="8"/>
        <color theme="1"/>
        <rFont val="Arial Narrow"/>
        <family val="2"/>
      </rPr>
      <t>200.0913(100)</t>
    </r>
  </si>
  <si>
    <t>mzCloud,</t>
  </si>
  <si>
    <t>M261T5_2</t>
  </si>
  <si>
    <t>M262T5_1</t>
  </si>
  <si>
    <t>M263T5_1</t>
  </si>
  <si>
    <t>261.0085 (100)</t>
  </si>
  <si>
    <t>262.0118 (10)</t>
  </si>
  <si>
    <t>263.0042 (6)</t>
  </si>
  <si>
    <t>181.0514 (11)</t>
  </si>
  <si>
    <t>182.0548 (1)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</si>
  <si>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261: </t>
    </r>
    <r>
      <rPr>
        <sz val="8"/>
        <color theme="1"/>
        <rFont val="Arial Narrow"/>
        <family val="2"/>
      </rPr>
      <t>181.0517(100); 217.0188(80); 137.0617(15); 95.9532(10); 79.9578(5); 80.9660(4)</t>
    </r>
    <r>
      <rPr>
        <b/>
        <strike/>
        <sz val="8"/>
        <color rgb="FFC00000"/>
        <rFont val="Arial Narrow"/>
        <family val="2"/>
      </rPr>
      <t xml:space="preserve">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</si>
  <si>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181: </t>
    </r>
    <r>
      <rPr>
        <sz val="8"/>
        <color theme="1"/>
        <rFont val="Arial Narrow"/>
        <family val="2"/>
      </rPr>
      <t>163.0412(100); 135.0462(30); 119.0513(7); 72.9939(4); 93.0352(4)</t>
    </r>
  </si>
  <si>
    <r>
      <t>C</t>
    </r>
    <r>
      <rPr>
        <vertAlign val="subscript"/>
        <sz val="8"/>
        <color theme="1"/>
        <rFont val="Arial Narrow"/>
        <family val="2"/>
      </rPr>
      <t>11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4</t>
    </r>
  </si>
  <si>
    <t>224.0908 (100)</t>
  </si>
  <si>
    <t>225.0946 (13)</t>
  </si>
  <si>
    <t>226.0959 (2)</t>
  </si>
  <si>
    <t>136.0751 (14)</t>
  </si>
  <si>
    <t>137.0780 (2)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</si>
  <si>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224: </t>
    </r>
    <r>
      <rPr>
        <sz val="8"/>
        <color theme="1"/>
        <rFont val="Arial Narrow"/>
        <family val="2"/>
      </rPr>
      <t>178.0855(100)[M+H-CO-H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182.0806(60)[M+H-CO-CH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206.0806(52)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136.0752(18)[M+H-C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165.0539(2</t>
    </r>
    <r>
      <rPr>
        <b/>
        <sz val="8"/>
        <color theme="1"/>
        <rFont val="Arial Narrow"/>
        <family val="2"/>
      </rPr>
      <t>)</t>
    </r>
    <r>
      <rPr>
        <sz val="8"/>
        <color theme="1"/>
        <rFont val="Arial Narrow"/>
        <family val="2"/>
      </rPr>
      <t xml:space="preserve"> [M+H-CO-NH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b/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</si>
  <si>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136: </t>
    </r>
    <r>
      <rPr>
        <sz val="8"/>
        <color theme="1"/>
        <rFont val="Arial Narrow"/>
        <family val="2"/>
      </rPr>
      <t>119.0487(100)[M+H-NH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]+; 91.0538(15)[M+H-CH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NO]+</t>
    </r>
  </si>
  <si>
    <t>M224T5_1</t>
  </si>
  <si>
    <t>M225T5_2</t>
  </si>
  <si>
    <t>M136T5_2</t>
  </si>
  <si>
    <t>M178T5_2</t>
  </si>
  <si>
    <t>222.0784 (100)</t>
  </si>
  <si>
    <t>223.0817 (12)</t>
  </si>
  <si>
    <t>258.0541 (18)</t>
  </si>
  <si>
    <t>259.0585 (2)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</si>
  <si>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222: </t>
    </r>
    <r>
      <rPr>
        <sz val="8"/>
        <color theme="1"/>
        <rFont val="Arial Narrow"/>
        <family val="2"/>
      </rPr>
      <t>180.0679(100); 178.0887(10); 163.0414(5); 107.0512(5); 74.0256(4)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</si>
  <si>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258: </t>
    </r>
    <r>
      <rPr>
        <sz val="8"/>
        <color theme="1"/>
        <rFont val="Arial Narrow"/>
        <family val="2"/>
      </rPr>
      <t>222.0785(100)</t>
    </r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</si>
  <si>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20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</si>
  <si>
    <t>201.1590 (100)</t>
  </si>
  <si>
    <t>202.1629 (11)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</si>
  <si>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201: </t>
    </r>
    <r>
      <rPr>
        <sz val="8"/>
        <color theme="1"/>
        <rFont val="Arial Narrow"/>
        <family val="2"/>
      </rPr>
      <t>128.1065(100)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145.1330(92)[M+H-C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86.0959(89); 142.1222(67)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183.1488(40)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159.1488(26)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</t>
    </r>
  </si>
  <si>
    <t>M201T5_2</t>
  </si>
  <si>
    <t xml:space="preserve">M202T5 </t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</si>
  <si>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5</t>
    </r>
  </si>
  <si>
    <t>234.1319 (100)</t>
  </si>
  <si>
    <t>235.1359 (11)</t>
  </si>
  <si>
    <t>236.1365 (2)</t>
  </si>
  <si>
    <t>256.1141 (8)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</si>
  <si>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234: </t>
    </r>
    <r>
      <rPr>
        <sz val="8"/>
        <color theme="1"/>
        <rFont val="Arial Narrow"/>
        <family val="2"/>
      </rPr>
      <t>104.0697(100)[M+H-H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]; 216.1220(25)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202.1063(20); 72.0437(4); 184.0958(2);</t>
    </r>
  </si>
  <si>
    <t>M234T6_1</t>
  </si>
  <si>
    <t>M235T6</t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</si>
  <si>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S</t>
    </r>
  </si>
  <si>
    <t>M212T6_2</t>
  </si>
  <si>
    <t>M213T6_2</t>
  </si>
  <si>
    <t>M214T6_1</t>
  </si>
  <si>
    <r>
      <t>M215T6_1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M292T6_1</t>
    </r>
  </si>
  <si>
    <t>212.0020 (100)</t>
  </si>
  <si>
    <t>213.0053 (8)</t>
  </si>
  <si>
    <t>213.9978 (7)</t>
  </si>
  <si>
    <t>215.0011  (0.5)</t>
  </si>
  <si>
    <r>
      <t>291.9587</t>
    </r>
    <r>
      <rPr>
        <b/>
        <i/>
        <sz val="8"/>
        <color theme="1"/>
        <rFont val="Arial Narrow"/>
        <family val="2"/>
      </rPr>
      <t xml:space="preserve"> (5)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</si>
  <si>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212: </t>
    </r>
    <r>
      <rPr>
        <sz val="8"/>
        <color theme="1"/>
        <rFont val="Arial Narrow"/>
        <family val="2"/>
      </rPr>
      <t>80.9660(100); 79.9582(30); 132.0465(25); 120.0464(5)</t>
    </r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</si>
  <si>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</si>
  <si>
    <t>207.0770 (20)</t>
  </si>
  <si>
    <t>185.0954 (100)</t>
  </si>
  <si>
    <t>186.0989 (10)</t>
  </si>
  <si>
    <t>110.0638 (50)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</si>
  <si>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185: </t>
    </r>
    <r>
      <rPr>
        <sz val="8"/>
        <color theme="1"/>
        <rFont val="Arial Narrow"/>
        <family val="2"/>
      </rPr>
      <t>110.0640(100)[M+H-GLY]+; 167.0851(50)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139.0905(15)[M+H-CO-H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82.0692(10);</t>
    </r>
    <r>
      <rPr>
        <b/>
        <sz val="8"/>
        <color theme="1"/>
        <rFont val="Arial Narrow"/>
        <family val="2"/>
      </rPr>
      <t xml:space="preserve">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</si>
  <si>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110: </t>
    </r>
    <r>
      <rPr>
        <sz val="8"/>
        <color theme="1"/>
        <rFont val="Arial Narrow"/>
        <family val="2"/>
      </rPr>
      <t>82.0691(100) 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110.0751(55); 58.0695(30)</t>
    </r>
  </si>
  <si>
    <t>M207T6_3</t>
  </si>
  <si>
    <t>M208T6_2</t>
  </si>
  <si>
    <t>M183T6_15</t>
  </si>
  <si>
    <r>
      <t>M184T6_5</t>
    </r>
    <r>
      <rPr>
        <sz val="8"/>
        <color theme="1"/>
        <rFont val="Arial Narrow"/>
        <family val="2"/>
      </rPr>
      <t xml:space="preserve"> </t>
    </r>
    <r>
      <rPr>
        <sz val="8"/>
        <color rgb="FF000000"/>
        <rFont val="Arial Narrow"/>
        <family val="2"/>
      </rPr>
      <t>M185T6_2</t>
    </r>
  </si>
  <si>
    <t>M186T6_3</t>
  </si>
  <si>
    <t>183.0834 (100)</t>
  </si>
  <si>
    <t>184.0869 (10)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</si>
  <si>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185: </t>
    </r>
    <r>
      <rPr>
        <sz val="8"/>
        <color theme="1"/>
        <rFont val="Arial Narrow"/>
        <family val="2"/>
      </rPr>
      <t>139.0934(100)[M-H-CO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]-; 82.0718(12); 106.0806(5)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</si>
  <si>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139: </t>
    </r>
    <r>
      <rPr>
        <sz val="8"/>
        <color theme="1"/>
        <rFont val="Arial Narrow"/>
        <family val="2"/>
      </rPr>
      <t>82.0717(100</t>
    </r>
    <r>
      <rPr>
        <b/>
        <sz val="8"/>
        <color theme="1"/>
        <rFont val="Arial Narrow"/>
        <family val="2"/>
      </rPr>
      <t>)</t>
    </r>
  </si>
  <si>
    <r>
      <t>C</t>
    </r>
    <r>
      <rPr>
        <vertAlign val="subscript"/>
        <sz val="8"/>
        <color theme="1"/>
        <rFont val="Arial Narrow"/>
        <family val="2"/>
      </rPr>
      <t>13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16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</si>
  <si>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130.0497 (25)</t>
  </si>
  <si>
    <t>136.0757 (0.7)</t>
  </si>
  <si>
    <t>147.0764 (1.7)</t>
  </si>
  <si>
    <t>148.0798 (0.1)</t>
  </si>
  <si>
    <t>265.1183 (100)</t>
  </si>
  <si>
    <t>266.1217 (13)</t>
  </si>
  <si>
    <t>267.1262 (0.5)</t>
  </si>
  <si>
    <t>268.1258 (0.1)</t>
  </si>
  <si>
    <t>247.1080 (0.9)</t>
  </si>
  <si>
    <r>
      <t>248.1113</t>
    </r>
    <r>
      <rPr>
        <b/>
        <i/>
        <sz val="8"/>
        <color theme="1"/>
        <rFont val="Arial Narrow"/>
        <family val="2"/>
      </rPr>
      <t xml:space="preserve"> (0.1)</t>
    </r>
  </si>
  <si>
    <t>249.0954 (0.2)</t>
  </si>
  <si>
    <t>287.1007 (0.6)</t>
  </si>
  <si>
    <t>288.1039 (0.1)</t>
  </si>
  <si>
    <t>303.0747 (0.2)</t>
  </si>
  <si>
    <t>304.0780 (0.1)</t>
  </si>
  <si>
    <t>529.2299 (15)</t>
  </si>
  <si>
    <t>530.2336 (4)</t>
  </si>
  <si>
    <t>531.2364 (0.7)</t>
  </si>
  <si>
    <t>532.2388 (0.1)</t>
  </si>
  <si>
    <t>551.2120 (6)</t>
  </si>
  <si>
    <t>552.2156 (0.2)</t>
  </si>
  <si>
    <t>553.2181 (0.1)</t>
  </si>
  <si>
    <r>
      <t>[M+H-C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NO]</t>
    </r>
    <r>
      <rPr>
        <vertAlign val="superscript"/>
        <sz val="8"/>
        <color theme="1"/>
        <rFont val="Arial Narrow"/>
        <family val="2"/>
      </rPr>
      <t>+</t>
    </r>
  </si>
  <si>
    <r>
      <t>[M+H-C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</si>
  <si>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[M+H-C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</si>
  <si>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265:</t>
    </r>
    <r>
      <rPr>
        <sz val="8"/>
        <color theme="1"/>
        <rFont val="Arial Narrow"/>
        <family val="2"/>
      </rPr>
      <t>130.0494(100);  248.0909(70) [M+H-NH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]+; 247.1069(55)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129.0655(14); 84.0440(15); 136.0753(5) [M+H-C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147.0461(5)[M+H-C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219.1125(4)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O]+;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</si>
  <si>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130</t>
    </r>
    <r>
      <rPr>
        <sz val="8"/>
        <color theme="1"/>
        <rFont val="Arial Narrow"/>
        <family val="2"/>
      </rPr>
      <t>: 84.0438(100); 102.0545(4)</t>
    </r>
  </si>
  <si>
    <t>M265T6_5</t>
  </si>
  <si>
    <t>M529T6_1</t>
  </si>
  <si>
    <t>M130T6_1</t>
  </si>
  <si>
    <t>M530T6_1</t>
  </si>
  <si>
    <t>M266T6_1</t>
  </si>
  <si>
    <t>M147T6_1</t>
  </si>
  <si>
    <t>M248T6_2</t>
  </si>
  <si>
    <t>M310T6_2</t>
  </si>
  <si>
    <t>M247T6_2</t>
  </si>
  <si>
    <t>M129T6_1</t>
  </si>
  <si>
    <t>M263T6_5</t>
  </si>
  <si>
    <t>M264T6</t>
  </si>
  <si>
    <t>M265T6</t>
  </si>
  <si>
    <t>M266T6_2</t>
  </si>
  <si>
    <t>M527T6_3</t>
  </si>
  <si>
    <t>M528T6_1</t>
  </si>
  <si>
    <t>M528T6_2</t>
  </si>
  <si>
    <t>M528T6_3</t>
  </si>
  <si>
    <t>M529T6</t>
  </si>
  <si>
    <t>M530T6</t>
  </si>
  <si>
    <t>M531T6_2</t>
  </si>
  <si>
    <t>M549T6_1</t>
  </si>
  <si>
    <t>M550T6</t>
  </si>
  <si>
    <t>M551T6_1</t>
  </si>
  <si>
    <t>M565T6</t>
  </si>
  <si>
    <t>M567T6_2</t>
  </si>
  <si>
    <t>263.1032 (100)</t>
  </si>
  <si>
    <t>264.1063 (13)</t>
  </si>
  <si>
    <t>265.1082 (2)</t>
  </si>
  <si>
    <t>527.2139 (14)</t>
  </si>
  <si>
    <t>528.2173 (5)</t>
  </si>
  <si>
    <t>529.2200 (0.6)</t>
  </si>
  <si>
    <t>530.2225 (0.1)</t>
  </si>
  <si>
    <t>531.2247 (0.05)</t>
  </si>
  <si>
    <t>549.1956 (12)</t>
  </si>
  <si>
    <t>550.1991 (3)</t>
  </si>
  <si>
    <t>551.2018 (0.6)</t>
  </si>
  <si>
    <t>565.1699 (10)</t>
  </si>
  <si>
    <t>567.2550 (3)</t>
  </si>
  <si>
    <r>
      <t>[2M-2H+Na]</t>
    </r>
    <r>
      <rPr>
        <vertAlign val="superscript"/>
        <sz val="8"/>
        <color theme="1"/>
        <rFont val="Arial Narrow"/>
        <family val="2"/>
      </rPr>
      <t>-</t>
    </r>
  </si>
  <si>
    <r>
      <t>[2M-2H+K]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</si>
  <si>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263: </t>
    </r>
    <r>
      <rPr>
        <sz val="8"/>
        <color theme="1"/>
        <rFont val="Arial Narrow"/>
        <family val="2"/>
      </rPr>
      <t>145.06281(100); 263.10507(17); 245.09451(11); 127.05231(9); 264.10876(2); 128.03636(2); 109.04175(1);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</si>
  <si>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145: </t>
    </r>
    <r>
      <rPr>
        <sz val="8"/>
        <color theme="1"/>
        <rFont val="Arial Narrow"/>
        <family val="2"/>
      </rPr>
      <t>127.05219(100); 128.03613(18); 109.04166(13); 125.0367(6);</t>
    </r>
  </si>
  <si>
    <r>
      <t>C</t>
    </r>
    <r>
      <rPr>
        <vertAlign val="subscript"/>
        <sz val="8"/>
        <color theme="1"/>
        <rFont val="Arial Narrow"/>
        <family val="2"/>
      </rPr>
      <t>17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20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6</t>
    </r>
  </si>
  <si>
    <t>377.1432 (100)</t>
  </si>
  <si>
    <t>378.1464 (20)</t>
  </si>
  <si>
    <t>379.1493 (3)</t>
  </si>
  <si>
    <t>243.0879 (12)</t>
  </si>
  <si>
    <t>399.1282 (8)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</si>
  <si>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377: </t>
    </r>
    <r>
      <rPr>
        <sz val="8"/>
        <color theme="1"/>
        <rFont val="Arial Narrow"/>
        <family val="2"/>
      </rPr>
      <t>243.0864(100); 359.1333(14); 172.0860(2); 200.0807(1); 198.0651(1);</t>
    </r>
  </si>
  <si>
    <t>M378T7</t>
  </si>
  <si>
    <t>M399T7_1</t>
  </si>
  <si>
    <t>M377T7_1</t>
  </si>
  <si>
    <t>M243T7_1</t>
  </si>
  <si>
    <t>375.1323 (100)</t>
  </si>
  <si>
    <t>376.1359 (20)</t>
  </si>
  <si>
    <t>377.1391 (3)</t>
  </si>
  <si>
    <t>255.0898 (80)</t>
  </si>
  <si>
    <t>256.0930 (11)</t>
  </si>
  <si>
    <r>
      <t>[M-H-C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</si>
  <si>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375: </t>
    </r>
    <r>
      <rPr>
        <sz val="8"/>
        <color theme="1"/>
        <rFont val="Arial Narrow"/>
        <family val="2"/>
      </rPr>
      <t>255.0900(100)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</si>
  <si>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255: </t>
    </r>
    <r>
      <rPr>
        <sz val="8"/>
        <color theme="1"/>
        <rFont val="Arial Narrow"/>
        <family val="2"/>
      </rPr>
      <t>212.0840(100); 240.0667(40); 184.0888(15)</t>
    </r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</si>
  <si>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11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</si>
  <si>
    <t>194.0805 (100)</t>
  </si>
  <si>
    <t>195.0840 (11)</t>
  </si>
  <si>
    <t>196.0855 (1)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</si>
  <si>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194: </t>
    </r>
    <r>
      <rPr>
        <sz val="8"/>
        <color theme="1"/>
        <rFont val="Arial Narrow"/>
        <family val="2"/>
      </rPr>
      <t>76.0388(100); 176.0702(36)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91.0538(10); 148.0753(5)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120.0804(3)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166.0849(1)[M+H-CO]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</si>
  <si>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t>M194T7_1</t>
  </si>
  <si>
    <t>M192T7_2</t>
  </si>
  <si>
    <t>M193T7_4</t>
  </si>
  <si>
    <t>192.0675 (100)</t>
  </si>
  <si>
    <t>193.0707 (10)</t>
  </si>
  <si>
    <t>194.0713 (1)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</si>
  <si>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192: </t>
    </r>
    <r>
      <rPr>
        <sz val="8"/>
        <color theme="1"/>
        <rFont val="Arial Narrow"/>
        <family val="2"/>
      </rPr>
      <t>74.0255(100); 148.0774(20)[M-H-CO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</si>
  <si>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11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</si>
  <si>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231.1222 (100)</t>
  </si>
  <si>
    <t>232.1262 (10)</t>
  </si>
  <si>
    <t>407.1540 (50)</t>
  </si>
  <si>
    <t>408.1573 (9)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</si>
  <si>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231: </t>
    </r>
    <r>
      <rPr>
        <sz val="8"/>
        <color theme="1"/>
        <rFont val="Arial Narrow"/>
        <family val="2"/>
      </rPr>
      <t>157.0855(100)[M-H-C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213.1119(30)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139.0750(30) [M-H-C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111.0801(18) [M-H-C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83.0851(15); 129.0906(15) [M-H-C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-CO]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</si>
  <si>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407: </t>
    </r>
    <r>
      <rPr>
        <sz val="8"/>
        <color theme="1"/>
        <rFont val="Arial Narrow"/>
        <family val="2"/>
      </rPr>
      <t>231.1224(100) [M+H-GLC]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213.1117(90) [M+H-GLC-H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353.1227(74);  371.1332(52); 157.0855(48); 389.1440(21); 215.0549(12); 259.1171(12); 141.0179(11); 343.1382(10); 139.0748(9);</t>
    </r>
  </si>
  <si>
    <t>M231T7_2</t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</si>
  <si>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</si>
  <si>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203.1271 (100)</t>
  </si>
  <si>
    <t>204.1304 (11)</t>
  </si>
  <si>
    <t>185.1166 (37)</t>
  </si>
  <si>
    <t>186.1199 (4)</t>
  </si>
  <si>
    <t>167.1061 (52)</t>
  </si>
  <si>
    <t>168.1094 (6)</t>
  </si>
  <si>
    <r>
      <t>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</si>
  <si>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185: </t>
    </r>
    <r>
      <rPr>
        <sz val="8"/>
        <color theme="1"/>
        <rFont val="Arial Narrow"/>
        <family val="2"/>
      </rPr>
      <t>167.10616(100); 149.0956(25); 121.1007(11); 97.0644(7); 110.0645(3); 107.0849(2); 139.111(2)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</si>
  <si>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203: </t>
    </r>
    <r>
      <rPr>
        <sz val="8"/>
        <color theme="1"/>
        <rFont val="Arial Narrow"/>
        <family val="2"/>
      </rPr>
      <t>167.1061(100); 149.0956(73); 185.1167(46); 107.0850(23); 131.0849(8); 97.0642(8); 121.1007(8);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</si>
  <si>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167: </t>
    </r>
    <r>
      <rPr>
        <sz val="8"/>
        <color theme="1"/>
        <rFont val="Arial Narrow"/>
        <family val="2"/>
      </rPr>
      <t>149.0954(100); 107.0850(32); 121.1007(26); 111.0800(8); 93.0694(7); 131.0851(5); 123.0801(4); 79.0538(4); 105.0694(3);</t>
    </r>
  </si>
  <si>
    <t>M185T7_1</t>
  </si>
  <si>
    <t>201.1141 (100)</t>
  </si>
  <si>
    <t>202.1174 (11)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</si>
  <si>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201: </t>
    </r>
    <r>
      <rPr>
        <sz val="8"/>
        <color theme="1"/>
        <rFont val="Arial Narrow"/>
        <family val="2"/>
      </rPr>
      <t>87.0459(100); 139.1138(97); 113.0617(32); 201.1143(32); 121.1032(29); 155.1088(24); 183.1038(22); 157.1244(17); 71.0510(8); 85.0302(7); 137.0981(7); 83.0510(5); 57.0353(4);</t>
    </r>
  </si>
  <si>
    <r>
      <t>C</t>
    </r>
    <r>
      <rPr>
        <vertAlign val="subscript"/>
        <sz val="8"/>
        <color theme="1"/>
        <rFont val="Arial Narrow"/>
        <family val="2"/>
      </rPr>
      <t>13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5</t>
    </r>
  </si>
  <si>
    <t>266.1007 (100)</t>
  </si>
  <si>
    <t>267.1040 (12)</t>
  </si>
  <si>
    <t>130.0489 (27)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</si>
  <si>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266: </t>
    </r>
    <r>
      <rPr>
        <sz val="8"/>
        <color theme="1"/>
        <rFont val="Arial Narrow"/>
        <family val="2"/>
      </rPr>
      <t>130.0490(100); 248.0905(35)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148.0597(13); 220.0960(5)[M+H-CO-H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84.0437(4); 102.0542(1);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</si>
  <si>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130: </t>
    </r>
    <r>
      <rPr>
        <sz val="8"/>
        <color theme="1"/>
        <rFont val="Arial Narrow"/>
        <family val="2"/>
      </rPr>
      <t>84.0437(100); 102.0543(5)</t>
    </r>
  </si>
  <si>
    <t>M266T7_1</t>
  </si>
  <si>
    <t>M267T7_2</t>
  </si>
  <si>
    <t>264.0888 (100)</t>
  </si>
  <si>
    <t>265.0921 (11)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</si>
  <si>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264: </t>
    </r>
    <r>
      <rPr>
        <sz val="8"/>
        <color theme="1"/>
        <rFont val="Arial Narrow"/>
        <family val="2"/>
      </rPr>
      <t>146.0468(100);  128.0362(60); 246.0784(40)</t>
    </r>
  </si>
  <si>
    <r>
      <t>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</si>
  <si>
    <t>186.1092 (100)</t>
  </si>
  <si>
    <t>187.1120 (10)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</si>
  <si>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186:  </t>
    </r>
    <r>
      <rPr>
        <sz val="8"/>
        <color theme="1"/>
        <rFont val="Arial Narrow"/>
        <family val="2"/>
      </rPr>
      <t>83.08396(100); 111.07849(22); 168.09924(12); 76.0378(11); 55.05308(4);</t>
    </r>
  </si>
  <si>
    <t>Ulaszewska et al 2016</t>
  </si>
  <si>
    <t>M140T7</t>
  </si>
  <si>
    <t>M141T7_2</t>
  </si>
  <si>
    <t>M184T7_2</t>
  </si>
  <si>
    <t>M185T7</t>
  </si>
  <si>
    <t>184.0987 (100)</t>
  </si>
  <si>
    <t>185.1010 (10)</t>
  </si>
  <si>
    <t>140.1081 (33)</t>
  </si>
  <si>
    <t>141.1115 (3)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</si>
  <si>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184:  </t>
    </r>
    <r>
      <rPr>
        <sz val="8"/>
        <color theme="1"/>
        <rFont val="Arial Narrow"/>
        <family val="2"/>
      </rPr>
      <t>74.02547(100); 140.10896(20)[M-H-CO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184.09882(11); 138.09331(3); 97.06663(3);</t>
    </r>
  </si>
  <si>
    <r>
      <t>C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</si>
  <si>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157.0859 (100)</t>
  </si>
  <si>
    <t>158.0894 (11)</t>
  </si>
  <si>
    <t>175.0964 (69)</t>
  </si>
  <si>
    <t>176.1000 (9)</t>
  </si>
  <si>
    <t>192.1232 (20)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</si>
  <si>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157: </t>
    </r>
    <r>
      <rPr>
        <sz val="8"/>
        <color theme="1"/>
        <rFont val="Arial Narrow"/>
        <family val="2"/>
      </rPr>
      <t>83.0851(100) [M+H-2xCO-H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139.0748(86)[M+H-H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111.0799(45)[M+H-CO-H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55.0538(21) [M+H-CH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129.0906(15) [M+H-CO]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69.0695(11)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</si>
  <si>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175: </t>
    </r>
    <r>
      <rPr>
        <sz val="8"/>
        <color theme="1"/>
        <rFont val="Arial Narrow"/>
        <family val="2"/>
      </rPr>
      <t>157.0854(100); 111.0800(9); 139.0748(9); 83.08511(5); 129.0906(4); 175.0962(5); 55.0538(5); 69.0695(2)</t>
    </r>
  </si>
  <si>
    <r>
      <t>mzCloud MS</t>
    </r>
    <r>
      <rPr>
        <vertAlign val="superscript"/>
        <sz val="8"/>
        <color theme="1"/>
        <rFont val="Arial Narrow"/>
        <family val="2"/>
      </rPr>
      <t>3</t>
    </r>
  </si>
  <si>
    <t>M157T8_1</t>
  </si>
  <si>
    <t>M158T8</t>
  </si>
  <si>
    <t>M175T8</t>
  </si>
  <si>
    <t>M176T8_2</t>
  </si>
  <si>
    <t>M192T8</t>
  </si>
  <si>
    <t>M173T8_1</t>
  </si>
  <si>
    <t>M174T8_2</t>
  </si>
  <si>
    <t>M175T8_2</t>
  </si>
  <si>
    <t>M195T8_2</t>
  </si>
  <si>
    <t>M196T8</t>
  </si>
  <si>
    <t>M211T8_1</t>
  </si>
  <si>
    <t>173.0829 (100)</t>
  </si>
  <si>
    <t>174.0860 (11)</t>
  </si>
  <si>
    <t>175.0868 (3)</t>
  </si>
  <si>
    <t>111.0824 (8)</t>
  </si>
  <si>
    <t>112.0857 (0.6)</t>
  </si>
  <si>
    <t>195.0636 (30)</t>
  </si>
  <si>
    <t>196.0670 (2)</t>
  </si>
  <si>
    <t>211.0378 (21)</t>
  </si>
  <si>
    <r>
      <t>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</si>
  <si>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173: </t>
    </r>
    <r>
      <rPr>
        <sz val="8"/>
        <color theme="1"/>
        <rFont val="Arial Narrow"/>
        <family val="2"/>
      </rPr>
      <t>111.0825(100); 173.0832(48); 129.0932(3); 83.05114(3); 57.0354(3)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</si>
  <si>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111: </t>
    </r>
    <r>
      <rPr>
        <sz val="8"/>
        <color theme="1"/>
        <rFont val="Arial Narrow"/>
        <family val="2"/>
      </rPr>
      <t>83.0510(100); 111.0824(42); 57.0353(12); 81.0354(2);</t>
    </r>
  </si>
  <si>
    <r>
      <t>C</t>
    </r>
    <r>
      <rPr>
        <vertAlign val="subscript"/>
        <sz val="8"/>
        <color theme="1"/>
        <rFont val="Arial Narrow"/>
        <family val="2"/>
      </rPr>
      <t>11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</si>
  <si>
    <t>208.0959 (100)</t>
  </si>
  <si>
    <t>209.0997 (11)</t>
  </si>
  <si>
    <t>210.1048 (2)</t>
  </si>
  <si>
    <t>162.0915 (8)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</si>
  <si>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208: </t>
    </r>
    <r>
      <rPr>
        <sz val="8"/>
        <color theme="1"/>
        <rFont val="Arial Narrow"/>
        <family val="2"/>
      </rPr>
      <t>90.0545(100); 190.0857(92)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162.0909(76)[M+H-CO-H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166.0858(48)[M+H-COCH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120.0803(16)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148.0753(6)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</si>
  <si>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t>M162T8</t>
  </si>
  <si>
    <t>M208T8</t>
  </si>
  <si>
    <t>M209T8_2</t>
  </si>
  <si>
    <t>206.0833 (100)</t>
  </si>
  <si>
    <t>207.0867 (11)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</si>
  <si>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206:</t>
    </r>
    <r>
      <rPr>
        <sz val="8"/>
        <color theme="1"/>
        <rFont val="Arial Narrow"/>
        <family val="2"/>
      </rPr>
      <t xml:space="preserve"> 88.0412(100); 164.0728(98)[M-H-COCH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147.0461(1)[M-H-C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120.0463(2) [M-H-C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</si>
  <si>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</si>
  <si>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205.1426 (100)</t>
  </si>
  <si>
    <t>206.1463 (11)</t>
  </si>
  <si>
    <t>187.1321 (70)</t>
  </si>
  <si>
    <t>188.1355 (7)</t>
  </si>
  <si>
    <t>169.1216 (60)</t>
  </si>
  <si>
    <t>170.1250 (8)</t>
  </si>
  <si>
    <t>222.1694 (18)</t>
  </si>
  <si>
    <t>223.1732 (2)</t>
  </si>
  <si>
    <t>227.1249 (11)</t>
  </si>
  <si>
    <r>
      <t>[M+H-Na]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</si>
  <si>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205: </t>
    </r>
    <r>
      <rPr>
        <sz val="8"/>
        <color theme="1"/>
        <rFont val="Arial Narrow"/>
        <family val="2"/>
      </rPr>
      <t>187.1323(100)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169.1218(53)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151.1113(13) 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133.1007(7) [M+H-4xH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85.0644(6); 71.0487(4); 109.1009(2);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</si>
  <si>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187: </t>
    </r>
    <r>
      <rPr>
        <sz val="8"/>
        <color theme="1"/>
        <rFont val="Arial Narrow"/>
        <family val="2"/>
      </rPr>
      <t>169.1216(100)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151.1112(35)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133.1007(17) 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85.0644(12); 71.0487(6); 109.1007(4);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</si>
  <si>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169:</t>
    </r>
    <r>
      <rPr>
        <sz val="8"/>
        <color theme="1"/>
        <rFont val="Arial Narrow"/>
        <family val="2"/>
      </rPr>
      <t xml:space="preserve"> 151.1112(100)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133.1006(48)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85.0643(41); 141.1269(22) 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71.0487(19); 109.1008(10)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123.1165(5)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107.0852(4)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99.0436(4);</t>
    </r>
  </si>
  <si>
    <t>M205T8</t>
  </si>
  <si>
    <t>M187T8_2</t>
  </si>
  <si>
    <t>M169T8_4</t>
  </si>
  <si>
    <t>203.1300 (100)</t>
  </si>
  <si>
    <t>204.1334 (12)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</si>
  <si>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203: </t>
    </r>
    <r>
      <rPr>
        <sz val="8"/>
        <color theme="1"/>
        <rFont val="Arial Narrow"/>
        <family val="2"/>
      </rPr>
      <t>185.1194(100); 203.1300(91); 157.1245(20); 155.1089(11); 167.1090(11); 127.1138(8); 165.0932(7); 125.0982(4); 139.1138(3);</t>
    </r>
  </si>
  <si>
    <t>204. 1174 (10)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</si>
  <si>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203: </t>
    </r>
    <r>
      <rPr>
        <sz val="8"/>
        <color theme="1"/>
        <rFont val="Arial Narrow"/>
        <family val="2"/>
      </rPr>
      <t>185.1140(60); 157.1196(100)</t>
    </r>
  </si>
  <si>
    <t>M201T8_2</t>
  </si>
  <si>
    <t>M157T8_2</t>
  </si>
  <si>
    <t>201.1241 (100)</t>
  </si>
  <si>
    <t>202. 1277 (10)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</si>
  <si>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201: </t>
    </r>
    <r>
      <rPr>
        <sz val="8"/>
        <color theme="1"/>
        <rFont val="Arial Narrow"/>
        <family val="2"/>
      </rPr>
      <t>183.1036(100); 139.1137(14);165.0932(5); 111.0460(5)</t>
    </r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</si>
  <si>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</si>
  <si>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219.1218 (100)</t>
  </si>
  <si>
    <t>220.1250 (10)</t>
  </si>
  <si>
    <t>201.1112 (30)</t>
  </si>
  <si>
    <t>236.1495 (10)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</si>
  <si>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219: </t>
    </r>
    <r>
      <rPr>
        <sz val="8"/>
        <color theme="1"/>
        <rFont val="Arial Narrow"/>
        <family val="2"/>
      </rPr>
      <t>201.1112(100); 155.1061(40); 173.1167(40)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</si>
  <si>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201:</t>
    </r>
    <r>
      <rPr>
        <sz val="8"/>
        <color theme="1"/>
        <rFont val="Arial Narrow"/>
        <family val="2"/>
      </rPr>
      <t>155.1059(100); 173.1167(60); 159.9445(40);</t>
    </r>
  </si>
  <si>
    <t>M201T8_3</t>
  </si>
  <si>
    <t>M202T12</t>
  </si>
  <si>
    <t>M219T8_2</t>
  </si>
  <si>
    <t>M236T8_2</t>
  </si>
  <si>
    <r>
      <t>217.1091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(100)</t>
    </r>
  </si>
  <si>
    <r>
      <t>218.1124</t>
    </r>
    <r>
      <rPr>
        <b/>
        <i/>
        <sz val="8"/>
        <color theme="1"/>
        <rFont val="Arial Narrow"/>
        <family val="2"/>
      </rPr>
      <t xml:space="preserve"> </t>
    </r>
    <r>
      <rPr>
        <i/>
        <sz val="8"/>
        <color theme="1"/>
        <rFont val="Arial Narrow"/>
        <family val="2"/>
      </rPr>
      <t>(11)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</si>
  <si>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217:</t>
    </r>
    <r>
      <rPr>
        <sz val="8"/>
        <color theme="1"/>
        <rFont val="Arial Narrow"/>
        <family val="2"/>
      </rPr>
      <t>155.1088(100) [M+H-CO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199.0986(30)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 xml:space="preserve">+ </t>
    </r>
    <r>
      <rPr>
        <sz val="8"/>
        <color theme="1"/>
        <rFont val="Arial Narrow"/>
        <family val="2"/>
      </rPr>
      <t>; 171.1037(20)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137.0981(10) [M+H-CO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</si>
  <si>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C</t>
    </r>
    <r>
      <rPr>
        <vertAlign val="subscript"/>
        <sz val="8"/>
        <color rgb="FF333333"/>
        <rFont val="Arial Narrow"/>
        <family val="2"/>
      </rPr>
      <t>13</t>
    </r>
    <r>
      <rPr>
        <sz val="8"/>
        <color rgb="FF333333"/>
        <rFont val="Arial Narrow"/>
        <family val="2"/>
      </rPr>
      <t>H</t>
    </r>
    <r>
      <rPr>
        <vertAlign val="subscript"/>
        <sz val="8"/>
        <color rgb="FF333333"/>
        <rFont val="Arial Narrow"/>
        <family val="2"/>
      </rPr>
      <t>18</t>
    </r>
    <r>
      <rPr>
        <sz val="8"/>
        <color rgb="FF333333"/>
        <rFont val="Arial Narrow"/>
        <family val="2"/>
      </rPr>
      <t>N</t>
    </r>
    <r>
      <rPr>
        <vertAlign val="subscript"/>
        <sz val="8"/>
        <color rgb="FF333333"/>
        <rFont val="Arial Narrow"/>
        <family val="2"/>
      </rPr>
      <t>2</t>
    </r>
    <r>
      <rPr>
        <sz val="8"/>
        <color rgb="FF333333"/>
        <rFont val="Arial Narrow"/>
        <family val="2"/>
      </rPr>
      <t>O</t>
    </r>
    <r>
      <rPr>
        <vertAlign val="subscript"/>
        <sz val="8"/>
        <color rgb="FF333333"/>
        <rFont val="Arial Narrow"/>
        <family val="2"/>
      </rPr>
      <t>4</t>
    </r>
  </si>
  <si>
    <r>
      <t>267.1339</t>
    </r>
    <r>
      <rPr>
        <b/>
        <sz val="8"/>
        <color theme="1"/>
        <rFont val="Arial Narrow"/>
        <family val="2"/>
      </rPr>
      <t xml:space="preserve"> (100)</t>
    </r>
  </si>
  <si>
    <t>268.1375 (11)</t>
  </si>
  <si>
    <t>134.0964 (30)</t>
  </si>
  <si>
    <t>162.0914 (18)</t>
  </si>
  <si>
    <t>239.1382 (100)</t>
  </si>
  <si>
    <t>289.1163 (100)</t>
  </si>
  <si>
    <t>312.1923 (100)</t>
  </si>
  <si>
    <t>313.1956 (100)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</si>
  <si>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267: </t>
    </r>
    <r>
      <rPr>
        <sz val="8"/>
        <color theme="1"/>
        <rFont val="Arial Narrow"/>
        <family val="2"/>
      </rPr>
      <t>239.1384(100) 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249.1227(40)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221.1281(18)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134.0962(10); 207.1127(8); 179.1176(6)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</si>
  <si>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239: </t>
    </r>
    <r>
      <rPr>
        <sz val="8"/>
        <color theme="1"/>
        <rFont val="Arial Narrow"/>
        <family val="2"/>
      </rPr>
      <t>134.0958(100); 197.1278(55); 221.1276(30); 179.1173(10);</t>
    </r>
  </si>
  <si>
    <t>M134T9_2</t>
  </si>
  <si>
    <t>M239T9_4</t>
  </si>
  <si>
    <t>M268T9</t>
  </si>
  <si>
    <t>M289T9_1</t>
  </si>
  <si>
    <t>M312T9_2</t>
  </si>
  <si>
    <t>M313T9_1</t>
  </si>
  <si>
    <r>
      <t>265.1203</t>
    </r>
    <r>
      <rPr>
        <b/>
        <sz val="8"/>
        <color theme="1"/>
        <rFont val="Arial Narrow"/>
        <family val="2"/>
      </rPr>
      <t xml:space="preserve"> (100)</t>
    </r>
  </si>
  <si>
    <r>
      <t>266.1220</t>
    </r>
    <r>
      <rPr>
        <b/>
        <sz val="8"/>
        <color theme="1"/>
        <rFont val="Arial Narrow"/>
        <family val="2"/>
      </rPr>
      <t xml:space="preserve"> (11)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</si>
  <si>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265:</t>
    </r>
    <r>
      <rPr>
        <sz val="8"/>
        <color theme="1"/>
        <rFont val="Arial Narrow"/>
        <family val="2"/>
      </rPr>
      <t xml:space="preserve">223.1102(100); 94.0307(30); 170.0835(12); 128.0728(15) </t>
    </r>
  </si>
  <si>
    <r>
      <t>C</t>
    </r>
    <r>
      <rPr>
        <vertAlign val="subscript"/>
        <sz val="8"/>
        <color theme="1"/>
        <rFont val="Arial Narrow"/>
        <family val="2"/>
      </rPr>
      <t>16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</si>
  <si>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279.1575 (100)</t>
  </si>
  <si>
    <t>280.1609 (18)</t>
  </si>
  <si>
    <t>281.1594 (1.5)</t>
  </si>
  <si>
    <t>165.0900 (30)</t>
  </si>
  <si>
    <t>166.0931 (3)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</si>
  <si>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279: </t>
    </r>
    <r>
      <rPr>
        <sz val="8"/>
        <color theme="1"/>
        <rFont val="Arial Narrow"/>
        <family val="2"/>
      </rPr>
      <t>261.1474(100)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165.0902(72)[M+H-</t>
    </r>
    <r>
      <rPr>
        <sz val="8"/>
        <color rgb="FF333333"/>
        <rFont val="Arial Narrow"/>
        <family val="2"/>
      </rPr>
      <t>C</t>
    </r>
    <r>
      <rPr>
        <vertAlign val="subscript"/>
        <sz val="8"/>
        <color rgb="FF333333"/>
        <rFont val="Arial Narrow"/>
        <family val="2"/>
      </rPr>
      <t>6</t>
    </r>
    <r>
      <rPr>
        <sz val="8"/>
        <color rgb="FF333333"/>
        <rFont val="Arial Narrow"/>
        <family val="2"/>
      </rPr>
      <t>H</t>
    </r>
    <r>
      <rPr>
        <vertAlign val="subscript"/>
        <sz val="8"/>
        <color rgb="FF333333"/>
        <rFont val="Arial Narrow"/>
        <family val="2"/>
      </rPr>
      <t>10</t>
    </r>
    <r>
      <rPr>
        <sz val="8"/>
        <color rgb="FF333333"/>
        <rFont val="Arial Narrow"/>
        <family val="2"/>
      </rPr>
      <t>O</t>
    </r>
    <r>
      <rPr>
        <vertAlign val="subscript"/>
        <sz val="8"/>
        <color rgb="FF333333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 xml:space="preserve">;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</si>
  <si>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165</t>
    </r>
    <r>
      <rPr>
        <sz val="8"/>
        <color theme="1"/>
        <rFont val="Arial Narrow"/>
        <family val="2"/>
      </rPr>
      <t>: 137.0952(100) 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109.1003(20) [M+H-2xCO]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119.0848(11)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124.0235(8); 147.0797(6)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</si>
  <si>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t>M279T9_2</t>
  </si>
  <si>
    <t>M280T9_2</t>
  </si>
  <si>
    <t>M165T9</t>
  </si>
  <si>
    <r>
      <t>C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</si>
  <si>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245.1386 (100)</t>
  </si>
  <si>
    <t>246.1377 (100)</t>
  </si>
  <si>
    <t>247.1399 (100)</t>
  </si>
  <si>
    <t>227.1241 (100)</t>
  </si>
  <si>
    <t>228.1274 (100)</t>
  </si>
  <si>
    <t>209.1138 (100)</t>
  </si>
  <si>
    <t>210.1171 (100)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</si>
  <si>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245: </t>
    </r>
    <r>
      <rPr>
        <sz val="8"/>
        <color theme="1"/>
        <rFont val="Arial Narrow"/>
        <family val="2"/>
      </rPr>
      <t>227.1241(100)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209.1139(50)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191.1037(24) 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181.0945(3); 131.0833(2); 145.0989(1);121.0992(2)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</si>
  <si>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227: </t>
    </r>
    <r>
      <rPr>
        <sz val="8"/>
        <color theme="1"/>
        <rFont val="Arial Narrow"/>
        <family val="2"/>
      </rPr>
      <t>209.1139(100)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191.1037(80)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181.1197(30); 163.1102(30); 145.0989(40); 131.0833(44); 121.0992(30)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</si>
  <si>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209: </t>
    </r>
    <r>
      <rPr>
        <sz val="8"/>
        <color theme="1"/>
        <rFont val="Arial Narrow"/>
        <family val="2"/>
      </rPr>
      <t>191.1036(100)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181.1297(20) 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163.1091(45)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145.0988(30) [M+H-CO-2xH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121.0993(15) [M+H-2xCO-H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81.0684(30); 71.0478(15)</t>
    </r>
  </si>
  <si>
    <t>M245T9_2</t>
  </si>
  <si>
    <t>M209T9_2</t>
  </si>
  <si>
    <t>Indolylacryloylglycine</t>
  </si>
  <si>
    <r>
      <t>C</t>
    </r>
    <r>
      <rPr>
        <vertAlign val="subscript"/>
        <sz val="8"/>
        <color theme="1"/>
        <rFont val="Arial Narrow"/>
        <family val="2"/>
      </rPr>
      <t>13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</si>
  <si>
    <t>245.0912 (100)</t>
  </si>
  <si>
    <t>246.0949 (14)</t>
  </si>
  <si>
    <t>247.0960 (1.3)</t>
  </si>
  <si>
    <t>170.0593 (80)</t>
  </si>
  <si>
    <t>171.0628 (8)</t>
  </si>
  <si>
    <t>172.0662 (0.7)</t>
  </si>
  <si>
    <r>
      <t>[M+H-GLY]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</si>
  <si>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245</t>
    </r>
    <r>
      <rPr>
        <sz val="8"/>
        <color theme="1"/>
        <rFont val="Arial Narrow"/>
        <family val="2"/>
      </rPr>
      <t>: 170.0594(100)[M+H-C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</si>
  <si>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170</t>
    </r>
    <r>
      <rPr>
        <sz val="8"/>
        <color theme="1"/>
        <rFont val="Arial Narrow"/>
        <family val="2"/>
      </rPr>
      <t>: 170.0595(100); 142.0647(50) [M+H-CO]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115.0537(30)</t>
    </r>
    <r>
      <rPr>
        <sz val="8"/>
        <color rgb="FF333333"/>
        <rFont val="Arial Narrow"/>
        <family val="2"/>
      </rPr>
      <t xml:space="preserve"> [M+H-C</t>
    </r>
    <r>
      <rPr>
        <vertAlign val="subscript"/>
        <sz val="8"/>
        <color rgb="FF333333"/>
        <rFont val="Arial Narrow"/>
        <family val="2"/>
      </rPr>
      <t>2</t>
    </r>
    <r>
      <rPr>
        <sz val="8"/>
        <color rgb="FF333333"/>
        <rFont val="Arial Narrow"/>
        <family val="2"/>
      </rPr>
      <t>HNO]</t>
    </r>
  </si>
  <si>
    <t xml:space="preserve">mzCloud </t>
  </si>
  <si>
    <t>Hmdb</t>
  </si>
  <si>
    <t>Bondia-Pons et al 2013</t>
  </si>
  <si>
    <t>M245T9_1</t>
  </si>
  <si>
    <t>M170T9_1</t>
  </si>
  <si>
    <t>243.0789 (100)</t>
  </si>
  <si>
    <t>244.0821 (18)</t>
  </si>
  <si>
    <t>245.0863 (2)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</si>
  <si>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243: </t>
    </r>
    <r>
      <rPr>
        <sz val="8"/>
        <color theme="1"/>
        <rFont val="Arial Narrow"/>
        <family val="2"/>
      </rPr>
      <t>100.0050(100); 142.0673(30)</t>
    </r>
  </si>
  <si>
    <r>
      <t>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</si>
  <si>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189.1109 (100)</t>
  </si>
  <si>
    <t>190.1144 (11)</t>
  </si>
  <si>
    <t>171.1005 (80)</t>
  </si>
  <si>
    <t>172.1039 (8)</t>
  </si>
  <si>
    <t>206.1389 (18)</t>
  </si>
  <si>
    <t>211.0942 (11)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</si>
  <si>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189: </t>
    </r>
    <r>
      <rPr>
        <sz val="8"/>
        <color theme="1"/>
        <rFont val="Arial Narrow"/>
        <family val="2"/>
      </rPr>
      <t>171.1005(100)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125.0954(10); 189.1112(3); 153.0905(3)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143.1060(2)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97.1006(2); 135.0796(2) 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107.0848(1);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</si>
  <si>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171: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</si>
  <si>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206: </t>
    </r>
    <r>
      <rPr>
        <sz val="8"/>
        <color theme="1"/>
        <rFont val="Arial Narrow"/>
        <family val="2"/>
      </rPr>
      <t>171.1005(100); 189.1113(90)</t>
    </r>
  </si>
  <si>
    <t>M171T9_1</t>
  </si>
  <si>
    <t>M189T9_3</t>
  </si>
  <si>
    <t>M206T9_2</t>
  </si>
  <si>
    <t>M211T9</t>
  </si>
  <si>
    <t>M187T9_1</t>
  </si>
  <si>
    <t>M188T9</t>
  </si>
  <si>
    <t>M209T9_3</t>
  </si>
  <si>
    <t>M210T9</t>
  </si>
  <si>
    <t>M223T9</t>
  </si>
  <si>
    <t>M245T9_3</t>
  </si>
  <si>
    <t>M246T9_2</t>
  </si>
  <si>
    <t>187.0983 (100)</t>
  </si>
  <si>
    <t>188.1016 (10)</t>
  </si>
  <si>
    <t>189.1023 (2)</t>
  </si>
  <si>
    <t>125.0890 (16)</t>
  </si>
  <si>
    <t>126.1013 (1)</t>
  </si>
  <si>
    <t>209.0792 (26)</t>
  </si>
  <si>
    <r>
      <t>210.0825</t>
    </r>
    <r>
      <rPr>
        <b/>
        <sz val="8"/>
        <color theme="1"/>
        <rFont val="Arial Narrow"/>
        <family val="2"/>
      </rPr>
      <t xml:space="preserve"> (2)</t>
    </r>
  </si>
  <si>
    <t>223.0739 (12)</t>
  </si>
  <si>
    <t>245.0559 (16)</t>
  </si>
  <si>
    <r>
      <t>246.0746</t>
    </r>
    <r>
      <rPr>
        <b/>
        <sz val="8"/>
        <color theme="1"/>
        <rFont val="Arial Narrow"/>
        <family val="2"/>
      </rPr>
      <t xml:space="preserve"> (1)</t>
    </r>
  </si>
  <si>
    <r>
      <t>[M-H+Na+Cl]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</si>
  <si>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187: </t>
    </r>
    <r>
      <rPr>
        <sz val="8"/>
        <color theme="1"/>
        <rFont val="Arial Narrow"/>
        <family val="2"/>
      </rPr>
      <t>125.0981(100); 97.0667(10); 143.1088(5)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</si>
  <si>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125: </t>
    </r>
    <r>
      <rPr>
        <sz val="8"/>
        <color theme="1"/>
        <rFont val="Arial Narrow"/>
        <family val="2"/>
      </rPr>
      <t>97.0666(100)</t>
    </r>
  </si>
  <si>
    <r>
      <t>C</t>
    </r>
    <r>
      <rPr>
        <vertAlign val="subscript"/>
        <sz val="8"/>
        <color theme="1"/>
        <rFont val="Arial Narrow"/>
        <family val="2"/>
      </rPr>
      <t>21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30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9</t>
    </r>
  </si>
  <si>
    <t>265.1413 (100)</t>
  </si>
  <si>
    <t>266.1450 (12)</t>
  </si>
  <si>
    <t>267.1473 (2)</t>
  </si>
  <si>
    <t>247.1311 (40)</t>
  </si>
  <si>
    <t>248.1348 (3)</t>
  </si>
  <si>
    <t>151.0741 (50)</t>
  </si>
  <si>
    <t>152.0773 (4)</t>
  </si>
  <si>
    <t>444.2157 (22)</t>
  </si>
  <si>
    <r>
      <t>[M+H-C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</si>
  <si>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[M+H-C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</si>
  <si>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265: </t>
    </r>
    <r>
      <rPr>
        <sz val="8"/>
        <color theme="1"/>
        <rFont val="Arial Narrow"/>
        <family val="2"/>
      </rPr>
      <t>247.1312(100)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151.0744(30)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</si>
  <si>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247: </t>
    </r>
    <r>
      <rPr>
        <sz val="8"/>
        <color theme="1"/>
        <rFont val="Arial Narrow"/>
        <family val="2"/>
      </rPr>
      <t>229.1206(100); 151.0742(61); 203.1054(21); 189.0900(4); 109.0640(3); 219.13687(3);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</si>
  <si>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151: </t>
    </r>
    <r>
      <rPr>
        <sz val="8"/>
        <color theme="1"/>
        <rFont val="Arial Narrow"/>
        <family val="2"/>
      </rPr>
      <t>123.0795(100); 95.0846(27); 107.0846(19); 110.0078(6); 105.0691(6);</t>
    </r>
  </si>
  <si>
    <t>M265T10</t>
  </si>
  <si>
    <t>M293T10_1</t>
  </si>
  <si>
    <t>425.1813 (100)</t>
  </si>
  <si>
    <t>426.1867 (25)</t>
  </si>
  <si>
    <t>263.1300 (27)</t>
  </si>
  <si>
    <t>264.1333 (4)</t>
  </si>
  <si>
    <t>245.1406 (60)</t>
  </si>
  <si>
    <t>246.1438 (6)</t>
  </si>
  <si>
    <r>
      <t>[M-H-C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</si>
  <si>
    <r>
      <t>[M-H-C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6-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</si>
  <si>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425: </t>
    </r>
    <r>
      <rPr>
        <sz val="8"/>
        <color theme="1"/>
        <rFont val="Arial Narrow"/>
        <family val="2"/>
      </rPr>
      <t>263.1300(100); 219.1403(40); 149.0618(5)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</si>
  <si>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245: </t>
    </r>
    <r>
      <rPr>
        <sz val="8"/>
        <color theme="1"/>
        <rFont val="Arial Narrow"/>
        <family val="2"/>
      </rPr>
      <t>227.1298(100); 165.1295(14); 209.1194(8); 183.1398(6);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</si>
  <si>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263: </t>
    </r>
    <r>
      <rPr>
        <sz val="8"/>
        <color theme="1"/>
        <rFont val="Arial Narrow"/>
        <family val="2"/>
      </rPr>
      <t>219.1402(100)</t>
    </r>
  </si>
  <si>
    <r>
      <t>C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20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</si>
  <si>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281.1497 (100)</t>
  </si>
  <si>
    <r>
      <t>282.1534</t>
    </r>
    <r>
      <rPr>
        <b/>
        <sz val="8"/>
        <color theme="1"/>
        <rFont val="Arial Narrow"/>
        <family val="2"/>
      </rPr>
      <t xml:space="preserve"> (22)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</si>
  <si>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281: </t>
    </r>
    <r>
      <rPr>
        <sz val="8"/>
        <color theme="1"/>
        <rFont val="Arial Narrow"/>
        <family val="2"/>
      </rPr>
      <t>253.15384(100)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263.1384(61)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221.1278(35)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239.1385(17)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176.1065(14); 134.0960(13); 193.1330(11)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175.1225(8)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148.1116(8);</t>
    </r>
  </si>
  <si>
    <t>M281T10_1</t>
  </si>
  <si>
    <t>279.1363 (100)</t>
  </si>
  <si>
    <t>280.1376 (23)</t>
  </si>
  <si>
    <t>281.1393 (2)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</si>
  <si>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279: </t>
    </r>
    <r>
      <rPr>
        <sz val="8"/>
        <color theme="1"/>
        <rFont val="Arial Narrow"/>
        <family val="2"/>
      </rPr>
      <t>237.1259(100)[M-H-C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108.0463(13</t>
    </r>
    <r>
      <rPr>
        <b/>
        <sz val="8"/>
        <color theme="1"/>
        <rFont val="Arial Narrow"/>
        <family val="2"/>
      </rPr>
      <t>)</t>
    </r>
  </si>
  <si>
    <r>
      <t>C</t>
    </r>
    <r>
      <rPr>
        <vertAlign val="subscript"/>
        <sz val="8"/>
        <color theme="1"/>
        <rFont val="Arial Narrow"/>
        <family val="2"/>
      </rPr>
      <t>10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</si>
  <si>
    <t>176.0695 (100)</t>
  </si>
  <si>
    <t>177.0730 (11)</t>
  </si>
  <si>
    <r>
      <t>178.0764 (1.2</t>
    </r>
    <r>
      <rPr>
        <b/>
        <sz val="8"/>
        <color theme="1"/>
        <rFont val="Arial Narrow"/>
        <family val="2"/>
      </rPr>
      <t>)</t>
    </r>
  </si>
  <si>
    <t>130.0645 (33)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</si>
  <si>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176</t>
    </r>
    <r>
      <rPr>
        <sz val="8"/>
        <color theme="1"/>
        <rFont val="Arial Narrow"/>
        <family val="2"/>
      </rPr>
      <t>: 130.0643(100)[M+H-CO-H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158.0593(5)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</si>
  <si>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130: </t>
    </r>
    <r>
      <rPr>
        <sz val="8"/>
        <color theme="1"/>
        <rFont val="Arial Narrow"/>
        <family val="2"/>
      </rPr>
      <t>103.0538(100) [M+H-HCN]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84.0439(25)</t>
    </r>
  </si>
  <si>
    <t>M171T10_1</t>
  </si>
  <si>
    <t>M176T10</t>
  </si>
  <si>
    <t>M177T10_1</t>
  </si>
  <si>
    <t>M130T10_2</t>
  </si>
  <si>
    <t>M131T10_1</t>
  </si>
  <si>
    <t>245.1371 (100)</t>
  </si>
  <si>
    <t>246.1406 (15)</t>
  </si>
  <si>
    <t>227.1266 (60)</t>
  </si>
  <si>
    <t>228.1301 (7)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</si>
  <si>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245:  </t>
    </r>
    <r>
      <rPr>
        <sz val="8"/>
        <color theme="1"/>
        <rFont val="Arial Narrow"/>
        <family val="2"/>
      </rPr>
      <t>227.1268(100); 209.1169(30);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129.0536(15); 185.1160(10)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</si>
  <si>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227: </t>
    </r>
    <r>
      <rPr>
        <sz val="8"/>
        <color theme="1"/>
        <rFont val="Arial Narrow"/>
        <family val="2"/>
      </rPr>
      <t xml:space="preserve">209.1162(100); 191.1051(7); 167.1060(7); </t>
    </r>
    <r>
      <rPr>
        <i/>
        <sz val="8"/>
        <color theme="1"/>
        <rFont val="Arial Narrow"/>
        <family val="2"/>
      </rPr>
      <t>163.1110(5);</t>
    </r>
    <r>
      <rPr>
        <sz val="8"/>
        <color theme="1"/>
        <rFont val="Arial Narrow"/>
        <family val="2"/>
      </rPr>
      <t xml:space="preserve"> 129.0539(10); 111.0434(6)</t>
    </r>
    <r>
      <rPr>
        <b/>
        <sz val="8"/>
        <color theme="1"/>
        <rFont val="Arial Narrow"/>
        <family val="2"/>
      </rPr>
      <t xml:space="preserve">  </t>
    </r>
  </si>
  <si>
    <t>M245T10_1</t>
  </si>
  <si>
    <t>M227T10_2</t>
  </si>
  <si>
    <t>M246T10</t>
  </si>
  <si>
    <t>243.1243 (100)</t>
  </si>
  <si>
    <t>244.1279 (16)</t>
  </si>
  <si>
    <t>245.1276 (3)</t>
  </si>
  <si>
    <t>199.1347 (33)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</si>
  <si>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243:  </t>
    </r>
    <r>
      <rPr>
        <sz val="8"/>
        <color theme="1"/>
        <rFont val="Arial Narrow"/>
        <family val="2"/>
      </rPr>
      <t>199.1349(100) 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225.1144(26)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181.1244(4)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 xml:space="preserve"> 98.0017(2); 99.0096(2);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</si>
  <si>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199: </t>
    </r>
    <r>
      <rPr>
        <sz val="8"/>
        <color theme="1"/>
        <rFont val="Arial Narrow"/>
        <family val="2"/>
      </rPr>
      <t>137.0979(100) [M-H-C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181.1242(30)[M-H-H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153.1293(30)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  <r>
      <rPr>
        <b/>
        <sz val="8"/>
        <color theme="1"/>
        <rFont val="Arial Narrow"/>
        <family val="2"/>
      </rPr>
      <t xml:space="preserve">  </t>
    </r>
  </si>
  <si>
    <t>Glyco-tetrahydroxycholanic acid</t>
  </si>
  <si>
    <r>
      <t>C</t>
    </r>
    <r>
      <rPr>
        <vertAlign val="subscript"/>
        <sz val="8"/>
        <color theme="1"/>
        <rFont val="Arial Narrow"/>
        <family val="2"/>
      </rPr>
      <t>26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7</t>
    </r>
  </si>
  <si>
    <t>317.2269 (25)</t>
  </si>
  <si>
    <t>335.2361 (86)</t>
  </si>
  <si>
    <t>336.2408 (25)</t>
  </si>
  <si>
    <t>410.2678 (100)</t>
  </si>
  <si>
    <t>411.2730 (30)</t>
  </si>
  <si>
    <t>428.2802 (76)</t>
  </si>
  <si>
    <t>429.2836 (23)</t>
  </si>
  <si>
    <t>446.2908 (22)</t>
  </si>
  <si>
    <t>482.3093 (88)</t>
  </si>
  <si>
    <t>483.3154 (26)</t>
  </si>
  <si>
    <t>499.3385 (27)</t>
  </si>
  <si>
    <t>504.2937 (15)</t>
  </si>
  <si>
    <r>
      <t>[M+H-5xH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O-GLY]</t>
    </r>
    <r>
      <rPr>
        <vertAlign val="superscript"/>
        <sz val="8"/>
        <color theme="1"/>
        <rFont val="Arial Narrow"/>
        <family val="2"/>
      </rPr>
      <t>+</t>
    </r>
  </si>
  <si>
    <r>
      <t>[M+H-4xH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O-GLY]</t>
    </r>
    <r>
      <rPr>
        <vertAlign val="superscript"/>
        <sz val="8"/>
        <color theme="1"/>
        <rFont val="Arial Narrow"/>
        <family val="2"/>
      </rPr>
      <t>+</t>
    </r>
  </si>
  <si>
    <r>
      <t>[M+H-4xH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</si>
  <si>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</si>
  <si>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[M+NH4]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</si>
  <si>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410: </t>
    </r>
    <r>
      <rPr>
        <sz val="8"/>
        <color theme="1"/>
        <rFont val="Arial Narrow"/>
        <family val="2"/>
      </rPr>
      <t xml:space="preserve">335.2362(100); 317.2257(26);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</si>
  <si>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482: </t>
    </r>
    <r>
      <rPr>
        <sz val="8"/>
        <color theme="1"/>
        <rFont val="Arial Narrow"/>
        <family val="2"/>
      </rPr>
      <t>464.2992(100); 446.2892(55); 428.2790(30); 410.2687(15); 335.2369(2); 353.2474(2); 371.2576(2);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</si>
  <si>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335: </t>
    </r>
    <r>
      <rPr>
        <sz val="8"/>
        <color theme="1"/>
        <rFont val="Arial Narrow"/>
        <family val="2"/>
      </rPr>
      <t>317.2271(100)</t>
    </r>
  </si>
  <si>
    <t>M410T10</t>
  </si>
  <si>
    <t>M411T10_3</t>
  </si>
  <si>
    <t>M428T10_3</t>
  </si>
  <si>
    <t>M429T10_4</t>
  </si>
  <si>
    <t>M446T10</t>
  </si>
  <si>
    <t>M482T10_2</t>
  </si>
  <si>
    <t>M483T10_2</t>
  </si>
  <si>
    <t>M499T10_5</t>
  </si>
  <si>
    <t>M504T10_4</t>
  </si>
  <si>
    <t>M317T10_2</t>
  </si>
  <si>
    <t>M335T10_2</t>
  </si>
  <si>
    <t>M336T10_3</t>
  </si>
  <si>
    <t>480.2989 (100)</t>
  </si>
  <si>
    <t>481.3013 (32)</t>
  </si>
  <si>
    <t>482.3039 (6)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</si>
  <si>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480:  </t>
    </r>
    <r>
      <rPr>
        <sz val="8"/>
        <color theme="1"/>
        <rFont val="Arial Narrow"/>
        <family val="2"/>
      </rPr>
      <t>462.2879(100); 400.2873(26); 356.2610(15); 366.2455(11); 416.2823(11); 384.2560(7); 338.2500(6); 302.2134(5); 344.2599(4);</t>
    </r>
  </si>
  <si>
    <r>
      <t>C</t>
    </r>
    <r>
      <rPr>
        <vertAlign val="subscript"/>
        <sz val="8"/>
        <color theme="1"/>
        <rFont val="Arial Narrow"/>
        <family val="2"/>
      </rPr>
      <t>17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8</t>
    </r>
  </si>
  <si>
    <t>361.1837 (100)</t>
  </si>
  <si>
    <t>362.1869 (22)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</si>
  <si>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361: </t>
    </r>
    <r>
      <rPr>
        <sz val="8"/>
        <color theme="1"/>
        <rFont val="Arial Narrow"/>
        <family val="2"/>
      </rPr>
      <t>343.1736 (100)M+H-H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</si>
  <si>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M360T10_1</t>
  </si>
  <si>
    <t>M381T10_2 M359T10_5</t>
  </si>
  <si>
    <t>359.1729 (100)</t>
  </si>
  <si>
    <t>360.1758 (25)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</si>
  <si>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359: </t>
    </r>
    <r>
      <rPr>
        <sz val="8"/>
        <color theme="1"/>
        <rFont val="Arial Narrow"/>
        <family val="2"/>
      </rPr>
      <t>341.1620(20)[M-H-H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 xml:space="preserve">-; </t>
    </r>
    <r>
      <rPr>
        <sz val="8"/>
        <color theme="1"/>
        <rFont val="Arial Narrow"/>
        <family val="2"/>
      </rPr>
      <t>243.1249(50) [M-H-C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199.1347(30) [M-H-C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 181.1246(15) [M-H-C</t>
    </r>
    <r>
      <rPr>
        <vertAlign val="subscript"/>
        <sz val="8"/>
        <color theme="1"/>
        <rFont val="Arial Narrow"/>
        <family val="2"/>
      </rPr>
      <t>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;</t>
    </r>
  </si>
  <si>
    <t>335.2362 (30)</t>
  </si>
  <si>
    <t>336.2409 (10)</t>
  </si>
  <si>
    <t>410.2678 (80)</t>
  </si>
  <si>
    <t>411.2730 (23)</t>
  </si>
  <si>
    <t>428.2786 (100)</t>
  </si>
  <si>
    <t>429.2836 (28)</t>
  </si>
  <si>
    <t>446.2894 (42)</t>
  </si>
  <si>
    <t>482.3096 (88)</t>
  </si>
  <si>
    <t>499.3312 (17)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</si>
  <si>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482: </t>
    </r>
    <r>
      <rPr>
        <sz val="8"/>
        <color theme="1"/>
        <rFont val="Arial Narrow"/>
        <family val="2"/>
      </rPr>
      <t>464.2991(100)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446.2888(66)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428.2782(35) 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410.2682(19) [M+H-4xH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371.2568(8);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</si>
  <si>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428: </t>
    </r>
    <r>
      <rPr>
        <sz val="8"/>
        <color theme="1"/>
        <rFont val="Arial Narrow"/>
        <family val="2"/>
      </rPr>
      <t>410.2672(100)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335.2357(40); 353.2464(30); 317.2251(12)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</si>
  <si>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410: </t>
    </r>
    <r>
      <rPr>
        <sz val="8"/>
        <color theme="1"/>
        <rFont val="Arial Narrow"/>
        <family val="2"/>
      </rPr>
      <t>335.2354(100); 317.2249(30)</t>
    </r>
    <r>
      <rPr>
        <b/>
        <sz val="8"/>
        <color theme="1"/>
        <rFont val="Arial Narrow"/>
        <family val="2"/>
      </rPr>
      <t xml:space="preserve">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</si>
  <si>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335: </t>
    </r>
    <r>
      <rPr>
        <sz val="8"/>
        <color theme="1"/>
        <rFont val="Arial Narrow"/>
        <family val="2"/>
      </rPr>
      <t>317.2248(100)</t>
    </r>
  </si>
  <si>
    <t>M335T11_3</t>
  </si>
  <si>
    <t>M482T11_2</t>
  </si>
  <si>
    <t>M410T11</t>
  </si>
  <si>
    <t>M499T11_3</t>
  </si>
  <si>
    <t>480.2990 (100)</t>
  </si>
  <si>
    <t>481.3022 (33)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</si>
  <si>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480: </t>
    </r>
    <r>
      <rPr>
        <sz val="8"/>
        <color theme="1"/>
        <rFont val="Arial Narrow"/>
        <family val="2"/>
      </rPr>
      <t>418.2988(42); 462.2887(24); 400.2878(23); 480.2994(21); 436.3090(21);</t>
    </r>
  </si>
  <si>
    <r>
      <t>C</t>
    </r>
    <r>
      <rPr>
        <vertAlign val="subscript"/>
        <sz val="8"/>
        <color theme="1"/>
        <rFont val="Arial Narrow"/>
        <family val="2"/>
      </rPr>
      <t>15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18</t>
    </r>
    <r>
      <rPr>
        <sz val="8"/>
        <color theme="1"/>
        <rFont val="Arial Narrow"/>
        <family val="2"/>
      </rPr>
      <t>N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3</t>
    </r>
  </si>
  <si>
    <t>325.1241 (100)</t>
  </si>
  <si>
    <t>326.1275 (15)</t>
  </si>
  <si>
    <t>320.1688 (42)</t>
  </si>
  <si>
    <t>321.1722 (7)</t>
  </si>
  <si>
    <t>303.1427 (24)</t>
  </si>
  <si>
    <t>304.1455 (3)</t>
  </si>
  <si>
    <r>
      <t>[M+NH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</si>
  <si>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325: </t>
    </r>
    <r>
      <rPr>
        <sz val="8"/>
        <color theme="1"/>
        <rFont val="Arial Narrow"/>
        <family val="2"/>
      </rPr>
      <t>253.1036(100)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</si>
  <si>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320: </t>
    </r>
    <r>
      <rPr>
        <sz val="8"/>
        <color theme="1"/>
        <rFont val="Arial Narrow"/>
        <family val="2"/>
      </rPr>
      <t>303.1425(88); 99.0343(100)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</si>
  <si>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303: </t>
    </r>
    <r>
      <rPr>
        <sz val="8"/>
        <color theme="1"/>
        <rFont val="Arial Narrow"/>
        <family val="2"/>
      </rPr>
      <t>141.0177(100); 285.1330(55); 127.1113(22); 145.1219(16); 257.1381(11); 159.0285(9); 113.0230(7); 109.1008(7); 95.0123(5); 85.0280(3);</t>
    </r>
  </si>
  <si>
    <t>M320T11</t>
  </si>
  <si>
    <t>M321T11</t>
  </si>
  <si>
    <t>M322T11</t>
  </si>
  <si>
    <t>M325T11_2</t>
  </si>
  <si>
    <t>M326T11_1</t>
  </si>
  <si>
    <t>M327T11_2</t>
  </si>
  <si>
    <r>
      <t>C</t>
    </r>
    <r>
      <rPr>
        <vertAlign val="subscript"/>
        <sz val="8"/>
        <color theme="1"/>
        <rFont val="Arial Narrow"/>
        <family val="2"/>
      </rPr>
      <t>24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11</t>
    </r>
  </si>
  <si>
    <t>M505T12_2</t>
  </si>
  <si>
    <t>M506T12_1</t>
  </si>
  <si>
    <t>505.2643 (100)</t>
  </si>
  <si>
    <t>506.2702 (25)</t>
  </si>
  <si>
    <t>507.2839 (8)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</si>
  <si>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505: </t>
    </r>
    <r>
      <rPr>
        <sz val="8"/>
        <color theme="1"/>
        <rFont val="Arial Narrow"/>
        <family val="2"/>
      </rPr>
      <t>329.2344(100)[M-H-GLC]-; 487.2561(30);443.2657(18); 311.2240(20);</t>
    </r>
    <r>
      <rPr>
        <b/>
        <sz val="8"/>
        <color theme="1"/>
        <rFont val="Arial Narrow"/>
        <family val="2"/>
      </rPr>
      <t xml:space="preserve"> </t>
    </r>
  </si>
  <si>
    <r>
      <t>C</t>
    </r>
    <r>
      <rPr>
        <vertAlign val="subscript"/>
        <sz val="8"/>
        <color theme="1"/>
        <rFont val="Arial Narrow"/>
        <family val="2"/>
      </rPr>
      <t>26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41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6</t>
    </r>
  </si>
  <si>
    <t>335.2361 (100)</t>
  </si>
  <si>
    <t>336.2394 (27)</t>
  </si>
  <si>
    <t>428.2786 (81)</t>
  </si>
  <si>
    <t>429.2815 (22)</t>
  </si>
  <si>
    <t>446.2892 (76)</t>
  </si>
  <si>
    <t>447.2917 (48)</t>
  </si>
  <si>
    <t>425.3098 (73)</t>
  </si>
  <si>
    <t>410.2681 (54)</t>
  </si>
  <si>
    <t>353.2467 (38)</t>
  </si>
  <si>
    <t>464.2996 (33)</t>
  </si>
  <si>
    <t>465.3026 (10)</t>
  </si>
  <si>
    <t>317.2259 (23)</t>
  </si>
  <si>
    <t>486.2813 (11)</t>
  </si>
  <si>
    <r>
      <t>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O-GLY]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</si>
  <si>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464: </t>
    </r>
    <r>
      <rPr>
        <sz val="8"/>
        <color theme="1"/>
        <rFont val="Arial Narrow"/>
        <family val="2"/>
      </rPr>
      <t>446.2878 (100); 428.2774(19); 410.2673(6); 353.2462(6); 335.2357(4); 371.2565(4); 389.2671(6); 271.1678(4);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</si>
  <si>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446: </t>
    </r>
    <r>
      <rPr>
        <sz val="8"/>
        <color theme="1"/>
        <rFont val="Arial Narrow"/>
        <family val="2"/>
      </rPr>
      <t>428.2772(100); 335.2354(66); 410.267(58); 353.2463(19); 371.257(9); 328.1893(9); 317.2250(9); 253.1576(3); 307.2407(2); 271.1680(1);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</si>
  <si>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335: </t>
    </r>
    <r>
      <rPr>
        <sz val="8"/>
        <color theme="1"/>
        <rFont val="Arial Narrow"/>
        <family val="2"/>
      </rPr>
      <t>317.2252(100)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</si>
  <si>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428: </t>
    </r>
    <r>
      <rPr>
        <sz val="8"/>
        <color theme="1"/>
        <rFont val="Arial Narrow"/>
        <family val="2"/>
      </rPr>
      <t>335.2365(100); 410.2685(89); 353.2473(44); 317.2258(18);</t>
    </r>
  </si>
  <si>
    <t>M464T12</t>
  </si>
  <si>
    <t>M446T12</t>
  </si>
  <si>
    <t>M335T12_3</t>
  </si>
  <si>
    <t>M428T12_3</t>
  </si>
  <si>
    <t>M465T12_2</t>
  </si>
  <si>
    <t>M410T12_2</t>
  </si>
  <si>
    <t>462.2879 (100)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</si>
  <si>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462: </t>
    </r>
    <r>
      <rPr>
        <sz val="8"/>
        <color theme="1"/>
        <rFont val="Arial Narrow"/>
        <family val="2"/>
      </rPr>
      <t>418.2984(100); 400.2876(40)</t>
    </r>
  </si>
  <si>
    <r>
      <t>C</t>
    </r>
    <r>
      <rPr>
        <vertAlign val="subscript"/>
        <sz val="8"/>
        <color theme="1"/>
        <rFont val="Arial Narrow"/>
        <family val="2"/>
      </rPr>
      <t>26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10</t>
    </r>
  </si>
  <si>
    <t>521.3374 (100)</t>
  </si>
  <si>
    <t>522.3313 (25)</t>
  </si>
  <si>
    <t>523.3293 (4)</t>
  </si>
  <si>
    <t>538.3543 (30)</t>
  </si>
  <si>
    <t>539.3577 (13)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</si>
  <si>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521: </t>
    </r>
    <r>
      <rPr>
        <sz val="8"/>
        <color theme="1"/>
        <rFont val="Arial Narrow"/>
        <family val="2"/>
      </rPr>
      <t>503.3172(100); 485.3069(74); 467.2965(23);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</si>
  <si>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538: </t>
    </r>
    <r>
      <rPr>
        <sz val="8"/>
        <color theme="1"/>
        <rFont val="Arial Narrow"/>
        <family val="2"/>
      </rPr>
      <t>521.3279(100); 503.3182(40)</t>
    </r>
  </si>
  <si>
    <t>M521T12_1</t>
  </si>
  <si>
    <t>M522T12</t>
  </si>
  <si>
    <t>M523T12_3</t>
  </si>
  <si>
    <t>M523T12_4</t>
  </si>
  <si>
    <t>M524T12_6</t>
  </si>
  <si>
    <t>519.3173 (100)</t>
  </si>
  <si>
    <t>520.3206 (35)</t>
  </si>
  <si>
    <t>521.3257 (5)</t>
  </si>
  <si>
    <r>
      <t>C</t>
    </r>
    <r>
      <rPr>
        <vertAlign val="subscript"/>
        <sz val="8"/>
        <color theme="1"/>
        <rFont val="Arial Narrow"/>
        <family val="2"/>
      </rPr>
      <t>20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34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9</t>
    </r>
  </si>
  <si>
    <t>419.2262 (6)</t>
  </si>
  <si>
    <t>420.2295 (0.5)</t>
  </si>
  <si>
    <t>401.2159 (100)</t>
  </si>
  <si>
    <t>402.2192 (24)</t>
  </si>
  <si>
    <t>225.1842 (22)</t>
  </si>
  <si>
    <r>
      <t>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</si>
  <si>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O-GLC]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</si>
  <si>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401: </t>
    </r>
    <r>
      <rPr>
        <sz val="8"/>
        <color theme="1"/>
        <rFont val="Arial Narrow"/>
        <family val="2"/>
      </rPr>
      <t>207.1737(100) [M+H-GLC</t>
    </r>
    <r>
      <rPr>
        <vertAlign val="sub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225.1843(86) [M+H-GLC</t>
    </r>
    <r>
      <rPr>
        <vertAlign val="sub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243.1949(29) [M+H-GLC]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189.1632(27) [M+H-GLC</t>
    </r>
    <r>
      <rPr>
        <vertAlign val="subscript"/>
        <sz val="8"/>
        <color theme="1"/>
        <rFont val="Arial Narrow"/>
        <family val="2"/>
      </rPr>
      <t>-</t>
    </r>
    <r>
      <rPr>
        <sz val="8"/>
        <color theme="1"/>
        <rFont val="Arial Narrow"/>
        <family val="2"/>
      </rPr>
      <t>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179.1788(13);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</si>
  <si>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225: </t>
    </r>
    <r>
      <rPr>
        <sz val="8"/>
        <color theme="1"/>
        <rFont val="Arial Narrow"/>
        <family val="2"/>
      </rPr>
      <t>207.1739(100)[M+H-H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189.1635(38)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</si>
  <si>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M401T12_2</t>
  </si>
  <si>
    <t>M402T12_1</t>
  </si>
  <si>
    <t>M419T12</t>
  </si>
  <si>
    <r>
      <t>C</t>
    </r>
    <r>
      <rPr>
        <vertAlign val="subscript"/>
        <sz val="8"/>
        <color theme="1"/>
        <rFont val="Arial Narrow"/>
        <family val="2"/>
      </rPr>
      <t>17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31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4</t>
    </r>
  </si>
  <si>
    <t>314.2318 (100)</t>
  </si>
  <si>
    <t>315.2351 (18)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</si>
  <si>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314:</t>
    </r>
    <r>
      <rPr>
        <sz val="8"/>
        <color theme="1"/>
        <rFont val="Arial Narrow"/>
        <family val="2"/>
      </rPr>
      <t xml:space="preserve"> 255.1585(100); 153.1270(80); 135.1164(11); 171.0647(6);</t>
    </r>
  </si>
  <si>
    <t>M314T12_2</t>
  </si>
  <si>
    <r>
      <t>C</t>
    </r>
    <r>
      <rPr>
        <vertAlign val="subscript"/>
        <sz val="8"/>
        <color theme="1"/>
        <rFont val="Arial Narrow"/>
        <family val="2"/>
      </rPr>
      <t>19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32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8</t>
    </r>
  </si>
  <si>
    <t>389.2177 (100)</t>
  </si>
  <si>
    <r>
      <t>390.2210</t>
    </r>
    <r>
      <rPr>
        <b/>
        <sz val="8"/>
        <color theme="1"/>
        <rFont val="Arial Narrow"/>
        <family val="2"/>
      </rPr>
      <t xml:space="preserve"> (12)</t>
    </r>
  </si>
  <si>
    <t>371.2070 (33)</t>
  </si>
  <si>
    <t>406.2442 (5)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</si>
  <si>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389: </t>
    </r>
    <r>
      <rPr>
        <sz val="8"/>
        <color theme="1"/>
        <rFont val="Arial Narrow"/>
        <family val="2"/>
      </rPr>
      <t>371.2051(100)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353.1967(18)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</si>
  <si>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M389T12</t>
  </si>
  <si>
    <t>M371T12_1</t>
  </si>
  <si>
    <t>M390T12_1</t>
  </si>
  <si>
    <t>M406T12_2</t>
  </si>
  <si>
    <t>M388T12_2</t>
  </si>
  <si>
    <t>M387T12_3</t>
  </si>
  <si>
    <t>387.2042 (100)</t>
  </si>
  <si>
    <t>388.2073 (12)</t>
  </si>
  <si>
    <t>389.2112 (2)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</si>
  <si>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387:</t>
    </r>
    <r>
      <rPr>
        <sz val="8"/>
        <color theme="1"/>
        <rFont val="Arial Narrow"/>
        <family val="2"/>
      </rPr>
      <t>369.1935(100); 271.1565(65); 227.1663(23); 209.1558(10); 171.1036(7)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</si>
  <si>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271:</t>
    </r>
    <r>
      <rPr>
        <sz val="8"/>
        <color theme="1"/>
        <rFont val="Arial Narrow"/>
        <family val="2"/>
      </rPr>
      <t>227.1664(100); 209.1556(30); 253.1452(22);</t>
    </r>
    <r>
      <rPr>
        <b/>
        <sz val="8"/>
        <color theme="1"/>
        <rFont val="Arial Narrow"/>
        <family val="2"/>
      </rPr>
      <t xml:space="preserve"> </t>
    </r>
  </si>
  <si>
    <r>
      <t>C</t>
    </r>
    <r>
      <rPr>
        <vertAlign val="subscript"/>
        <sz val="8"/>
        <color theme="1"/>
        <rFont val="Arial Narrow"/>
        <family val="2"/>
      </rPr>
      <t>16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</si>
  <si>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277.1422 (100)</t>
  </si>
  <si>
    <t>278.1454 (16)</t>
  </si>
  <si>
    <t>259.1317 (21)</t>
  </si>
  <si>
    <r>
      <t>260.1350 (3.5</t>
    </r>
    <r>
      <rPr>
        <b/>
        <sz val="8"/>
        <color theme="1"/>
        <rFont val="Arial Narrow"/>
        <family val="2"/>
      </rPr>
      <t>)</t>
    </r>
  </si>
  <si>
    <t>295.1525 (80)</t>
  </si>
  <si>
    <t>296.1469 (15)</t>
  </si>
  <si>
    <r>
      <t xml:space="preserve">MS/MS2 277: </t>
    </r>
    <r>
      <rPr>
        <sz val="8"/>
        <color theme="1"/>
        <rFont val="Arial Narrow"/>
        <family val="2"/>
      </rPr>
      <t>259.1320(100)[M+H-H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231.1372(34)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241.1216(13)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249.1113(11)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]+;  165.0905(5) [M+H-CH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]+; 217.1209(3) [M+H-CH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</t>
    </r>
  </si>
  <si>
    <r>
      <t>MS/MS2 295</t>
    </r>
    <r>
      <rPr>
        <sz val="8"/>
        <color theme="1"/>
        <rFont val="Arial Narrow"/>
        <family val="2"/>
      </rPr>
      <t>: 277.1419(100)</t>
    </r>
  </si>
  <si>
    <r>
      <t>MS/MS2 259</t>
    </r>
    <r>
      <rPr>
        <sz val="8"/>
        <color theme="1"/>
        <rFont val="Arial Narrow"/>
        <family val="2"/>
      </rPr>
      <t>: 241.1213(80); 231.1361(100); 165.0903(10)</t>
    </r>
  </si>
  <si>
    <t>M277T12_4</t>
  </si>
  <si>
    <t>M278T12_2</t>
  </si>
  <si>
    <t>M259T12_2</t>
  </si>
  <si>
    <r>
      <t>C</t>
    </r>
    <r>
      <rPr>
        <vertAlign val="subscript"/>
        <sz val="8"/>
        <color theme="1"/>
        <rFont val="Arial Narrow"/>
        <family val="2"/>
      </rPr>
      <t>14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</si>
  <si>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273.1679 (100)</t>
  </si>
  <si>
    <t>274.1712 (15)</t>
  </si>
  <si>
    <t>255.1564 (33)</t>
  </si>
  <si>
    <t>256.1599 (4)</t>
  </si>
  <si>
    <t>237.1471 (12)</t>
  </si>
  <si>
    <t>238.1500 (2)</t>
  </si>
  <si>
    <t>219.1382 (21)</t>
  </si>
  <si>
    <r>
      <t>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</si>
  <si>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273</t>
    </r>
    <r>
      <rPr>
        <sz val="8"/>
        <color theme="1"/>
        <rFont val="Arial Narrow"/>
        <family val="2"/>
      </rPr>
      <t>: 255.1573(100)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237.1472(38)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219.1370(12) 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213.1476(5)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</si>
  <si>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255: </t>
    </r>
    <r>
      <rPr>
        <sz val="8"/>
        <color theme="1"/>
        <rFont val="Arial Narrow"/>
        <family val="2"/>
      </rPr>
      <t>237.1469(100)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 219.1368(38)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O]+;</t>
    </r>
    <r>
      <rPr>
        <b/>
        <sz val="8"/>
        <color theme="1"/>
        <rFont val="Arial Narrow"/>
        <family val="2"/>
      </rPr>
      <t xml:space="preserve">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</si>
  <si>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237: </t>
    </r>
    <r>
      <rPr>
        <sz val="8"/>
        <color theme="1"/>
        <rFont val="Arial Narrow"/>
        <family val="2"/>
      </rPr>
      <t>195.1371(100)[M+H-C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219.1369(40)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O]+</t>
    </r>
  </si>
  <si>
    <t>M255T13_3</t>
  </si>
  <si>
    <t>M256T13</t>
  </si>
  <si>
    <t>M219T13</t>
  </si>
  <si>
    <t>271.1673 (100)</t>
  </si>
  <si>
    <t>272.1696 (15)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</si>
  <si>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271</t>
    </r>
    <r>
      <rPr>
        <sz val="8"/>
        <color theme="1"/>
        <rFont val="Arial Narrow"/>
        <family val="2"/>
      </rPr>
      <t>: 227.1663(100) [M-H-CO-H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O]-; 209.1558(25) [M-H-CO-2xH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O]-; 253.1458(15)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O]-, 171.1040(6) [M-H-CO-H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]-</t>
    </r>
  </si>
  <si>
    <r>
      <t>C</t>
    </r>
    <r>
      <rPr>
        <vertAlign val="subscript"/>
        <sz val="8"/>
        <color theme="1"/>
        <rFont val="Arial Narrow"/>
        <family val="2"/>
      </rPr>
      <t>23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7</t>
    </r>
  </si>
  <si>
    <t>430.2936 (100)</t>
  </si>
  <si>
    <t>431.2975 (25)</t>
  </si>
  <si>
    <t>432.3009 (8)</t>
  </si>
  <si>
    <r>
      <t>MS/MS2 430</t>
    </r>
    <r>
      <rPr>
        <sz val="8"/>
        <color theme="1"/>
        <rFont val="Arial Narrow"/>
        <family val="2"/>
      </rPr>
      <t>: 412.2838(70);355.2627(100); 337.2522(40); 319.2415(20)</t>
    </r>
  </si>
  <si>
    <r>
      <t>MS/MS2 412</t>
    </r>
    <r>
      <rPr>
        <sz val="8"/>
        <color theme="1"/>
        <rFont val="Arial Narrow"/>
        <family val="2"/>
      </rPr>
      <t xml:space="preserve">: 337.2520(100) 319.2415(44); 241.1949(5); 158.0809(4); 209.1323(6)  </t>
    </r>
  </si>
  <si>
    <t>M435T13_2</t>
  </si>
  <si>
    <t>M415T13_2</t>
  </si>
  <si>
    <t>M430T13_1</t>
  </si>
  <si>
    <t>M434T13</t>
  </si>
  <si>
    <t>M416T13_1</t>
  </si>
  <si>
    <t>M431T13_1</t>
  </si>
  <si>
    <r>
      <t>C</t>
    </r>
    <r>
      <rPr>
        <vertAlign val="subscript"/>
        <sz val="8"/>
        <color theme="1"/>
        <rFont val="Arial Narrow"/>
        <family val="2"/>
      </rPr>
      <t>27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9</t>
    </r>
  </si>
  <si>
    <t>511.2868 (100)</t>
  </si>
  <si>
    <t>512.2930 (30)</t>
  </si>
  <si>
    <t>513.2911  (5.6)</t>
  </si>
  <si>
    <t>528.3132 (88)</t>
  </si>
  <si>
    <t>529.3169  (25)</t>
  </si>
  <si>
    <t>533.2680 (38)</t>
  </si>
  <si>
    <t>493.2774 (15)</t>
  </si>
  <si>
    <t>335.2562 (50)</t>
  </si>
  <si>
    <t>336.2592 (13)</t>
  </si>
  <si>
    <t>337.2499 (7)</t>
  </si>
  <si>
    <t>299.2353 (48)</t>
  </si>
  <si>
    <t>300.2384 (11)</t>
  </si>
  <si>
    <r>
      <t>[M+H-GLC-2xH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</si>
  <si>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 xml:space="preserve">MS/MS2 511: </t>
    </r>
    <r>
      <rPr>
        <sz val="8"/>
        <color theme="1"/>
        <rFont val="Arial Narrow"/>
        <family val="2"/>
      </rPr>
      <t>493.2780(100)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475.2671(80)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457.2546(33) [M+H-3xH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299.356(76); 317.2463(50); 281.2253(30)</t>
    </r>
  </si>
  <si>
    <r>
      <t xml:space="preserve">MS/MS2 335: </t>
    </r>
    <r>
      <rPr>
        <sz val="8"/>
        <color theme="1"/>
        <rFont val="Arial Narrow"/>
        <family val="2"/>
      </rPr>
      <t>317.2462(100); 229.2359(70)</t>
    </r>
  </si>
  <si>
    <t>M511T13_3</t>
  </si>
  <si>
    <t>M281T13</t>
  </si>
  <si>
    <t>509.2743 (100)</t>
  </si>
  <si>
    <t>510.2778 (30)</t>
  </si>
  <si>
    <t>511.2805 (5.2)</t>
  </si>
  <si>
    <r>
      <t xml:space="preserve">MS/MS2 509: </t>
    </r>
    <r>
      <rPr>
        <sz val="8"/>
        <color theme="1"/>
        <rFont val="Arial Narrow"/>
        <family val="2"/>
      </rPr>
      <t>291.2671(100); 333.2455(11)</t>
    </r>
  </si>
  <si>
    <r>
      <t>C</t>
    </r>
    <r>
      <rPr>
        <vertAlign val="subscript"/>
        <sz val="8"/>
        <color theme="1"/>
        <rFont val="Arial Narrow"/>
        <family val="2"/>
      </rPr>
      <t>26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6</t>
    </r>
  </si>
  <si>
    <t>412.2829 (100)</t>
  </si>
  <si>
    <t>413.2868 (28)</t>
  </si>
  <si>
    <t>416.3079 (23)</t>
  </si>
  <si>
    <t>417.3118 (10)</t>
  </si>
  <si>
    <t>430.2935 (98)</t>
  </si>
  <si>
    <t>431.2973 (27)</t>
  </si>
  <si>
    <t>434.3191 (30)</t>
  </si>
  <si>
    <t>448.3047 (21)</t>
  </si>
  <si>
    <t>449.3079 (6)</t>
  </si>
  <si>
    <t>466.3149 (15)</t>
  </si>
  <si>
    <t>467.3188 (4)</t>
  </si>
  <si>
    <t>931.6207 (66)</t>
  </si>
  <si>
    <t>932.6249 (37)</t>
  </si>
  <si>
    <t>933.6284 (13)</t>
  </si>
  <si>
    <t>948.6475 (31)</t>
  </si>
  <si>
    <t>949.6509 (19)</t>
  </si>
  <si>
    <t>337.2515 (25)</t>
  </si>
  <si>
    <t>953.6918 (11)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</si>
  <si>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430: </t>
    </r>
    <r>
      <rPr>
        <sz val="8"/>
        <color theme="1"/>
        <rFont val="Arial Narrow"/>
        <family val="2"/>
      </rPr>
      <t xml:space="preserve">412.284(100); 337.251(25); 319.2417(7); 394.2735(1); 370.2379(1); 355.2632(1); 158.0808(1);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</si>
  <si>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412: </t>
    </r>
    <r>
      <rPr>
        <sz val="8"/>
        <color theme="1"/>
        <rFont val="Arial Narrow"/>
        <family val="2"/>
      </rPr>
      <t>337.2520(100); 319.2414(33); 394.2737(6); 241.1949(4); 227.1793(4); 213.1635(4); 209.1322(3); 295.2419(3); 309.2577(3); 158.0809(2);</t>
    </r>
  </si>
  <si>
    <t xml:space="preserve">LabSTD </t>
  </si>
  <si>
    <t>464.3038 (100)</t>
  </si>
  <si>
    <t>465.3070 (33)</t>
  </si>
  <si>
    <t>466.3098 (4)</t>
  </si>
  <si>
    <t>929.6147 (80)</t>
  </si>
  <si>
    <t>930.6177 (45)</t>
  </si>
  <si>
    <t>931.6209 (15)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</si>
  <si>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464: </t>
    </r>
    <r>
      <rPr>
        <sz val="8"/>
        <color theme="1"/>
        <rFont val="Arial Narrow"/>
        <family val="2"/>
      </rPr>
      <t>402.3036(100)</t>
    </r>
    <r>
      <rPr>
        <b/>
        <sz val="8"/>
        <color theme="1"/>
        <rFont val="Arial Narrow"/>
        <family val="2"/>
      </rPr>
      <t xml:space="preserve">;  </t>
    </r>
    <r>
      <rPr>
        <sz val="8"/>
        <color theme="1"/>
        <rFont val="Arial Narrow"/>
        <family val="2"/>
      </rPr>
      <t>446.2937(30); 420.3142(10)</t>
    </r>
  </si>
  <si>
    <r>
      <t>C</t>
    </r>
    <r>
      <rPr>
        <vertAlign val="subscript"/>
        <sz val="8"/>
        <color theme="1"/>
        <rFont val="Arial Narrow"/>
        <family val="2"/>
      </rPr>
      <t>26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43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S</t>
    </r>
  </si>
  <si>
    <t>528.2651 (100)</t>
  </si>
  <si>
    <t>529.2688 (32)</t>
  </si>
  <si>
    <t>530.2737 (11)</t>
  </si>
  <si>
    <t>550.2446 (12)</t>
  </si>
  <si>
    <r>
      <t>551.2481</t>
    </r>
    <r>
      <rPr>
        <b/>
        <i/>
        <sz val="8"/>
        <color theme="1"/>
        <rFont val="Arial Narrow"/>
        <family val="2"/>
      </rPr>
      <t xml:space="preserve"> (4)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</si>
  <si>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528: </t>
    </r>
    <r>
      <rPr>
        <sz val="8"/>
        <color theme="1"/>
        <rFont val="Arial Narrow"/>
        <family val="2"/>
      </rPr>
      <t>448.3091(100);</t>
    </r>
    <r>
      <rPr>
        <b/>
        <sz val="8"/>
        <color theme="1"/>
        <rFont val="Arial Narrow"/>
        <family val="2"/>
      </rPr>
      <t xml:space="preserve"> </t>
    </r>
  </si>
  <si>
    <t>M528T13_2</t>
  </si>
  <si>
    <t>M529T13_2</t>
  </si>
  <si>
    <t>M530T13_1</t>
  </si>
  <si>
    <t>M530T13_2</t>
  </si>
  <si>
    <t>M531T13_1</t>
  </si>
  <si>
    <t>M550T13_1</t>
  </si>
  <si>
    <t>M551T13_1</t>
  </si>
  <si>
    <r>
      <t>C</t>
    </r>
    <r>
      <rPr>
        <vertAlign val="subscript"/>
        <sz val="8"/>
        <color theme="1"/>
        <rFont val="Arial Narrow"/>
        <family val="2"/>
      </rPr>
      <t>20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11</t>
    </r>
  </si>
  <si>
    <t>269.1376 (100)</t>
  </si>
  <si>
    <t>270.1412 (16)</t>
  </si>
  <si>
    <t>251.1268 (88)</t>
  </si>
  <si>
    <t>252.1307 (14)</t>
  </si>
  <si>
    <t>209.1166 (33)</t>
  </si>
  <si>
    <r>
      <t>[M+H-GLC-C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</si>
  <si>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269: </t>
    </r>
    <r>
      <rPr>
        <sz val="8"/>
        <color theme="1"/>
        <rFont val="Arial Narrow"/>
        <family val="2"/>
      </rPr>
      <t>251.1270(100)[M+H-H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 xml:space="preserve">; 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</si>
  <si>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209: </t>
    </r>
    <r>
      <rPr>
        <sz val="8"/>
        <color theme="1"/>
        <rFont val="Arial Narrow"/>
        <family val="2"/>
      </rPr>
      <t>153.0540(100); 139.0384(70); 191.1062(10); 135.0433(15)</t>
    </r>
  </si>
  <si>
    <t>M251T13_1</t>
  </si>
  <si>
    <t>M252T13</t>
  </si>
  <si>
    <t>M269T13</t>
  </si>
  <si>
    <t>267.1249 (100)</t>
  </si>
  <si>
    <t>268.1283 (15)</t>
  </si>
  <si>
    <t>443.1581 (30)</t>
  </si>
  <si>
    <r>
      <t>[M-H-GLC]</t>
    </r>
    <r>
      <rPr>
        <vertAlign val="superscript"/>
        <sz val="8"/>
        <color theme="1"/>
        <rFont val="Arial Narrow"/>
        <family val="2"/>
      </rPr>
      <t>-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</si>
  <si>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443: </t>
    </r>
    <r>
      <rPr>
        <sz val="8"/>
        <color theme="1"/>
        <rFont val="Arial Narrow"/>
        <family val="2"/>
      </rPr>
      <t>267.1253(100); 175.0260(30); 223.1354(40)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</si>
  <si>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267: </t>
    </r>
    <r>
      <rPr>
        <sz val="8"/>
        <color theme="1"/>
        <rFont val="Arial Narrow"/>
        <family val="2"/>
      </rPr>
      <t>223.1353(100)[M-H-CO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]-</t>
    </r>
  </si>
  <si>
    <r>
      <t>C</t>
    </r>
    <r>
      <rPr>
        <vertAlign val="subscript"/>
        <sz val="8"/>
        <color theme="1"/>
        <rFont val="Arial Narrow"/>
        <family val="2"/>
      </rPr>
      <t>19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</si>
  <si>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319.1854 (100)</t>
  </si>
  <si>
    <t>320.1880 (20)</t>
  </si>
  <si>
    <t>321.1875 (2)</t>
  </si>
  <si>
    <t>337.1956 (30)</t>
  </si>
  <si>
    <t>338.1985 (7)</t>
  </si>
  <si>
    <t>359.1772 (50)</t>
  </si>
  <si>
    <t>360.1812 (9)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</si>
  <si>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337: </t>
    </r>
    <r>
      <rPr>
        <sz val="8"/>
        <color theme="1"/>
        <rFont val="Arial Narrow"/>
        <family val="2"/>
      </rPr>
      <t>319.1853(100)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</si>
  <si>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319: </t>
    </r>
    <r>
      <rPr>
        <sz val="8"/>
        <color theme="1"/>
        <rFont val="Arial Narrow"/>
        <family val="2"/>
      </rPr>
      <t>301.1752(100)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165.0883(31); 291.1546(20)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</si>
  <si>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r>
      <t>; 283.1650(12)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273.1810(4);</t>
    </r>
  </si>
  <si>
    <t>M336T15</t>
  </si>
  <si>
    <t>M335T15_1</t>
  </si>
  <si>
    <t>M177T15</t>
  </si>
  <si>
    <t>M403T15_1</t>
  </si>
  <si>
    <t>M404T15_1</t>
  </si>
  <si>
    <t>M157T15</t>
  </si>
  <si>
    <t>335.1880 (100)</t>
  </si>
  <si>
    <t>336.1894 (19)</t>
  </si>
  <si>
    <t>177.0921 (15)</t>
  </si>
  <si>
    <t>403.1735 (22)</t>
  </si>
  <si>
    <t>404.1768 (4)</t>
  </si>
  <si>
    <t>157.0870 (24)</t>
  </si>
  <si>
    <t>371.1627 (13)</t>
  </si>
  <si>
    <r>
      <t>C</t>
    </r>
    <r>
      <rPr>
        <vertAlign val="subscript"/>
        <sz val="8"/>
        <color theme="1"/>
        <rFont val="Arial Narrow"/>
        <family val="2"/>
      </rPr>
      <t>16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20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4</t>
    </r>
  </si>
  <si>
    <t>231.1382 (12)</t>
  </si>
  <si>
    <t>241.1226 (10)</t>
  </si>
  <si>
    <t>259.1317 (22)</t>
  </si>
  <si>
    <t>260.1366 (3.5)</t>
  </si>
  <si>
    <t>277.1419 (100)</t>
  </si>
  <si>
    <t>278.1472 (16)</t>
  </si>
  <si>
    <t>294.1704 (21)</t>
  </si>
  <si>
    <t>295.1738 (4)</t>
  </si>
  <si>
    <t>299.1258 (88)</t>
  </si>
  <si>
    <t>300.1292 (13)</t>
  </si>
  <si>
    <t>315.0998 (100)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</si>
  <si>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277: </t>
    </r>
    <r>
      <rPr>
        <sz val="8"/>
        <color theme="1"/>
        <rFont val="Arial Narrow"/>
        <family val="2"/>
      </rPr>
      <t>259.1315(100)[M+H-H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231.1367(24) [M+H-CO-H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241.1209(11)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249.1106(10) [M+H-C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 165.0901(3) [M+H-CH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O-C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217.1213(3) [M+H-CH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-CO-H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</si>
  <si>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294</t>
    </r>
    <r>
      <rPr>
        <sz val="8"/>
        <color theme="1"/>
        <rFont val="Arial Narrow"/>
        <family val="2"/>
      </rPr>
      <t>: 277.1419(100)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</si>
  <si>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259</t>
    </r>
    <r>
      <rPr>
        <sz val="8"/>
        <color theme="1"/>
        <rFont val="Arial Narrow"/>
        <family val="2"/>
      </rPr>
      <t>: 231.1369(100); 165.0903(10); 241.1314(50)</t>
    </r>
  </si>
  <si>
    <t>M277T16_2</t>
  </si>
  <si>
    <t>M294T16</t>
  </si>
  <si>
    <t>M299T16_1</t>
  </si>
  <si>
    <t>M278T16_1</t>
  </si>
  <si>
    <t>M259T16_1</t>
  </si>
  <si>
    <r>
      <t>C</t>
    </r>
    <r>
      <rPr>
        <vertAlign val="subscript"/>
        <sz val="8"/>
        <color theme="1"/>
        <rFont val="Arial Narrow"/>
        <family val="2"/>
      </rPr>
      <t>18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34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5</t>
    </r>
  </si>
  <si>
    <t>331.2484 (100)</t>
  </si>
  <si>
    <t>332.2516 (17)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</si>
  <si>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331</t>
    </r>
    <r>
      <rPr>
        <sz val="8"/>
        <color theme="1"/>
        <rFont val="Arial Narrow"/>
        <family val="2"/>
      </rPr>
      <t>: 313.2379(100) [M+H-H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  <r>
      <rPr>
        <sz val="8"/>
        <color theme="1"/>
        <rFont val="Arial Narrow"/>
        <family val="2"/>
      </rPr>
      <t>; 295.2273(70) [M+H-2xH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+</t>
    </r>
  </si>
  <si>
    <t>M397T16_2</t>
  </si>
  <si>
    <t>M387T16_1</t>
  </si>
  <si>
    <t>M365T16_3</t>
  </si>
  <si>
    <t>M330T16_1</t>
  </si>
  <si>
    <t>M329T16_2</t>
  </si>
  <si>
    <t>329.2326 (100)</t>
  </si>
  <si>
    <t>330.2361 (17)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</si>
  <si>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329</t>
    </r>
    <r>
      <rPr>
        <sz val="8"/>
        <color theme="1"/>
        <rFont val="Arial Narrow"/>
        <family val="2"/>
      </rPr>
      <t>: 311.2222(100) [M-H-H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O]</t>
    </r>
    <r>
      <rPr>
        <vertAlign val="superscript"/>
        <sz val="8"/>
        <color theme="1"/>
        <rFont val="Arial Narrow"/>
        <family val="2"/>
      </rPr>
      <t>-</t>
    </r>
  </si>
  <si>
    <r>
      <t>C</t>
    </r>
    <r>
      <rPr>
        <vertAlign val="subscript"/>
        <sz val="8"/>
        <color theme="1"/>
        <rFont val="Arial Narrow"/>
        <family val="2"/>
      </rPr>
      <t>15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22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</si>
  <si>
    <t>235.1688 (100)</t>
  </si>
  <si>
    <t>236.1725 (12)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</si>
  <si>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235:</t>
    </r>
    <r>
      <rPr>
        <sz val="8"/>
        <color theme="1"/>
        <rFont val="Arial Narrow"/>
        <family val="2"/>
      </rPr>
      <t>179.1063(100)[M+H-C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]+; 217.1951(15)</t>
    </r>
  </si>
  <si>
    <t>M233T17</t>
  </si>
  <si>
    <t>M234T17_2</t>
  </si>
  <si>
    <t>233.1545 (100)</t>
  </si>
  <si>
    <t>234.1579 (12)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</si>
  <si>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233: </t>
    </r>
    <r>
      <rPr>
        <sz val="8"/>
        <color theme="1"/>
        <rFont val="Arial Narrow"/>
        <family val="2"/>
      </rPr>
      <t>233.1559(100); 215.1436(18)</t>
    </r>
  </si>
  <si>
    <t>301.1387 (100)</t>
  </si>
  <si>
    <t>302.1420 (18)</t>
  </si>
  <si>
    <t>279.1573 (60)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</si>
  <si>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301: </t>
    </r>
    <r>
      <rPr>
        <sz val="8"/>
        <color theme="1"/>
        <rFont val="Arial Narrow"/>
        <family val="2"/>
      </rPr>
      <t>245.0769(100)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</si>
  <si>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279:</t>
    </r>
    <r>
      <rPr>
        <sz val="8"/>
        <color theme="1"/>
        <rFont val="Arial Narrow"/>
        <family val="2"/>
      </rPr>
      <t>149.0223(100); 205.0848(25); 223.0957(8)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</si>
  <si>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149: </t>
    </r>
    <r>
      <rPr>
        <sz val="8"/>
        <color theme="1"/>
        <rFont val="Arial Narrow"/>
        <family val="2"/>
      </rPr>
      <t>121.0275(100)</t>
    </r>
  </si>
  <si>
    <t>M279T18_2</t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</si>
  <si>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299: </t>
    </r>
    <r>
      <rPr>
        <sz val="8"/>
        <color theme="1"/>
        <rFont val="Arial Narrow"/>
        <family val="2"/>
      </rPr>
      <t xml:space="preserve">134.0382(100); 233.1557(70); 205.1604(30); 127.1136(44); 121.0304(25); </t>
    </r>
  </si>
  <si>
    <r>
      <t>C</t>
    </r>
    <r>
      <rPr>
        <vertAlign val="subscript"/>
        <sz val="8"/>
        <color theme="1"/>
        <rFont val="Arial Narrow"/>
        <family val="2"/>
      </rPr>
      <t>21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34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>2</t>
    </r>
  </si>
  <si>
    <t>341.2642 (100)</t>
  </si>
  <si>
    <t>342.2679 (20)</t>
  </si>
  <si>
    <t>343.2700 (2.5)</t>
  </si>
  <si>
    <t>319.2825 (48)</t>
  </si>
  <si>
    <t>320.2862 (9)</t>
  </si>
  <si>
    <t>321.2892 (1.3)</t>
  </si>
  <si>
    <r>
      <t>357.2408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(6.0)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</si>
  <si>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 xml:space="preserve">319: </t>
    </r>
    <r>
      <rPr>
        <sz val="8"/>
        <color theme="1"/>
        <rFont val="Arial Narrow"/>
        <family val="2"/>
      </rPr>
      <t>151.0955(100); 133.0851(25); 257.2463(18); 89.0590(14); 107.0693(2);</t>
    </r>
  </si>
  <si>
    <t>M341T19_1</t>
  </si>
  <si>
    <t>M342T19</t>
  </si>
  <si>
    <t>M343T19_2</t>
  </si>
  <si>
    <t>M357T19_3</t>
  </si>
  <si>
    <t xml:space="preserve">m/z marked in bold were statistically significant; </t>
  </si>
  <si>
    <t>m/z italics are isotopes</t>
  </si>
  <si>
    <r>
      <t>GLC – Glucuronide loss C</t>
    </r>
    <r>
      <rPr>
        <vertAlign val="sub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8</t>
    </r>
    <r>
      <rPr>
        <sz val="8"/>
        <color theme="1"/>
        <rFont val="Arial Narrow"/>
        <family val="2"/>
      </rPr>
      <t>O</t>
    </r>
    <r>
      <rPr>
        <vertAlign val="subscript"/>
        <sz val="8"/>
        <color theme="1"/>
        <rFont val="Arial Narrow"/>
        <family val="2"/>
      </rPr>
      <t xml:space="preserve">6; </t>
    </r>
    <r>
      <rPr>
        <sz val="8"/>
        <color theme="1"/>
        <rFont val="Arial Narrow"/>
        <family val="2"/>
      </rPr>
      <t xml:space="preserve">MW 176.0321; </t>
    </r>
  </si>
  <si>
    <r>
      <t>TAU – taurine loss 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7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S MW 125.0146</t>
    </r>
  </si>
  <si>
    <r>
      <t>GLY – glycine loss C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H</t>
    </r>
    <r>
      <rPr>
        <vertAlign val="subscript"/>
        <sz val="8"/>
        <color theme="1"/>
        <rFont val="Arial Narrow"/>
        <family val="2"/>
      </rPr>
      <t>5</t>
    </r>
    <r>
      <rPr>
        <sz val="8"/>
        <color theme="1"/>
        <rFont val="Arial Narrow"/>
        <family val="2"/>
      </rPr>
      <t>NO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 MW 75.0320</t>
    </r>
  </si>
  <si>
    <t>N.D. – not detected</t>
  </si>
  <si>
    <t>Subject Number</t>
  </si>
  <si>
    <t>Gestational Age (weeks)</t>
  </si>
  <si>
    <t>Gestational Age (days)</t>
  </si>
  <si>
    <t>Total Days</t>
  </si>
  <si>
    <t>Delivery Mode</t>
  </si>
  <si>
    <t>CS Type</t>
  </si>
  <si>
    <t>Days in neonatal unit</t>
  </si>
  <si>
    <t>Benzylpenicillin</t>
  </si>
  <si>
    <t>Gentamicin</t>
  </si>
  <si>
    <t>Benzylpenicilin &amp; Gentamicin</t>
  </si>
  <si>
    <t>Teicoplanin</t>
  </si>
  <si>
    <t>flucloxicillin</t>
  </si>
  <si>
    <t>Meropenem</t>
  </si>
  <si>
    <t>Second course</t>
  </si>
  <si>
    <t>Weight (g)</t>
  </si>
  <si>
    <t>SVD</t>
  </si>
  <si>
    <t>CS</t>
  </si>
  <si>
    <t>Emergency</t>
  </si>
  <si>
    <t xml:space="preserve">Emergency </t>
  </si>
  <si>
    <t>Elective</t>
  </si>
  <si>
    <t xml:space="preserve">CS </t>
  </si>
  <si>
    <t>Mean</t>
  </si>
  <si>
    <t>Max</t>
  </si>
  <si>
    <t>Min</t>
  </si>
  <si>
    <t>&lt; 32 weeks gestation</t>
  </si>
  <si>
    <t>&gt; 32 weeks gestation</t>
  </si>
  <si>
    <t>Standard Deviation</t>
  </si>
  <si>
    <t>19 days</t>
  </si>
  <si>
    <t>Drugs and its metabolites</t>
  </si>
  <si>
    <t>CARNITINES</t>
  </si>
  <si>
    <r>
      <t>C</t>
    </r>
    <r>
      <rPr>
        <vertAlign val="subscript"/>
        <sz val="10"/>
        <color theme="1"/>
        <rFont val="Times New Roman"/>
        <family val="1"/>
      </rPr>
      <t>26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43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7</t>
    </r>
  </si>
  <si>
    <r>
      <t>C</t>
    </r>
    <r>
      <rPr>
        <vertAlign val="subscript"/>
        <sz val="10"/>
        <color theme="1"/>
        <rFont val="Times New Roman"/>
        <family val="1"/>
      </rPr>
      <t>26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41</t>
    </r>
    <r>
      <rPr>
        <sz val="10"/>
        <color theme="1"/>
        <rFont val="Times New Roman"/>
        <family val="1"/>
      </rPr>
      <t>NO</t>
    </r>
    <r>
      <rPr>
        <vertAlign val="subscript"/>
        <sz val="10"/>
        <color theme="1"/>
        <rFont val="Times New Roman"/>
        <family val="1"/>
      </rPr>
      <t>6</t>
    </r>
  </si>
  <si>
    <r>
      <t>MS/MS</t>
    </r>
    <r>
      <rPr>
        <b/>
        <vertAlign val="superscript"/>
        <sz val="8"/>
        <color theme="1"/>
        <rFont val="Arial Narrow"/>
        <family val="2"/>
      </rPr>
      <t xml:space="preserve">2 </t>
    </r>
    <r>
      <rPr>
        <b/>
        <sz val="8"/>
        <color theme="1"/>
        <rFont val="Arial Narrow"/>
        <family val="2"/>
      </rPr>
      <t>335: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Arial Narrow"/>
        <family val="2"/>
      </rPr>
      <t>157.0878(100); 317.1772(44); 177.0929(38); 162.0693(8); 139.0771(7); 273.1872(6);</t>
    </r>
  </si>
  <si>
    <t>Percentile Growth Chart (%)</t>
  </si>
  <si>
    <t>Head Circumference (cm)</t>
  </si>
  <si>
    <t>Type of C-Section</t>
  </si>
  <si>
    <t xml:space="preserve">Gravida </t>
  </si>
  <si>
    <t xml:space="preserve">Para </t>
  </si>
  <si>
    <t>Antibiotic Medication Post-Birth</t>
  </si>
  <si>
    <t>Initial APGAR Score</t>
  </si>
  <si>
    <t>Second APGAR Score</t>
  </si>
  <si>
    <t>Maternal BMI  pre- pregnancy</t>
  </si>
  <si>
    <t>Maternal Height (cm)</t>
  </si>
  <si>
    <t>Maternal Weight (kg)</t>
  </si>
  <si>
    <t>Breast Feeding Status</t>
  </si>
  <si>
    <t>Actual Breastfeeding Duration</t>
  </si>
  <si>
    <t>Formula Used</t>
  </si>
  <si>
    <t>Mother breast fed as child?</t>
  </si>
  <si>
    <t>Mother Smoker</t>
  </si>
  <si>
    <t>Other persons in home smoker</t>
  </si>
  <si>
    <t>Infant Antibiotics Taken after initial discharge from hospital</t>
  </si>
  <si>
    <t>Antibiotic Type</t>
  </si>
  <si>
    <t>Infant fed Probiotics</t>
  </si>
  <si>
    <t>Diagnosed with Colic</t>
  </si>
  <si>
    <t>Cried for 3 hrs, for 3 days in one week</t>
  </si>
  <si>
    <t>Reflux</t>
  </si>
  <si>
    <t>Other Conditions</t>
  </si>
  <si>
    <t>Maternal Antibiotic Treatment while breastfeeding</t>
  </si>
  <si>
    <t>Mother BF as a child</t>
  </si>
  <si>
    <t>Greater than 4 months</t>
  </si>
  <si>
    <t>None</t>
  </si>
  <si>
    <t>Yes</t>
  </si>
  <si>
    <t>Distaclor</t>
  </si>
  <si>
    <t>No</t>
  </si>
  <si>
    <t>Benzylpenicillin &amp; Gentamicin</t>
  </si>
  <si>
    <t>18 months</t>
  </si>
  <si>
    <t>yes</t>
  </si>
  <si>
    <t>Unknown</t>
  </si>
  <si>
    <t>Less than 4 months</t>
  </si>
  <si>
    <t>Aptamil</t>
  </si>
  <si>
    <t>amoxcil</t>
  </si>
  <si>
    <t>Chicken pox</t>
  </si>
  <si>
    <t>Forceps</t>
  </si>
  <si>
    <t>Augmentin</t>
  </si>
  <si>
    <t xml:space="preserve">Yes </t>
  </si>
  <si>
    <t>no</t>
  </si>
  <si>
    <t>Aptamil, Babaloyn</t>
  </si>
  <si>
    <t>Kiwi</t>
  </si>
  <si>
    <t>unknown</t>
  </si>
  <si>
    <t>1 month</t>
  </si>
  <si>
    <t>7 months</t>
  </si>
  <si>
    <t>Aprtamil</t>
  </si>
  <si>
    <t>3 months</t>
  </si>
  <si>
    <t>Aptamil Comfort</t>
  </si>
  <si>
    <t>constipation</t>
  </si>
  <si>
    <t xml:space="preserve">SVD </t>
  </si>
  <si>
    <t>Vacum</t>
  </si>
  <si>
    <t>SMA Gold</t>
  </si>
  <si>
    <t>Augmentin Junior</t>
  </si>
  <si>
    <t>6 months</t>
  </si>
  <si>
    <t>amoxillin</t>
  </si>
  <si>
    <t>Kiwi Vacum</t>
  </si>
  <si>
    <t>3.5 months</t>
  </si>
  <si>
    <t>2 months</t>
  </si>
  <si>
    <t>amoxil</t>
  </si>
  <si>
    <t>yes allergic pen</t>
  </si>
  <si>
    <t>5 months</t>
  </si>
  <si>
    <t>tounge tie</t>
  </si>
  <si>
    <t>Aptamil infasoy</t>
  </si>
  <si>
    <t>bronchilitis</t>
  </si>
  <si>
    <t>Benzylpenicillin, Gentamicin &amp; Teicoplanin</t>
  </si>
  <si>
    <t>4 months</t>
  </si>
  <si>
    <t>Cow&amp;Gate</t>
  </si>
  <si>
    <t>exczema</t>
  </si>
  <si>
    <t>1 months</t>
  </si>
  <si>
    <t>SMA lactose free</t>
  </si>
  <si>
    <t>Clonmox</t>
  </si>
  <si>
    <t>10 months</t>
  </si>
  <si>
    <t>calvapen</t>
  </si>
  <si>
    <t>amoxocyllin</t>
  </si>
  <si>
    <t>2 weeks</t>
  </si>
  <si>
    <t>Amoxil</t>
  </si>
  <si>
    <t>Benzylpenicillin, Gentamicin, Teicoplanin &amp; Flucloxicillin</t>
  </si>
  <si>
    <t>12months +</t>
  </si>
  <si>
    <t>none</t>
  </si>
  <si>
    <t>5.5 months</t>
  </si>
  <si>
    <t xml:space="preserve">chlormycitin </t>
  </si>
  <si>
    <t>I month</t>
  </si>
  <si>
    <t>augmentin</t>
  </si>
  <si>
    <t>Organic formula with probiotics</t>
  </si>
  <si>
    <t>Clonamox</t>
  </si>
  <si>
    <t>Combination Nutrimagen</t>
  </si>
  <si>
    <t>perianal absess and milk intolerance</t>
  </si>
  <si>
    <t>amoxocylin</t>
  </si>
  <si>
    <t>NBFD</t>
  </si>
  <si>
    <t>Benzylpenicillin, Gentamicin, Teicoplanin &amp; Meropenem</t>
  </si>
  <si>
    <t>Infantmil AP</t>
  </si>
  <si>
    <t>clavamel</t>
  </si>
  <si>
    <t>hole in heart downe syndrome</t>
  </si>
  <si>
    <t>8 months</t>
  </si>
  <si>
    <t>Not noted</t>
  </si>
  <si>
    <t>Nutramagen</t>
  </si>
  <si>
    <t>allergy to egg and Dairy</t>
  </si>
  <si>
    <t>11 months</t>
  </si>
  <si>
    <t>SMA Aptaml</t>
  </si>
  <si>
    <t>Cow and Gate</t>
  </si>
  <si>
    <t xml:space="preserve">unknown </t>
  </si>
  <si>
    <t>moxcilin</t>
  </si>
  <si>
    <t>chlromycitin</t>
  </si>
  <si>
    <t>12 months</t>
  </si>
  <si>
    <t xml:space="preserve">12 months </t>
  </si>
  <si>
    <t>Cow and Gate follow on</t>
  </si>
  <si>
    <t>Croup</t>
  </si>
  <si>
    <t>lactose intolerance @ 1 year</t>
  </si>
  <si>
    <t>flluclox</t>
  </si>
  <si>
    <t>eczema</t>
  </si>
  <si>
    <t>Vacuum</t>
  </si>
  <si>
    <t>4.5 months</t>
  </si>
  <si>
    <t>SMA Lactulose Free</t>
  </si>
  <si>
    <t>Aptamil lactose free Infamil</t>
  </si>
  <si>
    <t>aptamil</t>
  </si>
  <si>
    <t>SMA Comfort</t>
  </si>
  <si>
    <t>distaclor</t>
  </si>
  <si>
    <t>greater than 4 months</t>
  </si>
  <si>
    <t>SMA</t>
  </si>
  <si>
    <t>NO</t>
  </si>
  <si>
    <t>Emergencyplacenta abruption</t>
  </si>
  <si>
    <t>Hip Organic</t>
  </si>
  <si>
    <t>7.5 months</t>
  </si>
  <si>
    <t>Amoxocyllin</t>
  </si>
  <si>
    <t>aritromycin suprax</t>
  </si>
  <si>
    <t xml:space="preserve">pinamox   </t>
  </si>
  <si>
    <t>pinamox</t>
  </si>
  <si>
    <t>stridor, Lactose intolerance</t>
  </si>
  <si>
    <t>Emergency SOL</t>
  </si>
  <si>
    <t>SDV</t>
  </si>
  <si>
    <t>Nannycare (Goats Milk Formula)</t>
  </si>
  <si>
    <t>no formula</t>
  </si>
  <si>
    <t>amoxoycillin</t>
  </si>
  <si>
    <t>10 Months</t>
  </si>
  <si>
    <t>Nutraprem and cow and Gate</t>
  </si>
  <si>
    <t>9 months</t>
  </si>
  <si>
    <t>No Formula</t>
  </si>
  <si>
    <t>ciproxin</t>
  </si>
  <si>
    <t>10 weeks</t>
  </si>
  <si>
    <t>SMA Lactose intolerance</t>
  </si>
  <si>
    <t>SMA Hungry Baby</t>
  </si>
  <si>
    <t>9.5 months</t>
  </si>
  <si>
    <t xml:space="preserve">augmentin </t>
  </si>
  <si>
    <t>broncholitis</t>
  </si>
  <si>
    <t>Gentamicin, Teicoplanin, &amp; flucloxicillin</t>
  </si>
  <si>
    <t>Neocate</t>
  </si>
  <si>
    <t>clonamox</t>
  </si>
  <si>
    <t>RTI</t>
  </si>
  <si>
    <t>No formula</t>
  </si>
  <si>
    <t>cs</t>
  </si>
  <si>
    <t>forceps</t>
  </si>
  <si>
    <t>Benzylpenicillin, Gentamicin &amp; Erythromycin</t>
  </si>
  <si>
    <t>Aptamil C&amp;G</t>
  </si>
  <si>
    <t>Maternal Age at Infant Birth</t>
  </si>
  <si>
    <t>Gestational Age  (weeks + days)</t>
  </si>
  <si>
    <t>Birth Weight (g)</t>
  </si>
  <si>
    <t>Date of Birth Infant</t>
  </si>
  <si>
    <t>Gender</t>
  </si>
  <si>
    <t>Multiple Birth</t>
  </si>
  <si>
    <t>Multiple Birth Type</t>
  </si>
  <si>
    <t>40</t>
  </si>
  <si>
    <t>Male</t>
  </si>
  <si>
    <t>Single</t>
  </si>
  <si>
    <t>28+3</t>
  </si>
  <si>
    <t>38</t>
  </si>
  <si>
    <t>Female</t>
  </si>
  <si>
    <t>41+3</t>
  </si>
  <si>
    <t>40+1</t>
  </si>
  <si>
    <t>39+5</t>
  </si>
  <si>
    <t>40+11</t>
  </si>
  <si>
    <t>34+4</t>
  </si>
  <si>
    <t>40+2</t>
  </si>
  <si>
    <t>35+3</t>
  </si>
  <si>
    <t>38+4</t>
  </si>
  <si>
    <t>41+6</t>
  </si>
  <si>
    <t>female</t>
  </si>
  <si>
    <t>37+4</t>
  </si>
  <si>
    <t>39+3</t>
  </si>
  <si>
    <t>40+3</t>
  </si>
  <si>
    <t>39+2</t>
  </si>
  <si>
    <t>38+6</t>
  </si>
  <si>
    <t>37+6</t>
  </si>
  <si>
    <t>25+3</t>
  </si>
  <si>
    <t>41+4</t>
  </si>
  <si>
    <t>26+3</t>
  </si>
  <si>
    <t>38+5</t>
  </si>
  <si>
    <t>30+2</t>
  </si>
  <si>
    <t>38+1</t>
  </si>
  <si>
    <t>40+9</t>
  </si>
  <si>
    <t>40+10</t>
  </si>
  <si>
    <t>39+1</t>
  </si>
  <si>
    <t>40+4</t>
  </si>
  <si>
    <t>40+6</t>
  </si>
  <si>
    <t>37+2</t>
  </si>
  <si>
    <t>34+5</t>
  </si>
  <si>
    <t>39+4</t>
  </si>
  <si>
    <t>40+8</t>
  </si>
  <si>
    <t>34+6</t>
  </si>
  <si>
    <t>Twin</t>
  </si>
  <si>
    <t>Dizygotic</t>
  </si>
  <si>
    <t>41+1</t>
  </si>
  <si>
    <t>33+1</t>
  </si>
  <si>
    <t>39+6</t>
  </si>
  <si>
    <t>41+2</t>
  </si>
  <si>
    <t>38+3</t>
  </si>
  <si>
    <t>37+5</t>
  </si>
  <si>
    <t>34+2</t>
  </si>
  <si>
    <t>38+ 5</t>
  </si>
  <si>
    <t>31+1</t>
  </si>
  <si>
    <t>33+5</t>
  </si>
  <si>
    <t>32+2</t>
  </si>
  <si>
    <t xml:space="preserve">31+6 </t>
  </si>
  <si>
    <t>dichorionic diamniotic</t>
  </si>
  <si>
    <t>27+1</t>
  </si>
  <si>
    <t>Triplet</t>
  </si>
  <si>
    <t>30+1</t>
  </si>
  <si>
    <t xml:space="preserve">Monochorionic diamniotic </t>
  </si>
  <si>
    <t>32+5</t>
  </si>
  <si>
    <t>37+1</t>
  </si>
  <si>
    <t>40+5</t>
  </si>
  <si>
    <t>26+4</t>
  </si>
  <si>
    <t>36+3</t>
  </si>
  <si>
    <t>25+6</t>
  </si>
  <si>
    <t>34+1</t>
  </si>
  <si>
    <t>41+5</t>
  </si>
  <si>
    <t>32+1</t>
  </si>
  <si>
    <t>33+3</t>
  </si>
  <si>
    <t>Note: Blank indicates that information on that parameter was not received for that infant (or mother)</t>
  </si>
  <si>
    <t>Table S1: Metadata collected from the Infantmet cohort</t>
  </si>
  <si>
    <t>Table S2: Pre-term infant details and clinical metadata</t>
  </si>
  <si>
    <t>Table S3: Primers Used in the Study</t>
  </si>
  <si>
    <t>Table S4: Birth Mode differences at stated timepoints</t>
  </si>
  <si>
    <t>Table S5: Metabolite classifications</t>
  </si>
  <si>
    <t>Table S6: MS2 and MS3 spectra of annotated biomarkers</t>
  </si>
  <si>
    <t>Table S7:  Effect of Breastfeeding Duration</t>
  </si>
  <si>
    <t>Table S8: Significant changes associated with breastfeeding duration</t>
  </si>
  <si>
    <t>Table S9: Effect of gestational age vs post-conceptional age</t>
  </si>
  <si>
    <t xml:space="preserve">Table S10:  Comparison of significantly altered genera at one week of age </t>
  </si>
  <si>
    <t xml:space="preserve">Table S11:  Comparison of significantly altered genera at four weeks of age </t>
  </si>
  <si>
    <t xml:space="preserve">Table S12:  Comparison of significantly altered genera at eight weeks of age </t>
  </si>
  <si>
    <t xml:space="preserve">Table S13:  Comparison of significantly altered genera at 24 weeks of age </t>
  </si>
  <si>
    <t xml:space="preserve">Table S14:  Comparison of significantly altered FT-CS genera between timepoints </t>
  </si>
  <si>
    <t xml:space="preserve">Table S15:  Comparison of significantly altered PT-CS genera between timepoints </t>
  </si>
  <si>
    <t xml:space="preserve">Table S16:  Comparison of significantly altered FT-SVD genera between timepoints </t>
  </si>
  <si>
    <t xml:space="preserve">Table S17:  Comparison of significantly altered PT-SVD genera between timepoints </t>
  </si>
  <si>
    <t>Table S18:  Comparison of significantly negatively associated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</si>
</sst>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"/>
      <color theme="1"/>
      <name val="Times New Roman"/>
      <family val="1"/>
    </font>
    <font>
      <sz val="1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vertAlign val="subscript"/>
      <sz val="8"/>
      <color theme="1"/>
      <name val="Times New Roman"/>
      <family val="1"/>
    </font>
    <font>
      <sz val="8"/>
      <color rgb="FF333333"/>
      <name val="Times New Roman"/>
      <family val="1"/>
    </font>
    <font>
      <vertAlign val="subscript"/>
      <sz val="8"/>
      <color rgb="FF333333"/>
      <name val="Times New Roman"/>
      <family val="1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Wingdings"/>
      <charset val="2"/>
    </font>
    <font>
      <sz val="14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vertAlign val="superscript"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sz val="8"/>
      <color theme="1"/>
      <name val="Arial Narrow"/>
      <family val="2"/>
    </font>
    <font>
      <vertAlign val="subscript"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i/>
      <sz val="8"/>
      <color theme="1"/>
      <name val="Arial Narrow"/>
      <family val="2"/>
    </font>
    <font>
      <sz val="8"/>
      <color rgb="FF333333"/>
      <name val="Arial Narrow"/>
      <family val="2"/>
    </font>
    <font>
      <vertAlign val="subscript"/>
      <sz val="8"/>
      <color rgb="FF333333"/>
      <name val="Arial Narrow"/>
      <family val="2"/>
    </font>
    <font>
      <sz val="8"/>
      <color rgb="FFFF0000"/>
      <name val="Arial Narrow"/>
      <family val="2"/>
    </font>
    <font>
      <b/>
      <strike/>
      <sz val="8"/>
      <color rgb="FFC00000"/>
      <name val="Arial Narrow"/>
      <family val="2"/>
    </font>
    <font>
      <sz val="8"/>
      <color rgb="FF000000"/>
      <name val="Arial Narrow"/>
      <family val="2"/>
    </font>
    <font>
      <b/>
      <u/>
      <sz val="8"/>
      <color theme="1"/>
      <name val="Arial Narrow"/>
      <family val="2"/>
    </font>
    <font>
      <sz val="8"/>
      <color rgb="FF0070C0"/>
      <name val="Arial Narrow"/>
      <family val="2"/>
    </font>
    <font>
      <sz val="11"/>
      <color theme="1"/>
      <name val="Calibri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b/>
      <sz val="18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0" fillId="0" borderId="0"/>
  </cellStyleXfs>
  <cellXfs count="3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6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6" fillId="7" borderId="0" xfId="0" applyFont="1" applyFill="1" applyAlignment="1">
      <alignment vertical="center"/>
    </xf>
    <xf numFmtId="11" fontId="16" fillId="7" borderId="0" xfId="0" applyNumberFormat="1" applyFont="1" applyFill="1" applyAlignment="1">
      <alignment vertical="center"/>
    </xf>
    <xf numFmtId="0" fontId="16" fillId="7" borderId="16" xfId="0" applyFont="1" applyFill="1" applyBorder="1" applyAlignment="1">
      <alignment vertical="center"/>
    </xf>
    <xf numFmtId="0" fontId="16" fillId="8" borderId="0" xfId="0" applyFont="1" applyFill="1" applyAlignment="1">
      <alignment vertical="center"/>
    </xf>
    <xf numFmtId="0" fontId="17" fillId="6" borderId="16" xfId="0" applyFont="1" applyFill="1" applyBorder="1" applyAlignment="1">
      <alignment vertical="center"/>
    </xf>
    <xf numFmtId="11" fontId="16" fillId="8" borderId="0" xfId="0" applyNumberFormat="1" applyFont="1" applyFill="1" applyAlignment="1">
      <alignment vertical="center"/>
    </xf>
    <xf numFmtId="0" fontId="16" fillId="8" borderId="16" xfId="0" applyFont="1" applyFill="1" applyBorder="1" applyAlignment="1">
      <alignment vertical="center"/>
    </xf>
    <xf numFmtId="0" fontId="16" fillId="8" borderId="22" xfId="0" applyFont="1" applyFill="1" applyBorder="1" applyAlignment="1">
      <alignment vertical="center"/>
    </xf>
    <xf numFmtId="0" fontId="16" fillId="7" borderId="22" xfId="0" applyFont="1" applyFill="1" applyBorder="1" applyAlignment="1">
      <alignment vertical="center"/>
    </xf>
    <xf numFmtId="0" fontId="16" fillId="6" borderId="22" xfId="0" applyFont="1" applyFill="1" applyBorder="1" applyAlignment="1">
      <alignment vertical="center"/>
    </xf>
    <xf numFmtId="0" fontId="0" fillId="0" borderId="16" xfId="0" applyBorder="1"/>
    <xf numFmtId="0" fontId="16" fillId="9" borderId="0" xfId="0" applyFont="1" applyFill="1" applyAlignment="1">
      <alignment vertical="center"/>
    </xf>
    <xf numFmtId="0" fontId="17" fillId="9" borderId="16" xfId="0" applyFont="1" applyFill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9" borderId="22" xfId="0" applyFont="1" applyFill="1" applyBorder="1" applyAlignment="1">
      <alignment vertical="center"/>
    </xf>
    <xf numFmtId="0" fontId="17" fillId="9" borderId="0" xfId="0" applyFont="1" applyFill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6" fillId="7" borderId="21" xfId="0" applyFont="1" applyFill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22" xfId="0" applyFont="1" applyBorder="1" applyAlignment="1">
      <alignment vertical="center"/>
    </xf>
    <xf numFmtId="11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12" borderId="21" xfId="0" applyFont="1" applyFill="1" applyBorder="1" applyAlignment="1">
      <alignment vertical="center"/>
    </xf>
    <xf numFmtId="0" fontId="4" fillId="12" borderId="0" xfId="0" applyFont="1" applyFill="1" applyAlignment="1">
      <alignment vertical="center"/>
    </xf>
    <xf numFmtId="0" fontId="4" fillId="13" borderId="0" xfId="0" applyFont="1" applyFill="1" applyAlignment="1">
      <alignment vertical="center"/>
    </xf>
    <xf numFmtId="0" fontId="4" fillId="14" borderId="0" xfId="0" applyFont="1" applyFill="1" applyAlignment="1">
      <alignment vertical="center"/>
    </xf>
    <xf numFmtId="0" fontId="4" fillId="15" borderId="0" xfId="0" applyFont="1" applyFill="1" applyAlignment="1">
      <alignment vertical="center"/>
    </xf>
    <xf numFmtId="11" fontId="4" fillId="15" borderId="0" xfId="0" applyNumberFormat="1" applyFont="1" applyFill="1" applyAlignment="1">
      <alignment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0" fillId="0" borderId="16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17" xfId="0" applyBorder="1" applyAlignment="1">
      <alignment vertical="top" wrapText="1"/>
    </xf>
    <xf numFmtId="0" fontId="29" fillId="0" borderId="27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0" fillId="0" borderId="28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30" fillId="0" borderId="28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0" fontId="37" fillId="0" borderId="16" xfId="0" applyFont="1" applyBorder="1" applyAlignment="1">
      <alignment vertical="center" wrapText="1"/>
    </xf>
    <xf numFmtId="0" fontId="34" fillId="0" borderId="27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34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40" fillId="0" borderId="27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41" fillId="0" borderId="15" xfId="0" applyFont="1" applyBorder="1" applyAlignment="1">
      <alignment vertical="center" wrapText="1"/>
    </xf>
    <xf numFmtId="0" fontId="4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43" fillId="16" borderId="33" xfId="0" applyFont="1" applyFill="1" applyBorder="1" applyAlignment="1">
      <alignment horizontal="center" vertical="center" wrapText="1"/>
    </xf>
    <xf numFmtId="0" fontId="43" fillId="16" borderId="34" xfId="0" applyFont="1" applyFill="1" applyBorder="1" applyAlignment="1">
      <alignment horizontal="center" vertical="center" wrapText="1"/>
    </xf>
    <xf numFmtId="0" fontId="43" fillId="16" borderId="35" xfId="0" applyFont="1" applyFill="1" applyBorder="1" applyAlignment="1">
      <alignment horizontal="center" vertical="center" wrapText="1"/>
    </xf>
    <xf numFmtId="0" fontId="44" fillId="17" borderId="36" xfId="0" applyFont="1" applyFill="1" applyBorder="1" applyAlignment="1">
      <alignment horizontal="center" vertical="center"/>
    </xf>
    <xf numFmtId="0" fontId="45" fillId="17" borderId="37" xfId="0" applyFont="1" applyFill="1" applyBorder="1" applyAlignment="1">
      <alignment horizontal="center" vertical="center"/>
    </xf>
    <xf numFmtId="0" fontId="45" fillId="17" borderId="38" xfId="0" applyFont="1" applyFill="1" applyBorder="1" applyAlignment="1">
      <alignment horizontal="center" vertical="center"/>
    </xf>
    <xf numFmtId="0" fontId="44" fillId="17" borderId="39" xfId="0" applyFont="1" applyFill="1" applyBorder="1" applyAlignment="1">
      <alignment horizontal="center" vertical="center"/>
    </xf>
    <xf numFmtId="0" fontId="45" fillId="17" borderId="40" xfId="0" applyFont="1" applyFill="1" applyBorder="1" applyAlignment="1">
      <alignment horizontal="center" vertical="center"/>
    </xf>
    <xf numFmtId="0" fontId="45" fillId="17" borderId="41" xfId="0" applyFont="1" applyFill="1" applyBorder="1" applyAlignment="1">
      <alignment horizontal="center" vertical="center"/>
    </xf>
    <xf numFmtId="1" fontId="45" fillId="17" borderId="41" xfId="0" applyNumberFormat="1" applyFont="1" applyFill="1" applyBorder="1" applyAlignment="1">
      <alignment horizontal="center" vertical="center"/>
    </xf>
    <xf numFmtId="1" fontId="45" fillId="17" borderId="40" xfId="0" applyNumberFormat="1" applyFont="1" applyFill="1" applyBorder="1" applyAlignment="1">
      <alignment horizontal="center" vertical="center"/>
    </xf>
    <xf numFmtId="0" fontId="44" fillId="17" borderId="42" xfId="0" applyFont="1" applyFill="1" applyBorder="1" applyAlignment="1">
      <alignment horizontal="center" vertical="center"/>
    </xf>
    <xf numFmtId="0" fontId="45" fillId="17" borderId="43" xfId="0" applyFont="1" applyFill="1" applyBorder="1" applyAlignment="1">
      <alignment horizontal="center" vertical="center"/>
    </xf>
    <xf numFmtId="0" fontId="45" fillId="17" borderId="44" xfId="0" applyFont="1" applyFill="1" applyBorder="1" applyAlignment="1">
      <alignment horizontal="center" vertical="center"/>
    </xf>
    <xf numFmtId="2" fontId="47" fillId="18" borderId="49" xfId="0" applyNumberFormat="1" applyFont="1" applyFill="1" applyBorder="1" applyAlignment="1">
      <alignment horizontal="center" vertical="center"/>
    </xf>
    <xf numFmtId="9" fontId="47" fillId="17" borderId="46" xfId="0" applyNumberFormat="1" applyFont="1" applyFill="1" applyBorder="1" applyAlignment="1">
      <alignment horizontal="center" vertical="center"/>
    </xf>
    <xf numFmtId="1" fontId="47" fillId="19" borderId="50" xfId="0" applyNumberFormat="1" applyFont="1" applyFill="1" applyBorder="1" applyAlignment="1">
      <alignment horizontal="center" vertical="center"/>
    </xf>
    <xf numFmtId="3" fontId="47" fillId="17" borderId="40" xfId="0" applyNumberFormat="1" applyFont="1" applyFill="1" applyBorder="1" applyAlignment="1">
      <alignment horizontal="center" vertical="center"/>
    </xf>
    <xf numFmtId="1" fontId="47" fillId="17" borderId="41" xfId="0" applyNumberFormat="1" applyFont="1" applyFill="1" applyBorder="1" applyAlignment="1">
      <alignment horizontal="center" vertical="center"/>
    </xf>
    <xf numFmtId="9" fontId="47" fillId="17" borderId="61" xfId="0" applyNumberFormat="1" applyFont="1" applyFill="1" applyBorder="1" applyAlignment="1">
      <alignment horizontal="center" vertical="center"/>
    </xf>
    <xf numFmtId="3" fontId="47" fillId="17" borderId="62" xfId="0" applyNumberFormat="1" applyFont="1" applyFill="1" applyBorder="1" applyAlignment="1">
      <alignment horizontal="center" vertical="center"/>
    </xf>
    <xf numFmtId="9" fontId="47" fillId="17" borderId="40" xfId="0" applyNumberFormat="1" applyFont="1" applyFill="1" applyBorder="1" applyAlignment="1">
      <alignment horizontal="center" vertical="center"/>
    </xf>
    <xf numFmtId="0" fontId="47" fillId="17" borderId="41" xfId="0" applyFont="1" applyFill="1" applyBorder="1" applyAlignment="1">
      <alignment horizontal="center" vertical="center"/>
    </xf>
    <xf numFmtId="1" fontId="47" fillId="17" borderId="65" xfId="0" applyNumberFormat="1" applyFont="1" applyFill="1" applyBorder="1" applyAlignment="1">
      <alignment horizontal="center" vertical="center"/>
    </xf>
    <xf numFmtId="3" fontId="47" fillId="17" borderId="68" xfId="0" applyNumberFormat="1" applyFont="1" applyFill="1" applyBorder="1" applyAlignment="1">
      <alignment horizontal="center" vertical="center"/>
    </xf>
    <xf numFmtId="1" fontId="47" fillId="17" borderId="44" xfId="0" applyNumberFormat="1" applyFont="1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7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25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48" fillId="20" borderId="0" xfId="0" applyFont="1" applyFill="1" applyAlignment="1">
      <alignment horizontal="center" vertical="center" wrapText="1"/>
    </xf>
    <xf numFmtId="0" fontId="51" fillId="0" borderId="12" xfId="1" applyFont="1" applyFill="1" applyBorder="1" applyAlignment="1">
      <alignment horizontal="center" vertical="top" wrapText="1"/>
    </xf>
    <xf numFmtId="1" fontId="51" fillId="0" borderId="12" xfId="1" applyNumberFormat="1" applyFont="1" applyFill="1" applyBorder="1" applyAlignment="1">
      <alignment horizontal="center" vertical="top" wrapText="1"/>
    </xf>
    <xf numFmtId="0" fontId="51" fillId="0" borderId="12" xfId="1" applyFont="1" applyFill="1" applyBorder="1" applyAlignment="1">
      <alignment horizontal="left" vertical="top" wrapText="1"/>
    </xf>
    <xf numFmtId="0" fontId="51" fillId="0" borderId="11" xfId="1" applyFont="1" applyFill="1" applyBorder="1" applyAlignment="1">
      <alignment horizontal="center" vertical="top" wrapText="1"/>
    </xf>
    <xf numFmtId="0" fontId="52" fillId="0" borderId="21" xfId="1" applyFont="1" applyFill="1" applyBorder="1" applyAlignment="1">
      <alignment horizontal="center" wrapText="1"/>
    </xf>
    <xf numFmtId="1" fontId="52" fillId="0" borderId="21" xfId="1" applyNumberFormat="1" applyFont="1" applyFill="1" applyBorder="1" applyAlignment="1">
      <alignment horizontal="center" wrapText="1"/>
    </xf>
    <xf numFmtId="0" fontId="50" fillId="0" borderId="21" xfId="1" applyFill="1" applyBorder="1" applyAlignment="1">
      <alignment horizontal="center" wrapText="1"/>
    </xf>
    <xf numFmtId="0" fontId="50" fillId="0" borderId="21" xfId="1" applyFill="1" applyBorder="1" applyAlignment="1">
      <alignment wrapText="1"/>
    </xf>
    <xf numFmtId="0" fontId="52" fillId="0" borderId="25" xfId="1" applyFont="1" applyFill="1" applyBorder="1" applyAlignment="1">
      <alignment horizontal="center" wrapText="1"/>
    </xf>
    <xf numFmtId="0" fontId="52" fillId="0" borderId="0" xfId="1" applyFont="1" applyFill="1" applyBorder="1" applyAlignment="1">
      <alignment horizontal="center" wrapText="1"/>
    </xf>
    <xf numFmtId="1" fontId="52" fillId="0" borderId="0" xfId="1" applyNumberFormat="1" applyFont="1" applyFill="1" applyBorder="1" applyAlignment="1">
      <alignment horizontal="center" wrapText="1"/>
    </xf>
    <xf numFmtId="0" fontId="52" fillId="0" borderId="0" xfId="1" applyFont="1" applyFill="1" applyBorder="1" applyAlignment="1">
      <alignment horizontal="left" wrapText="1"/>
    </xf>
    <xf numFmtId="0" fontId="52" fillId="0" borderId="16" xfId="1" applyFont="1" applyFill="1" applyBorder="1" applyAlignment="1">
      <alignment horizontal="center" wrapText="1"/>
    </xf>
    <xf numFmtId="0" fontId="50" fillId="0" borderId="0" xfId="1" applyFill="1" applyBorder="1" applyAlignment="1">
      <alignment horizontal="center" wrapText="1"/>
    </xf>
    <xf numFmtId="0" fontId="50" fillId="0" borderId="0" xfId="1" applyFill="1" applyBorder="1" applyAlignment="1">
      <alignment wrapText="1"/>
    </xf>
    <xf numFmtId="0" fontId="0" fillId="0" borderId="0" xfId="0" applyFill="1" applyAlignment="1">
      <alignment wrapText="1"/>
    </xf>
    <xf numFmtId="0" fontId="52" fillId="0" borderId="17" xfId="1" applyFont="1" applyFill="1" applyBorder="1" applyAlignment="1">
      <alignment horizontal="center" wrapText="1"/>
    </xf>
    <xf numFmtId="1" fontId="52" fillId="0" borderId="17" xfId="1" applyNumberFormat="1" applyFont="1" applyFill="1" applyBorder="1" applyAlignment="1">
      <alignment horizontal="center" wrapText="1"/>
    </xf>
    <xf numFmtId="0" fontId="50" fillId="0" borderId="17" xfId="1" applyFill="1" applyBorder="1" applyAlignment="1">
      <alignment horizontal="center" wrapText="1"/>
    </xf>
    <xf numFmtId="0" fontId="50" fillId="0" borderId="17" xfId="1" applyFill="1" applyBorder="1" applyAlignment="1">
      <alignment wrapText="1"/>
    </xf>
    <xf numFmtId="0" fontId="52" fillId="0" borderId="15" xfId="1" applyFont="1" applyFill="1" applyBorder="1" applyAlignment="1">
      <alignment horizontal="center" wrapText="1"/>
    </xf>
    <xf numFmtId="0" fontId="51" fillId="0" borderId="19" xfId="1" applyFont="1" applyFill="1" applyBorder="1" applyAlignment="1">
      <alignment horizontal="center" vertical="top" wrapText="1"/>
    </xf>
    <xf numFmtId="0" fontId="52" fillId="0" borderId="26" xfId="1" applyFont="1" applyFill="1" applyBorder="1" applyAlignment="1">
      <alignment horizontal="center" wrapText="1"/>
    </xf>
    <xf numFmtId="0" fontId="52" fillId="0" borderId="21" xfId="1" quotePrefix="1" applyFont="1" applyFill="1" applyBorder="1" applyAlignment="1">
      <alignment horizontal="center" wrapText="1"/>
    </xf>
    <xf numFmtId="14" fontId="52" fillId="0" borderId="21" xfId="1" applyNumberFormat="1" applyFont="1" applyFill="1" applyBorder="1" applyAlignment="1">
      <alignment horizontal="center" wrapText="1"/>
    </xf>
    <xf numFmtId="0" fontId="52" fillId="0" borderId="22" xfId="1" applyFont="1" applyFill="1" applyBorder="1" applyAlignment="1">
      <alignment horizontal="center" wrapText="1"/>
    </xf>
    <xf numFmtId="14" fontId="52" fillId="0" borderId="0" xfId="1" applyNumberFormat="1" applyFont="1" applyFill="1" applyBorder="1" applyAlignment="1">
      <alignment horizontal="center" wrapText="1"/>
    </xf>
    <xf numFmtId="0" fontId="52" fillId="0" borderId="0" xfId="1" quotePrefix="1" applyFont="1" applyFill="1" applyBorder="1" applyAlignment="1">
      <alignment horizontal="center" wrapText="1"/>
    </xf>
    <xf numFmtId="164" fontId="52" fillId="0" borderId="0" xfId="1" applyNumberFormat="1" applyFont="1" applyFill="1" applyBorder="1" applyAlignment="1">
      <alignment horizontal="center" wrapText="1"/>
    </xf>
    <xf numFmtId="0" fontId="52" fillId="0" borderId="18" xfId="1" applyFont="1" applyFill="1" applyBorder="1" applyAlignment="1">
      <alignment horizontal="center" wrapText="1"/>
    </xf>
    <xf numFmtId="14" fontId="52" fillId="0" borderId="17" xfId="1" applyNumberFormat="1" applyFont="1" applyFill="1" applyBorder="1" applyAlignment="1">
      <alignment horizontal="center" wrapText="1"/>
    </xf>
    <xf numFmtId="2" fontId="47" fillId="18" borderId="63" xfId="0" applyNumberFormat="1" applyFont="1" applyFill="1" applyBorder="1" applyAlignment="1">
      <alignment horizontal="center" vertical="center"/>
    </xf>
    <xf numFmtId="2" fontId="47" fillId="18" borderId="65" xfId="0" applyNumberFormat="1" applyFont="1" applyFill="1" applyBorder="1" applyAlignment="1">
      <alignment horizontal="center" vertical="center"/>
    </xf>
    <xf numFmtId="2" fontId="47" fillId="18" borderId="68" xfId="0" applyNumberFormat="1" applyFont="1" applyFill="1" applyBorder="1" applyAlignment="1">
      <alignment horizontal="center" vertical="center"/>
    </xf>
    <xf numFmtId="0" fontId="46" fillId="17" borderId="45" xfId="0" applyFont="1" applyFill="1" applyBorder="1" applyAlignment="1">
      <alignment horizontal="center" vertical="center" wrapText="1"/>
    </xf>
    <xf numFmtId="0" fontId="46" fillId="17" borderId="46" xfId="0" applyFont="1" applyFill="1" applyBorder="1" applyAlignment="1">
      <alignment horizontal="center" vertical="center" wrapText="1"/>
    </xf>
    <xf numFmtId="0" fontId="47" fillId="18" borderId="47" xfId="0" applyFont="1" applyFill="1" applyBorder="1" applyAlignment="1">
      <alignment horizontal="center" vertical="center"/>
    </xf>
    <xf numFmtId="0" fontId="47" fillId="18" borderId="21" xfId="0" applyFont="1" applyFill="1" applyBorder="1" applyAlignment="1">
      <alignment horizontal="center" vertical="center"/>
    </xf>
    <xf numFmtId="0" fontId="47" fillId="18" borderId="48" xfId="0" applyFont="1" applyFill="1" applyBorder="1" applyAlignment="1">
      <alignment horizontal="center" vertical="center"/>
    </xf>
    <xf numFmtId="0" fontId="47" fillId="18" borderId="51" xfId="0" applyFont="1" applyFill="1" applyBorder="1" applyAlignment="1">
      <alignment horizontal="center" vertical="center"/>
    </xf>
    <xf numFmtId="0" fontId="47" fillId="18" borderId="0" xfId="0" applyFont="1" applyFill="1" applyBorder="1" applyAlignment="1">
      <alignment horizontal="center" vertical="center"/>
    </xf>
    <xf numFmtId="0" fontId="47" fillId="18" borderId="52" xfId="0" applyFont="1" applyFill="1" applyBorder="1" applyAlignment="1">
      <alignment horizontal="center" vertical="center"/>
    </xf>
    <xf numFmtId="0" fontId="47" fillId="18" borderId="56" xfId="0" applyFont="1" applyFill="1" applyBorder="1" applyAlignment="1">
      <alignment horizontal="center" vertical="center"/>
    </xf>
    <xf numFmtId="0" fontId="46" fillId="17" borderId="39" xfId="0" applyFont="1" applyFill="1" applyBorder="1" applyAlignment="1">
      <alignment horizontal="center" vertical="center"/>
    </xf>
    <xf numFmtId="0" fontId="46" fillId="17" borderId="40" xfId="0" applyFont="1" applyFill="1" applyBorder="1" applyAlignment="1">
      <alignment horizontal="center" vertical="center"/>
    </xf>
    <xf numFmtId="0" fontId="47" fillId="18" borderId="53" xfId="0" applyFont="1" applyFill="1" applyBorder="1" applyAlignment="1">
      <alignment horizontal="center" vertical="center"/>
    </xf>
    <xf numFmtId="0" fontId="47" fillId="18" borderId="54" xfId="0" applyFont="1" applyFill="1" applyBorder="1" applyAlignment="1">
      <alignment horizontal="center" vertical="center"/>
    </xf>
    <xf numFmtId="0" fontId="47" fillId="18" borderId="55" xfId="0" applyFont="1" applyFill="1" applyBorder="1" applyAlignment="1">
      <alignment horizontal="center" vertical="center"/>
    </xf>
    <xf numFmtId="0" fontId="47" fillId="18" borderId="57" xfId="0" applyFont="1" applyFill="1" applyBorder="1" applyAlignment="1">
      <alignment horizontal="center" vertical="center"/>
    </xf>
    <xf numFmtId="0" fontId="47" fillId="18" borderId="58" xfId="0" applyFont="1" applyFill="1" applyBorder="1" applyAlignment="1">
      <alignment horizontal="center" vertical="center"/>
    </xf>
    <xf numFmtId="0" fontId="46" fillId="17" borderId="39" xfId="0" applyFont="1" applyFill="1" applyBorder="1" applyAlignment="1">
      <alignment horizontal="center" vertical="center" wrapText="1"/>
    </xf>
    <xf numFmtId="0" fontId="46" fillId="17" borderId="59" xfId="0" applyFont="1" applyFill="1" applyBorder="1" applyAlignment="1">
      <alignment horizontal="center" vertical="center" wrapText="1"/>
    </xf>
    <xf numFmtId="0" fontId="47" fillId="18" borderId="60" xfId="0" applyFont="1" applyFill="1" applyBorder="1" applyAlignment="1">
      <alignment horizontal="center" vertical="center"/>
    </xf>
    <xf numFmtId="0" fontId="47" fillId="18" borderId="64" xfId="0" applyFont="1" applyFill="1" applyBorder="1" applyAlignment="1">
      <alignment horizontal="center" vertical="center"/>
    </xf>
    <xf numFmtId="0" fontId="47" fillId="18" borderId="66" xfId="0" applyFont="1" applyFill="1" applyBorder="1" applyAlignment="1">
      <alignment horizontal="center" vertical="center"/>
    </xf>
    <xf numFmtId="0" fontId="47" fillId="18" borderId="67" xfId="0" applyFont="1" applyFill="1" applyBorder="1" applyAlignment="1">
      <alignment horizontal="center" vertical="center"/>
    </xf>
    <xf numFmtId="0" fontId="46" fillId="17" borderId="42" xfId="0" applyFont="1" applyFill="1" applyBorder="1" applyAlignment="1">
      <alignment horizontal="center" vertical="center" wrapText="1"/>
    </xf>
    <xf numFmtId="0" fontId="46" fillId="17" borderId="6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48" fillId="2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8" fillId="2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48" fillId="2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30" fillId="0" borderId="2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30" fillId="0" borderId="20" xfId="0" applyFont="1" applyBorder="1" applyAlignment="1">
      <alignment vertical="center" wrapText="1"/>
    </xf>
    <xf numFmtId="0" fontId="30" fillId="0" borderId="14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29" fillId="0" borderId="25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22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30" fillId="0" borderId="29" xfId="0" applyFont="1" applyBorder="1" applyAlignment="1">
      <alignment vertical="center" wrapText="1"/>
    </xf>
    <xf numFmtId="0" fontId="27" fillId="0" borderId="30" xfId="0" applyFont="1" applyBorder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2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30" fillId="0" borderId="18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11" borderId="21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11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10" borderId="22" xfId="0" applyFont="1" applyFill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16" fillId="10" borderId="21" xfId="0" applyFont="1" applyFill="1" applyBorder="1" applyAlignment="1">
      <alignment horizontal="center" vertical="center"/>
    </xf>
    <xf numFmtId="0" fontId="16" fillId="10" borderId="0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/>
    </xf>
    <xf numFmtId="0" fontId="22" fillId="10" borderId="13" xfId="0" applyFont="1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6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2"/>
  <sheetViews>
    <sheetView workbookViewId="0"/>
  </sheetViews>
  <sheetFormatPr defaultRowHeight="15" x14ac:dyDescent="0.25"/>
  <cols>
    <col min="1" max="1" width="12.140625" customWidth="1"/>
    <col min="2" max="2" width="10.28515625" customWidth="1"/>
    <col min="3" max="3" width="14.5703125" customWidth="1"/>
    <col min="5" max="5" width="10.85546875" customWidth="1"/>
    <col min="7" max="7" width="10.85546875" customWidth="1"/>
    <col min="8" max="8" width="13" customWidth="1"/>
    <col min="9" max="9" width="12.28515625" customWidth="1"/>
    <col min="10" max="10" width="14" customWidth="1"/>
    <col min="11" max="11" width="11" customWidth="1"/>
    <col min="12" max="12" width="10.5703125" customWidth="1"/>
    <col min="13" max="13" width="10" customWidth="1"/>
    <col min="15" max="15" width="17.42578125" customWidth="1"/>
    <col min="17" max="17" width="10.42578125" customWidth="1"/>
    <col min="18" max="18" width="13.42578125" customWidth="1"/>
    <col min="19" max="20" width="11" customWidth="1"/>
    <col min="21" max="21" width="17.42578125" customWidth="1"/>
    <col min="22" max="22" width="17.28515625" customWidth="1"/>
    <col min="23" max="23" width="12" customWidth="1"/>
    <col min="25" max="26" width="11" customWidth="1"/>
    <col min="27" max="27" width="18.42578125" customWidth="1"/>
    <col min="28" max="28" width="16.42578125" bestFit="1" customWidth="1"/>
    <col min="29" max="32" width="10.85546875" customWidth="1"/>
    <col min="33" max="33" width="10.7109375" customWidth="1"/>
    <col min="34" max="34" width="14.5703125" customWidth="1"/>
  </cols>
  <sheetData>
    <row r="1" spans="1:35" ht="15.75" thickBot="1" x14ac:dyDescent="0.3">
      <c r="A1" t="s">
        <v>2038</v>
      </c>
    </row>
    <row r="2" spans="1:35" ht="64.5" thickBot="1" x14ac:dyDescent="0.3">
      <c r="A2" s="180" t="s">
        <v>1774</v>
      </c>
      <c r="B2" s="160" t="s">
        <v>1963</v>
      </c>
      <c r="C2" s="159" t="s">
        <v>1964</v>
      </c>
      <c r="D2" s="159" t="s">
        <v>1965</v>
      </c>
      <c r="E2" s="159" t="s">
        <v>1966</v>
      </c>
      <c r="F2" s="159" t="s">
        <v>1967</v>
      </c>
      <c r="G2" s="159" t="s">
        <v>1968</v>
      </c>
      <c r="H2" s="159" t="s">
        <v>1969</v>
      </c>
      <c r="I2" s="159" t="s">
        <v>1807</v>
      </c>
      <c r="J2" s="159" t="s">
        <v>1808</v>
      </c>
      <c r="K2" s="159" t="s">
        <v>1778</v>
      </c>
      <c r="L2" s="159" t="s">
        <v>1809</v>
      </c>
      <c r="M2" s="160" t="s">
        <v>1810</v>
      </c>
      <c r="N2" s="159" t="s">
        <v>1811</v>
      </c>
      <c r="O2" s="159" t="s">
        <v>1812</v>
      </c>
      <c r="P2" s="159" t="s">
        <v>1813</v>
      </c>
      <c r="Q2" s="159" t="s">
        <v>1814</v>
      </c>
      <c r="R2" s="159" t="s">
        <v>1815</v>
      </c>
      <c r="S2" s="159" t="s">
        <v>1816</v>
      </c>
      <c r="T2" s="159" t="s">
        <v>1817</v>
      </c>
      <c r="U2" s="161" t="s">
        <v>1818</v>
      </c>
      <c r="V2" s="159" t="s">
        <v>1819</v>
      </c>
      <c r="W2" s="159" t="s">
        <v>1820</v>
      </c>
      <c r="X2" s="159" t="s">
        <v>1821</v>
      </c>
      <c r="Y2" s="159" t="s">
        <v>1822</v>
      </c>
      <c r="Z2" s="159" t="s">
        <v>1823</v>
      </c>
      <c r="AA2" s="159" t="s">
        <v>1824</v>
      </c>
      <c r="AB2" s="159" t="s">
        <v>1825</v>
      </c>
      <c r="AC2" s="159" t="s">
        <v>1826</v>
      </c>
      <c r="AD2" s="159" t="s">
        <v>1827</v>
      </c>
      <c r="AE2" s="159" t="s">
        <v>1828</v>
      </c>
      <c r="AF2" s="159" t="s">
        <v>1829</v>
      </c>
      <c r="AG2" s="159" t="s">
        <v>1830</v>
      </c>
      <c r="AH2" s="159" t="s">
        <v>1831</v>
      </c>
      <c r="AI2" s="162" t="s">
        <v>1832</v>
      </c>
    </row>
    <row r="3" spans="1:35" ht="26.25" x14ac:dyDescent="0.25">
      <c r="A3" s="181">
        <v>1</v>
      </c>
      <c r="B3" s="164">
        <v>35</v>
      </c>
      <c r="C3" s="182" t="s">
        <v>1970</v>
      </c>
      <c r="D3" s="163">
        <v>3800</v>
      </c>
      <c r="E3" s="183">
        <v>40995</v>
      </c>
      <c r="F3" s="163" t="s">
        <v>1971</v>
      </c>
      <c r="G3" s="183" t="s">
        <v>1972</v>
      </c>
      <c r="H3" s="183"/>
      <c r="I3" s="163">
        <v>67</v>
      </c>
      <c r="J3" s="163"/>
      <c r="K3" s="163" t="s">
        <v>1789</v>
      </c>
      <c r="L3" s="163"/>
      <c r="M3" s="164">
        <v>3</v>
      </c>
      <c r="N3" s="163">
        <v>3</v>
      </c>
      <c r="O3" s="165"/>
      <c r="P3" s="163"/>
      <c r="Q3" s="163"/>
      <c r="R3" s="163"/>
      <c r="S3" s="163"/>
      <c r="T3" s="163"/>
      <c r="U3" s="166" t="s">
        <v>1833</v>
      </c>
      <c r="V3" s="163"/>
      <c r="W3" s="163" t="s">
        <v>1834</v>
      </c>
      <c r="X3" s="163"/>
      <c r="Y3" s="163"/>
      <c r="Z3" s="163"/>
      <c r="AA3" s="163" t="s">
        <v>1835</v>
      </c>
      <c r="AB3" s="163" t="s">
        <v>1836</v>
      </c>
      <c r="AC3" s="163" t="s">
        <v>1837</v>
      </c>
      <c r="AD3" s="163" t="s">
        <v>1837</v>
      </c>
      <c r="AE3" s="163" t="s">
        <v>1837</v>
      </c>
      <c r="AF3" s="163" t="s">
        <v>1837</v>
      </c>
      <c r="AG3" s="163" t="s">
        <v>1837</v>
      </c>
      <c r="AH3" s="163" t="s">
        <v>1837</v>
      </c>
      <c r="AI3" s="167" t="s">
        <v>1837</v>
      </c>
    </row>
    <row r="4" spans="1:35" ht="26.25" x14ac:dyDescent="0.25">
      <c r="A4" s="184">
        <v>2</v>
      </c>
      <c r="B4" s="169">
        <v>41</v>
      </c>
      <c r="C4" s="168" t="s">
        <v>1973</v>
      </c>
      <c r="D4" s="168">
        <v>1360</v>
      </c>
      <c r="E4" s="185">
        <v>40992</v>
      </c>
      <c r="F4" s="168" t="s">
        <v>1971</v>
      </c>
      <c r="G4" s="185" t="s">
        <v>1972</v>
      </c>
      <c r="H4" s="185"/>
      <c r="I4" s="168">
        <v>92</v>
      </c>
      <c r="J4" s="168"/>
      <c r="K4" s="168" t="s">
        <v>1790</v>
      </c>
      <c r="L4" s="168" t="s">
        <v>1791</v>
      </c>
      <c r="M4" s="169">
        <v>7</v>
      </c>
      <c r="N4" s="168">
        <v>8</v>
      </c>
      <c r="O4" s="168" t="s">
        <v>1838</v>
      </c>
      <c r="P4" s="168">
        <v>5</v>
      </c>
      <c r="Q4" s="168">
        <v>7</v>
      </c>
      <c r="R4" s="168"/>
      <c r="S4" s="168"/>
      <c r="T4" s="168"/>
      <c r="U4" s="170"/>
      <c r="V4" s="168"/>
      <c r="W4" s="168"/>
      <c r="X4" s="168"/>
      <c r="Y4" s="168" t="s">
        <v>1837</v>
      </c>
      <c r="Z4" s="168"/>
      <c r="AA4" s="168"/>
      <c r="AB4" s="168"/>
      <c r="AC4" s="168"/>
      <c r="AD4" s="168"/>
      <c r="AE4" s="168"/>
      <c r="AF4" s="168"/>
      <c r="AG4" s="168"/>
      <c r="AH4" s="168"/>
      <c r="AI4" s="171"/>
    </row>
    <row r="5" spans="1:35" ht="26.25" x14ac:dyDescent="0.25">
      <c r="A5" s="184">
        <v>3</v>
      </c>
      <c r="B5" s="169">
        <v>38</v>
      </c>
      <c r="C5" s="186" t="s">
        <v>1974</v>
      </c>
      <c r="D5" s="168">
        <v>3950</v>
      </c>
      <c r="E5" s="185">
        <v>41000</v>
      </c>
      <c r="F5" s="168" t="s">
        <v>1975</v>
      </c>
      <c r="G5" s="185" t="s">
        <v>1972</v>
      </c>
      <c r="H5" s="185"/>
      <c r="I5" s="168">
        <v>92.4</v>
      </c>
      <c r="J5" s="168"/>
      <c r="K5" s="168" t="s">
        <v>1790</v>
      </c>
      <c r="L5" s="168" t="s">
        <v>1793</v>
      </c>
      <c r="M5" s="169">
        <v>3</v>
      </c>
      <c r="N5" s="168">
        <v>2</v>
      </c>
      <c r="O5" s="172"/>
      <c r="P5" s="168">
        <v>9</v>
      </c>
      <c r="Q5" s="168">
        <v>9</v>
      </c>
      <c r="R5" s="168"/>
      <c r="S5" s="168"/>
      <c r="T5" s="168"/>
      <c r="U5" s="173" t="s">
        <v>1833</v>
      </c>
      <c r="V5" s="168" t="s">
        <v>1839</v>
      </c>
      <c r="W5" s="168" t="s">
        <v>1834</v>
      </c>
      <c r="X5" s="168"/>
      <c r="Y5" s="168" t="s">
        <v>1837</v>
      </c>
      <c r="Z5" s="168" t="s">
        <v>1837</v>
      </c>
      <c r="AA5" s="168" t="s">
        <v>1840</v>
      </c>
      <c r="AB5" s="168" t="s">
        <v>1841</v>
      </c>
      <c r="AC5" s="168" t="s">
        <v>1837</v>
      </c>
      <c r="AD5" s="168" t="s">
        <v>1837</v>
      </c>
      <c r="AE5" s="168" t="s">
        <v>1837</v>
      </c>
      <c r="AF5" s="168" t="s">
        <v>1837</v>
      </c>
      <c r="AG5" s="168" t="s">
        <v>1837</v>
      </c>
      <c r="AH5" s="168" t="s">
        <v>1837</v>
      </c>
      <c r="AI5" s="171" t="s">
        <v>1837</v>
      </c>
    </row>
    <row r="6" spans="1:35" ht="26.25" x14ac:dyDescent="0.25">
      <c r="A6" s="184">
        <v>4</v>
      </c>
      <c r="B6" s="169">
        <v>35</v>
      </c>
      <c r="C6" s="168" t="s">
        <v>1976</v>
      </c>
      <c r="D6" s="168">
        <v>3160</v>
      </c>
      <c r="E6" s="185">
        <v>41002</v>
      </c>
      <c r="F6" s="168" t="s">
        <v>1971</v>
      </c>
      <c r="G6" s="185" t="s">
        <v>1972</v>
      </c>
      <c r="H6" s="185"/>
      <c r="I6" s="168">
        <v>55.21</v>
      </c>
      <c r="J6" s="168"/>
      <c r="K6" s="168" t="s">
        <v>1790</v>
      </c>
      <c r="L6" s="168" t="s">
        <v>1793</v>
      </c>
      <c r="M6" s="169">
        <v>3</v>
      </c>
      <c r="N6" s="168">
        <v>2</v>
      </c>
      <c r="O6" s="172"/>
      <c r="P6" s="168">
        <v>9</v>
      </c>
      <c r="Q6" s="168">
        <v>10</v>
      </c>
      <c r="R6" s="168"/>
      <c r="S6" s="168"/>
      <c r="T6" s="168"/>
      <c r="U6" s="173" t="s">
        <v>1833</v>
      </c>
      <c r="V6" s="168"/>
      <c r="W6" s="168"/>
      <c r="X6" s="168" t="s">
        <v>1837</v>
      </c>
      <c r="Y6" s="168" t="s">
        <v>1835</v>
      </c>
      <c r="Z6" s="168" t="s">
        <v>1840</v>
      </c>
      <c r="AA6" s="168" t="s">
        <v>1835</v>
      </c>
      <c r="AB6" s="168" t="s">
        <v>1841</v>
      </c>
      <c r="AC6" s="168" t="s">
        <v>1837</v>
      </c>
      <c r="AD6" s="168" t="s">
        <v>1837</v>
      </c>
      <c r="AE6" s="168" t="s">
        <v>1837</v>
      </c>
      <c r="AF6" s="168" t="s">
        <v>1837</v>
      </c>
      <c r="AG6" s="168" t="s">
        <v>1837</v>
      </c>
      <c r="AH6" s="168" t="s">
        <v>1837</v>
      </c>
      <c r="AI6" s="171" t="s">
        <v>1837</v>
      </c>
    </row>
    <row r="7" spans="1:35" x14ac:dyDescent="0.25">
      <c r="A7" s="184">
        <v>5</v>
      </c>
      <c r="B7" s="169">
        <v>33</v>
      </c>
      <c r="C7" s="168" t="s">
        <v>1977</v>
      </c>
      <c r="D7" s="168">
        <v>3690</v>
      </c>
      <c r="E7" s="185">
        <v>41016</v>
      </c>
      <c r="F7" s="168" t="s">
        <v>1971</v>
      </c>
      <c r="G7" s="185" t="s">
        <v>1972</v>
      </c>
      <c r="H7" s="185"/>
      <c r="I7" s="168">
        <v>68.3</v>
      </c>
      <c r="J7" s="168">
        <v>35</v>
      </c>
      <c r="K7" s="168" t="s">
        <v>1789</v>
      </c>
      <c r="L7" s="168"/>
      <c r="M7" s="169">
        <v>4</v>
      </c>
      <c r="N7" s="168">
        <v>2</v>
      </c>
      <c r="O7" s="172"/>
      <c r="P7" s="168">
        <v>9</v>
      </c>
      <c r="Q7" s="168">
        <v>10</v>
      </c>
      <c r="R7" s="168"/>
      <c r="S7" s="168"/>
      <c r="T7" s="168"/>
      <c r="U7" s="173"/>
      <c r="V7" s="168"/>
      <c r="W7" s="168"/>
      <c r="X7" s="168"/>
      <c r="Y7" s="168" t="s">
        <v>1837</v>
      </c>
      <c r="Z7" s="168"/>
      <c r="AA7" s="168"/>
      <c r="AB7" s="168"/>
      <c r="AC7" s="168"/>
      <c r="AD7" s="168"/>
      <c r="AE7" s="168"/>
      <c r="AF7" s="168"/>
      <c r="AG7" s="168"/>
      <c r="AH7" s="168"/>
      <c r="AI7" s="171"/>
    </row>
    <row r="8" spans="1:35" ht="26.25" x14ac:dyDescent="0.25">
      <c r="A8" s="184">
        <v>6</v>
      </c>
      <c r="B8" s="169">
        <v>32</v>
      </c>
      <c r="C8" s="168" t="s">
        <v>1978</v>
      </c>
      <c r="D8" s="168">
        <v>3500</v>
      </c>
      <c r="E8" s="185">
        <v>41016</v>
      </c>
      <c r="F8" s="168" t="s">
        <v>1971</v>
      </c>
      <c r="G8" s="185" t="s">
        <v>1972</v>
      </c>
      <c r="H8" s="185"/>
      <c r="I8" s="168">
        <v>52.2</v>
      </c>
      <c r="J8" s="168">
        <v>34.299999999999997</v>
      </c>
      <c r="K8" s="168" t="s">
        <v>1789</v>
      </c>
      <c r="L8" s="168"/>
      <c r="M8" s="169">
        <v>2</v>
      </c>
      <c r="N8" s="168">
        <v>2</v>
      </c>
      <c r="O8" s="172"/>
      <c r="P8" s="168">
        <v>9</v>
      </c>
      <c r="Q8" s="168">
        <v>10</v>
      </c>
      <c r="R8" s="168"/>
      <c r="S8" s="168"/>
      <c r="T8" s="168"/>
      <c r="U8" s="173" t="s">
        <v>1842</v>
      </c>
      <c r="V8" s="168"/>
      <c r="W8" s="168" t="s">
        <v>1843</v>
      </c>
      <c r="X8" s="168" t="s">
        <v>1840</v>
      </c>
      <c r="Y8" s="168" t="s">
        <v>1837</v>
      </c>
      <c r="Z8" s="168" t="s">
        <v>1837</v>
      </c>
      <c r="AA8" s="168" t="s">
        <v>1835</v>
      </c>
      <c r="AB8" s="168" t="s">
        <v>1844</v>
      </c>
      <c r="AC8" s="168" t="s">
        <v>1837</v>
      </c>
      <c r="AD8" s="168" t="s">
        <v>1837</v>
      </c>
      <c r="AE8" s="168" t="s">
        <v>1837</v>
      </c>
      <c r="AF8" s="168" t="s">
        <v>1837</v>
      </c>
      <c r="AG8" s="168" t="s">
        <v>1845</v>
      </c>
      <c r="AH8" s="168" t="s">
        <v>1837</v>
      </c>
      <c r="AI8" s="171" t="s">
        <v>1835</v>
      </c>
    </row>
    <row r="9" spans="1:35" x14ac:dyDescent="0.25">
      <c r="A9" s="184">
        <v>7</v>
      </c>
      <c r="B9" s="169">
        <v>34</v>
      </c>
      <c r="C9" s="168">
        <v>41</v>
      </c>
      <c r="D9" s="168">
        <v>2580</v>
      </c>
      <c r="E9" s="185">
        <v>41016</v>
      </c>
      <c r="F9" s="168" t="s">
        <v>1971</v>
      </c>
      <c r="G9" s="185" t="s">
        <v>1972</v>
      </c>
      <c r="H9" s="185"/>
      <c r="I9" s="168"/>
      <c r="J9" s="168"/>
      <c r="K9" s="168" t="s">
        <v>1789</v>
      </c>
      <c r="L9" s="168" t="s">
        <v>1846</v>
      </c>
      <c r="M9" s="169">
        <v>3</v>
      </c>
      <c r="N9" s="168">
        <v>2</v>
      </c>
      <c r="O9" s="172"/>
      <c r="P9" s="168">
        <v>9</v>
      </c>
      <c r="Q9" s="168">
        <v>10</v>
      </c>
      <c r="R9" s="168"/>
      <c r="S9" s="168"/>
      <c r="T9" s="168"/>
      <c r="U9" s="173" t="s">
        <v>398</v>
      </c>
      <c r="V9" s="168" t="s">
        <v>398</v>
      </c>
      <c r="W9" s="168" t="s">
        <v>1843</v>
      </c>
      <c r="X9" s="168" t="s">
        <v>1837</v>
      </c>
      <c r="Y9" s="168" t="s">
        <v>1837</v>
      </c>
      <c r="Z9" s="168" t="s">
        <v>1837</v>
      </c>
      <c r="AA9" s="168" t="s">
        <v>1840</v>
      </c>
      <c r="AB9" s="168" t="s">
        <v>1847</v>
      </c>
      <c r="AC9" s="168" t="s">
        <v>1840</v>
      </c>
      <c r="AD9" s="168" t="s">
        <v>1837</v>
      </c>
      <c r="AE9" s="168" t="s">
        <v>1837</v>
      </c>
      <c r="AF9" s="168" t="s">
        <v>1837</v>
      </c>
      <c r="AG9" s="168" t="s">
        <v>1837</v>
      </c>
      <c r="AH9" s="168" t="s">
        <v>1837</v>
      </c>
      <c r="AI9" s="171" t="s">
        <v>1837</v>
      </c>
    </row>
    <row r="10" spans="1:35" x14ac:dyDescent="0.25">
      <c r="A10" s="184">
        <v>8</v>
      </c>
      <c r="B10" s="169">
        <v>32</v>
      </c>
      <c r="C10" s="168">
        <v>39</v>
      </c>
      <c r="D10" s="168">
        <v>3800</v>
      </c>
      <c r="E10" s="185">
        <v>41016</v>
      </c>
      <c r="F10" s="168" t="s">
        <v>1971</v>
      </c>
      <c r="G10" s="185" t="s">
        <v>1972</v>
      </c>
      <c r="H10" s="185"/>
      <c r="I10" s="168">
        <v>77</v>
      </c>
      <c r="J10" s="168">
        <v>36</v>
      </c>
      <c r="K10" s="168" t="s">
        <v>1790</v>
      </c>
      <c r="L10" s="168" t="s">
        <v>1793</v>
      </c>
      <c r="M10" s="169">
        <v>5</v>
      </c>
      <c r="N10" s="168">
        <v>4</v>
      </c>
      <c r="O10" s="172"/>
      <c r="P10" s="168">
        <v>9</v>
      </c>
      <c r="Q10" s="168">
        <v>9</v>
      </c>
      <c r="R10" s="168">
        <v>28.1</v>
      </c>
      <c r="S10" s="168">
        <v>162</v>
      </c>
      <c r="T10" s="168">
        <v>73.8</v>
      </c>
      <c r="U10" s="173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71"/>
    </row>
    <row r="11" spans="1:35" x14ac:dyDescent="0.25">
      <c r="A11" s="184">
        <v>9</v>
      </c>
      <c r="B11" s="169">
        <v>37</v>
      </c>
      <c r="C11" s="168" t="s">
        <v>1979</v>
      </c>
      <c r="D11" s="168">
        <v>3670</v>
      </c>
      <c r="E11" s="185">
        <v>41023</v>
      </c>
      <c r="F11" s="168" t="s">
        <v>1975</v>
      </c>
      <c r="G11" s="185" t="s">
        <v>1972</v>
      </c>
      <c r="H11" s="185"/>
      <c r="I11" s="168"/>
      <c r="J11" s="168">
        <v>35.299999999999997</v>
      </c>
      <c r="K11" s="168" t="s">
        <v>1789</v>
      </c>
      <c r="L11" s="168"/>
      <c r="M11" s="169">
        <v>2</v>
      </c>
      <c r="N11" s="168">
        <v>1</v>
      </c>
      <c r="O11" s="172"/>
      <c r="P11" s="168">
        <v>9</v>
      </c>
      <c r="Q11" s="168">
        <v>10</v>
      </c>
      <c r="R11" s="168">
        <v>24.7</v>
      </c>
      <c r="S11" s="168">
        <v>163.5</v>
      </c>
      <c r="T11" s="168">
        <v>66.3</v>
      </c>
      <c r="U11" s="173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71"/>
    </row>
    <row r="12" spans="1:35" ht="26.25" x14ac:dyDescent="0.25">
      <c r="A12" s="184">
        <v>10</v>
      </c>
      <c r="B12" s="169">
        <v>31</v>
      </c>
      <c r="C12" s="168" t="s">
        <v>1978</v>
      </c>
      <c r="D12" s="168">
        <v>3500</v>
      </c>
      <c r="E12" s="185">
        <v>41030</v>
      </c>
      <c r="F12" s="168" t="s">
        <v>1971</v>
      </c>
      <c r="G12" s="185" t="s">
        <v>1972</v>
      </c>
      <c r="H12" s="185"/>
      <c r="I12" s="168">
        <v>43.6</v>
      </c>
      <c r="J12" s="168">
        <v>35.200000000000003</v>
      </c>
      <c r="K12" s="168" t="s">
        <v>1789</v>
      </c>
      <c r="L12" s="168"/>
      <c r="M12" s="169">
        <v>2</v>
      </c>
      <c r="N12" s="168">
        <v>2</v>
      </c>
      <c r="O12" s="172"/>
      <c r="P12" s="168">
        <v>8</v>
      </c>
      <c r="Q12" s="168">
        <v>9</v>
      </c>
      <c r="R12" s="168"/>
      <c r="S12" s="168"/>
      <c r="T12" s="168"/>
      <c r="U12" s="173" t="s">
        <v>1833</v>
      </c>
      <c r="V12" s="168"/>
      <c r="W12" s="168"/>
      <c r="X12" s="168"/>
      <c r="Y12" s="168" t="s">
        <v>1837</v>
      </c>
      <c r="Z12" s="168" t="s">
        <v>1837</v>
      </c>
      <c r="AA12" s="168" t="s">
        <v>1837</v>
      </c>
      <c r="AB12" s="168"/>
      <c r="AC12" s="168" t="s">
        <v>1848</v>
      </c>
      <c r="AD12" s="168" t="s">
        <v>1837</v>
      </c>
      <c r="AE12" s="168" t="s">
        <v>1849</v>
      </c>
      <c r="AF12" s="168" t="s">
        <v>1835</v>
      </c>
      <c r="AG12" s="168" t="s">
        <v>1837</v>
      </c>
      <c r="AH12" s="168" t="s">
        <v>1837</v>
      </c>
      <c r="AI12" s="171" t="s">
        <v>1840</v>
      </c>
    </row>
    <row r="13" spans="1:35" x14ac:dyDescent="0.25">
      <c r="A13" s="184">
        <v>11</v>
      </c>
      <c r="B13" s="169">
        <v>35</v>
      </c>
      <c r="C13" s="168" t="s">
        <v>1976</v>
      </c>
      <c r="D13" s="168">
        <v>4080</v>
      </c>
      <c r="E13" s="185">
        <v>41030</v>
      </c>
      <c r="F13" s="168" t="s">
        <v>1971</v>
      </c>
      <c r="G13" s="185" t="s">
        <v>1972</v>
      </c>
      <c r="H13" s="185"/>
      <c r="I13" s="168"/>
      <c r="J13" s="168">
        <v>36.5</v>
      </c>
      <c r="K13" s="168" t="s">
        <v>1789</v>
      </c>
      <c r="L13" s="168"/>
      <c r="M13" s="169">
        <v>2</v>
      </c>
      <c r="N13" s="168">
        <v>2</v>
      </c>
      <c r="O13" s="172"/>
      <c r="P13" s="168">
        <v>9</v>
      </c>
      <c r="Q13" s="168">
        <v>10</v>
      </c>
      <c r="R13" s="168">
        <v>96.4</v>
      </c>
      <c r="S13" s="168">
        <v>170</v>
      </c>
      <c r="T13" s="168">
        <v>96.4</v>
      </c>
      <c r="U13" s="173"/>
      <c r="V13" s="168"/>
      <c r="W13" s="168"/>
      <c r="X13" s="168"/>
      <c r="Y13" s="168" t="s">
        <v>1837</v>
      </c>
      <c r="Z13" s="168"/>
      <c r="AA13" s="168"/>
      <c r="AB13" s="168"/>
      <c r="AC13" s="168"/>
      <c r="AD13" s="168"/>
      <c r="AE13" s="168"/>
      <c r="AF13" s="168"/>
      <c r="AG13" s="168"/>
      <c r="AH13" s="168"/>
      <c r="AI13" s="171"/>
    </row>
    <row r="14" spans="1:35" x14ac:dyDescent="0.25">
      <c r="A14" s="184">
        <v>12</v>
      </c>
      <c r="B14" s="169">
        <v>32</v>
      </c>
      <c r="C14" s="168" t="s">
        <v>1980</v>
      </c>
      <c r="D14" s="168">
        <v>1470</v>
      </c>
      <c r="E14" s="185">
        <v>41012</v>
      </c>
      <c r="F14" s="168" t="s">
        <v>1971</v>
      </c>
      <c r="G14" s="185" t="s">
        <v>1972</v>
      </c>
      <c r="H14" s="185"/>
      <c r="I14" s="168">
        <v>1</v>
      </c>
      <c r="J14" s="168">
        <v>30.5</v>
      </c>
      <c r="K14" s="168" t="s">
        <v>1794</v>
      </c>
      <c r="L14" s="168" t="s">
        <v>1791</v>
      </c>
      <c r="M14" s="169">
        <v>13</v>
      </c>
      <c r="N14" s="168">
        <v>2</v>
      </c>
      <c r="O14" s="172"/>
      <c r="P14" s="168">
        <v>9</v>
      </c>
      <c r="Q14" s="168">
        <v>9</v>
      </c>
      <c r="R14" s="168"/>
      <c r="S14" s="168"/>
      <c r="T14" s="168"/>
      <c r="U14" s="173"/>
      <c r="V14" s="168"/>
      <c r="W14" s="168"/>
      <c r="X14" s="168" t="s">
        <v>1840</v>
      </c>
      <c r="Y14" s="168" t="s">
        <v>1837</v>
      </c>
      <c r="Z14" s="168"/>
      <c r="AA14" s="168"/>
      <c r="AB14" s="168"/>
      <c r="AC14" s="168"/>
      <c r="AD14" s="168"/>
      <c r="AE14" s="168"/>
      <c r="AF14" s="168"/>
      <c r="AG14" s="168"/>
      <c r="AH14" s="168"/>
      <c r="AI14" s="171"/>
    </row>
    <row r="15" spans="1:35" x14ac:dyDescent="0.25">
      <c r="A15" s="184">
        <v>13</v>
      </c>
      <c r="B15" s="169">
        <v>34</v>
      </c>
      <c r="C15" s="168" t="s">
        <v>1981</v>
      </c>
      <c r="D15" s="168">
        <v>3950</v>
      </c>
      <c r="E15" s="185">
        <v>41044</v>
      </c>
      <c r="F15" s="168" t="s">
        <v>1971</v>
      </c>
      <c r="G15" s="185" t="s">
        <v>1972</v>
      </c>
      <c r="H15" s="185"/>
      <c r="I15" s="168">
        <v>75.2</v>
      </c>
      <c r="J15" s="168"/>
      <c r="K15" s="168" t="s">
        <v>1789</v>
      </c>
      <c r="L15" s="168"/>
      <c r="M15" s="169">
        <v>3</v>
      </c>
      <c r="N15" s="168">
        <v>3</v>
      </c>
      <c r="O15" s="172"/>
      <c r="P15" s="168">
        <v>9</v>
      </c>
      <c r="Q15" s="168">
        <v>10</v>
      </c>
      <c r="R15" s="168">
        <v>22</v>
      </c>
      <c r="S15" s="168">
        <v>176</v>
      </c>
      <c r="T15" s="168">
        <v>68.8</v>
      </c>
      <c r="U15" s="173"/>
      <c r="V15" s="168"/>
      <c r="W15" s="168"/>
      <c r="X15" s="168"/>
      <c r="Y15" s="168" t="s">
        <v>1837</v>
      </c>
      <c r="Z15" s="168"/>
      <c r="AA15" s="168"/>
      <c r="AB15" s="168"/>
      <c r="AC15" s="168"/>
      <c r="AD15" s="168"/>
      <c r="AE15" s="168"/>
      <c r="AF15" s="168"/>
      <c r="AG15" s="168"/>
      <c r="AH15" s="168"/>
      <c r="AI15" s="171"/>
    </row>
    <row r="16" spans="1:35" x14ac:dyDescent="0.25">
      <c r="A16" s="184">
        <v>14</v>
      </c>
      <c r="B16" s="169">
        <v>32</v>
      </c>
      <c r="C16" s="168" t="s">
        <v>1982</v>
      </c>
      <c r="D16" s="168">
        <v>2090</v>
      </c>
      <c r="E16" s="185">
        <v>41030</v>
      </c>
      <c r="F16" s="168" t="s">
        <v>1975</v>
      </c>
      <c r="G16" s="185" t="s">
        <v>1972</v>
      </c>
      <c r="H16" s="185"/>
      <c r="I16" s="168">
        <v>18.3</v>
      </c>
      <c r="J16" s="168">
        <v>29.8</v>
      </c>
      <c r="K16" s="168" t="s">
        <v>1794</v>
      </c>
      <c r="L16" s="168" t="s">
        <v>1793</v>
      </c>
      <c r="M16" s="169">
        <v>1</v>
      </c>
      <c r="N16" s="168">
        <v>1</v>
      </c>
      <c r="O16" s="172"/>
      <c r="P16" s="168">
        <v>9</v>
      </c>
      <c r="Q16" s="168">
        <v>9</v>
      </c>
      <c r="R16" s="168"/>
      <c r="S16" s="168"/>
      <c r="T16" s="168"/>
      <c r="U16" s="173"/>
      <c r="V16" s="168"/>
      <c r="W16" s="168"/>
      <c r="X16" s="168"/>
      <c r="Y16" s="168" t="s">
        <v>1837</v>
      </c>
      <c r="Z16" s="168"/>
      <c r="AA16" s="168"/>
      <c r="AB16" s="168"/>
      <c r="AC16" s="168"/>
      <c r="AD16" s="168"/>
      <c r="AE16" s="168"/>
      <c r="AF16" s="168"/>
      <c r="AG16" s="168"/>
      <c r="AH16" s="168"/>
      <c r="AI16" s="171"/>
    </row>
    <row r="17" spans="1:35" ht="26.25" x14ac:dyDescent="0.25">
      <c r="A17" s="184">
        <v>15</v>
      </c>
      <c r="B17" s="169">
        <v>28</v>
      </c>
      <c r="C17" s="168" t="s">
        <v>1983</v>
      </c>
      <c r="D17" s="168">
        <v>3400</v>
      </c>
      <c r="E17" s="185">
        <v>41044</v>
      </c>
      <c r="F17" s="168" t="s">
        <v>1971</v>
      </c>
      <c r="G17" s="185" t="s">
        <v>1972</v>
      </c>
      <c r="H17" s="185"/>
      <c r="I17" s="168">
        <v>49.9</v>
      </c>
      <c r="J17" s="168">
        <v>36.5</v>
      </c>
      <c r="K17" s="168" t="s">
        <v>1789</v>
      </c>
      <c r="L17" s="168"/>
      <c r="M17" s="169">
        <v>2</v>
      </c>
      <c r="N17" s="168">
        <v>2</v>
      </c>
      <c r="O17" s="172"/>
      <c r="P17" s="168">
        <v>9</v>
      </c>
      <c r="Q17" s="168">
        <v>10</v>
      </c>
      <c r="R17" s="168"/>
      <c r="S17" s="168"/>
      <c r="T17" s="168"/>
      <c r="U17" s="173" t="s">
        <v>1833</v>
      </c>
      <c r="V17" s="168"/>
      <c r="W17" s="168" t="s">
        <v>1850</v>
      </c>
      <c r="X17" s="168"/>
      <c r="Y17" s="168" t="s">
        <v>1837</v>
      </c>
      <c r="Z17" s="168" t="s">
        <v>1837</v>
      </c>
      <c r="AA17" s="168" t="s">
        <v>1837</v>
      </c>
      <c r="AB17" s="168" t="s">
        <v>1835</v>
      </c>
      <c r="AC17" s="168" t="s">
        <v>1840</v>
      </c>
      <c r="AD17" s="168" t="s">
        <v>1849</v>
      </c>
      <c r="AE17" s="168" t="s">
        <v>1849</v>
      </c>
      <c r="AF17" s="168" t="s">
        <v>1840</v>
      </c>
      <c r="AG17" s="168" t="s">
        <v>1849</v>
      </c>
      <c r="AH17" s="168" t="s">
        <v>1849</v>
      </c>
      <c r="AI17" s="171" t="s">
        <v>1840</v>
      </c>
    </row>
    <row r="18" spans="1:35" x14ac:dyDescent="0.25">
      <c r="A18" s="184">
        <v>16</v>
      </c>
      <c r="B18" s="169">
        <v>35</v>
      </c>
      <c r="C18" s="168" t="s">
        <v>1983</v>
      </c>
      <c r="D18" s="168">
        <v>3800</v>
      </c>
      <c r="E18" s="185">
        <v>41045</v>
      </c>
      <c r="F18" s="168" t="s">
        <v>1971</v>
      </c>
      <c r="G18" s="185" t="s">
        <v>1972</v>
      </c>
      <c r="H18" s="185"/>
      <c r="I18" s="168">
        <v>78.900000000000006</v>
      </c>
      <c r="J18" s="168"/>
      <c r="K18" s="168" t="s">
        <v>1789</v>
      </c>
      <c r="L18" s="168" t="s">
        <v>1851</v>
      </c>
      <c r="M18" s="169">
        <v>2</v>
      </c>
      <c r="N18" s="168">
        <v>2</v>
      </c>
      <c r="O18" s="168"/>
      <c r="P18" s="168">
        <v>9</v>
      </c>
      <c r="Q18" s="168">
        <v>10</v>
      </c>
      <c r="R18" s="168"/>
      <c r="S18" s="168"/>
      <c r="T18" s="168"/>
      <c r="U18" s="170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71"/>
    </row>
    <row r="19" spans="1:35" ht="26.25" x14ac:dyDescent="0.25">
      <c r="A19" s="184">
        <v>17</v>
      </c>
      <c r="B19" s="169">
        <v>32</v>
      </c>
      <c r="C19" s="168" t="s">
        <v>1984</v>
      </c>
      <c r="D19" s="168">
        <v>3490</v>
      </c>
      <c r="E19" s="185">
        <v>41043</v>
      </c>
      <c r="F19" s="168" t="s">
        <v>1985</v>
      </c>
      <c r="G19" s="185" t="s">
        <v>1972</v>
      </c>
      <c r="H19" s="185"/>
      <c r="I19" s="168"/>
      <c r="J19" s="168">
        <v>35.5</v>
      </c>
      <c r="K19" s="168" t="s">
        <v>1790</v>
      </c>
      <c r="L19" s="168" t="s">
        <v>1793</v>
      </c>
      <c r="M19" s="169">
        <v>2</v>
      </c>
      <c r="N19" s="168">
        <v>2</v>
      </c>
      <c r="O19" s="172"/>
      <c r="P19" s="168">
        <v>9</v>
      </c>
      <c r="Q19" s="168">
        <v>9</v>
      </c>
      <c r="R19" s="168">
        <v>24.8</v>
      </c>
      <c r="S19" s="168">
        <v>68.400000000000006</v>
      </c>
      <c r="T19" s="168">
        <v>166</v>
      </c>
      <c r="U19" s="173" t="s">
        <v>1833</v>
      </c>
      <c r="V19" s="168"/>
      <c r="W19" s="168" t="s">
        <v>1843</v>
      </c>
      <c r="X19" s="168"/>
      <c r="Y19" s="168" t="s">
        <v>1837</v>
      </c>
      <c r="Z19" s="168" t="s">
        <v>1837</v>
      </c>
      <c r="AA19" s="168" t="s">
        <v>1840</v>
      </c>
      <c r="AB19" s="168" t="s">
        <v>1852</v>
      </c>
      <c r="AC19" s="168" t="s">
        <v>1849</v>
      </c>
      <c r="AD19" s="168" t="s">
        <v>1849</v>
      </c>
      <c r="AE19" s="168" t="s">
        <v>1849</v>
      </c>
      <c r="AF19" s="168" t="s">
        <v>1849</v>
      </c>
      <c r="AG19" s="168" t="s">
        <v>1849</v>
      </c>
      <c r="AH19" s="168" t="s">
        <v>1849</v>
      </c>
      <c r="AI19" s="171" t="s">
        <v>1849</v>
      </c>
    </row>
    <row r="20" spans="1:35" x14ac:dyDescent="0.25">
      <c r="A20" s="184">
        <v>18</v>
      </c>
      <c r="B20" s="169">
        <v>43</v>
      </c>
      <c r="C20" s="168">
        <v>41</v>
      </c>
      <c r="D20" s="168">
        <v>3490</v>
      </c>
      <c r="E20" s="185">
        <v>41051</v>
      </c>
      <c r="F20" s="168" t="s">
        <v>1975</v>
      </c>
      <c r="G20" s="185" t="s">
        <v>1972</v>
      </c>
      <c r="H20" s="185"/>
      <c r="I20" s="168">
        <v>53.2</v>
      </c>
      <c r="J20" s="168"/>
      <c r="K20" s="168" t="s">
        <v>1789</v>
      </c>
      <c r="L20" s="168"/>
      <c r="M20" s="169">
        <v>2</v>
      </c>
      <c r="N20" s="168">
        <v>2</v>
      </c>
      <c r="O20" s="172"/>
      <c r="P20" s="168">
        <v>9</v>
      </c>
      <c r="Q20" s="168">
        <v>10</v>
      </c>
      <c r="R20" s="168">
        <v>22</v>
      </c>
      <c r="S20" s="168">
        <v>173</v>
      </c>
      <c r="T20" s="168">
        <v>66</v>
      </c>
      <c r="U20" s="173" t="s">
        <v>1853</v>
      </c>
      <c r="V20" s="168"/>
      <c r="W20" s="168" t="s">
        <v>1843</v>
      </c>
      <c r="X20" s="168"/>
      <c r="Y20" s="168" t="s">
        <v>1837</v>
      </c>
      <c r="Z20" s="168" t="s">
        <v>1837</v>
      </c>
      <c r="AA20" s="168" t="s">
        <v>1837</v>
      </c>
      <c r="AB20" s="168"/>
      <c r="AC20" s="168" t="s">
        <v>1849</v>
      </c>
      <c r="AD20" s="168" t="s">
        <v>1849</v>
      </c>
      <c r="AE20" s="168" t="s">
        <v>1849</v>
      </c>
      <c r="AF20" s="168" t="s">
        <v>1849</v>
      </c>
      <c r="AG20" s="168" t="s">
        <v>1849</v>
      </c>
      <c r="AH20" s="168" t="s">
        <v>1849</v>
      </c>
      <c r="AI20" s="171" t="s">
        <v>1849</v>
      </c>
    </row>
    <row r="21" spans="1:35" x14ac:dyDescent="0.25">
      <c r="A21" s="184">
        <v>19</v>
      </c>
      <c r="B21" s="169">
        <v>37</v>
      </c>
      <c r="C21" s="168" t="s">
        <v>1986</v>
      </c>
      <c r="D21" s="168">
        <v>3360</v>
      </c>
      <c r="E21" s="185">
        <v>41050</v>
      </c>
      <c r="F21" s="168" t="s">
        <v>1975</v>
      </c>
      <c r="G21" s="185" t="s">
        <v>1972</v>
      </c>
      <c r="H21" s="185"/>
      <c r="I21" s="168">
        <v>68</v>
      </c>
      <c r="J21" s="168">
        <v>33.5</v>
      </c>
      <c r="K21" s="168" t="s">
        <v>1789</v>
      </c>
      <c r="L21" s="168"/>
      <c r="M21" s="169">
        <v>4</v>
      </c>
      <c r="N21" s="168">
        <v>2</v>
      </c>
      <c r="O21" s="172"/>
      <c r="P21" s="168">
        <v>9</v>
      </c>
      <c r="Q21" s="168">
        <v>10</v>
      </c>
      <c r="R21" s="168">
        <v>24</v>
      </c>
      <c r="S21" s="168">
        <v>172</v>
      </c>
      <c r="T21" s="168">
        <v>71.400000000000006</v>
      </c>
      <c r="U21" s="173"/>
      <c r="V21" s="168"/>
      <c r="W21" s="168"/>
      <c r="X21" s="168" t="s">
        <v>1837</v>
      </c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71"/>
    </row>
    <row r="22" spans="1:35" x14ac:dyDescent="0.25">
      <c r="A22" s="184">
        <v>20</v>
      </c>
      <c r="B22" s="169">
        <v>33</v>
      </c>
      <c r="C22" s="168" t="s">
        <v>1987</v>
      </c>
      <c r="D22" s="168">
        <v>4020</v>
      </c>
      <c r="E22" s="185">
        <v>41050</v>
      </c>
      <c r="F22" s="168" t="s">
        <v>1975</v>
      </c>
      <c r="G22" s="185" t="s">
        <v>1972</v>
      </c>
      <c r="H22" s="185"/>
      <c r="I22" s="168">
        <v>90.1</v>
      </c>
      <c r="J22" s="168"/>
      <c r="K22" s="168" t="s">
        <v>1794</v>
      </c>
      <c r="L22" s="168" t="s">
        <v>1793</v>
      </c>
      <c r="M22" s="169">
        <v>3</v>
      </c>
      <c r="N22" s="168">
        <v>3</v>
      </c>
      <c r="O22" s="172"/>
      <c r="P22" s="168">
        <v>9</v>
      </c>
      <c r="Q22" s="168">
        <v>10</v>
      </c>
      <c r="R22" s="168"/>
      <c r="S22" s="168"/>
      <c r="T22" s="168">
        <v>58</v>
      </c>
      <c r="U22" s="173"/>
      <c r="V22" s="168"/>
      <c r="W22" s="168"/>
      <c r="X22" s="168"/>
      <c r="Y22" s="168" t="s">
        <v>1837</v>
      </c>
      <c r="Z22" s="168" t="s">
        <v>1837</v>
      </c>
      <c r="AA22" s="168"/>
      <c r="AB22" s="168"/>
      <c r="AC22" s="168"/>
      <c r="AD22" s="168"/>
      <c r="AE22" s="168"/>
      <c r="AF22" s="168"/>
      <c r="AG22" s="168"/>
      <c r="AH22" s="168"/>
      <c r="AI22" s="171"/>
    </row>
    <row r="23" spans="1:35" x14ac:dyDescent="0.25">
      <c r="A23" s="184">
        <v>21</v>
      </c>
      <c r="B23" s="169">
        <v>33</v>
      </c>
      <c r="C23" s="168" t="s">
        <v>1983</v>
      </c>
      <c r="D23" s="168">
        <v>3150</v>
      </c>
      <c r="E23" s="185">
        <v>41066</v>
      </c>
      <c r="F23" s="168" t="s">
        <v>1971</v>
      </c>
      <c r="G23" s="185" t="s">
        <v>1972</v>
      </c>
      <c r="H23" s="185"/>
      <c r="I23" s="168">
        <v>29.6</v>
      </c>
      <c r="J23" s="168">
        <v>34.200000000000003</v>
      </c>
      <c r="K23" s="168" t="s">
        <v>1794</v>
      </c>
      <c r="L23" s="168" t="s">
        <v>1793</v>
      </c>
      <c r="M23" s="169">
        <v>4</v>
      </c>
      <c r="N23" s="168">
        <v>3</v>
      </c>
      <c r="O23" s="172"/>
      <c r="P23" s="168">
        <v>9</v>
      </c>
      <c r="Q23" s="168">
        <v>10</v>
      </c>
      <c r="R23" s="168">
        <v>26.7</v>
      </c>
      <c r="S23" s="168">
        <v>165</v>
      </c>
      <c r="T23" s="168">
        <v>72.8</v>
      </c>
      <c r="U23" s="173"/>
      <c r="V23" s="168"/>
      <c r="W23" s="168"/>
      <c r="X23" s="168"/>
      <c r="Y23" s="168" t="s">
        <v>1837</v>
      </c>
      <c r="Z23" s="168"/>
      <c r="AA23" s="168"/>
      <c r="AB23" s="168"/>
      <c r="AC23" s="168"/>
      <c r="AD23" s="168"/>
      <c r="AE23" s="168"/>
      <c r="AF23" s="168"/>
      <c r="AG23" s="168"/>
      <c r="AH23" s="168"/>
      <c r="AI23" s="171"/>
    </row>
    <row r="24" spans="1:35" x14ac:dyDescent="0.25">
      <c r="A24" s="184">
        <v>22</v>
      </c>
      <c r="B24" s="169">
        <v>44</v>
      </c>
      <c r="C24" s="168">
        <v>40</v>
      </c>
      <c r="D24" s="168">
        <v>3710</v>
      </c>
      <c r="E24" s="185">
        <v>41067</v>
      </c>
      <c r="F24" s="168" t="s">
        <v>1975</v>
      </c>
      <c r="G24" s="185" t="s">
        <v>1972</v>
      </c>
      <c r="H24" s="185"/>
      <c r="I24" s="168">
        <v>70.5</v>
      </c>
      <c r="J24" s="168"/>
      <c r="K24" s="168" t="s">
        <v>1794</v>
      </c>
      <c r="L24" s="168" t="s">
        <v>1793</v>
      </c>
      <c r="M24" s="169">
        <v>2</v>
      </c>
      <c r="N24" s="168">
        <v>3</v>
      </c>
      <c r="O24" s="172"/>
      <c r="P24" s="168">
        <v>9</v>
      </c>
      <c r="Q24" s="168">
        <v>10</v>
      </c>
      <c r="R24" s="168">
        <v>25.2</v>
      </c>
      <c r="S24" s="168">
        <v>168</v>
      </c>
      <c r="T24" s="168">
        <v>71.400000000000006</v>
      </c>
      <c r="U24" s="173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71"/>
    </row>
    <row r="25" spans="1:35" x14ac:dyDescent="0.25">
      <c r="A25" s="184">
        <v>23</v>
      </c>
      <c r="B25" s="169">
        <v>26</v>
      </c>
      <c r="C25" s="168" t="s">
        <v>1988</v>
      </c>
      <c r="D25" s="168">
        <v>3790</v>
      </c>
      <c r="E25" s="185">
        <v>41078</v>
      </c>
      <c r="F25" s="168" t="s">
        <v>1975</v>
      </c>
      <c r="G25" s="185" t="s">
        <v>1972</v>
      </c>
      <c r="H25" s="185"/>
      <c r="I25" s="168">
        <v>75.8</v>
      </c>
      <c r="J25" s="168">
        <v>35.700000000000003</v>
      </c>
      <c r="K25" s="168" t="s">
        <v>1789</v>
      </c>
      <c r="L25" s="168"/>
      <c r="M25" s="169">
        <v>3</v>
      </c>
      <c r="N25" s="168">
        <v>3</v>
      </c>
      <c r="O25" s="172"/>
      <c r="P25" s="168">
        <v>9</v>
      </c>
      <c r="Q25" s="168">
        <v>10</v>
      </c>
      <c r="R25" s="168">
        <v>20.399999999999999</v>
      </c>
      <c r="S25" s="168">
        <v>166</v>
      </c>
      <c r="T25" s="168">
        <v>56.3</v>
      </c>
      <c r="U25" s="173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71"/>
    </row>
    <row r="26" spans="1:35" x14ac:dyDescent="0.25">
      <c r="A26" s="184">
        <v>24</v>
      </c>
      <c r="B26" s="169">
        <v>32</v>
      </c>
      <c r="C26" s="168">
        <v>41</v>
      </c>
      <c r="D26" s="168">
        <v>4230</v>
      </c>
      <c r="E26" s="185">
        <v>41078</v>
      </c>
      <c r="F26" s="168" t="s">
        <v>1975</v>
      </c>
      <c r="G26" s="185" t="s">
        <v>1972</v>
      </c>
      <c r="H26" s="185"/>
      <c r="I26" s="168">
        <v>93.3</v>
      </c>
      <c r="J26" s="168"/>
      <c r="K26" s="168" t="s">
        <v>1789</v>
      </c>
      <c r="L26" s="168"/>
      <c r="M26" s="169">
        <v>3</v>
      </c>
      <c r="N26" s="168">
        <v>2</v>
      </c>
      <c r="O26" s="172"/>
      <c r="P26" s="168">
        <v>9</v>
      </c>
      <c r="Q26" s="168">
        <v>10</v>
      </c>
      <c r="R26" s="168"/>
      <c r="S26" s="168"/>
      <c r="T26" s="168"/>
      <c r="U26" s="173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71"/>
    </row>
    <row r="27" spans="1:35" x14ac:dyDescent="0.25">
      <c r="A27" s="184">
        <v>25</v>
      </c>
      <c r="B27" s="169">
        <v>40</v>
      </c>
      <c r="C27" s="168">
        <v>39</v>
      </c>
      <c r="D27" s="168">
        <v>3430</v>
      </c>
      <c r="E27" s="185">
        <v>41078</v>
      </c>
      <c r="F27" s="168" t="s">
        <v>1975</v>
      </c>
      <c r="G27" s="185" t="s">
        <v>1972</v>
      </c>
      <c r="H27" s="185"/>
      <c r="I27" s="168">
        <v>57.5</v>
      </c>
      <c r="J27" s="168"/>
      <c r="K27" s="168" t="s">
        <v>1789</v>
      </c>
      <c r="L27" s="168"/>
      <c r="M27" s="169">
        <v>4</v>
      </c>
      <c r="N27" s="168">
        <v>3</v>
      </c>
      <c r="O27" s="172"/>
      <c r="P27" s="168">
        <v>9</v>
      </c>
      <c r="Q27" s="168">
        <v>9</v>
      </c>
      <c r="R27" s="168"/>
      <c r="S27" s="168"/>
      <c r="T27" s="168"/>
      <c r="U27" s="173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71"/>
    </row>
    <row r="28" spans="1:35" x14ac:dyDescent="0.25">
      <c r="A28" s="184">
        <v>26</v>
      </c>
      <c r="B28" s="169">
        <v>40</v>
      </c>
      <c r="C28" s="168" t="s">
        <v>1978</v>
      </c>
      <c r="D28" s="168">
        <v>3980</v>
      </c>
      <c r="E28" s="185">
        <v>41079</v>
      </c>
      <c r="F28" s="168" t="s">
        <v>1975</v>
      </c>
      <c r="G28" s="185" t="s">
        <v>1972</v>
      </c>
      <c r="H28" s="185"/>
      <c r="I28" s="168">
        <v>88.7</v>
      </c>
      <c r="J28" s="168"/>
      <c r="K28" s="168" t="s">
        <v>1789</v>
      </c>
      <c r="L28" s="168"/>
      <c r="M28" s="169">
        <v>2</v>
      </c>
      <c r="N28" s="168">
        <v>2</v>
      </c>
      <c r="O28" s="172"/>
      <c r="P28" s="168">
        <v>9</v>
      </c>
      <c r="Q28" s="168">
        <v>10</v>
      </c>
      <c r="R28" s="168">
        <v>28</v>
      </c>
      <c r="S28" s="168">
        <v>164</v>
      </c>
      <c r="T28" s="168">
        <v>75.8</v>
      </c>
      <c r="U28" s="173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71"/>
    </row>
    <row r="29" spans="1:35" ht="26.25" x14ac:dyDescent="0.25">
      <c r="A29" s="184">
        <v>27</v>
      </c>
      <c r="B29" s="169">
        <v>30</v>
      </c>
      <c r="C29" s="168" t="s">
        <v>1988</v>
      </c>
      <c r="D29" s="168">
        <v>3540</v>
      </c>
      <c r="E29" s="185">
        <v>41085</v>
      </c>
      <c r="F29" s="168" t="s">
        <v>1975</v>
      </c>
      <c r="G29" s="185" t="s">
        <v>1972</v>
      </c>
      <c r="H29" s="185"/>
      <c r="I29" s="168">
        <v>54.4</v>
      </c>
      <c r="J29" s="168"/>
      <c r="K29" s="168" t="s">
        <v>1789</v>
      </c>
      <c r="L29" s="168"/>
      <c r="M29" s="169">
        <v>3</v>
      </c>
      <c r="N29" s="168">
        <v>2</v>
      </c>
      <c r="O29" s="172"/>
      <c r="P29" s="168">
        <v>9</v>
      </c>
      <c r="Q29" s="168">
        <v>10</v>
      </c>
      <c r="R29" s="168">
        <v>30</v>
      </c>
      <c r="S29" s="168">
        <v>158</v>
      </c>
      <c r="T29" s="168">
        <v>76.599999999999994</v>
      </c>
      <c r="U29" s="173" t="s">
        <v>1833</v>
      </c>
      <c r="V29" s="168" t="s">
        <v>1854</v>
      </c>
      <c r="W29" s="168" t="s">
        <v>1843</v>
      </c>
      <c r="X29" s="168" t="s">
        <v>1840</v>
      </c>
      <c r="Y29" s="168" t="s">
        <v>1837</v>
      </c>
      <c r="Z29" s="168" t="s">
        <v>1835</v>
      </c>
      <c r="AA29" s="168" t="s">
        <v>1840</v>
      </c>
      <c r="AB29" s="168"/>
      <c r="AC29" s="168" t="s">
        <v>1837</v>
      </c>
      <c r="AD29" s="168" t="s">
        <v>1837</v>
      </c>
      <c r="AE29" s="168" t="s">
        <v>1840</v>
      </c>
      <c r="AF29" s="168" t="s">
        <v>1837</v>
      </c>
      <c r="AG29" s="168" t="s">
        <v>1837</v>
      </c>
      <c r="AH29" s="168" t="s">
        <v>1847</v>
      </c>
      <c r="AI29" s="171" t="s">
        <v>1840</v>
      </c>
    </row>
    <row r="30" spans="1:35" x14ac:dyDescent="0.25">
      <c r="A30" s="184">
        <v>28</v>
      </c>
      <c r="B30" s="169">
        <v>33</v>
      </c>
      <c r="C30" s="168">
        <v>39</v>
      </c>
      <c r="D30" s="168">
        <v>3170</v>
      </c>
      <c r="E30" s="185">
        <v>41084</v>
      </c>
      <c r="F30" s="168" t="s">
        <v>1975</v>
      </c>
      <c r="G30" s="185" t="s">
        <v>1972</v>
      </c>
      <c r="H30" s="185"/>
      <c r="I30" s="168">
        <v>36.299999999999997</v>
      </c>
      <c r="J30" s="168"/>
      <c r="K30" s="168" t="s">
        <v>1789</v>
      </c>
      <c r="L30" s="168"/>
      <c r="M30" s="169">
        <v>2</v>
      </c>
      <c r="N30" s="168">
        <v>2</v>
      </c>
      <c r="O30" s="172"/>
      <c r="P30" s="168">
        <v>9</v>
      </c>
      <c r="Q30" s="168">
        <v>10</v>
      </c>
      <c r="R30" s="168"/>
      <c r="S30" s="168"/>
      <c r="T30" s="168"/>
      <c r="U30" s="173" t="s">
        <v>1853</v>
      </c>
      <c r="V30" s="168" t="s">
        <v>398</v>
      </c>
      <c r="W30" s="168" t="s">
        <v>1855</v>
      </c>
      <c r="X30" s="168" t="s">
        <v>1849</v>
      </c>
      <c r="Y30" s="168" t="s">
        <v>1849</v>
      </c>
      <c r="Z30" s="168" t="s">
        <v>1849</v>
      </c>
      <c r="AA30" s="168" t="s">
        <v>1849</v>
      </c>
      <c r="AB30" s="168"/>
      <c r="AC30" s="168" t="s">
        <v>1849</v>
      </c>
      <c r="AD30" s="168" t="s">
        <v>1849</v>
      </c>
      <c r="AE30" s="168" t="s">
        <v>1849</v>
      </c>
      <c r="AF30" s="168" t="s">
        <v>1840</v>
      </c>
      <c r="AG30" s="168" t="s">
        <v>1849</v>
      </c>
      <c r="AH30" s="168" t="s">
        <v>1849</v>
      </c>
      <c r="AI30" s="171" t="s">
        <v>1849</v>
      </c>
    </row>
    <row r="31" spans="1:35" x14ac:dyDescent="0.25">
      <c r="A31" s="184">
        <v>29</v>
      </c>
      <c r="B31" s="169">
        <v>38</v>
      </c>
      <c r="C31" s="168" t="s">
        <v>1976</v>
      </c>
      <c r="D31" s="168">
        <v>3600</v>
      </c>
      <c r="E31" s="187">
        <v>41084</v>
      </c>
      <c r="F31" s="168" t="s">
        <v>1975</v>
      </c>
      <c r="G31" s="187" t="s">
        <v>1972</v>
      </c>
      <c r="H31" s="187"/>
      <c r="I31" s="168"/>
      <c r="J31" s="168">
        <v>35</v>
      </c>
      <c r="K31" s="168" t="s">
        <v>1789</v>
      </c>
      <c r="L31" s="168"/>
      <c r="M31" s="169">
        <v>5</v>
      </c>
      <c r="N31" s="168">
        <v>3</v>
      </c>
      <c r="O31" s="168"/>
      <c r="P31" s="168">
        <v>9</v>
      </c>
      <c r="Q31" s="168">
        <v>10</v>
      </c>
      <c r="R31" s="168">
        <v>22.1</v>
      </c>
      <c r="S31" s="168">
        <v>167</v>
      </c>
      <c r="T31" s="168">
        <v>62</v>
      </c>
      <c r="U31" s="170"/>
      <c r="V31" s="168"/>
      <c r="W31" s="168"/>
      <c r="X31" s="168"/>
      <c r="Y31" s="168" t="s">
        <v>1837</v>
      </c>
      <c r="Z31" s="168"/>
      <c r="AA31" s="168"/>
      <c r="AB31" s="168"/>
      <c r="AC31" s="168"/>
      <c r="AD31" s="168"/>
      <c r="AE31" s="168"/>
      <c r="AF31" s="168"/>
      <c r="AG31" s="168"/>
      <c r="AH31" s="168"/>
      <c r="AI31" s="171"/>
    </row>
    <row r="32" spans="1:35" ht="26.25" x14ac:dyDescent="0.25">
      <c r="A32" s="184">
        <v>30</v>
      </c>
      <c r="B32" s="169">
        <v>38</v>
      </c>
      <c r="C32" s="168" t="s">
        <v>1989</v>
      </c>
      <c r="D32" s="168">
        <v>4190</v>
      </c>
      <c r="E32" s="185">
        <v>41088</v>
      </c>
      <c r="F32" s="168" t="s">
        <v>1975</v>
      </c>
      <c r="G32" s="185" t="s">
        <v>1972</v>
      </c>
      <c r="H32" s="185"/>
      <c r="I32" s="168">
        <v>95.1</v>
      </c>
      <c r="J32" s="168"/>
      <c r="K32" s="168" t="s">
        <v>1789</v>
      </c>
      <c r="L32" s="168"/>
      <c r="M32" s="169">
        <v>6</v>
      </c>
      <c r="N32" s="168">
        <v>4</v>
      </c>
      <c r="O32" s="172"/>
      <c r="P32" s="168">
        <v>9</v>
      </c>
      <c r="Q32" s="168">
        <v>10</v>
      </c>
      <c r="R32" s="168">
        <v>21.8</v>
      </c>
      <c r="S32" s="168">
        <v>174</v>
      </c>
      <c r="T32" s="168">
        <v>65.599999999999994</v>
      </c>
      <c r="U32" s="173" t="s">
        <v>1833</v>
      </c>
      <c r="V32" s="168">
        <v>7</v>
      </c>
      <c r="W32" s="168" t="s">
        <v>1843</v>
      </c>
      <c r="X32" s="168" t="s">
        <v>1840</v>
      </c>
      <c r="Y32" s="168" t="s">
        <v>1837</v>
      </c>
      <c r="Z32" s="168" t="s">
        <v>1837</v>
      </c>
      <c r="AA32" s="168" t="s">
        <v>1840</v>
      </c>
      <c r="AB32" s="168"/>
      <c r="AC32" s="168" t="s">
        <v>1849</v>
      </c>
      <c r="AD32" s="168" t="s">
        <v>1849</v>
      </c>
      <c r="AE32" s="168" t="s">
        <v>1849</v>
      </c>
      <c r="AF32" s="168" t="s">
        <v>1849</v>
      </c>
      <c r="AG32" s="168" t="s">
        <v>1849</v>
      </c>
      <c r="AH32" s="168" t="s">
        <v>1849</v>
      </c>
      <c r="AI32" s="171" t="s">
        <v>1840</v>
      </c>
    </row>
    <row r="33" spans="1:35" ht="26.25" x14ac:dyDescent="0.25">
      <c r="A33" s="184">
        <v>31</v>
      </c>
      <c r="B33" s="169">
        <v>34</v>
      </c>
      <c r="C33" s="168">
        <v>39</v>
      </c>
      <c r="D33" s="168">
        <v>3620</v>
      </c>
      <c r="E33" s="185">
        <v>41088</v>
      </c>
      <c r="F33" s="168" t="s">
        <v>1975</v>
      </c>
      <c r="G33" s="185" t="s">
        <v>1972</v>
      </c>
      <c r="H33" s="185"/>
      <c r="I33" s="168">
        <v>70.400000000000006</v>
      </c>
      <c r="J33" s="168"/>
      <c r="K33" s="168" t="s">
        <v>1790</v>
      </c>
      <c r="L33" s="168" t="s">
        <v>1791</v>
      </c>
      <c r="M33" s="169">
        <v>2</v>
      </c>
      <c r="N33" s="168">
        <v>2</v>
      </c>
      <c r="O33" s="172"/>
      <c r="P33" s="168">
        <v>9</v>
      </c>
      <c r="Q33" s="168">
        <v>9</v>
      </c>
      <c r="R33" s="168">
        <v>24.4</v>
      </c>
      <c r="S33" s="168">
        <v>169</v>
      </c>
      <c r="T33" s="168">
        <v>69.599999999999994</v>
      </c>
      <c r="U33" s="173" t="s">
        <v>1842</v>
      </c>
      <c r="V33" s="168" t="s">
        <v>1856</v>
      </c>
      <c r="W33" s="168" t="s">
        <v>1857</v>
      </c>
      <c r="X33" s="168" t="s">
        <v>1840</v>
      </c>
      <c r="Y33" s="168" t="s">
        <v>1837</v>
      </c>
      <c r="Z33" s="168" t="s">
        <v>1837</v>
      </c>
      <c r="AA33" s="168" t="s">
        <v>1837</v>
      </c>
      <c r="AB33" s="168"/>
      <c r="AC33" s="168" t="s">
        <v>1849</v>
      </c>
      <c r="AD33" s="168" t="s">
        <v>1840</v>
      </c>
      <c r="AE33" s="168" t="s">
        <v>1849</v>
      </c>
      <c r="AF33" s="168" t="s">
        <v>1849</v>
      </c>
      <c r="AG33" s="168" t="s">
        <v>1858</v>
      </c>
      <c r="AH33" s="168" t="s">
        <v>1837</v>
      </c>
      <c r="AI33" s="171" t="s">
        <v>1840</v>
      </c>
    </row>
    <row r="34" spans="1:35" ht="26.25" x14ac:dyDescent="0.25">
      <c r="A34" s="184">
        <v>32</v>
      </c>
      <c r="B34" s="169">
        <v>36</v>
      </c>
      <c r="C34" s="168" t="s">
        <v>1977</v>
      </c>
      <c r="D34" s="168">
        <v>3940</v>
      </c>
      <c r="E34" s="185">
        <v>41094</v>
      </c>
      <c r="F34" s="168" t="s">
        <v>1971</v>
      </c>
      <c r="G34" s="185" t="s">
        <v>1972</v>
      </c>
      <c r="H34" s="185"/>
      <c r="I34" s="168">
        <v>76.099999999999994</v>
      </c>
      <c r="J34" s="168">
        <v>37.799999999999997</v>
      </c>
      <c r="K34" s="168" t="s">
        <v>1859</v>
      </c>
      <c r="L34" s="168" t="s">
        <v>1860</v>
      </c>
      <c r="M34" s="169">
        <v>2</v>
      </c>
      <c r="N34" s="168">
        <v>2</v>
      </c>
      <c r="O34" s="172"/>
      <c r="P34" s="168">
        <v>9</v>
      </c>
      <c r="Q34" s="168">
        <v>9</v>
      </c>
      <c r="R34" s="168"/>
      <c r="S34" s="168"/>
      <c r="T34" s="168">
        <v>70</v>
      </c>
      <c r="U34" s="173" t="s">
        <v>1842</v>
      </c>
      <c r="V34" s="168"/>
      <c r="W34" s="168" t="s">
        <v>1861</v>
      </c>
      <c r="X34" s="168" t="s">
        <v>1837</v>
      </c>
      <c r="Y34" s="168" t="s">
        <v>1837</v>
      </c>
      <c r="Z34" s="168" t="s">
        <v>1837</v>
      </c>
      <c r="AA34" s="168" t="s">
        <v>1840</v>
      </c>
      <c r="AB34" s="168" t="s">
        <v>1862</v>
      </c>
      <c r="AC34" s="168" t="s">
        <v>1837</v>
      </c>
      <c r="AD34" s="168" t="s">
        <v>1849</v>
      </c>
      <c r="AE34" s="168" t="s">
        <v>1849</v>
      </c>
      <c r="AF34" s="168" t="s">
        <v>1849</v>
      </c>
      <c r="AG34" s="168" t="s">
        <v>1849</v>
      </c>
      <c r="AH34" s="168" t="s">
        <v>1849</v>
      </c>
      <c r="AI34" s="171" t="s">
        <v>1849</v>
      </c>
    </row>
    <row r="35" spans="1:35" x14ac:dyDescent="0.25">
      <c r="A35" s="184">
        <v>33</v>
      </c>
      <c r="B35" s="169">
        <v>39</v>
      </c>
      <c r="C35" s="168">
        <v>39</v>
      </c>
      <c r="D35" s="168">
        <v>4060</v>
      </c>
      <c r="E35" s="185">
        <v>41094</v>
      </c>
      <c r="F35" s="168" t="s">
        <v>1971</v>
      </c>
      <c r="G35" s="185" t="s">
        <v>1972</v>
      </c>
      <c r="H35" s="185"/>
      <c r="I35" s="168">
        <v>80.900000000000006</v>
      </c>
      <c r="J35" s="168"/>
      <c r="K35" s="168" t="s">
        <v>1790</v>
      </c>
      <c r="L35" s="168"/>
      <c r="M35" s="169">
        <v>3</v>
      </c>
      <c r="N35" s="168">
        <v>2</v>
      </c>
      <c r="O35" s="172"/>
      <c r="P35" s="168">
        <v>9</v>
      </c>
      <c r="Q35" s="168">
        <v>10</v>
      </c>
      <c r="R35" s="168">
        <v>32.46</v>
      </c>
      <c r="S35" s="168">
        <v>152.5</v>
      </c>
      <c r="T35" s="168">
        <v>75</v>
      </c>
      <c r="U35" s="173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71"/>
    </row>
    <row r="36" spans="1:35" x14ac:dyDescent="0.25">
      <c r="A36" s="184">
        <v>34</v>
      </c>
      <c r="B36" s="169">
        <v>31</v>
      </c>
      <c r="C36" s="168" t="s">
        <v>1990</v>
      </c>
      <c r="D36" s="168">
        <v>3480</v>
      </c>
      <c r="E36" s="185">
        <v>41099</v>
      </c>
      <c r="F36" s="168" t="s">
        <v>1971</v>
      </c>
      <c r="G36" s="185" t="s">
        <v>1972</v>
      </c>
      <c r="H36" s="185"/>
      <c r="I36" s="168">
        <v>52.5</v>
      </c>
      <c r="J36" s="168"/>
      <c r="K36" s="168" t="s">
        <v>1790</v>
      </c>
      <c r="L36" s="168" t="s">
        <v>1793</v>
      </c>
      <c r="M36" s="169">
        <v>4</v>
      </c>
      <c r="N36" s="168">
        <v>4</v>
      </c>
      <c r="O36" s="172"/>
      <c r="P36" s="168">
        <v>9</v>
      </c>
      <c r="Q36" s="168">
        <v>10</v>
      </c>
      <c r="R36" s="168"/>
      <c r="S36" s="168"/>
      <c r="T36" s="168"/>
      <c r="U36" s="173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71"/>
    </row>
    <row r="37" spans="1:35" ht="26.25" x14ac:dyDescent="0.25">
      <c r="A37" s="184">
        <v>35</v>
      </c>
      <c r="B37" s="169">
        <v>39</v>
      </c>
      <c r="C37" s="168" t="s">
        <v>1991</v>
      </c>
      <c r="D37" s="168">
        <v>2760</v>
      </c>
      <c r="E37" s="185">
        <v>41100</v>
      </c>
      <c r="F37" s="168" t="s">
        <v>1975</v>
      </c>
      <c r="G37" s="185" t="s">
        <v>1972</v>
      </c>
      <c r="H37" s="185"/>
      <c r="I37" s="168">
        <v>34.799999999999997</v>
      </c>
      <c r="J37" s="168">
        <v>37.1</v>
      </c>
      <c r="K37" s="168" t="s">
        <v>1789</v>
      </c>
      <c r="L37" s="168"/>
      <c r="M37" s="169"/>
      <c r="N37" s="168"/>
      <c r="O37" s="172"/>
      <c r="P37" s="168">
        <v>9</v>
      </c>
      <c r="Q37" s="168">
        <v>9</v>
      </c>
      <c r="R37" s="168">
        <v>23.5</v>
      </c>
      <c r="S37" s="168">
        <v>157</v>
      </c>
      <c r="T37" s="168">
        <v>57.8</v>
      </c>
      <c r="U37" s="173" t="s">
        <v>1833</v>
      </c>
      <c r="V37" s="168" t="s">
        <v>1863</v>
      </c>
      <c r="W37" s="168" t="s">
        <v>1843</v>
      </c>
      <c r="X37" s="168" t="s">
        <v>1837</v>
      </c>
      <c r="Y37" s="168" t="s">
        <v>1849</v>
      </c>
      <c r="Z37" s="168" t="s">
        <v>1849</v>
      </c>
      <c r="AA37" s="168" t="s">
        <v>1840</v>
      </c>
      <c r="AB37" s="168" t="s">
        <v>1864</v>
      </c>
      <c r="AC37" s="168" t="s">
        <v>1849</v>
      </c>
      <c r="AD37" s="168" t="s">
        <v>1849</v>
      </c>
      <c r="AE37" s="168" t="s">
        <v>1849</v>
      </c>
      <c r="AF37" s="168" t="s">
        <v>1849</v>
      </c>
      <c r="AG37" s="168" t="s">
        <v>1849</v>
      </c>
      <c r="AH37" s="168" t="s">
        <v>1840</v>
      </c>
      <c r="AI37" s="171" t="s">
        <v>1849</v>
      </c>
    </row>
    <row r="38" spans="1:35" ht="26.25" x14ac:dyDescent="0.25">
      <c r="A38" s="184">
        <v>36</v>
      </c>
      <c r="B38" s="169">
        <v>39</v>
      </c>
      <c r="C38" s="168" t="s">
        <v>1976</v>
      </c>
      <c r="D38" s="168">
        <v>3940</v>
      </c>
      <c r="E38" s="185">
        <v>41107</v>
      </c>
      <c r="F38" s="168" t="s">
        <v>1975</v>
      </c>
      <c r="G38" s="185" t="s">
        <v>1972</v>
      </c>
      <c r="H38" s="185"/>
      <c r="I38" s="168"/>
      <c r="J38" s="168">
        <v>36.200000000000003</v>
      </c>
      <c r="K38" s="168" t="s">
        <v>1865</v>
      </c>
      <c r="L38" s="168"/>
      <c r="M38" s="169">
        <v>4</v>
      </c>
      <c r="N38" s="168">
        <v>4</v>
      </c>
      <c r="O38" s="172"/>
      <c r="P38" s="168">
        <v>9</v>
      </c>
      <c r="Q38" s="168">
        <v>9</v>
      </c>
      <c r="R38" s="168">
        <v>20.8</v>
      </c>
      <c r="S38" s="168">
        <v>165</v>
      </c>
      <c r="T38" s="168">
        <v>56.6</v>
      </c>
      <c r="U38" s="173" t="s">
        <v>1842</v>
      </c>
      <c r="V38" s="168" t="s">
        <v>1866</v>
      </c>
      <c r="W38" s="168" t="s">
        <v>1843</v>
      </c>
      <c r="X38" s="168" t="s">
        <v>1837</v>
      </c>
      <c r="Y38" s="168" t="s">
        <v>1837</v>
      </c>
      <c r="Z38" s="168" t="s">
        <v>1837</v>
      </c>
      <c r="AA38" s="168" t="s">
        <v>1840</v>
      </c>
      <c r="AB38" s="168"/>
      <c r="AC38" s="168" t="s">
        <v>1840</v>
      </c>
      <c r="AD38" s="168" t="s">
        <v>1849</v>
      </c>
      <c r="AE38" s="168" t="s">
        <v>1849</v>
      </c>
      <c r="AF38" s="168" t="s">
        <v>1849</v>
      </c>
      <c r="AG38" s="168" t="s">
        <v>1849</v>
      </c>
      <c r="AH38" s="168" t="s">
        <v>1849</v>
      </c>
      <c r="AI38" s="171" t="s">
        <v>1849</v>
      </c>
    </row>
    <row r="39" spans="1:35" x14ac:dyDescent="0.25">
      <c r="A39" s="184">
        <v>37</v>
      </c>
      <c r="B39" s="169">
        <v>40</v>
      </c>
      <c r="C39" s="168">
        <v>40</v>
      </c>
      <c r="D39" s="168">
        <v>3490</v>
      </c>
      <c r="E39" s="185">
        <v>41111</v>
      </c>
      <c r="F39" s="168" t="s">
        <v>1975</v>
      </c>
      <c r="G39" s="185" t="s">
        <v>1972</v>
      </c>
      <c r="H39" s="185"/>
      <c r="I39" s="168">
        <v>53.2</v>
      </c>
      <c r="J39" s="168"/>
      <c r="K39" s="168" t="s">
        <v>1789</v>
      </c>
      <c r="L39" s="168"/>
      <c r="M39" s="169">
        <v>2</v>
      </c>
      <c r="N39" s="168">
        <v>2</v>
      </c>
      <c r="O39" s="172"/>
      <c r="P39" s="168">
        <v>9</v>
      </c>
      <c r="Q39" s="168">
        <v>10</v>
      </c>
      <c r="R39" s="168"/>
      <c r="S39" s="168"/>
      <c r="T39" s="168"/>
      <c r="U39" s="173" t="s">
        <v>1867</v>
      </c>
      <c r="V39" s="168" t="s">
        <v>400</v>
      </c>
      <c r="W39" s="168" t="s">
        <v>1843</v>
      </c>
      <c r="X39" s="168" t="s">
        <v>1837</v>
      </c>
      <c r="Y39" s="168" t="s">
        <v>1837</v>
      </c>
      <c r="Z39" s="168" t="s">
        <v>1837</v>
      </c>
      <c r="AA39" s="168" t="s">
        <v>1849</v>
      </c>
      <c r="AB39" s="168"/>
      <c r="AC39" s="168" t="s">
        <v>1849</v>
      </c>
      <c r="AD39" s="168" t="s">
        <v>1849</v>
      </c>
      <c r="AE39" s="168" t="s">
        <v>1840</v>
      </c>
      <c r="AF39" s="168" t="s">
        <v>1849</v>
      </c>
      <c r="AG39" s="168" t="s">
        <v>1849</v>
      </c>
      <c r="AH39" s="168" t="s">
        <v>1840</v>
      </c>
      <c r="AI39" s="171" t="s">
        <v>1849</v>
      </c>
    </row>
    <row r="40" spans="1:35" x14ac:dyDescent="0.25">
      <c r="A40" s="184">
        <v>38</v>
      </c>
      <c r="B40" s="169">
        <v>30</v>
      </c>
      <c r="C40" s="168" t="s">
        <v>1992</v>
      </c>
      <c r="D40" s="168">
        <v>990</v>
      </c>
      <c r="E40" s="185">
        <v>41112</v>
      </c>
      <c r="F40" s="168" t="s">
        <v>1971</v>
      </c>
      <c r="G40" s="185" t="s">
        <v>1972</v>
      </c>
      <c r="H40" s="185"/>
      <c r="I40" s="168">
        <v>85.3</v>
      </c>
      <c r="J40" s="168">
        <v>33</v>
      </c>
      <c r="K40" s="168" t="s">
        <v>1789</v>
      </c>
      <c r="L40" s="168"/>
      <c r="M40" s="169">
        <v>7</v>
      </c>
      <c r="N40" s="168">
        <v>5</v>
      </c>
      <c r="O40" s="172"/>
      <c r="P40" s="168"/>
      <c r="Q40" s="168"/>
      <c r="R40" s="168"/>
      <c r="S40" s="168"/>
      <c r="T40" s="168"/>
      <c r="U40" s="173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71"/>
    </row>
    <row r="41" spans="1:35" x14ac:dyDescent="0.25">
      <c r="A41" s="184">
        <v>39</v>
      </c>
      <c r="B41" s="169">
        <v>37</v>
      </c>
      <c r="C41" s="168" t="s">
        <v>1993</v>
      </c>
      <c r="D41" s="168">
        <v>4790</v>
      </c>
      <c r="E41" s="185">
        <v>41111</v>
      </c>
      <c r="F41" s="168" t="s">
        <v>1971</v>
      </c>
      <c r="G41" s="185" t="s">
        <v>1972</v>
      </c>
      <c r="H41" s="185"/>
      <c r="I41" s="168"/>
      <c r="J41" s="168"/>
      <c r="K41" s="168" t="s">
        <v>1865</v>
      </c>
      <c r="L41" s="168"/>
      <c r="M41" s="169">
        <v>2</v>
      </c>
      <c r="N41" s="168">
        <v>1</v>
      </c>
      <c r="O41" s="172"/>
      <c r="P41" s="168">
        <v>7</v>
      </c>
      <c r="Q41" s="168">
        <v>9</v>
      </c>
      <c r="R41" s="168">
        <v>28.8</v>
      </c>
      <c r="S41" s="168">
        <v>168</v>
      </c>
      <c r="T41" s="168">
        <v>82</v>
      </c>
      <c r="U41" s="173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71"/>
    </row>
    <row r="42" spans="1:35" x14ac:dyDescent="0.25">
      <c r="A42" s="184">
        <v>40</v>
      </c>
      <c r="B42" s="169">
        <v>26</v>
      </c>
      <c r="C42" s="168" t="s">
        <v>1994</v>
      </c>
      <c r="D42" s="168">
        <v>880</v>
      </c>
      <c r="E42" s="185">
        <v>41112</v>
      </c>
      <c r="F42" s="168" t="s">
        <v>1975</v>
      </c>
      <c r="G42" s="185" t="s">
        <v>1972</v>
      </c>
      <c r="H42" s="185"/>
      <c r="I42" s="168">
        <v>36.6</v>
      </c>
      <c r="J42" s="168"/>
      <c r="K42" s="168" t="s">
        <v>1790</v>
      </c>
      <c r="L42" s="168" t="s">
        <v>1791</v>
      </c>
      <c r="M42" s="169">
        <v>3</v>
      </c>
      <c r="N42" s="168">
        <v>3</v>
      </c>
      <c r="O42" s="172"/>
      <c r="P42" s="168">
        <v>6</v>
      </c>
      <c r="Q42" s="168">
        <v>8</v>
      </c>
      <c r="R42" s="168"/>
      <c r="S42" s="168"/>
      <c r="T42" s="168"/>
      <c r="U42" s="173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71"/>
    </row>
    <row r="43" spans="1:35" ht="26.25" x14ac:dyDescent="0.25">
      <c r="A43" s="184">
        <v>41</v>
      </c>
      <c r="B43" s="169">
        <v>39</v>
      </c>
      <c r="C43" s="168" t="s">
        <v>1981</v>
      </c>
      <c r="D43" s="168">
        <v>4020</v>
      </c>
      <c r="E43" s="185">
        <v>41120</v>
      </c>
      <c r="F43" s="168" t="s">
        <v>1971</v>
      </c>
      <c r="G43" s="185" t="s">
        <v>1972</v>
      </c>
      <c r="H43" s="185"/>
      <c r="I43" s="168">
        <v>79.400000000000006</v>
      </c>
      <c r="J43" s="168">
        <v>36</v>
      </c>
      <c r="K43" s="168" t="s">
        <v>1789</v>
      </c>
      <c r="L43" s="168"/>
      <c r="M43" s="169">
        <v>3</v>
      </c>
      <c r="N43" s="168">
        <v>3</v>
      </c>
      <c r="O43" s="172"/>
      <c r="P43" s="168">
        <v>9</v>
      </c>
      <c r="Q43" s="168">
        <v>10</v>
      </c>
      <c r="R43" s="168">
        <v>23.6</v>
      </c>
      <c r="S43" s="168">
        <v>1.62</v>
      </c>
      <c r="T43" s="168">
        <v>62</v>
      </c>
      <c r="U43" s="173" t="s">
        <v>1833</v>
      </c>
      <c r="V43" s="168"/>
      <c r="W43" s="168" t="s">
        <v>1843</v>
      </c>
      <c r="X43" s="168" t="s">
        <v>1837</v>
      </c>
      <c r="Y43" s="168" t="s">
        <v>1837</v>
      </c>
      <c r="Z43" s="168" t="s">
        <v>1837</v>
      </c>
      <c r="AA43" s="168" t="s">
        <v>1840</v>
      </c>
      <c r="AB43" s="168" t="s">
        <v>1868</v>
      </c>
      <c r="AC43" s="168" t="s">
        <v>1849</v>
      </c>
      <c r="AD43" s="168" t="s">
        <v>1849</v>
      </c>
      <c r="AE43" s="168" t="s">
        <v>1849</v>
      </c>
      <c r="AF43" s="168" t="s">
        <v>1849</v>
      </c>
      <c r="AG43" s="168" t="s">
        <v>1869</v>
      </c>
      <c r="AH43" s="168" t="s">
        <v>1837</v>
      </c>
      <c r="AI43" s="171" t="s">
        <v>1837</v>
      </c>
    </row>
    <row r="44" spans="1:35" ht="26.25" x14ac:dyDescent="0.25">
      <c r="A44" s="184">
        <v>42</v>
      </c>
      <c r="B44" s="169">
        <v>35</v>
      </c>
      <c r="C44" s="168">
        <v>38</v>
      </c>
      <c r="D44" s="168">
        <v>3700</v>
      </c>
      <c r="E44" s="185">
        <v>41850</v>
      </c>
      <c r="F44" s="168" t="s">
        <v>1971</v>
      </c>
      <c r="G44" s="185" t="s">
        <v>1972</v>
      </c>
      <c r="H44" s="185"/>
      <c r="I44" s="168">
        <v>70.2</v>
      </c>
      <c r="J44" s="168">
        <v>36</v>
      </c>
      <c r="K44" s="168" t="s">
        <v>1789</v>
      </c>
      <c r="L44" s="168"/>
      <c r="M44" s="169">
        <v>3</v>
      </c>
      <c r="N44" s="168">
        <v>3</v>
      </c>
      <c r="O44" s="172"/>
      <c r="P44" s="168">
        <v>9</v>
      </c>
      <c r="Q44" s="168">
        <v>10</v>
      </c>
      <c r="R44" s="168">
        <v>22</v>
      </c>
      <c r="S44" s="168">
        <v>175</v>
      </c>
      <c r="T44" s="168">
        <v>69.3</v>
      </c>
      <c r="U44" s="173" t="s">
        <v>1833</v>
      </c>
      <c r="V44" s="168" t="s">
        <v>1870</v>
      </c>
      <c r="W44" s="168" t="s">
        <v>1843</v>
      </c>
      <c r="X44" s="168" t="s">
        <v>1849</v>
      </c>
      <c r="Y44" s="168" t="s">
        <v>1849</v>
      </c>
      <c r="Z44" s="168" t="s">
        <v>1849</v>
      </c>
      <c r="AA44" s="168" t="s">
        <v>1840</v>
      </c>
      <c r="AB44" s="168" t="s">
        <v>1868</v>
      </c>
      <c r="AC44" s="168" t="s">
        <v>1849</v>
      </c>
      <c r="AD44" s="168" t="s">
        <v>1849</v>
      </c>
      <c r="AE44" s="168" t="s">
        <v>1849</v>
      </c>
      <c r="AF44" s="168" t="s">
        <v>1849</v>
      </c>
      <c r="AG44" s="168" t="s">
        <v>1849</v>
      </c>
      <c r="AH44" s="168" t="s">
        <v>1847</v>
      </c>
      <c r="AI44" s="171" t="s">
        <v>1837</v>
      </c>
    </row>
    <row r="45" spans="1:35" ht="26.25" x14ac:dyDescent="0.25">
      <c r="A45" s="184">
        <v>43</v>
      </c>
      <c r="B45" s="169">
        <v>33</v>
      </c>
      <c r="C45" s="168" t="s">
        <v>1987</v>
      </c>
      <c r="D45" s="168">
        <v>3700</v>
      </c>
      <c r="E45" s="185">
        <v>41123</v>
      </c>
      <c r="F45" s="168" t="s">
        <v>1971</v>
      </c>
      <c r="G45" s="185" t="s">
        <v>1972</v>
      </c>
      <c r="H45" s="185"/>
      <c r="I45" s="168">
        <v>64</v>
      </c>
      <c r="J45" s="168">
        <v>34.5</v>
      </c>
      <c r="K45" s="168" t="s">
        <v>1789</v>
      </c>
      <c r="L45" s="168"/>
      <c r="M45" s="169">
        <v>5</v>
      </c>
      <c r="N45" s="168">
        <v>1</v>
      </c>
      <c r="O45" s="172"/>
      <c r="P45" s="168">
        <v>9</v>
      </c>
      <c r="Q45" s="168">
        <v>9</v>
      </c>
      <c r="R45" s="168"/>
      <c r="S45" s="168"/>
      <c r="T45" s="168"/>
      <c r="U45" s="173" t="s">
        <v>1867</v>
      </c>
      <c r="V45" s="168"/>
      <c r="W45" s="168" t="s">
        <v>1857</v>
      </c>
      <c r="X45" s="168" t="s">
        <v>1837</v>
      </c>
      <c r="Y45" s="168" t="s">
        <v>1849</v>
      </c>
      <c r="Z45" s="168" t="s">
        <v>1849</v>
      </c>
      <c r="AA45" s="168" t="s">
        <v>1840</v>
      </c>
      <c r="AB45" s="168" t="s">
        <v>1852</v>
      </c>
      <c r="AC45" s="168" t="s">
        <v>1849</v>
      </c>
      <c r="AD45" s="168" t="s">
        <v>1849</v>
      </c>
      <c r="AE45" s="168" t="s">
        <v>1849</v>
      </c>
      <c r="AF45" s="168" t="s">
        <v>1840</v>
      </c>
      <c r="AG45" s="168" t="s">
        <v>1849</v>
      </c>
      <c r="AH45" s="168" t="s">
        <v>1849</v>
      </c>
      <c r="AI45" s="171" t="s">
        <v>1837</v>
      </c>
    </row>
    <row r="46" spans="1:35" ht="26.25" x14ac:dyDescent="0.25">
      <c r="A46" s="184">
        <v>44</v>
      </c>
      <c r="B46" s="169">
        <v>33</v>
      </c>
      <c r="C46" s="168" t="s">
        <v>1981</v>
      </c>
      <c r="D46" s="168">
        <v>4070</v>
      </c>
      <c r="E46" s="185">
        <v>41134</v>
      </c>
      <c r="F46" s="168" t="s">
        <v>1971</v>
      </c>
      <c r="G46" s="185" t="s">
        <v>1972</v>
      </c>
      <c r="H46" s="185"/>
      <c r="I46" s="168">
        <v>82.1</v>
      </c>
      <c r="J46" s="168">
        <v>35</v>
      </c>
      <c r="K46" s="168" t="s">
        <v>1789</v>
      </c>
      <c r="L46" s="168"/>
      <c r="M46" s="169">
        <v>3</v>
      </c>
      <c r="N46" s="168">
        <v>3</v>
      </c>
      <c r="O46" s="172"/>
      <c r="P46" s="168">
        <v>9</v>
      </c>
      <c r="Q46" s="168">
        <v>9</v>
      </c>
      <c r="R46" s="168">
        <v>26.1</v>
      </c>
      <c r="S46" s="168">
        <v>168</v>
      </c>
      <c r="T46" s="168">
        <v>73.3</v>
      </c>
      <c r="U46" s="173" t="s">
        <v>1833</v>
      </c>
      <c r="V46" s="168"/>
      <c r="W46" s="168" t="s">
        <v>1843</v>
      </c>
      <c r="X46" s="168" t="s">
        <v>1840</v>
      </c>
      <c r="Y46" s="168" t="s">
        <v>1849</v>
      </c>
      <c r="Z46" s="168" t="s">
        <v>1849</v>
      </c>
      <c r="AA46" s="168" t="s">
        <v>1840</v>
      </c>
      <c r="AB46" s="168" t="s">
        <v>1852</v>
      </c>
      <c r="AC46" s="168" t="s">
        <v>1849</v>
      </c>
      <c r="AD46" s="168" t="s">
        <v>1849</v>
      </c>
      <c r="AE46" s="168" t="s">
        <v>1849</v>
      </c>
      <c r="AF46" s="168" t="s">
        <v>1849</v>
      </c>
      <c r="AG46" s="168" t="s">
        <v>1871</v>
      </c>
      <c r="AH46" s="168" t="s">
        <v>1849</v>
      </c>
      <c r="AI46" s="171" t="s">
        <v>1840</v>
      </c>
    </row>
    <row r="47" spans="1:35" ht="26.25" x14ac:dyDescent="0.25">
      <c r="A47" s="184">
        <v>45</v>
      </c>
      <c r="B47" s="169">
        <v>32</v>
      </c>
      <c r="C47" s="168" t="s">
        <v>1995</v>
      </c>
      <c r="D47" s="168">
        <v>4050</v>
      </c>
      <c r="E47" s="185">
        <v>41128</v>
      </c>
      <c r="F47" s="168" t="s">
        <v>1975</v>
      </c>
      <c r="G47" s="185" t="s">
        <v>1972</v>
      </c>
      <c r="H47" s="185"/>
      <c r="I47" s="168">
        <v>93.2</v>
      </c>
      <c r="J47" s="168">
        <v>34.5</v>
      </c>
      <c r="K47" s="168" t="s">
        <v>1790</v>
      </c>
      <c r="L47" s="168" t="s">
        <v>1793</v>
      </c>
      <c r="M47" s="169">
        <v>3</v>
      </c>
      <c r="N47" s="168">
        <v>3</v>
      </c>
      <c r="O47" s="172"/>
      <c r="P47" s="168">
        <v>9</v>
      </c>
      <c r="Q47" s="168">
        <v>10</v>
      </c>
      <c r="R47" s="168">
        <v>26.3</v>
      </c>
      <c r="S47" s="168">
        <v>170</v>
      </c>
      <c r="T47" s="168">
        <v>76</v>
      </c>
      <c r="U47" s="173" t="s">
        <v>1867</v>
      </c>
      <c r="V47" s="168"/>
      <c r="W47" s="168" t="s">
        <v>1872</v>
      </c>
      <c r="X47" s="168" t="s">
        <v>1849</v>
      </c>
      <c r="Y47" s="168" t="s">
        <v>1849</v>
      </c>
      <c r="Z47" s="168" t="s">
        <v>1849</v>
      </c>
      <c r="AA47" s="168" t="s">
        <v>1849</v>
      </c>
      <c r="AB47" s="168"/>
      <c r="AC47" s="168" t="s">
        <v>1849</v>
      </c>
      <c r="AD47" s="168" t="s">
        <v>1849</v>
      </c>
      <c r="AE47" s="168" t="s">
        <v>1849</v>
      </c>
      <c r="AF47" s="168" t="s">
        <v>1849</v>
      </c>
      <c r="AG47" s="168" t="s">
        <v>1873</v>
      </c>
      <c r="AH47" s="168" t="s">
        <v>1849</v>
      </c>
      <c r="AI47" s="171" t="s">
        <v>1837</v>
      </c>
    </row>
    <row r="48" spans="1:35" x14ac:dyDescent="0.25">
      <c r="A48" s="184">
        <v>46</v>
      </c>
      <c r="B48" s="169">
        <v>34</v>
      </c>
      <c r="C48" s="168" t="s">
        <v>1990</v>
      </c>
      <c r="D48" s="168">
        <v>3510</v>
      </c>
      <c r="E48" s="185">
        <v>41129</v>
      </c>
      <c r="F48" s="168" t="s">
        <v>1971</v>
      </c>
      <c r="G48" s="185" t="s">
        <v>1972</v>
      </c>
      <c r="H48" s="185"/>
      <c r="I48" s="168">
        <v>54.9</v>
      </c>
      <c r="J48" s="168">
        <v>35.5</v>
      </c>
      <c r="K48" s="168" t="s">
        <v>1790</v>
      </c>
      <c r="L48" s="168" t="s">
        <v>1793</v>
      </c>
      <c r="M48" s="169">
        <v>2</v>
      </c>
      <c r="N48" s="168">
        <v>2</v>
      </c>
      <c r="O48" s="168"/>
      <c r="P48" s="168">
        <v>9</v>
      </c>
      <c r="Q48" s="168">
        <v>10</v>
      </c>
      <c r="R48" s="168">
        <v>20.9</v>
      </c>
      <c r="S48" s="168">
        <v>1.65</v>
      </c>
      <c r="T48" s="168">
        <v>57</v>
      </c>
      <c r="U48" s="170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71"/>
    </row>
    <row r="49" spans="1:35" ht="39" x14ac:dyDescent="0.25">
      <c r="A49" s="184">
        <v>47</v>
      </c>
      <c r="B49" s="169">
        <v>27</v>
      </c>
      <c r="C49" s="168" t="s">
        <v>1996</v>
      </c>
      <c r="D49" s="168">
        <v>990</v>
      </c>
      <c r="E49" s="185">
        <v>41127</v>
      </c>
      <c r="F49" s="168" t="s">
        <v>1971</v>
      </c>
      <c r="G49" s="185" t="s">
        <v>1972</v>
      </c>
      <c r="H49" s="185"/>
      <c r="I49" s="168">
        <v>4.9000000000000004</v>
      </c>
      <c r="J49" s="168"/>
      <c r="K49" s="168" t="s">
        <v>1790</v>
      </c>
      <c r="L49" s="168" t="s">
        <v>1791</v>
      </c>
      <c r="M49" s="169">
        <v>1</v>
      </c>
      <c r="N49" s="168">
        <v>1</v>
      </c>
      <c r="O49" s="168" t="s">
        <v>1874</v>
      </c>
      <c r="P49" s="168">
        <v>5</v>
      </c>
      <c r="Q49" s="168">
        <v>10</v>
      </c>
      <c r="R49" s="168"/>
      <c r="S49" s="168"/>
      <c r="T49" s="168"/>
      <c r="U49" s="170"/>
      <c r="V49" s="168"/>
      <c r="W49" s="168"/>
      <c r="X49" s="168"/>
      <c r="Y49" s="168" t="s">
        <v>1840</v>
      </c>
      <c r="Z49" s="168"/>
      <c r="AA49" s="168"/>
      <c r="AB49" s="168"/>
      <c r="AC49" s="168"/>
      <c r="AD49" s="168"/>
      <c r="AE49" s="168"/>
      <c r="AF49" s="168"/>
      <c r="AG49" s="168"/>
      <c r="AH49" s="168"/>
      <c r="AI49" s="171"/>
    </row>
    <row r="50" spans="1:35" ht="26.25" x14ac:dyDescent="0.25">
      <c r="A50" s="184">
        <v>48</v>
      </c>
      <c r="B50" s="169">
        <v>28</v>
      </c>
      <c r="C50" s="168" t="s">
        <v>1978</v>
      </c>
      <c r="D50" s="168">
        <v>4120</v>
      </c>
      <c r="E50" s="185">
        <v>41135</v>
      </c>
      <c r="F50" s="168" t="s">
        <v>1975</v>
      </c>
      <c r="G50" s="185" t="s">
        <v>1972</v>
      </c>
      <c r="H50" s="185"/>
      <c r="I50" s="168">
        <v>92.5</v>
      </c>
      <c r="J50" s="168">
        <v>35.700000000000003</v>
      </c>
      <c r="K50" s="168" t="s">
        <v>1789</v>
      </c>
      <c r="L50" s="168"/>
      <c r="M50" s="169">
        <v>2</v>
      </c>
      <c r="N50" s="168">
        <v>2</v>
      </c>
      <c r="O50" s="172"/>
      <c r="P50" s="168">
        <v>9</v>
      </c>
      <c r="Q50" s="168">
        <v>10</v>
      </c>
      <c r="R50" s="168">
        <v>28.3</v>
      </c>
      <c r="S50" s="168">
        <v>169</v>
      </c>
      <c r="T50" s="168">
        <v>80.900000000000006</v>
      </c>
      <c r="U50" s="173" t="s">
        <v>1833</v>
      </c>
      <c r="V50" s="168" t="s">
        <v>1875</v>
      </c>
      <c r="W50" s="168" t="s">
        <v>1876</v>
      </c>
      <c r="X50" s="168" t="s">
        <v>1840</v>
      </c>
      <c r="Y50" s="168" t="s">
        <v>1837</v>
      </c>
      <c r="Z50" s="168" t="s">
        <v>1837</v>
      </c>
      <c r="AA50" s="168" t="s">
        <v>1849</v>
      </c>
      <c r="AB50" s="168"/>
      <c r="AC50" s="168" t="s">
        <v>1849</v>
      </c>
      <c r="AD50" s="168" t="s">
        <v>1849</v>
      </c>
      <c r="AE50" s="168" t="s">
        <v>1849</v>
      </c>
      <c r="AF50" s="168" t="s">
        <v>1849</v>
      </c>
      <c r="AG50" s="168" t="s">
        <v>1849</v>
      </c>
      <c r="AH50" s="168" t="s">
        <v>1849</v>
      </c>
      <c r="AI50" s="171" t="s">
        <v>1840</v>
      </c>
    </row>
    <row r="51" spans="1:35" x14ac:dyDescent="0.25">
      <c r="A51" s="184">
        <v>49</v>
      </c>
      <c r="B51" s="169">
        <v>28</v>
      </c>
      <c r="C51" s="168" t="s">
        <v>1997</v>
      </c>
      <c r="D51" s="168">
        <v>3550</v>
      </c>
      <c r="E51" s="185">
        <v>41136</v>
      </c>
      <c r="F51" s="168" t="s">
        <v>1971</v>
      </c>
      <c r="G51" s="185" t="s">
        <v>1972</v>
      </c>
      <c r="H51" s="185"/>
      <c r="I51" s="168">
        <v>66.099999999999994</v>
      </c>
      <c r="J51" s="168"/>
      <c r="K51" s="168" t="s">
        <v>1789</v>
      </c>
      <c r="L51" s="168"/>
      <c r="M51" s="169">
        <v>2</v>
      </c>
      <c r="N51" s="168">
        <v>2</v>
      </c>
      <c r="O51" s="172"/>
      <c r="P51" s="168">
        <v>7</v>
      </c>
      <c r="Q51" s="168">
        <v>10</v>
      </c>
      <c r="R51" s="168">
        <v>30.7</v>
      </c>
      <c r="S51" s="168">
        <v>173</v>
      </c>
      <c r="T51" s="168">
        <v>91.7</v>
      </c>
      <c r="U51" s="173" t="s">
        <v>1867</v>
      </c>
      <c r="V51" s="168" t="s">
        <v>400</v>
      </c>
      <c r="W51" s="168" t="s">
        <v>1843</v>
      </c>
      <c r="X51" s="168" t="s">
        <v>1840</v>
      </c>
      <c r="Y51" s="168" t="s">
        <v>1837</v>
      </c>
      <c r="Z51" s="168" t="s">
        <v>1837</v>
      </c>
      <c r="AA51" s="168" t="s">
        <v>1840</v>
      </c>
      <c r="AB51" s="168" t="s">
        <v>1852</v>
      </c>
      <c r="AC51" s="168" t="s">
        <v>1849</v>
      </c>
      <c r="AD51" s="168" t="s">
        <v>1849</v>
      </c>
      <c r="AE51" s="168" t="s">
        <v>1849</v>
      </c>
      <c r="AF51" s="168" t="s">
        <v>1849</v>
      </c>
      <c r="AG51" s="168" t="s">
        <v>1877</v>
      </c>
      <c r="AH51" s="168" t="s">
        <v>1849</v>
      </c>
      <c r="AI51" s="171" t="s">
        <v>1840</v>
      </c>
    </row>
    <row r="52" spans="1:35" x14ac:dyDescent="0.25">
      <c r="A52" s="184">
        <v>50</v>
      </c>
      <c r="B52" s="169">
        <v>34</v>
      </c>
      <c r="C52" s="168" t="s">
        <v>1998</v>
      </c>
      <c r="D52" s="168">
        <v>3850</v>
      </c>
      <c r="E52" s="185">
        <v>41133</v>
      </c>
      <c r="F52" s="168" t="s">
        <v>1975</v>
      </c>
      <c r="G52" s="185" t="s">
        <v>1972</v>
      </c>
      <c r="H52" s="185"/>
      <c r="I52" s="168"/>
      <c r="J52" s="168">
        <v>36</v>
      </c>
      <c r="K52" s="168" t="s">
        <v>1794</v>
      </c>
      <c r="L52" s="168" t="s">
        <v>1791</v>
      </c>
      <c r="M52" s="169">
        <v>2</v>
      </c>
      <c r="N52" s="168">
        <v>2</v>
      </c>
      <c r="O52" s="172"/>
      <c r="P52" s="168">
        <v>9</v>
      </c>
      <c r="Q52" s="168">
        <v>10</v>
      </c>
      <c r="R52" s="168">
        <v>21.2</v>
      </c>
      <c r="S52" s="168">
        <v>159</v>
      </c>
      <c r="T52" s="168">
        <v>53.6</v>
      </c>
      <c r="U52" s="173" t="s">
        <v>1878</v>
      </c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71"/>
    </row>
    <row r="53" spans="1:35" ht="26.25" x14ac:dyDescent="0.25">
      <c r="A53" s="184">
        <v>51</v>
      </c>
      <c r="B53" s="169">
        <v>40</v>
      </c>
      <c r="C53" s="168" t="s">
        <v>1999</v>
      </c>
      <c r="D53" s="168">
        <v>3450</v>
      </c>
      <c r="E53" s="185">
        <v>41143</v>
      </c>
      <c r="F53" s="168" t="s">
        <v>1975</v>
      </c>
      <c r="G53" s="185" t="s">
        <v>1972</v>
      </c>
      <c r="H53" s="185"/>
      <c r="I53" s="168"/>
      <c r="J53" s="168">
        <v>36</v>
      </c>
      <c r="K53" s="168" t="s">
        <v>1859</v>
      </c>
      <c r="L53" s="168" t="s">
        <v>1860</v>
      </c>
      <c r="M53" s="169">
        <v>3</v>
      </c>
      <c r="N53" s="168">
        <v>3</v>
      </c>
      <c r="O53" s="172"/>
      <c r="P53" s="168">
        <v>9</v>
      </c>
      <c r="Q53" s="168">
        <v>9</v>
      </c>
      <c r="R53" s="168">
        <v>36.700000000000003</v>
      </c>
      <c r="S53" s="168">
        <v>150</v>
      </c>
      <c r="T53" s="168">
        <v>60.2</v>
      </c>
      <c r="U53" s="173"/>
      <c r="V53" s="168" t="s">
        <v>397</v>
      </c>
      <c r="W53" s="168" t="s">
        <v>1879</v>
      </c>
      <c r="X53" s="168" t="s">
        <v>1849</v>
      </c>
      <c r="Y53" s="168" t="s">
        <v>1849</v>
      </c>
      <c r="Z53" s="168" t="s">
        <v>1837</v>
      </c>
      <c r="AA53" s="168" t="s">
        <v>1840</v>
      </c>
      <c r="AB53" s="168" t="s">
        <v>1880</v>
      </c>
      <c r="AC53" s="168" t="s">
        <v>1849</v>
      </c>
      <c r="AD53" s="168" t="s">
        <v>1840</v>
      </c>
      <c r="AE53" s="168" t="s">
        <v>1840</v>
      </c>
      <c r="AF53" s="168" t="s">
        <v>1849</v>
      </c>
      <c r="AG53" s="168" t="s">
        <v>1849</v>
      </c>
      <c r="AH53" s="168" t="s">
        <v>1849</v>
      </c>
      <c r="AI53" s="171" t="s">
        <v>1849</v>
      </c>
    </row>
    <row r="54" spans="1:35" x14ac:dyDescent="0.25">
      <c r="A54" s="184">
        <v>52</v>
      </c>
      <c r="B54" s="169">
        <v>36</v>
      </c>
      <c r="C54" s="168" t="s">
        <v>1983</v>
      </c>
      <c r="D54" s="168">
        <v>3680</v>
      </c>
      <c r="E54" s="185">
        <v>41152</v>
      </c>
      <c r="F54" s="168" t="s">
        <v>1975</v>
      </c>
      <c r="G54" s="185" t="s">
        <v>1972</v>
      </c>
      <c r="H54" s="185"/>
      <c r="I54" s="168">
        <v>83.4</v>
      </c>
      <c r="J54" s="168"/>
      <c r="K54" s="168" t="s">
        <v>1790</v>
      </c>
      <c r="L54" s="168" t="s">
        <v>1793</v>
      </c>
      <c r="M54" s="169">
        <v>5</v>
      </c>
      <c r="N54" s="168">
        <v>4</v>
      </c>
      <c r="O54" s="172"/>
      <c r="P54" s="168">
        <v>9</v>
      </c>
      <c r="Q54" s="168">
        <v>10</v>
      </c>
      <c r="R54" s="168"/>
      <c r="S54" s="168">
        <v>1.7</v>
      </c>
      <c r="T54" s="168">
        <v>76</v>
      </c>
      <c r="U54" s="173"/>
      <c r="V54" s="168"/>
      <c r="W54" s="168"/>
      <c r="X54" s="168" t="s">
        <v>1837</v>
      </c>
      <c r="Y54" s="168" t="s">
        <v>1837</v>
      </c>
      <c r="Z54" s="168" t="s">
        <v>1837</v>
      </c>
      <c r="AA54" s="168"/>
      <c r="AB54" s="168"/>
      <c r="AC54" s="168" t="s">
        <v>1849</v>
      </c>
      <c r="AD54" s="168" t="s">
        <v>1849</v>
      </c>
      <c r="AE54" s="168" t="s">
        <v>1849</v>
      </c>
      <c r="AF54" s="168" t="s">
        <v>1840</v>
      </c>
      <c r="AG54" s="168" t="s">
        <v>1849</v>
      </c>
      <c r="AH54" s="168" t="s">
        <v>1847</v>
      </c>
      <c r="AI54" s="171" t="s">
        <v>1849</v>
      </c>
    </row>
    <row r="55" spans="1:35" x14ac:dyDescent="0.25">
      <c r="A55" s="184">
        <v>53</v>
      </c>
      <c r="B55" s="169">
        <v>41</v>
      </c>
      <c r="C55" s="168">
        <v>39</v>
      </c>
      <c r="D55" s="168">
        <v>4180</v>
      </c>
      <c r="E55" s="185">
        <v>41143</v>
      </c>
      <c r="F55" s="168" t="s">
        <v>1971</v>
      </c>
      <c r="G55" s="185" t="s">
        <v>1972</v>
      </c>
      <c r="H55" s="185"/>
      <c r="I55" s="168">
        <v>65.900000000000006</v>
      </c>
      <c r="J55" s="168"/>
      <c r="K55" s="168" t="s">
        <v>1789</v>
      </c>
      <c r="L55" s="168"/>
      <c r="M55" s="169">
        <v>8</v>
      </c>
      <c r="N55" s="168">
        <v>4</v>
      </c>
      <c r="O55" s="172"/>
      <c r="P55" s="168">
        <v>9</v>
      </c>
      <c r="Q55" s="168">
        <v>10</v>
      </c>
      <c r="R55" s="168"/>
      <c r="S55" s="168"/>
      <c r="T55" s="168">
        <v>77</v>
      </c>
      <c r="U55" s="173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71"/>
    </row>
    <row r="56" spans="1:35" x14ac:dyDescent="0.25">
      <c r="A56" s="184">
        <v>54</v>
      </c>
      <c r="B56" s="169">
        <v>31</v>
      </c>
      <c r="C56" s="168" t="s">
        <v>2000</v>
      </c>
      <c r="D56" s="168">
        <v>3700</v>
      </c>
      <c r="E56" s="185">
        <v>41143</v>
      </c>
      <c r="F56" s="168" t="s">
        <v>1971</v>
      </c>
      <c r="G56" s="185" t="s">
        <v>1972</v>
      </c>
      <c r="H56" s="185"/>
      <c r="I56" s="168">
        <v>66.2</v>
      </c>
      <c r="J56" s="168"/>
      <c r="K56" s="168" t="s">
        <v>1789</v>
      </c>
      <c r="L56" s="168"/>
      <c r="M56" s="169">
        <v>3</v>
      </c>
      <c r="N56" s="168">
        <v>2</v>
      </c>
      <c r="O56" s="172"/>
      <c r="P56" s="168">
        <v>9</v>
      </c>
      <c r="Q56" s="168">
        <v>9</v>
      </c>
      <c r="R56" s="168">
        <v>26.4</v>
      </c>
      <c r="S56" s="168">
        <v>171</v>
      </c>
      <c r="T56" s="168">
        <v>77</v>
      </c>
      <c r="U56" s="173"/>
      <c r="V56" s="168"/>
      <c r="W56" s="168"/>
      <c r="X56" s="168" t="s">
        <v>1837</v>
      </c>
      <c r="Y56" s="168" t="s">
        <v>1837</v>
      </c>
      <c r="Z56" s="168" t="s">
        <v>1837</v>
      </c>
      <c r="AA56" s="168"/>
      <c r="AB56" s="168"/>
      <c r="AC56" s="168"/>
      <c r="AD56" s="168"/>
      <c r="AE56" s="168"/>
      <c r="AF56" s="168"/>
      <c r="AG56" s="168"/>
      <c r="AH56" s="168"/>
      <c r="AI56" s="171"/>
    </row>
    <row r="57" spans="1:35" x14ac:dyDescent="0.25">
      <c r="A57" s="184">
        <v>55</v>
      </c>
      <c r="B57" s="169">
        <v>37</v>
      </c>
      <c r="C57" s="168" t="s">
        <v>2001</v>
      </c>
      <c r="D57" s="168">
        <v>1840</v>
      </c>
      <c r="E57" s="185">
        <v>41146</v>
      </c>
      <c r="F57" s="168" t="s">
        <v>1975</v>
      </c>
      <c r="G57" s="185" t="s">
        <v>1972</v>
      </c>
      <c r="H57" s="185"/>
      <c r="I57" s="168">
        <v>53.3</v>
      </c>
      <c r="J57" s="168">
        <v>35</v>
      </c>
      <c r="K57" s="168" t="s">
        <v>1790</v>
      </c>
      <c r="L57" s="168" t="s">
        <v>1791</v>
      </c>
      <c r="M57" s="169">
        <v>2</v>
      </c>
      <c r="N57" s="168">
        <v>2</v>
      </c>
      <c r="O57" s="168"/>
      <c r="P57" s="168">
        <v>8</v>
      </c>
      <c r="Q57" s="168">
        <v>9</v>
      </c>
      <c r="R57" s="168">
        <v>28.4</v>
      </c>
      <c r="S57" s="168">
        <v>169</v>
      </c>
      <c r="T57" s="168">
        <v>81</v>
      </c>
      <c r="U57" s="170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71"/>
    </row>
    <row r="58" spans="1:35" x14ac:dyDescent="0.25">
      <c r="A58" s="184">
        <v>56</v>
      </c>
      <c r="B58" s="169">
        <v>32</v>
      </c>
      <c r="C58" s="168" t="s">
        <v>1988</v>
      </c>
      <c r="D58" s="168">
        <v>4100</v>
      </c>
      <c r="E58" s="185">
        <v>41148</v>
      </c>
      <c r="F58" s="168" t="s">
        <v>1971</v>
      </c>
      <c r="G58" s="185" t="s">
        <v>1972</v>
      </c>
      <c r="H58" s="185"/>
      <c r="I58" s="168">
        <v>82.9</v>
      </c>
      <c r="J58" s="168"/>
      <c r="K58" s="168" t="s">
        <v>1789</v>
      </c>
      <c r="L58" s="168"/>
      <c r="M58" s="169">
        <v>2</v>
      </c>
      <c r="N58" s="168">
        <v>2</v>
      </c>
      <c r="O58" s="172"/>
      <c r="P58" s="168">
        <v>9</v>
      </c>
      <c r="Q58" s="168">
        <v>9</v>
      </c>
      <c r="R58" s="168"/>
      <c r="S58" s="168">
        <v>171</v>
      </c>
      <c r="T58" s="168">
        <v>61.3</v>
      </c>
      <c r="U58" s="173"/>
      <c r="V58" s="168"/>
      <c r="W58" s="168"/>
      <c r="X58" s="168"/>
      <c r="Y58" s="168" t="s">
        <v>1837</v>
      </c>
      <c r="Z58" s="168"/>
      <c r="AA58" s="168"/>
      <c r="AB58" s="168"/>
      <c r="AC58" s="168"/>
      <c r="AD58" s="168"/>
      <c r="AE58" s="168"/>
      <c r="AF58" s="168"/>
      <c r="AG58" s="168"/>
      <c r="AH58" s="168"/>
      <c r="AI58" s="171"/>
    </row>
    <row r="59" spans="1:35" x14ac:dyDescent="0.25">
      <c r="A59" s="184">
        <v>57</v>
      </c>
      <c r="B59" s="169">
        <v>33</v>
      </c>
      <c r="C59" s="168" t="s">
        <v>2002</v>
      </c>
      <c r="D59" s="168">
        <v>4260</v>
      </c>
      <c r="E59" s="185">
        <v>41149</v>
      </c>
      <c r="F59" s="168" t="s">
        <v>1971</v>
      </c>
      <c r="G59" s="185" t="s">
        <v>1972</v>
      </c>
      <c r="H59" s="185"/>
      <c r="I59" s="168">
        <v>88.3</v>
      </c>
      <c r="J59" s="168"/>
      <c r="K59" s="168" t="s">
        <v>1790</v>
      </c>
      <c r="L59" s="168" t="s">
        <v>1793</v>
      </c>
      <c r="M59" s="169">
        <v>2</v>
      </c>
      <c r="N59" s="168">
        <v>2</v>
      </c>
      <c r="O59" s="172"/>
      <c r="P59" s="168">
        <v>9</v>
      </c>
      <c r="Q59" s="168">
        <v>10</v>
      </c>
      <c r="R59" s="168">
        <v>25</v>
      </c>
      <c r="S59" s="168">
        <v>168</v>
      </c>
      <c r="T59" s="168">
        <v>70.7</v>
      </c>
      <c r="U59" s="173"/>
      <c r="V59" s="168"/>
      <c r="W59" s="168"/>
      <c r="X59" s="168"/>
      <c r="Y59" s="168" t="s">
        <v>1837</v>
      </c>
      <c r="Z59" s="168"/>
      <c r="AA59" s="168"/>
      <c r="AB59" s="168"/>
      <c r="AC59" s="168"/>
      <c r="AD59" s="168"/>
      <c r="AE59" s="168"/>
      <c r="AF59" s="168"/>
      <c r="AG59" s="168"/>
      <c r="AH59" s="168"/>
      <c r="AI59" s="171"/>
    </row>
    <row r="60" spans="1:35" ht="26.25" x14ac:dyDescent="0.25">
      <c r="A60" s="184">
        <v>58</v>
      </c>
      <c r="B60" s="169">
        <v>36</v>
      </c>
      <c r="C60" s="168" t="s">
        <v>2003</v>
      </c>
      <c r="D60" s="168">
        <v>2760</v>
      </c>
      <c r="E60" s="185">
        <v>41150</v>
      </c>
      <c r="F60" s="168" t="s">
        <v>1971</v>
      </c>
      <c r="G60" s="185" t="s">
        <v>1972</v>
      </c>
      <c r="H60" s="185"/>
      <c r="I60" s="168">
        <v>24.4</v>
      </c>
      <c r="J60" s="168">
        <v>32</v>
      </c>
      <c r="K60" s="168" t="s">
        <v>1789</v>
      </c>
      <c r="L60" s="168"/>
      <c r="M60" s="169">
        <v>3</v>
      </c>
      <c r="N60" s="168">
        <v>3</v>
      </c>
      <c r="O60" s="172"/>
      <c r="P60" s="168">
        <v>9</v>
      </c>
      <c r="Q60" s="168">
        <v>9</v>
      </c>
      <c r="R60" s="168"/>
      <c r="S60" s="168"/>
      <c r="T60" s="168">
        <v>55</v>
      </c>
      <c r="U60" s="173" t="s">
        <v>1833</v>
      </c>
      <c r="V60" s="168" t="s">
        <v>1863</v>
      </c>
      <c r="W60" s="168" t="s">
        <v>1843</v>
      </c>
      <c r="X60" s="168"/>
      <c r="Y60" s="168" t="s">
        <v>1837</v>
      </c>
      <c r="Z60" s="168" t="s">
        <v>1849</v>
      </c>
      <c r="AA60" s="168"/>
      <c r="AB60" s="168"/>
      <c r="AC60" s="168"/>
      <c r="AD60" s="168"/>
      <c r="AE60" s="168"/>
      <c r="AF60" s="168"/>
      <c r="AG60" s="168"/>
      <c r="AH60" s="168"/>
      <c r="AI60" s="171"/>
    </row>
    <row r="61" spans="1:35" ht="26.25" x14ac:dyDescent="0.25">
      <c r="A61" s="184">
        <v>59</v>
      </c>
      <c r="B61" s="169">
        <v>37</v>
      </c>
      <c r="C61" s="168">
        <v>41</v>
      </c>
      <c r="D61" s="168">
        <v>3800</v>
      </c>
      <c r="E61" s="185">
        <v>41147</v>
      </c>
      <c r="F61" s="168" t="s">
        <v>1971</v>
      </c>
      <c r="G61" s="185" t="s">
        <v>1972</v>
      </c>
      <c r="H61" s="185"/>
      <c r="I61" s="168">
        <v>36.700000000000003</v>
      </c>
      <c r="J61" s="168"/>
      <c r="K61" s="168" t="s">
        <v>1789</v>
      </c>
      <c r="L61" s="168"/>
      <c r="M61" s="169">
        <v>4</v>
      </c>
      <c r="N61" s="168">
        <v>3</v>
      </c>
      <c r="O61" s="172"/>
      <c r="P61" s="168">
        <v>9</v>
      </c>
      <c r="Q61" s="168">
        <v>10</v>
      </c>
      <c r="R61" s="168"/>
      <c r="S61" s="168"/>
      <c r="T61" s="168"/>
      <c r="U61" s="173" t="s">
        <v>1833</v>
      </c>
      <c r="V61" s="168" t="s">
        <v>1881</v>
      </c>
      <c r="W61" s="168" t="s">
        <v>1843</v>
      </c>
      <c r="X61" s="168" t="s">
        <v>1849</v>
      </c>
      <c r="Y61" s="168" t="s">
        <v>1849</v>
      </c>
      <c r="Z61" s="168" t="s">
        <v>1849</v>
      </c>
      <c r="AA61" s="168" t="s">
        <v>1840</v>
      </c>
      <c r="AB61" s="168" t="s">
        <v>1882</v>
      </c>
      <c r="AC61" s="168" t="s">
        <v>1849</v>
      </c>
      <c r="AD61" s="168" t="s">
        <v>1849</v>
      </c>
      <c r="AE61" s="168" t="s">
        <v>1849</v>
      </c>
      <c r="AF61" s="168" t="s">
        <v>1849</v>
      </c>
      <c r="AG61" s="168" t="s">
        <v>1849</v>
      </c>
      <c r="AH61" s="168" t="s">
        <v>1849</v>
      </c>
      <c r="AI61" s="171" t="s">
        <v>1849</v>
      </c>
    </row>
    <row r="62" spans="1:35" x14ac:dyDescent="0.25">
      <c r="A62" s="184">
        <v>60</v>
      </c>
      <c r="B62" s="169">
        <v>36</v>
      </c>
      <c r="C62" s="168" t="s">
        <v>2004</v>
      </c>
      <c r="D62" s="168">
        <v>2340</v>
      </c>
      <c r="E62" s="185">
        <v>41152</v>
      </c>
      <c r="F62" s="168" t="s">
        <v>1975</v>
      </c>
      <c r="G62" s="185" t="s">
        <v>1972</v>
      </c>
      <c r="H62" s="185"/>
      <c r="I62" s="168">
        <v>49.8</v>
      </c>
      <c r="J62" s="168">
        <v>31.4</v>
      </c>
      <c r="K62" s="168" t="s">
        <v>1789</v>
      </c>
      <c r="L62" s="168"/>
      <c r="M62" s="169">
        <v>3</v>
      </c>
      <c r="N62" s="168">
        <v>1</v>
      </c>
      <c r="O62" s="168" t="s">
        <v>1834</v>
      </c>
      <c r="P62" s="168">
        <v>9</v>
      </c>
      <c r="Q62" s="168">
        <v>10</v>
      </c>
      <c r="R62" s="168"/>
      <c r="S62" s="168"/>
      <c r="T62" s="168"/>
      <c r="U62" s="170"/>
      <c r="V62" s="168"/>
      <c r="W62" s="168"/>
      <c r="X62" s="168"/>
      <c r="Y62" s="168" t="s">
        <v>1837</v>
      </c>
      <c r="Z62" s="168" t="s">
        <v>1837</v>
      </c>
      <c r="AA62" s="168"/>
      <c r="AB62" s="168"/>
      <c r="AC62" s="168"/>
      <c r="AD62" s="168"/>
      <c r="AE62" s="168"/>
      <c r="AF62" s="168"/>
      <c r="AG62" s="168"/>
      <c r="AH62" s="168"/>
      <c r="AI62" s="171"/>
    </row>
    <row r="63" spans="1:35" x14ac:dyDescent="0.25">
      <c r="A63" s="184">
        <v>61</v>
      </c>
      <c r="B63" s="169">
        <v>32</v>
      </c>
      <c r="C63" s="168">
        <v>41</v>
      </c>
      <c r="D63" s="168">
        <v>3540</v>
      </c>
      <c r="E63" s="185">
        <v>41153</v>
      </c>
      <c r="F63" s="168" t="s">
        <v>1971</v>
      </c>
      <c r="G63" s="185" t="s">
        <v>1972</v>
      </c>
      <c r="H63" s="185"/>
      <c r="I63" s="168"/>
      <c r="J63" s="168"/>
      <c r="K63" s="168" t="s">
        <v>1790</v>
      </c>
      <c r="L63" s="168" t="s">
        <v>1793</v>
      </c>
      <c r="M63" s="169">
        <v>2</v>
      </c>
      <c r="N63" s="168">
        <v>2</v>
      </c>
      <c r="O63" s="172"/>
      <c r="P63" s="168">
        <v>9</v>
      </c>
      <c r="Q63" s="168">
        <v>10</v>
      </c>
      <c r="R63" s="168">
        <v>31.3</v>
      </c>
      <c r="S63" s="168">
        <v>159</v>
      </c>
      <c r="T63" s="168">
        <v>78.900000000000006</v>
      </c>
      <c r="U63" s="173" t="s">
        <v>1867</v>
      </c>
      <c r="V63" s="168" t="s">
        <v>1867</v>
      </c>
      <c r="W63" s="168" t="s">
        <v>1843</v>
      </c>
      <c r="X63" s="168"/>
      <c r="Y63" s="168" t="s">
        <v>1840</v>
      </c>
      <c r="Z63" s="168" t="s">
        <v>1840</v>
      </c>
      <c r="AA63" s="168" t="s">
        <v>1840</v>
      </c>
      <c r="AB63" s="168" t="s">
        <v>1883</v>
      </c>
      <c r="AC63" s="168" t="s">
        <v>1840</v>
      </c>
      <c r="AD63" s="168" t="s">
        <v>1849</v>
      </c>
      <c r="AE63" s="168" t="s">
        <v>1849</v>
      </c>
      <c r="AF63" s="168" t="s">
        <v>1849</v>
      </c>
      <c r="AG63" s="168" t="s">
        <v>1849</v>
      </c>
      <c r="AH63" s="168" t="s">
        <v>1849</v>
      </c>
      <c r="AI63" s="171" t="s">
        <v>1840</v>
      </c>
    </row>
    <row r="64" spans="1:35" x14ac:dyDescent="0.25">
      <c r="A64" s="184">
        <v>62</v>
      </c>
      <c r="B64" s="169">
        <v>35</v>
      </c>
      <c r="C64" s="168" t="s">
        <v>2005</v>
      </c>
      <c r="D64" s="168">
        <v>3320</v>
      </c>
      <c r="E64" s="185">
        <v>41153</v>
      </c>
      <c r="F64" s="168" t="s">
        <v>1971</v>
      </c>
      <c r="G64" s="185" t="s">
        <v>1972</v>
      </c>
      <c r="H64" s="185"/>
      <c r="I64" s="168">
        <v>33.6</v>
      </c>
      <c r="J64" s="168">
        <v>35</v>
      </c>
      <c r="K64" s="168" t="s">
        <v>1789</v>
      </c>
      <c r="L64" s="168"/>
      <c r="M64" s="169">
        <v>3</v>
      </c>
      <c r="N64" s="168">
        <v>3</v>
      </c>
      <c r="O64" s="172"/>
      <c r="P64" s="168">
        <v>9</v>
      </c>
      <c r="Q64" s="168">
        <v>10</v>
      </c>
      <c r="R64" s="168">
        <v>27</v>
      </c>
      <c r="S64" s="168">
        <v>1.66</v>
      </c>
      <c r="T64" s="168">
        <v>75</v>
      </c>
      <c r="U64" s="173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71"/>
    </row>
    <row r="65" spans="1:35" x14ac:dyDescent="0.25">
      <c r="A65" s="184">
        <v>63</v>
      </c>
      <c r="B65" s="169">
        <v>36</v>
      </c>
      <c r="C65" s="168" t="s">
        <v>1987</v>
      </c>
      <c r="D65" s="168">
        <v>3380</v>
      </c>
      <c r="E65" s="185">
        <v>41161</v>
      </c>
      <c r="F65" s="168" t="s">
        <v>1975</v>
      </c>
      <c r="G65" s="185" t="s">
        <v>1972</v>
      </c>
      <c r="H65" s="185"/>
      <c r="I65" s="168">
        <v>30.8</v>
      </c>
      <c r="J65" s="168"/>
      <c r="K65" s="168" t="s">
        <v>1859</v>
      </c>
      <c r="L65" s="168" t="s">
        <v>1851</v>
      </c>
      <c r="M65" s="169">
        <v>2</v>
      </c>
      <c r="N65" s="168">
        <v>2</v>
      </c>
      <c r="O65" s="172"/>
      <c r="P65" s="168">
        <v>9</v>
      </c>
      <c r="Q65" s="168">
        <v>10</v>
      </c>
      <c r="R65" s="168">
        <v>28</v>
      </c>
      <c r="S65" s="168">
        <v>1.66</v>
      </c>
      <c r="T65" s="168">
        <v>77.8</v>
      </c>
      <c r="U65" s="173" t="s">
        <v>1867</v>
      </c>
      <c r="V65" s="168"/>
      <c r="W65" s="168" t="s">
        <v>1843</v>
      </c>
      <c r="X65" s="168"/>
      <c r="Y65" s="168" t="s">
        <v>1849</v>
      </c>
      <c r="Z65" s="168" t="s">
        <v>1849</v>
      </c>
      <c r="AA65" s="168" t="s">
        <v>1849</v>
      </c>
      <c r="AB65" s="168"/>
      <c r="AC65" s="168" t="s">
        <v>1849</v>
      </c>
      <c r="AD65" s="168" t="s">
        <v>1849</v>
      </c>
      <c r="AE65" s="168" t="s">
        <v>1849</v>
      </c>
      <c r="AF65" s="168" t="s">
        <v>1840</v>
      </c>
      <c r="AG65" s="168" t="s">
        <v>1849</v>
      </c>
      <c r="AH65" s="168" t="s">
        <v>1849</v>
      </c>
      <c r="AI65" s="171" t="s">
        <v>1849</v>
      </c>
    </row>
    <row r="66" spans="1:35" x14ac:dyDescent="0.25">
      <c r="A66" s="184">
        <v>64</v>
      </c>
      <c r="B66" s="169">
        <v>40</v>
      </c>
      <c r="C66" s="168">
        <v>39</v>
      </c>
      <c r="D66" s="168">
        <v>3380</v>
      </c>
      <c r="E66" s="185">
        <v>41156</v>
      </c>
      <c r="F66" s="168" t="s">
        <v>1975</v>
      </c>
      <c r="G66" s="185" t="s">
        <v>1972</v>
      </c>
      <c r="H66" s="185"/>
      <c r="I66" s="168">
        <v>47.9</v>
      </c>
      <c r="J66" s="168">
        <v>36.4</v>
      </c>
      <c r="K66" s="168" t="s">
        <v>1790</v>
      </c>
      <c r="L66" s="168" t="s">
        <v>1793</v>
      </c>
      <c r="M66" s="169">
        <v>5</v>
      </c>
      <c r="N66" s="168">
        <v>3</v>
      </c>
      <c r="O66" s="172"/>
      <c r="P66" s="168">
        <v>9</v>
      </c>
      <c r="Q66" s="168">
        <v>10</v>
      </c>
      <c r="R66" s="168">
        <v>30.1</v>
      </c>
      <c r="S66" s="168">
        <v>1.61</v>
      </c>
      <c r="T66" s="168">
        <v>77.8</v>
      </c>
      <c r="U66" s="173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71"/>
    </row>
    <row r="67" spans="1:35" x14ac:dyDescent="0.25">
      <c r="A67" s="184">
        <v>65</v>
      </c>
      <c r="B67" s="169">
        <v>40</v>
      </c>
      <c r="C67" s="168">
        <v>39</v>
      </c>
      <c r="D67" s="168">
        <v>3810</v>
      </c>
      <c r="E67" s="185">
        <v>41177</v>
      </c>
      <c r="F67" s="168" t="s">
        <v>1971</v>
      </c>
      <c r="G67" s="185" t="s">
        <v>1972</v>
      </c>
      <c r="H67" s="185"/>
      <c r="I67" s="168">
        <v>43.3</v>
      </c>
      <c r="J67" s="168"/>
      <c r="K67" s="168" t="s">
        <v>1790</v>
      </c>
      <c r="L67" s="168"/>
      <c r="M67" s="169">
        <v>5</v>
      </c>
      <c r="N67" s="168">
        <v>2</v>
      </c>
      <c r="O67" s="168"/>
      <c r="P67" s="168">
        <v>9</v>
      </c>
      <c r="Q67" s="168">
        <v>10</v>
      </c>
      <c r="R67" s="168">
        <v>24.5</v>
      </c>
      <c r="S67" s="168">
        <v>161</v>
      </c>
      <c r="T67" s="168">
        <v>63.5</v>
      </c>
      <c r="U67" s="170" t="s">
        <v>1884</v>
      </c>
      <c r="V67" s="168"/>
      <c r="W67" s="168"/>
      <c r="X67" s="168" t="s">
        <v>1837</v>
      </c>
      <c r="Y67" s="168" t="s">
        <v>1837</v>
      </c>
      <c r="Z67" s="168" t="s">
        <v>1849</v>
      </c>
      <c r="AA67" s="168" t="s">
        <v>1840</v>
      </c>
      <c r="AB67" s="168" t="s">
        <v>1885</v>
      </c>
      <c r="AC67" s="168" t="s">
        <v>1849</v>
      </c>
      <c r="AD67" s="168" t="s">
        <v>1849</v>
      </c>
      <c r="AE67" s="168" t="s">
        <v>1849</v>
      </c>
      <c r="AF67" s="168" t="s">
        <v>1849</v>
      </c>
      <c r="AG67" s="168" t="s">
        <v>1849</v>
      </c>
      <c r="AH67" s="168" t="s">
        <v>1840</v>
      </c>
      <c r="AI67" s="171" t="s">
        <v>1837</v>
      </c>
    </row>
    <row r="68" spans="1:35" ht="26.25" x14ac:dyDescent="0.25">
      <c r="A68" s="184">
        <v>66</v>
      </c>
      <c r="B68" s="169">
        <v>34</v>
      </c>
      <c r="C68" s="168">
        <v>39</v>
      </c>
      <c r="D68" s="168">
        <v>3360</v>
      </c>
      <c r="E68" s="185">
        <v>41178</v>
      </c>
      <c r="F68" s="168" t="s">
        <v>1985</v>
      </c>
      <c r="G68" s="185" t="s">
        <v>1972</v>
      </c>
      <c r="H68" s="185"/>
      <c r="I68" s="168">
        <v>62.3</v>
      </c>
      <c r="J68" s="168">
        <v>34.200000000000003</v>
      </c>
      <c r="K68" s="168" t="s">
        <v>1790</v>
      </c>
      <c r="L68" s="168" t="s">
        <v>1793</v>
      </c>
      <c r="M68" s="169">
        <v>1</v>
      </c>
      <c r="N68" s="168">
        <v>1</v>
      </c>
      <c r="O68" s="172"/>
      <c r="P68" s="168">
        <v>9</v>
      </c>
      <c r="Q68" s="168">
        <v>10</v>
      </c>
      <c r="R68" s="168">
        <v>29.3</v>
      </c>
      <c r="S68" s="168">
        <v>180</v>
      </c>
      <c r="T68" s="168">
        <v>95</v>
      </c>
      <c r="U68" s="173" t="s">
        <v>1842</v>
      </c>
      <c r="V68" s="168" t="s">
        <v>1856</v>
      </c>
      <c r="W68" s="168" t="s">
        <v>1843</v>
      </c>
      <c r="X68" s="168" t="s">
        <v>1840</v>
      </c>
      <c r="Y68" s="168" t="s">
        <v>1849</v>
      </c>
      <c r="Z68" s="168" t="s">
        <v>1849</v>
      </c>
      <c r="AA68" s="168" t="s">
        <v>1849</v>
      </c>
      <c r="AB68" s="168"/>
      <c r="AC68" s="168" t="s">
        <v>1849</v>
      </c>
      <c r="AD68" s="168" t="s">
        <v>1849</v>
      </c>
      <c r="AE68" s="168" t="s">
        <v>1849</v>
      </c>
      <c r="AF68" s="168" t="s">
        <v>1849</v>
      </c>
      <c r="AG68" s="168" t="s">
        <v>1849</v>
      </c>
      <c r="AH68" s="168" t="s">
        <v>1849</v>
      </c>
      <c r="AI68" s="171" t="s">
        <v>1840</v>
      </c>
    </row>
    <row r="69" spans="1:35" ht="26.25" x14ac:dyDescent="0.25">
      <c r="A69" s="184">
        <v>67</v>
      </c>
      <c r="B69" s="169">
        <v>41</v>
      </c>
      <c r="C69" s="168" t="s">
        <v>1981</v>
      </c>
      <c r="D69" s="168">
        <v>2930</v>
      </c>
      <c r="E69" s="185">
        <v>41186</v>
      </c>
      <c r="F69" s="168" t="s">
        <v>1971</v>
      </c>
      <c r="G69" s="185" t="s">
        <v>1972</v>
      </c>
      <c r="H69" s="185"/>
      <c r="I69" s="168">
        <v>8.5</v>
      </c>
      <c r="J69" s="168"/>
      <c r="K69" s="168" t="s">
        <v>1859</v>
      </c>
      <c r="L69" s="168" t="s">
        <v>1851</v>
      </c>
      <c r="M69" s="169">
        <v>1</v>
      </c>
      <c r="N69" s="168">
        <v>1</v>
      </c>
      <c r="O69" s="172"/>
      <c r="P69" s="168">
        <v>9</v>
      </c>
      <c r="Q69" s="168">
        <v>9</v>
      </c>
      <c r="R69" s="168">
        <v>22.5</v>
      </c>
      <c r="S69" s="168">
        <v>161</v>
      </c>
      <c r="T69" s="168">
        <v>58.3</v>
      </c>
      <c r="U69" s="173" t="s">
        <v>1842</v>
      </c>
      <c r="V69" s="168" t="s">
        <v>1856</v>
      </c>
      <c r="W69" s="168" t="s">
        <v>1843</v>
      </c>
      <c r="X69" s="168" t="s">
        <v>1840</v>
      </c>
      <c r="Y69" s="168" t="s">
        <v>1849</v>
      </c>
      <c r="Z69" s="168" t="s">
        <v>1840</v>
      </c>
      <c r="AA69" s="168" t="s">
        <v>1840</v>
      </c>
      <c r="AB69" s="168"/>
      <c r="AC69" s="168" t="s">
        <v>1849</v>
      </c>
      <c r="AD69" s="168" t="s">
        <v>1849</v>
      </c>
      <c r="AE69" s="168" t="s">
        <v>1849</v>
      </c>
      <c r="AF69" s="168" t="s">
        <v>1849</v>
      </c>
      <c r="AG69" s="168" t="s">
        <v>1849</v>
      </c>
      <c r="AH69" s="168" t="s">
        <v>1849</v>
      </c>
      <c r="AI69" s="171" t="s">
        <v>1840</v>
      </c>
    </row>
    <row r="70" spans="1:35" x14ac:dyDescent="0.25">
      <c r="A70" s="184">
        <v>68</v>
      </c>
      <c r="B70" s="169">
        <v>29</v>
      </c>
      <c r="C70" s="168">
        <v>34</v>
      </c>
      <c r="D70" s="168">
        <v>2690</v>
      </c>
      <c r="E70" s="185">
        <v>41177</v>
      </c>
      <c r="F70" s="168" t="s">
        <v>1971</v>
      </c>
      <c r="G70" s="185" t="s">
        <v>1972</v>
      </c>
      <c r="H70" s="185"/>
      <c r="I70" s="168">
        <v>86.1</v>
      </c>
      <c r="J70" s="168">
        <v>32.5</v>
      </c>
      <c r="K70" s="168" t="s">
        <v>1790</v>
      </c>
      <c r="L70" s="168" t="s">
        <v>1791</v>
      </c>
      <c r="M70" s="169">
        <v>1</v>
      </c>
      <c r="N70" s="168">
        <v>1</v>
      </c>
      <c r="O70" s="168" t="s">
        <v>1781</v>
      </c>
      <c r="P70" s="168">
        <v>9</v>
      </c>
      <c r="Q70" s="168">
        <v>9</v>
      </c>
      <c r="R70" s="168"/>
      <c r="S70" s="168"/>
      <c r="T70" s="168"/>
      <c r="U70" s="170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71"/>
    </row>
    <row r="71" spans="1:35" ht="51.75" x14ac:dyDescent="0.25">
      <c r="A71" s="184">
        <v>69</v>
      </c>
      <c r="B71" s="169">
        <v>23</v>
      </c>
      <c r="C71" s="168">
        <v>28</v>
      </c>
      <c r="D71" s="168">
        <v>800</v>
      </c>
      <c r="E71" s="185">
        <v>41179</v>
      </c>
      <c r="F71" s="168" t="s">
        <v>1971</v>
      </c>
      <c r="G71" s="185" t="s">
        <v>1972</v>
      </c>
      <c r="H71" s="185"/>
      <c r="I71" s="168">
        <v>4.7</v>
      </c>
      <c r="J71" s="168"/>
      <c r="K71" s="168" t="s">
        <v>1790</v>
      </c>
      <c r="L71" s="168" t="s">
        <v>1791</v>
      </c>
      <c r="M71" s="169">
        <v>1</v>
      </c>
      <c r="N71" s="168">
        <v>1</v>
      </c>
      <c r="O71" s="168" t="s">
        <v>1886</v>
      </c>
      <c r="P71" s="168">
        <v>9</v>
      </c>
      <c r="Q71" s="168">
        <v>9</v>
      </c>
      <c r="R71" s="168"/>
      <c r="S71" s="168"/>
      <c r="T71" s="168"/>
      <c r="U71" s="170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71"/>
    </row>
    <row r="72" spans="1:35" ht="26.25" x14ac:dyDescent="0.25">
      <c r="A72" s="184">
        <v>70</v>
      </c>
      <c r="B72" s="169">
        <v>30</v>
      </c>
      <c r="C72" s="168">
        <v>41</v>
      </c>
      <c r="D72" s="168">
        <v>3950</v>
      </c>
      <c r="E72" s="185">
        <v>41194</v>
      </c>
      <c r="F72" s="168" t="s">
        <v>1971</v>
      </c>
      <c r="G72" s="185" t="s">
        <v>1972</v>
      </c>
      <c r="H72" s="185"/>
      <c r="I72" s="168">
        <v>100</v>
      </c>
      <c r="J72" s="168"/>
      <c r="K72" s="168" t="s">
        <v>1789</v>
      </c>
      <c r="L72" s="168"/>
      <c r="M72" s="169">
        <v>2</v>
      </c>
      <c r="N72" s="168">
        <v>2</v>
      </c>
      <c r="O72" s="172"/>
      <c r="P72" s="168">
        <v>9</v>
      </c>
      <c r="Q72" s="168">
        <v>9</v>
      </c>
      <c r="R72" s="168"/>
      <c r="S72" s="168"/>
      <c r="T72" s="168"/>
      <c r="U72" s="173" t="s">
        <v>1833</v>
      </c>
      <c r="V72" s="168" t="s">
        <v>1887</v>
      </c>
      <c r="W72" s="168" t="s">
        <v>1888</v>
      </c>
      <c r="X72" s="168" t="s">
        <v>1849</v>
      </c>
      <c r="Y72" s="168" t="s">
        <v>1849</v>
      </c>
      <c r="Z72" s="168" t="s">
        <v>1849</v>
      </c>
      <c r="AA72" s="168" t="s">
        <v>1849</v>
      </c>
      <c r="AB72" s="168"/>
      <c r="AC72" s="168" t="s">
        <v>1849</v>
      </c>
      <c r="AD72" s="168" t="s">
        <v>1849</v>
      </c>
      <c r="AE72" s="168" t="s">
        <v>1849</v>
      </c>
      <c r="AF72" s="168" t="s">
        <v>1849</v>
      </c>
      <c r="AG72" s="168" t="s">
        <v>1849</v>
      </c>
      <c r="AH72" s="168" t="s">
        <v>1849</v>
      </c>
      <c r="AI72" s="171" t="s">
        <v>1849</v>
      </c>
    </row>
    <row r="73" spans="1:35" x14ac:dyDescent="0.25">
      <c r="A73" s="184">
        <v>71</v>
      </c>
      <c r="B73" s="169">
        <v>34</v>
      </c>
      <c r="C73" s="168" t="s">
        <v>1998</v>
      </c>
      <c r="D73" s="168">
        <v>3260</v>
      </c>
      <c r="E73" s="185">
        <v>41184</v>
      </c>
      <c r="F73" s="168" t="s">
        <v>1971</v>
      </c>
      <c r="G73" s="185" t="s">
        <v>1972</v>
      </c>
      <c r="H73" s="185"/>
      <c r="I73" s="168"/>
      <c r="J73" s="168"/>
      <c r="K73" s="168" t="s">
        <v>1859</v>
      </c>
      <c r="L73" s="168" t="s">
        <v>1851</v>
      </c>
      <c r="M73" s="169">
        <v>1</v>
      </c>
      <c r="N73" s="168">
        <v>1</v>
      </c>
      <c r="O73" s="172"/>
      <c r="P73" s="168">
        <v>8</v>
      </c>
      <c r="Q73" s="168">
        <v>10</v>
      </c>
      <c r="R73" s="168">
        <v>18.8</v>
      </c>
      <c r="S73" s="168">
        <v>168</v>
      </c>
      <c r="T73" s="168">
        <v>53.2</v>
      </c>
      <c r="U73" s="173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71"/>
    </row>
    <row r="74" spans="1:35" ht="26.25" x14ac:dyDescent="0.25">
      <c r="A74" s="184">
        <v>72</v>
      </c>
      <c r="B74" s="169">
        <v>28</v>
      </c>
      <c r="C74" s="168" t="s">
        <v>2006</v>
      </c>
      <c r="D74" s="168">
        <v>4000</v>
      </c>
      <c r="E74" s="185">
        <v>41194</v>
      </c>
      <c r="F74" s="168" t="s">
        <v>1975</v>
      </c>
      <c r="G74" s="185" t="s">
        <v>1972</v>
      </c>
      <c r="H74" s="185"/>
      <c r="I74" s="168"/>
      <c r="J74" s="168"/>
      <c r="K74" s="168" t="s">
        <v>1794</v>
      </c>
      <c r="L74" s="168" t="s">
        <v>1791</v>
      </c>
      <c r="M74" s="169">
        <v>2</v>
      </c>
      <c r="N74" s="168">
        <v>1</v>
      </c>
      <c r="O74" s="172"/>
      <c r="P74" s="168">
        <v>9</v>
      </c>
      <c r="Q74" s="168">
        <v>10</v>
      </c>
      <c r="R74" s="168">
        <v>33</v>
      </c>
      <c r="S74" s="168">
        <v>158</v>
      </c>
      <c r="T74" s="168">
        <v>82.4</v>
      </c>
      <c r="U74" s="173" t="s">
        <v>1833</v>
      </c>
      <c r="V74" s="168" t="s">
        <v>1889</v>
      </c>
      <c r="W74" s="168" t="s">
        <v>1843</v>
      </c>
      <c r="X74" s="168"/>
      <c r="Y74" s="168" t="s">
        <v>1849</v>
      </c>
      <c r="Z74" s="168" t="s">
        <v>1849</v>
      </c>
      <c r="AA74" s="168" t="s">
        <v>1840</v>
      </c>
      <c r="AB74" s="168" t="s">
        <v>1890</v>
      </c>
      <c r="AC74" s="168" t="s">
        <v>1849</v>
      </c>
      <c r="AD74" s="168" t="s">
        <v>1849</v>
      </c>
      <c r="AE74" s="168" t="s">
        <v>1849</v>
      </c>
      <c r="AF74" s="168" t="s">
        <v>1849</v>
      </c>
      <c r="AG74" s="168" t="s">
        <v>1849</v>
      </c>
      <c r="AH74" s="168" t="s">
        <v>1840</v>
      </c>
      <c r="AI74" s="171" t="s">
        <v>1840</v>
      </c>
    </row>
    <row r="75" spans="1:35" x14ac:dyDescent="0.25">
      <c r="A75" s="184">
        <v>73</v>
      </c>
      <c r="B75" s="169">
        <v>31</v>
      </c>
      <c r="C75" s="168" t="s">
        <v>1981</v>
      </c>
      <c r="D75" s="168">
        <v>3690</v>
      </c>
      <c r="E75" s="185">
        <v>41200</v>
      </c>
      <c r="F75" s="168" t="s">
        <v>1971</v>
      </c>
      <c r="G75" s="185" t="s">
        <v>1972</v>
      </c>
      <c r="H75" s="185"/>
      <c r="I75" s="168">
        <v>56.8</v>
      </c>
      <c r="J75" s="168"/>
      <c r="K75" s="168" t="s">
        <v>1789</v>
      </c>
      <c r="L75" s="168"/>
      <c r="M75" s="169">
        <v>2</v>
      </c>
      <c r="N75" s="168">
        <v>2</v>
      </c>
      <c r="O75" s="172"/>
      <c r="P75" s="168">
        <v>7</v>
      </c>
      <c r="Q75" s="168">
        <v>9</v>
      </c>
      <c r="R75" s="168"/>
      <c r="S75" s="168"/>
      <c r="T75" s="168"/>
      <c r="U75" s="173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71"/>
    </row>
    <row r="76" spans="1:35" ht="26.25" x14ac:dyDescent="0.25">
      <c r="A76" s="184">
        <v>74</v>
      </c>
      <c r="B76" s="169">
        <v>34</v>
      </c>
      <c r="C76" s="168">
        <v>40</v>
      </c>
      <c r="D76" s="168">
        <v>4200</v>
      </c>
      <c r="E76" s="185">
        <v>41201</v>
      </c>
      <c r="F76" s="168" t="s">
        <v>1971</v>
      </c>
      <c r="G76" s="185" t="s">
        <v>1972</v>
      </c>
      <c r="H76" s="185"/>
      <c r="I76" s="168">
        <v>88.9</v>
      </c>
      <c r="J76" s="168"/>
      <c r="K76" s="168" t="s">
        <v>1789</v>
      </c>
      <c r="L76" s="168"/>
      <c r="M76" s="169">
        <v>3</v>
      </c>
      <c r="N76" s="168">
        <v>3</v>
      </c>
      <c r="O76" s="172"/>
      <c r="P76" s="168">
        <v>9</v>
      </c>
      <c r="Q76" s="168">
        <v>10</v>
      </c>
      <c r="R76" s="168"/>
      <c r="S76" s="168"/>
      <c r="T76" s="168"/>
      <c r="U76" s="173" t="s">
        <v>1833</v>
      </c>
      <c r="V76" s="168" t="s">
        <v>1854</v>
      </c>
      <c r="W76" s="168" t="s">
        <v>1843</v>
      </c>
      <c r="X76" s="168"/>
      <c r="Y76" s="168" t="s">
        <v>1849</v>
      </c>
      <c r="Z76" s="168" t="s">
        <v>1849</v>
      </c>
      <c r="AA76" s="168" t="s">
        <v>1849</v>
      </c>
      <c r="AB76" s="168"/>
      <c r="AC76" s="168" t="s">
        <v>1849</v>
      </c>
      <c r="AD76" s="168" t="s">
        <v>1849</v>
      </c>
      <c r="AE76" s="168" t="s">
        <v>1849</v>
      </c>
      <c r="AF76" s="168" t="s">
        <v>1849</v>
      </c>
      <c r="AG76" s="168" t="s">
        <v>1849</v>
      </c>
      <c r="AH76" s="168" t="s">
        <v>1849</v>
      </c>
      <c r="AI76" s="171" t="s">
        <v>1840</v>
      </c>
    </row>
    <row r="77" spans="1:35" x14ac:dyDescent="0.25">
      <c r="A77" s="184">
        <v>75</v>
      </c>
      <c r="B77" s="169">
        <v>28</v>
      </c>
      <c r="C77" s="168" t="s">
        <v>1976</v>
      </c>
      <c r="D77" s="168">
        <v>3640</v>
      </c>
      <c r="E77" s="185">
        <v>41205</v>
      </c>
      <c r="F77" s="168" t="s">
        <v>1971</v>
      </c>
      <c r="G77" s="185" t="s">
        <v>1972</v>
      </c>
      <c r="H77" s="185"/>
      <c r="I77" s="168"/>
      <c r="J77" s="168"/>
      <c r="K77" s="168" t="s">
        <v>1789</v>
      </c>
      <c r="L77" s="168"/>
      <c r="M77" s="169">
        <v>1</v>
      </c>
      <c r="N77" s="168">
        <v>1</v>
      </c>
      <c r="O77" s="172"/>
      <c r="P77" s="168">
        <v>9</v>
      </c>
      <c r="Q77" s="168">
        <v>9</v>
      </c>
      <c r="R77" s="168">
        <v>32.4</v>
      </c>
      <c r="S77" s="168">
        <v>163</v>
      </c>
      <c r="T77" s="168">
        <v>86</v>
      </c>
      <c r="U77" s="173" t="s">
        <v>1891</v>
      </c>
      <c r="V77" s="168" t="s">
        <v>398</v>
      </c>
      <c r="W77" s="168" t="s">
        <v>1843</v>
      </c>
      <c r="X77" s="168"/>
      <c r="Y77" s="168" t="s">
        <v>1849</v>
      </c>
      <c r="Z77" s="168" t="s">
        <v>1840</v>
      </c>
      <c r="AA77" s="168" t="s">
        <v>1892</v>
      </c>
      <c r="AB77" s="168"/>
      <c r="AC77" s="168" t="s">
        <v>1849</v>
      </c>
      <c r="AD77" s="168" t="s">
        <v>1849</v>
      </c>
      <c r="AE77" s="168" t="s">
        <v>1849</v>
      </c>
      <c r="AF77" s="168" t="s">
        <v>1849</v>
      </c>
      <c r="AG77" s="168" t="s">
        <v>1849</v>
      </c>
      <c r="AH77" s="168" t="s">
        <v>1840</v>
      </c>
      <c r="AI77" s="171" t="s">
        <v>1840</v>
      </c>
    </row>
    <row r="78" spans="1:35" x14ac:dyDescent="0.25">
      <c r="A78" s="184">
        <v>76</v>
      </c>
      <c r="B78" s="169"/>
      <c r="C78" s="168"/>
      <c r="D78" s="168"/>
      <c r="E78" s="168"/>
      <c r="F78" s="168"/>
      <c r="G78" s="168" t="s">
        <v>1972</v>
      </c>
      <c r="H78" s="168"/>
      <c r="I78" s="168"/>
      <c r="J78" s="168"/>
      <c r="K78" s="168" t="s">
        <v>1789</v>
      </c>
      <c r="L78" s="168"/>
      <c r="M78" s="169"/>
      <c r="N78" s="168"/>
      <c r="O78" s="168"/>
      <c r="P78" s="168"/>
      <c r="Q78" s="168"/>
      <c r="R78" s="168"/>
      <c r="S78" s="168"/>
      <c r="T78" s="168"/>
      <c r="U78" s="170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71"/>
    </row>
    <row r="79" spans="1:35" ht="26.25" x14ac:dyDescent="0.25">
      <c r="A79" s="184">
        <v>77</v>
      </c>
      <c r="B79" s="169">
        <v>35</v>
      </c>
      <c r="C79" s="168" t="s">
        <v>1999</v>
      </c>
      <c r="D79" s="168">
        <v>3460</v>
      </c>
      <c r="E79" s="185">
        <v>41212</v>
      </c>
      <c r="F79" s="168" t="s">
        <v>1971</v>
      </c>
      <c r="G79" s="185" t="s">
        <v>1972</v>
      </c>
      <c r="H79" s="185"/>
      <c r="I79" s="168"/>
      <c r="J79" s="168"/>
      <c r="K79" s="168" t="s">
        <v>1789</v>
      </c>
      <c r="L79" s="168"/>
      <c r="M79" s="169">
        <v>1</v>
      </c>
      <c r="N79" s="168">
        <v>1</v>
      </c>
      <c r="O79" s="172"/>
      <c r="P79" s="168">
        <v>9</v>
      </c>
      <c r="Q79" s="168">
        <v>10</v>
      </c>
      <c r="R79" s="168">
        <v>31.8</v>
      </c>
      <c r="S79" s="168">
        <v>175</v>
      </c>
      <c r="T79" s="168">
        <v>97</v>
      </c>
      <c r="U79" s="173" t="s">
        <v>1833</v>
      </c>
      <c r="V79" s="168" t="s">
        <v>1875</v>
      </c>
      <c r="W79" s="168" t="s">
        <v>1843</v>
      </c>
      <c r="X79" s="168" t="s">
        <v>1837</v>
      </c>
      <c r="Y79" s="168" t="s">
        <v>1837</v>
      </c>
      <c r="Z79" s="168" t="s">
        <v>1849</v>
      </c>
      <c r="AA79" s="168" t="s">
        <v>1840</v>
      </c>
      <c r="AB79" s="168"/>
      <c r="AC79" s="168" t="s">
        <v>1849</v>
      </c>
      <c r="AD79" s="168" t="s">
        <v>1849</v>
      </c>
      <c r="AE79" s="168" t="s">
        <v>1849</v>
      </c>
      <c r="AF79" s="168" t="s">
        <v>1849</v>
      </c>
      <c r="AG79" s="168" t="s">
        <v>1849</v>
      </c>
      <c r="AH79" s="168" t="s">
        <v>1849</v>
      </c>
      <c r="AI79" s="171" t="s">
        <v>1849</v>
      </c>
    </row>
    <row r="80" spans="1:35" ht="39" x14ac:dyDescent="0.25">
      <c r="A80" s="184">
        <v>78</v>
      </c>
      <c r="B80" s="169">
        <v>35</v>
      </c>
      <c r="C80" s="168" t="s">
        <v>1998</v>
      </c>
      <c r="D80" s="168">
        <v>4070</v>
      </c>
      <c r="E80" s="185">
        <v>41213</v>
      </c>
      <c r="F80" s="168" t="s">
        <v>1971</v>
      </c>
      <c r="G80" s="185" t="s">
        <v>1972</v>
      </c>
      <c r="H80" s="185"/>
      <c r="I80" s="168"/>
      <c r="J80" s="168"/>
      <c r="K80" s="168" t="s">
        <v>1789</v>
      </c>
      <c r="L80" s="168"/>
      <c r="M80" s="169"/>
      <c r="N80" s="168"/>
      <c r="O80" s="172"/>
      <c r="P80" s="168">
        <v>9</v>
      </c>
      <c r="Q80" s="168">
        <v>10</v>
      </c>
      <c r="R80" s="168">
        <v>20.399999999999999</v>
      </c>
      <c r="S80" s="168">
        <v>161</v>
      </c>
      <c r="T80" s="168">
        <v>52.5</v>
      </c>
      <c r="U80" s="173" t="s">
        <v>1833</v>
      </c>
      <c r="V80" s="168" t="s">
        <v>1881</v>
      </c>
      <c r="W80" s="168" t="s">
        <v>1893</v>
      </c>
      <c r="X80" s="168" t="s">
        <v>1840</v>
      </c>
      <c r="Y80" s="168" t="s">
        <v>1849</v>
      </c>
      <c r="Z80" s="168" t="s">
        <v>1849</v>
      </c>
      <c r="AA80" s="168" t="s">
        <v>1840</v>
      </c>
      <c r="AB80" s="168" t="s">
        <v>1894</v>
      </c>
      <c r="AC80" s="168" t="s">
        <v>1840</v>
      </c>
      <c r="AD80" s="168" t="s">
        <v>1849</v>
      </c>
      <c r="AE80" s="168" t="s">
        <v>1849</v>
      </c>
      <c r="AF80" s="168" t="s">
        <v>1849</v>
      </c>
      <c r="AG80" s="168" t="s">
        <v>1877</v>
      </c>
      <c r="AH80" s="168" t="s">
        <v>1849</v>
      </c>
      <c r="AI80" s="171" t="s">
        <v>1840</v>
      </c>
    </row>
    <row r="81" spans="1:35" x14ac:dyDescent="0.25">
      <c r="A81" s="184">
        <v>79</v>
      </c>
      <c r="B81" s="169"/>
      <c r="C81" s="168"/>
      <c r="D81" s="168"/>
      <c r="E81" s="185">
        <v>41215</v>
      </c>
      <c r="F81" s="168" t="s">
        <v>1975</v>
      </c>
      <c r="G81" s="185" t="s">
        <v>1972</v>
      </c>
      <c r="H81" s="185"/>
      <c r="I81" s="168"/>
      <c r="J81" s="168"/>
      <c r="K81" s="168" t="s">
        <v>1789</v>
      </c>
      <c r="L81" s="168"/>
      <c r="M81" s="169"/>
      <c r="N81" s="168"/>
      <c r="O81" s="168"/>
      <c r="P81" s="168"/>
      <c r="Q81" s="168"/>
      <c r="R81" s="168"/>
      <c r="S81" s="168"/>
      <c r="T81" s="168"/>
      <c r="U81" s="170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71"/>
    </row>
    <row r="82" spans="1:35" ht="26.25" x14ac:dyDescent="0.25">
      <c r="A82" s="184">
        <v>80</v>
      </c>
      <c r="B82" s="169">
        <v>37</v>
      </c>
      <c r="C82" s="168" t="s">
        <v>2007</v>
      </c>
      <c r="D82" s="168">
        <v>2440</v>
      </c>
      <c r="E82" s="185">
        <v>41219</v>
      </c>
      <c r="F82" s="168" t="s">
        <v>1971</v>
      </c>
      <c r="G82" s="185" t="s">
        <v>2008</v>
      </c>
      <c r="H82" s="185" t="s">
        <v>2009</v>
      </c>
      <c r="I82" s="168">
        <v>45.5</v>
      </c>
      <c r="J82" s="168"/>
      <c r="K82" s="168" t="s">
        <v>1790</v>
      </c>
      <c r="L82" s="168" t="s">
        <v>1791</v>
      </c>
      <c r="M82" s="169">
        <v>3</v>
      </c>
      <c r="N82" s="168">
        <v>3</v>
      </c>
      <c r="O82" s="168" t="s">
        <v>1838</v>
      </c>
      <c r="P82" s="168">
        <v>9</v>
      </c>
      <c r="Q82" s="168">
        <v>9</v>
      </c>
      <c r="R82" s="168">
        <v>32.799999999999997</v>
      </c>
      <c r="S82" s="168">
        <v>161</v>
      </c>
      <c r="T82" s="168">
        <v>81.099999999999994</v>
      </c>
      <c r="U82" s="170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71"/>
    </row>
    <row r="83" spans="1:35" x14ac:dyDescent="0.25">
      <c r="A83" s="184">
        <v>81</v>
      </c>
      <c r="B83" s="169">
        <v>37</v>
      </c>
      <c r="C83" s="168" t="s">
        <v>2007</v>
      </c>
      <c r="D83" s="168">
        <v>2200</v>
      </c>
      <c r="E83" s="185">
        <v>41219</v>
      </c>
      <c r="F83" s="168" t="s">
        <v>1975</v>
      </c>
      <c r="G83" s="185" t="s">
        <v>2008</v>
      </c>
      <c r="H83" s="185" t="s">
        <v>2009</v>
      </c>
      <c r="I83" s="168">
        <v>34.1</v>
      </c>
      <c r="J83" s="168"/>
      <c r="K83" s="168" t="s">
        <v>1790</v>
      </c>
      <c r="L83" s="168" t="s">
        <v>1791</v>
      </c>
      <c r="M83" s="169">
        <v>3</v>
      </c>
      <c r="N83" s="168">
        <v>3</v>
      </c>
      <c r="O83" s="168" t="s">
        <v>1781</v>
      </c>
      <c r="P83" s="168">
        <v>9</v>
      </c>
      <c r="Q83" s="168">
        <v>9</v>
      </c>
      <c r="R83" s="168">
        <v>32.799999999999997</v>
      </c>
      <c r="S83" s="168">
        <v>161</v>
      </c>
      <c r="T83" s="168">
        <v>81.099999999999994</v>
      </c>
      <c r="U83" s="170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71"/>
    </row>
    <row r="84" spans="1:35" ht="26.25" x14ac:dyDescent="0.25">
      <c r="A84" s="184">
        <v>82</v>
      </c>
      <c r="B84" s="169">
        <v>34</v>
      </c>
      <c r="C84" s="168" t="s">
        <v>2000</v>
      </c>
      <c r="D84" s="168">
        <v>3420</v>
      </c>
      <c r="E84" s="185">
        <v>41225</v>
      </c>
      <c r="F84" s="168" t="s">
        <v>1971</v>
      </c>
      <c r="G84" s="185" t="s">
        <v>1972</v>
      </c>
      <c r="H84" s="185"/>
      <c r="I84" s="168">
        <v>44.8</v>
      </c>
      <c r="J84" s="168"/>
      <c r="K84" s="168" t="s">
        <v>1790</v>
      </c>
      <c r="L84" s="168" t="s">
        <v>1791</v>
      </c>
      <c r="M84" s="169">
        <v>2</v>
      </c>
      <c r="N84" s="168">
        <v>2</v>
      </c>
      <c r="O84" s="172"/>
      <c r="P84" s="168">
        <v>9</v>
      </c>
      <c r="Q84" s="168">
        <v>10</v>
      </c>
      <c r="R84" s="168">
        <v>38.200000000000003</v>
      </c>
      <c r="S84" s="168">
        <v>160</v>
      </c>
      <c r="T84" s="168">
        <v>97.7</v>
      </c>
      <c r="U84" s="173" t="s">
        <v>1833</v>
      </c>
      <c r="V84" s="168"/>
      <c r="W84" s="168"/>
      <c r="X84" s="168"/>
      <c r="Y84" s="168"/>
      <c r="Z84" s="168"/>
      <c r="AA84" s="168" t="s">
        <v>1837</v>
      </c>
      <c r="AB84" s="168"/>
      <c r="AC84" s="168" t="s">
        <v>1849</v>
      </c>
      <c r="AD84" s="168" t="s">
        <v>1849</v>
      </c>
      <c r="AE84" s="168" t="s">
        <v>1849</v>
      </c>
      <c r="AF84" s="168" t="s">
        <v>1849</v>
      </c>
      <c r="AG84" s="168" t="s">
        <v>1849</v>
      </c>
      <c r="AH84" s="168" t="s">
        <v>1849</v>
      </c>
      <c r="AI84" s="171" t="s">
        <v>1840</v>
      </c>
    </row>
    <row r="85" spans="1:35" ht="51.75" x14ac:dyDescent="0.25">
      <c r="A85" s="184">
        <v>83</v>
      </c>
      <c r="B85" s="169">
        <v>34</v>
      </c>
      <c r="C85" s="168">
        <v>40</v>
      </c>
      <c r="D85" s="168">
        <v>3500</v>
      </c>
      <c r="E85" s="185">
        <v>41221</v>
      </c>
      <c r="F85" s="168" t="s">
        <v>1971</v>
      </c>
      <c r="G85" s="185" t="s">
        <v>1972</v>
      </c>
      <c r="H85" s="185"/>
      <c r="I85" s="168">
        <v>43.6</v>
      </c>
      <c r="J85" s="168"/>
      <c r="K85" s="168" t="s">
        <v>1789</v>
      </c>
      <c r="L85" s="168"/>
      <c r="M85" s="169"/>
      <c r="N85" s="168"/>
      <c r="O85" s="172"/>
      <c r="P85" s="168"/>
      <c r="Q85" s="168"/>
      <c r="R85" s="168"/>
      <c r="S85" s="168"/>
      <c r="T85" s="168"/>
      <c r="U85" s="173" t="s">
        <v>398</v>
      </c>
      <c r="V85" s="174"/>
      <c r="W85" s="168" t="s">
        <v>1895</v>
      </c>
      <c r="X85" s="168"/>
      <c r="Y85" s="168" t="s">
        <v>1849</v>
      </c>
      <c r="Z85" s="168" t="s">
        <v>1849</v>
      </c>
      <c r="AA85" s="168" t="s">
        <v>1840</v>
      </c>
      <c r="AB85" s="168" t="s">
        <v>1883</v>
      </c>
      <c r="AC85" s="168" t="s">
        <v>1840</v>
      </c>
      <c r="AD85" s="168" t="s">
        <v>1849</v>
      </c>
      <c r="AE85" s="168" t="s">
        <v>1849</v>
      </c>
      <c r="AF85" s="168" t="s">
        <v>1849</v>
      </c>
      <c r="AG85" s="168" t="s">
        <v>1896</v>
      </c>
      <c r="AH85" s="168" t="s">
        <v>1892</v>
      </c>
      <c r="AI85" s="171" t="s">
        <v>1840</v>
      </c>
    </row>
    <row r="86" spans="1:35" x14ac:dyDescent="0.25">
      <c r="A86" s="184">
        <v>84</v>
      </c>
      <c r="B86" s="169">
        <v>19</v>
      </c>
      <c r="C86" s="168" t="s">
        <v>1991</v>
      </c>
      <c r="D86" s="168">
        <v>4330</v>
      </c>
      <c r="E86" s="185">
        <v>41231</v>
      </c>
      <c r="F86" s="168" t="s">
        <v>1971</v>
      </c>
      <c r="G86" s="185" t="s">
        <v>1972</v>
      </c>
      <c r="H86" s="185"/>
      <c r="I86" s="168">
        <v>97.2</v>
      </c>
      <c r="J86" s="168">
        <v>36.5</v>
      </c>
      <c r="K86" s="168" t="s">
        <v>1790</v>
      </c>
      <c r="L86" s="168" t="s">
        <v>1791</v>
      </c>
      <c r="M86" s="169">
        <v>1</v>
      </c>
      <c r="N86" s="168">
        <v>1</v>
      </c>
      <c r="O86" s="172"/>
      <c r="P86" s="168">
        <v>9</v>
      </c>
      <c r="Q86" s="168">
        <v>10</v>
      </c>
      <c r="R86" s="168">
        <v>30.1</v>
      </c>
      <c r="S86" s="168">
        <v>166</v>
      </c>
      <c r="T86" s="168">
        <v>82.8</v>
      </c>
      <c r="U86" s="173"/>
      <c r="V86" s="168"/>
      <c r="W86" s="168"/>
      <c r="X86" s="168" t="s">
        <v>1835</v>
      </c>
      <c r="Y86" s="168" t="s">
        <v>1837</v>
      </c>
      <c r="Z86" s="168"/>
      <c r="AA86" s="168"/>
      <c r="AB86" s="168"/>
      <c r="AC86" s="168"/>
      <c r="AD86" s="168"/>
      <c r="AE86" s="168"/>
      <c r="AF86" s="168"/>
      <c r="AG86" s="168"/>
      <c r="AH86" s="168"/>
      <c r="AI86" s="171"/>
    </row>
    <row r="87" spans="1:35" ht="26.25" x14ac:dyDescent="0.25">
      <c r="A87" s="184">
        <v>85</v>
      </c>
      <c r="B87" s="169">
        <v>36</v>
      </c>
      <c r="C87" s="168" t="s">
        <v>1988</v>
      </c>
      <c r="D87" s="168">
        <v>3980</v>
      </c>
      <c r="E87" s="185">
        <v>41238</v>
      </c>
      <c r="F87" s="168" t="s">
        <v>1971</v>
      </c>
      <c r="G87" s="185" t="s">
        <v>1972</v>
      </c>
      <c r="H87" s="185"/>
      <c r="I87" s="168">
        <v>76.3</v>
      </c>
      <c r="J87" s="168"/>
      <c r="K87" s="168" t="s">
        <v>1789</v>
      </c>
      <c r="L87" s="168"/>
      <c r="M87" s="169"/>
      <c r="N87" s="168"/>
      <c r="O87" s="172"/>
      <c r="P87" s="168"/>
      <c r="Q87" s="168"/>
      <c r="R87" s="168"/>
      <c r="S87" s="168"/>
      <c r="T87" s="168"/>
      <c r="U87" s="173" t="s">
        <v>1833</v>
      </c>
      <c r="V87" s="168"/>
      <c r="W87" s="168" t="s">
        <v>1843</v>
      </c>
      <c r="X87" s="168"/>
      <c r="Y87" s="168" t="s">
        <v>1837</v>
      </c>
      <c r="Z87" s="168"/>
      <c r="AA87" s="168" t="s">
        <v>1840</v>
      </c>
      <c r="AB87" s="168" t="s">
        <v>1852</v>
      </c>
      <c r="AC87" s="168" t="s">
        <v>1849</v>
      </c>
      <c r="AD87" s="168" t="s">
        <v>1849</v>
      </c>
      <c r="AE87" s="168" t="s">
        <v>1849</v>
      </c>
      <c r="AF87" s="168" t="s">
        <v>1849</v>
      </c>
      <c r="AG87" s="168" t="s">
        <v>1849</v>
      </c>
      <c r="AH87" s="168" t="s">
        <v>1840</v>
      </c>
      <c r="AI87" s="171" t="s">
        <v>1840</v>
      </c>
    </row>
    <row r="88" spans="1:35" ht="26.25" x14ac:dyDescent="0.25">
      <c r="A88" s="184">
        <v>86</v>
      </c>
      <c r="B88" s="169">
        <v>29</v>
      </c>
      <c r="C88" s="168" t="s">
        <v>2010</v>
      </c>
      <c r="D88" s="168">
        <v>3780</v>
      </c>
      <c r="E88" s="185">
        <v>41239</v>
      </c>
      <c r="F88" s="168" t="s">
        <v>1975</v>
      </c>
      <c r="G88" s="185" t="s">
        <v>1972</v>
      </c>
      <c r="H88" s="185"/>
      <c r="I88" s="168"/>
      <c r="J88" s="168"/>
      <c r="K88" s="168" t="s">
        <v>1790</v>
      </c>
      <c r="L88" s="168"/>
      <c r="M88" s="169">
        <v>2</v>
      </c>
      <c r="N88" s="168">
        <v>2</v>
      </c>
      <c r="O88" s="172"/>
      <c r="P88" s="168">
        <v>9</v>
      </c>
      <c r="Q88" s="168">
        <v>9</v>
      </c>
      <c r="R88" s="168">
        <v>18.600000000000001</v>
      </c>
      <c r="S88" s="168">
        <v>150</v>
      </c>
      <c r="T88" s="168">
        <v>41.7</v>
      </c>
      <c r="U88" s="173" t="s">
        <v>1833</v>
      </c>
      <c r="V88" s="168"/>
      <c r="W88" s="168" t="s">
        <v>1834</v>
      </c>
      <c r="X88" s="168" t="s">
        <v>1835</v>
      </c>
      <c r="Y88" s="168" t="s">
        <v>1837</v>
      </c>
      <c r="Z88" s="168" t="s">
        <v>1849</v>
      </c>
      <c r="AA88" s="168" t="s">
        <v>1840</v>
      </c>
      <c r="AB88" s="168" t="s">
        <v>1897</v>
      </c>
      <c r="AC88" s="168" t="s">
        <v>1849</v>
      </c>
      <c r="AD88" s="168" t="s">
        <v>1849</v>
      </c>
      <c r="AE88" s="168" t="s">
        <v>1849</v>
      </c>
      <c r="AF88" s="168" t="s">
        <v>1849</v>
      </c>
      <c r="AG88" s="168" t="s">
        <v>1877</v>
      </c>
      <c r="AH88" s="168" t="s">
        <v>1849</v>
      </c>
      <c r="AI88" s="171" t="s">
        <v>1840</v>
      </c>
    </row>
    <row r="89" spans="1:35" ht="26.25" x14ac:dyDescent="0.25">
      <c r="A89" s="184">
        <v>87</v>
      </c>
      <c r="B89" s="169">
        <v>38</v>
      </c>
      <c r="C89" s="168" t="s">
        <v>1988</v>
      </c>
      <c r="D89" s="168">
        <v>3510</v>
      </c>
      <c r="E89" s="185">
        <v>41243</v>
      </c>
      <c r="F89" s="168" t="s">
        <v>1975</v>
      </c>
      <c r="G89" s="185" t="s">
        <v>1972</v>
      </c>
      <c r="H89" s="185"/>
      <c r="I89" s="168">
        <v>52</v>
      </c>
      <c r="J89" s="168"/>
      <c r="K89" s="168" t="s">
        <v>1898</v>
      </c>
      <c r="L89" s="168"/>
      <c r="M89" s="169">
        <v>2</v>
      </c>
      <c r="N89" s="168">
        <v>1</v>
      </c>
      <c r="O89" s="172"/>
      <c r="P89" s="168">
        <v>7</v>
      </c>
      <c r="Q89" s="168">
        <v>10</v>
      </c>
      <c r="R89" s="168">
        <v>31.6</v>
      </c>
      <c r="S89" s="168">
        <v>168</v>
      </c>
      <c r="T89" s="168">
        <v>87.3</v>
      </c>
      <c r="U89" s="173" t="s">
        <v>1833</v>
      </c>
      <c r="V89" s="168"/>
      <c r="W89" s="168" t="s">
        <v>1843</v>
      </c>
      <c r="X89" s="168" t="s">
        <v>1849</v>
      </c>
      <c r="Y89" s="168" t="s">
        <v>1837</v>
      </c>
      <c r="Z89" s="168" t="s">
        <v>1849</v>
      </c>
      <c r="AA89" s="168" t="s">
        <v>1840</v>
      </c>
      <c r="AB89" s="168" t="s">
        <v>1852</v>
      </c>
      <c r="AC89" s="168" t="s">
        <v>1840</v>
      </c>
      <c r="AD89" s="168" t="s">
        <v>1849</v>
      </c>
      <c r="AE89" s="168" t="s">
        <v>1849</v>
      </c>
      <c r="AF89" s="168" t="s">
        <v>1849</v>
      </c>
      <c r="AG89" s="168" t="s">
        <v>1849</v>
      </c>
      <c r="AH89" s="168" t="s">
        <v>1849</v>
      </c>
      <c r="AI89" s="171" t="s">
        <v>1849</v>
      </c>
    </row>
    <row r="90" spans="1:35" ht="51.75" x14ac:dyDescent="0.25">
      <c r="A90" s="184">
        <v>88</v>
      </c>
      <c r="B90" s="169">
        <v>39</v>
      </c>
      <c r="C90" s="168" t="s">
        <v>2011</v>
      </c>
      <c r="D90" s="168">
        <v>2140</v>
      </c>
      <c r="E90" s="185">
        <v>41231</v>
      </c>
      <c r="F90" s="168" t="s">
        <v>1971</v>
      </c>
      <c r="G90" s="185" t="s">
        <v>1972</v>
      </c>
      <c r="H90" s="185"/>
      <c r="I90" s="168">
        <v>59.9</v>
      </c>
      <c r="J90" s="168">
        <v>31.8</v>
      </c>
      <c r="K90" s="168" t="s">
        <v>1790</v>
      </c>
      <c r="L90" s="168" t="s">
        <v>1791</v>
      </c>
      <c r="M90" s="169">
        <v>1</v>
      </c>
      <c r="N90" s="168">
        <v>1</v>
      </c>
      <c r="O90" s="168" t="s">
        <v>1899</v>
      </c>
      <c r="P90" s="168">
        <v>8</v>
      </c>
      <c r="Q90" s="168">
        <v>9</v>
      </c>
      <c r="R90" s="168"/>
      <c r="S90" s="168"/>
      <c r="T90" s="168"/>
      <c r="U90" s="170" t="s">
        <v>1837</v>
      </c>
      <c r="V90" s="168"/>
      <c r="W90" s="168" t="s">
        <v>1900</v>
      </c>
      <c r="X90" s="168"/>
      <c r="Y90" s="168" t="s">
        <v>1837</v>
      </c>
      <c r="Z90" s="168" t="s">
        <v>1849</v>
      </c>
      <c r="AA90" s="168" t="s">
        <v>1840</v>
      </c>
      <c r="AB90" s="168" t="s">
        <v>1901</v>
      </c>
      <c r="AC90" s="168" t="s">
        <v>1849</v>
      </c>
      <c r="AD90" s="168" t="s">
        <v>1849</v>
      </c>
      <c r="AE90" s="168" t="s">
        <v>1849</v>
      </c>
      <c r="AF90" s="168" t="s">
        <v>1840</v>
      </c>
      <c r="AG90" s="168" t="s">
        <v>1902</v>
      </c>
      <c r="AH90" s="168" t="s">
        <v>1837</v>
      </c>
      <c r="AI90" s="171" t="s">
        <v>1849</v>
      </c>
    </row>
    <row r="91" spans="1:35" ht="26.25" x14ac:dyDescent="0.25">
      <c r="A91" s="184">
        <v>89</v>
      </c>
      <c r="B91" s="169">
        <v>34</v>
      </c>
      <c r="C91" s="168" t="s">
        <v>1999</v>
      </c>
      <c r="D91" s="168">
        <v>3770</v>
      </c>
      <c r="E91" s="185">
        <v>41246</v>
      </c>
      <c r="F91" s="168" t="s">
        <v>1971</v>
      </c>
      <c r="G91" s="185" t="s">
        <v>1972</v>
      </c>
      <c r="H91" s="185"/>
      <c r="I91" s="168"/>
      <c r="J91" s="168">
        <v>36.6</v>
      </c>
      <c r="K91" s="168" t="s">
        <v>1859</v>
      </c>
      <c r="L91" s="168" t="s">
        <v>1851</v>
      </c>
      <c r="M91" s="169">
        <v>3</v>
      </c>
      <c r="N91" s="168">
        <v>3</v>
      </c>
      <c r="O91" s="172"/>
      <c r="P91" s="168">
        <v>9</v>
      </c>
      <c r="Q91" s="168">
        <v>9</v>
      </c>
      <c r="R91" s="168">
        <v>23.3</v>
      </c>
      <c r="S91" s="168">
        <v>186</v>
      </c>
      <c r="T91" s="168">
        <v>80</v>
      </c>
      <c r="U91" s="173" t="s">
        <v>1833</v>
      </c>
      <c r="V91" s="168" t="s">
        <v>1903</v>
      </c>
      <c r="W91" s="168" t="s">
        <v>1843</v>
      </c>
      <c r="X91" s="168" t="s">
        <v>1837</v>
      </c>
      <c r="Y91" s="168" t="s">
        <v>1840</v>
      </c>
      <c r="Z91" s="168" t="s">
        <v>1840</v>
      </c>
      <c r="AA91" s="168"/>
      <c r="AB91" s="168"/>
      <c r="AC91" s="168" t="s">
        <v>1849</v>
      </c>
      <c r="AD91" s="168" t="s">
        <v>1849</v>
      </c>
      <c r="AE91" s="168" t="s">
        <v>1849</v>
      </c>
      <c r="AF91" s="168" t="s">
        <v>1849</v>
      </c>
      <c r="AG91" s="168" t="s">
        <v>1849</v>
      </c>
      <c r="AH91" s="168" t="s">
        <v>1849</v>
      </c>
      <c r="AI91" s="171" t="s">
        <v>1849</v>
      </c>
    </row>
    <row r="92" spans="1:35" ht="26.25" x14ac:dyDescent="0.25">
      <c r="A92" s="184">
        <v>90</v>
      </c>
      <c r="B92" s="169">
        <v>37</v>
      </c>
      <c r="C92" s="168">
        <v>38</v>
      </c>
      <c r="D92" s="168">
        <v>2870</v>
      </c>
      <c r="E92" s="185">
        <v>41246</v>
      </c>
      <c r="F92" s="168" t="s">
        <v>1975</v>
      </c>
      <c r="G92" s="185" t="s">
        <v>1972</v>
      </c>
      <c r="H92" s="185"/>
      <c r="I92" s="168">
        <v>53.9</v>
      </c>
      <c r="J92" s="168"/>
      <c r="K92" s="168" t="s">
        <v>1789</v>
      </c>
      <c r="L92" s="168"/>
      <c r="M92" s="169">
        <v>4</v>
      </c>
      <c r="N92" s="168">
        <v>3</v>
      </c>
      <c r="O92" s="172"/>
      <c r="P92" s="168">
        <v>8</v>
      </c>
      <c r="Q92" s="168">
        <v>9</v>
      </c>
      <c r="R92" s="168"/>
      <c r="S92" s="168"/>
      <c r="T92" s="168"/>
      <c r="U92" s="173" t="s">
        <v>1833</v>
      </c>
      <c r="V92" s="168" t="s">
        <v>1903</v>
      </c>
      <c r="W92" s="168" t="s">
        <v>1834</v>
      </c>
      <c r="X92" s="168"/>
      <c r="Y92" s="168" t="s">
        <v>1849</v>
      </c>
      <c r="Z92" s="168" t="s">
        <v>1849</v>
      </c>
      <c r="AA92" s="168"/>
      <c r="AB92" s="168"/>
      <c r="AC92" s="168" t="s">
        <v>1849</v>
      </c>
      <c r="AD92" s="168" t="s">
        <v>1849</v>
      </c>
      <c r="AE92" s="168" t="s">
        <v>1849</v>
      </c>
      <c r="AF92" s="168" t="s">
        <v>1849</v>
      </c>
      <c r="AG92" s="168" t="s">
        <v>1849</v>
      </c>
      <c r="AH92" s="168" t="s">
        <v>1849</v>
      </c>
      <c r="AI92" s="171" t="s">
        <v>1849</v>
      </c>
    </row>
    <row r="93" spans="1:35" ht="39" x14ac:dyDescent="0.25">
      <c r="A93" s="184">
        <v>91</v>
      </c>
      <c r="B93" s="169">
        <v>30</v>
      </c>
      <c r="C93" s="168" t="s">
        <v>2002</v>
      </c>
      <c r="D93" s="168">
        <v>4130</v>
      </c>
      <c r="E93" s="185">
        <v>41249</v>
      </c>
      <c r="F93" s="168" t="s">
        <v>1971</v>
      </c>
      <c r="G93" s="185" t="s">
        <v>1972</v>
      </c>
      <c r="H93" s="185"/>
      <c r="I93" s="168">
        <v>82.7</v>
      </c>
      <c r="J93" s="168"/>
      <c r="K93" s="168" t="s">
        <v>1789</v>
      </c>
      <c r="L93" s="168"/>
      <c r="M93" s="169">
        <v>2</v>
      </c>
      <c r="N93" s="168">
        <v>2</v>
      </c>
      <c r="O93" s="172"/>
      <c r="P93" s="168">
        <v>9</v>
      </c>
      <c r="Q93" s="168">
        <v>10</v>
      </c>
      <c r="R93" s="168">
        <v>31.1</v>
      </c>
      <c r="S93" s="168">
        <v>95.2</v>
      </c>
      <c r="T93" s="168" t="s">
        <v>1904</v>
      </c>
      <c r="U93" s="173" t="s">
        <v>1833</v>
      </c>
      <c r="V93" s="168" t="s">
        <v>1854</v>
      </c>
      <c r="W93" s="168" t="s">
        <v>1905</v>
      </c>
      <c r="X93" s="168" t="s">
        <v>1840</v>
      </c>
      <c r="Y93" s="168" t="s">
        <v>1837</v>
      </c>
      <c r="Z93" s="168" t="s">
        <v>1849</v>
      </c>
      <c r="AA93" s="168" t="s">
        <v>1840</v>
      </c>
      <c r="AB93" s="168" t="s">
        <v>1852</v>
      </c>
      <c r="AC93" s="168" t="s">
        <v>1849</v>
      </c>
      <c r="AD93" s="168" t="s">
        <v>1849</v>
      </c>
      <c r="AE93" s="168" t="s">
        <v>1849</v>
      </c>
      <c r="AF93" s="168" t="s">
        <v>1849</v>
      </c>
      <c r="AG93" s="168" t="s">
        <v>1906</v>
      </c>
      <c r="AH93" s="168" t="s">
        <v>1849</v>
      </c>
      <c r="AI93" s="171" t="s">
        <v>1840</v>
      </c>
    </row>
    <row r="94" spans="1:35" ht="26.25" x14ac:dyDescent="0.25">
      <c r="A94" s="184">
        <v>92</v>
      </c>
      <c r="B94" s="169">
        <v>32</v>
      </c>
      <c r="C94" s="168">
        <v>37</v>
      </c>
      <c r="D94" s="168">
        <v>2780</v>
      </c>
      <c r="E94" s="185">
        <v>41253</v>
      </c>
      <c r="F94" s="168" t="s">
        <v>1971</v>
      </c>
      <c r="G94" s="185" t="s">
        <v>1972</v>
      </c>
      <c r="H94" s="185"/>
      <c r="I94" s="168">
        <v>21.6</v>
      </c>
      <c r="J94" s="168"/>
      <c r="K94" s="168" t="s">
        <v>1790</v>
      </c>
      <c r="L94" s="168" t="s">
        <v>1793</v>
      </c>
      <c r="M94" s="169">
        <v>4</v>
      </c>
      <c r="N94" s="168">
        <v>3</v>
      </c>
      <c r="O94" s="172"/>
      <c r="P94" s="168">
        <v>9</v>
      </c>
      <c r="Q94" s="168">
        <v>9</v>
      </c>
      <c r="R94" s="168">
        <v>24.2</v>
      </c>
      <c r="S94" s="168">
        <v>176</v>
      </c>
      <c r="T94" s="168">
        <v>75</v>
      </c>
      <c r="U94" s="173" t="s">
        <v>1833</v>
      </c>
      <c r="V94" s="168" t="s">
        <v>1907</v>
      </c>
      <c r="W94" s="168" t="s">
        <v>1908</v>
      </c>
      <c r="X94" s="168" t="s">
        <v>1840</v>
      </c>
      <c r="Y94" s="168" t="s">
        <v>1837</v>
      </c>
      <c r="Z94" s="168" t="s">
        <v>1849</v>
      </c>
      <c r="AA94" s="168" t="s">
        <v>1849</v>
      </c>
      <c r="AB94" s="168"/>
      <c r="AC94" s="168" t="s">
        <v>1849</v>
      </c>
      <c r="AD94" s="168" t="s">
        <v>1849</v>
      </c>
      <c r="AE94" s="168" t="s">
        <v>1849</v>
      </c>
      <c r="AF94" s="168" t="s">
        <v>1849</v>
      </c>
      <c r="AG94" s="168" t="s">
        <v>1849</v>
      </c>
      <c r="AH94" s="168" t="s">
        <v>1849</v>
      </c>
      <c r="AI94" s="171" t="s">
        <v>1840</v>
      </c>
    </row>
    <row r="95" spans="1:35" x14ac:dyDescent="0.25">
      <c r="A95" s="184">
        <v>93</v>
      </c>
      <c r="B95" s="169">
        <v>31</v>
      </c>
      <c r="C95" s="168" t="s">
        <v>2005</v>
      </c>
      <c r="D95" s="168">
        <v>3120</v>
      </c>
      <c r="E95" s="185">
        <v>41248</v>
      </c>
      <c r="F95" s="168" t="s">
        <v>1975</v>
      </c>
      <c r="G95" s="185" t="s">
        <v>1972</v>
      </c>
      <c r="H95" s="185"/>
      <c r="I95" s="168">
        <v>30.1</v>
      </c>
      <c r="J95" s="168">
        <v>34</v>
      </c>
      <c r="K95" s="168" t="s">
        <v>1790</v>
      </c>
      <c r="L95" s="168"/>
      <c r="M95" s="169">
        <v>3</v>
      </c>
      <c r="N95" s="168">
        <v>2</v>
      </c>
      <c r="O95" s="172"/>
      <c r="P95" s="168">
        <v>9</v>
      </c>
      <c r="Q95" s="168">
        <v>10</v>
      </c>
      <c r="R95" s="168">
        <v>27.4</v>
      </c>
      <c r="S95" s="168">
        <v>164</v>
      </c>
      <c r="T95" s="168">
        <v>73.7</v>
      </c>
      <c r="U95" s="173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71"/>
    </row>
    <row r="96" spans="1:35" ht="26.25" x14ac:dyDescent="0.25">
      <c r="A96" s="184">
        <v>94</v>
      </c>
      <c r="B96" s="169">
        <v>42</v>
      </c>
      <c r="C96" s="168" t="s">
        <v>2012</v>
      </c>
      <c r="D96" s="168">
        <v>5020</v>
      </c>
      <c r="E96" s="185">
        <v>41258</v>
      </c>
      <c r="F96" s="168" t="s">
        <v>1975</v>
      </c>
      <c r="G96" s="185" t="s">
        <v>1972</v>
      </c>
      <c r="H96" s="185"/>
      <c r="I96" s="168">
        <v>99.9</v>
      </c>
      <c r="J96" s="168"/>
      <c r="K96" s="168" t="s">
        <v>1789</v>
      </c>
      <c r="L96" s="168"/>
      <c r="M96" s="169">
        <v>4</v>
      </c>
      <c r="N96" s="168">
        <v>4</v>
      </c>
      <c r="O96" s="172"/>
      <c r="P96" s="168">
        <v>9</v>
      </c>
      <c r="Q96" s="168">
        <v>10</v>
      </c>
      <c r="R96" s="168">
        <v>24</v>
      </c>
      <c r="S96" s="168">
        <v>172</v>
      </c>
      <c r="T96" s="168">
        <v>72</v>
      </c>
      <c r="U96" s="173" t="s">
        <v>1833</v>
      </c>
      <c r="V96" s="168"/>
      <c r="W96" s="168" t="s">
        <v>1888</v>
      </c>
      <c r="X96" s="168" t="s">
        <v>1849</v>
      </c>
      <c r="Y96" s="168" t="s">
        <v>1849</v>
      </c>
      <c r="Z96" s="168" t="s">
        <v>1849</v>
      </c>
      <c r="AA96" s="168"/>
      <c r="AB96" s="168"/>
      <c r="AC96" s="168" t="s">
        <v>1849</v>
      </c>
      <c r="AD96" s="168" t="s">
        <v>1849</v>
      </c>
      <c r="AE96" s="168" t="s">
        <v>1849</v>
      </c>
      <c r="AF96" s="168" t="s">
        <v>1849</v>
      </c>
      <c r="AG96" s="168" t="s">
        <v>1849</v>
      </c>
      <c r="AH96" s="168" t="s">
        <v>1840</v>
      </c>
      <c r="AI96" s="171" t="s">
        <v>1849</v>
      </c>
    </row>
    <row r="97" spans="1:35" ht="26.25" x14ac:dyDescent="0.25">
      <c r="A97" s="184">
        <v>95</v>
      </c>
      <c r="B97" s="169">
        <v>38</v>
      </c>
      <c r="C97" s="168" t="s">
        <v>2002</v>
      </c>
      <c r="D97" s="168">
        <v>4050</v>
      </c>
      <c r="E97" s="185">
        <v>41253</v>
      </c>
      <c r="F97" s="168" t="s">
        <v>1975</v>
      </c>
      <c r="G97" s="185" t="s">
        <v>1972</v>
      </c>
      <c r="H97" s="185"/>
      <c r="I97" s="168">
        <v>86.6</v>
      </c>
      <c r="J97" s="168"/>
      <c r="K97" s="168" t="s">
        <v>1789</v>
      </c>
      <c r="L97" s="168"/>
      <c r="M97" s="169">
        <v>5</v>
      </c>
      <c r="N97" s="168">
        <v>3</v>
      </c>
      <c r="O97" s="172"/>
      <c r="P97" s="168">
        <v>9</v>
      </c>
      <c r="Q97" s="168">
        <v>9</v>
      </c>
      <c r="R97" s="168"/>
      <c r="S97" s="168"/>
      <c r="T97" s="168"/>
      <c r="U97" s="173" t="s">
        <v>1833</v>
      </c>
      <c r="V97" s="168"/>
      <c r="W97" s="168" t="s">
        <v>1909</v>
      </c>
      <c r="X97" s="168" t="s">
        <v>1849</v>
      </c>
      <c r="Y97" s="168" t="s">
        <v>1849</v>
      </c>
      <c r="Z97" s="168" t="s">
        <v>1840</v>
      </c>
      <c r="AA97" s="168" t="s">
        <v>1840</v>
      </c>
      <c r="AB97" s="168" t="s">
        <v>1910</v>
      </c>
      <c r="AC97" s="168" t="s">
        <v>1849</v>
      </c>
      <c r="AD97" s="168" t="s">
        <v>1849</v>
      </c>
      <c r="AE97" s="168" t="s">
        <v>1849</v>
      </c>
      <c r="AF97" s="168" t="s">
        <v>1849</v>
      </c>
      <c r="AG97" s="168" t="s">
        <v>1849</v>
      </c>
      <c r="AH97" s="168" t="s">
        <v>1849</v>
      </c>
      <c r="AI97" s="171" t="s">
        <v>1849</v>
      </c>
    </row>
    <row r="98" spans="1:35" x14ac:dyDescent="0.25">
      <c r="A98" s="184">
        <v>96</v>
      </c>
      <c r="B98" s="169">
        <v>28</v>
      </c>
      <c r="C98" s="168">
        <v>39</v>
      </c>
      <c r="D98" s="168">
        <v>3100</v>
      </c>
      <c r="E98" s="185">
        <v>41257</v>
      </c>
      <c r="F98" s="168" t="s">
        <v>1975</v>
      </c>
      <c r="G98" s="185" t="s">
        <v>1972</v>
      </c>
      <c r="H98" s="185"/>
      <c r="I98" s="168">
        <v>31.2</v>
      </c>
      <c r="J98" s="168"/>
      <c r="K98" s="168" t="s">
        <v>1789</v>
      </c>
      <c r="L98" s="168"/>
      <c r="M98" s="169">
        <v>1</v>
      </c>
      <c r="N98" s="168">
        <v>1</v>
      </c>
      <c r="O98" s="172"/>
      <c r="P98" s="168">
        <v>9</v>
      </c>
      <c r="Q98" s="168">
        <v>9</v>
      </c>
      <c r="R98" s="168"/>
      <c r="S98" s="168"/>
      <c r="T98" s="168"/>
      <c r="U98" s="173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71"/>
    </row>
    <row r="99" spans="1:35" x14ac:dyDescent="0.25">
      <c r="A99" s="184">
        <v>97</v>
      </c>
      <c r="B99" s="169">
        <v>31</v>
      </c>
      <c r="C99" s="168" t="s">
        <v>1978</v>
      </c>
      <c r="D99" s="168">
        <v>3710</v>
      </c>
      <c r="E99" s="185">
        <v>41271</v>
      </c>
      <c r="F99" s="168" t="s">
        <v>1975</v>
      </c>
      <c r="G99" s="185" t="s">
        <v>1972</v>
      </c>
      <c r="H99" s="185"/>
      <c r="I99" s="168">
        <v>70.5</v>
      </c>
      <c r="J99" s="168"/>
      <c r="K99" s="168" t="s">
        <v>1789</v>
      </c>
      <c r="L99" s="168"/>
      <c r="M99" s="169">
        <v>2</v>
      </c>
      <c r="N99" s="168">
        <v>2</v>
      </c>
      <c r="O99" s="172"/>
      <c r="P99" s="168">
        <v>9</v>
      </c>
      <c r="Q99" s="168">
        <v>9</v>
      </c>
      <c r="R99" s="168"/>
      <c r="S99" s="168"/>
      <c r="T99" s="168"/>
      <c r="U99" s="173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71"/>
    </row>
    <row r="100" spans="1:35" ht="26.25" x14ac:dyDescent="0.25">
      <c r="A100" s="184">
        <v>98</v>
      </c>
      <c r="B100" s="169">
        <v>41</v>
      </c>
      <c r="C100" s="168">
        <v>39</v>
      </c>
      <c r="D100" s="168">
        <v>3440</v>
      </c>
      <c r="E100" s="185">
        <v>41281</v>
      </c>
      <c r="F100" s="168" t="s">
        <v>1975</v>
      </c>
      <c r="G100" s="185" t="s">
        <v>1972</v>
      </c>
      <c r="H100" s="185"/>
      <c r="I100" s="168">
        <v>58.3</v>
      </c>
      <c r="J100" s="168">
        <v>36</v>
      </c>
      <c r="K100" s="168" t="s">
        <v>1790</v>
      </c>
      <c r="L100" s="168" t="s">
        <v>1793</v>
      </c>
      <c r="M100" s="169">
        <v>10</v>
      </c>
      <c r="N100" s="168">
        <v>4</v>
      </c>
      <c r="O100" s="172"/>
      <c r="P100" s="168">
        <v>9</v>
      </c>
      <c r="Q100" s="168">
        <v>10</v>
      </c>
      <c r="R100" s="168"/>
      <c r="S100" s="168"/>
      <c r="T100" s="168"/>
      <c r="U100" s="173" t="s">
        <v>1833</v>
      </c>
      <c r="V100" s="168" t="s">
        <v>1907</v>
      </c>
      <c r="W100" s="168" t="s">
        <v>1888</v>
      </c>
      <c r="X100" s="168" t="s">
        <v>1849</v>
      </c>
      <c r="Y100" s="168" t="s">
        <v>1849</v>
      </c>
      <c r="Z100" s="168" t="s">
        <v>1849</v>
      </c>
      <c r="AA100" s="168" t="s">
        <v>1840</v>
      </c>
      <c r="AB100" s="168" t="s">
        <v>1911</v>
      </c>
      <c r="AC100" s="168" t="s">
        <v>1849</v>
      </c>
      <c r="AD100" s="168" t="s">
        <v>1849</v>
      </c>
      <c r="AE100" s="168" t="s">
        <v>1849</v>
      </c>
      <c r="AF100" s="168" t="s">
        <v>1849</v>
      </c>
      <c r="AG100" s="168" t="s">
        <v>1849</v>
      </c>
      <c r="AH100" s="168" t="s">
        <v>1841</v>
      </c>
      <c r="AI100" s="171" t="s">
        <v>1849</v>
      </c>
    </row>
    <row r="101" spans="1:35" ht="26.25" x14ac:dyDescent="0.25">
      <c r="A101" s="184">
        <v>99</v>
      </c>
      <c r="B101" s="169">
        <v>129</v>
      </c>
      <c r="C101" s="168" t="s">
        <v>2005</v>
      </c>
      <c r="D101" s="168">
        <v>3750</v>
      </c>
      <c r="E101" s="185">
        <v>74159</v>
      </c>
      <c r="F101" s="168" t="s">
        <v>1971</v>
      </c>
      <c r="G101" s="185" t="s">
        <v>1972</v>
      </c>
      <c r="H101" s="185"/>
      <c r="I101" s="168">
        <v>66.599999999999994</v>
      </c>
      <c r="J101" s="168"/>
      <c r="K101" s="168" t="s">
        <v>1790</v>
      </c>
      <c r="L101" s="168" t="s">
        <v>1793</v>
      </c>
      <c r="M101" s="169"/>
      <c r="N101" s="168"/>
      <c r="O101" s="172"/>
      <c r="P101" s="168">
        <v>9</v>
      </c>
      <c r="Q101" s="168">
        <v>10</v>
      </c>
      <c r="R101" s="168"/>
      <c r="S101" s="168"/>
      <c r="T101" s="168"/>
      <c r="U101" s="173" t="s">
        <v>1833</v>
      </c>
      <c r="V101" s="168" t="s">
        <v>1903</v>
      </c>
      <c r="W101" s="168" t="s">
        <v>1909</v>
      </c>
      <c r="X101" s="168" t="s">
        <v>1840</v>
      </c>
      <c r="Y101" s="168" t="s">
        <v>1849</v>
      </c>
      <c r="Z101" s="168" t="s">
        <v>1849</v>
      </c>
      <c r="AA101" s="168" t="s">
        <v>1840</v>
      </c>
      <c r="AB101" s="168" t="s">
        <v>1852</v>
      </c>
      <c r="AC101" s="168" t="s">
        <v>1837</v>
      </c>
      <c r="AD101" s="168" t="s">
        <v>1849</v>
      </c>
      <c r="AE101" s="168" t="s">
        <v>1849</v>
      </c>
      <c r="AF101" s="168" t="s">
        <v>1849</v>
      </c>
      <c r="AG101" s="168" t="s">
        <v>1840</v>
      </c>
      <c r="AH101" s="168" t="s">
        <v>1841</v>
      </c>
      <c r="AI101" s="171" t="s">
        <v>1840</v>
      </c>
    </row>
    <row r="102" spans="1:35" x14ac:dyDescent="0.25">
      <c r="A102" s="184">
        <v>100</v>
      </c>
      <c r="B102" s="169">
        <v>32</v>
      </c>
      <c r="C102" s="168">
        <v>38</v>
      </c>
      <c r="D102" s="168">
        <v>3150</v>
      </c>
      <c r="E102" s="185">
        <v>41292</v>
      </c>
      <c r="F102" s="168" t="s">
        <v>1975</v>
      </c>
      <c r="G102" s="185" t="s">
        <v>1972</v>
      </c>
      <c r="H102" s="185"/>
      <c r="I102" s="168">
        <v>48.4</v>
      </c>
      <c r="J102" s="168">
        <v>35</v>
      </c>
      <c r="K102" s="168" t="s">
        <v>1790</v>
      </c>
      <c r="L102" s="168" t="s">
        <v>1793</v>
      </c>
      <c r="M102" s="169">
        <v>1</v>
      </c>
      <c r="N102" s="168">
        <v>1</v>
      </c>
      <c r="O102" s="172"/>
      <c r="P102" s="168">
        <v>9</v>
      </c>
      <c r="Q102" s="168">
        <v>10</v>
      </c>
      <c r="R102" s="168"/>
      <c r="S102" s="168"/>
      <c r="T102" s="168"/>
      <c r="U102" s="173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71"/>
    </row>
    <row r="103" spans="1:35" ht="26.25" x14ac:dyDescent="0.25">
      <c r="A103" s="184">
        <v>101</v>
      </c>
      <c r="B103" s="169">
        <v>41</v>
      </c>
      <c r="C103" s="168">
        <v>41</v>
      </c>
      <c r="D103" s="168">
        <v>4100</v>
      </c>
      <c r="E103" s="185">
        <v>41297</v>
      </c>
      <c r="F103" s="168" t="s">
        <v>1975</v>
      </c>
      <c r="G103" s="185" t="s">
        <v>1972</v>
      </c>
      <c r="H103" s="185"/>
      <c r="I103" s="168"/>
      <c r="J103" s="168">
        <v>36.5</v>
      </c>
      <c r="K103" s="168" t="s">
        <v>1789</v>
      </c>
      <c r="L103" s="168"/>
      <c r="M103" s="169">
        <v>3</v>
      </c>
      <c r="N103" s="168">
        <v>2</v>
      </c>
      <c r="O103" s="172"/>
      <c r="P103" s="168">
        <v>9</v>
      </c>
      <c r="Q103" s="168">
        <v>10</v>
      </c>
      <c r="R103" s="168">
        <v>33</v>
      </c>
      <c r="S103" s="168">
        <v>173</v>
      </c>
      <c r="T103" s="168">
        <v>98.7</v>
      </c>
      <c r="U103" s="173" t="s">
        <v>1833</v>
      </c>
      <c r="V103" s="168" t="s">
        <v>1870</v>
      </c>
      <c r="W103" s="168" t="s">
        <v>1843</v>
      </c>
      <c r="X103" s="168" t="s">
        <v>1849</v>
      </c>
      <c r="Y103" s="168" t="s">
        <v>1849</v>
      </c>
      <c r="Z103" s="168" t="s">
        <v>1849</v>
      </c>
      <c r="AA103" s="168" t="s">
        <v>1849</v>
      </c>
      <c r="AB103" s="168"/>
      <c r="AC103" s="168" t="s">
        <v>1849</v>
      </c>
      <c r="AD103" s="168" t="s">
        <v>1849</v>
      </c>
      <c r="AE103" s="168" t="s">
        <v>1849</v>
      </c>
      <c r="AF103" s="168" t="s">
        <v>1849</v>
      </c>
      <c r="AG103" s="168" t="s">
        <v>1849</v>
      </c>
      <c r="AH103" s="168"/>
      <c r="AI103" s="171" t="s">
        <v>1849</v>
      </c>
    </row>
    <row r="104" spans="1:35" ht="26.25" x14ac:dyDescent="0.25">
      <c r="A104" s="184">
        <v>102</v>
      </c>
      <c r="B104" s="169">
        <v>35</v>
      </c>
      <c r="C104" s="168" t="s">
        <v>1987</v>
      </c>
      <c r="D104" s="168">
        <v>3140</v>
      </c>
      <c r="E104" s="185">
        <v>41303</v>
      </c>
      <c r="F104" s="168" t="s">
        <v>1975</v>
      </c>
      <c r="G104" s="185" t="s">
        <v>1972</v>
      </c>
      <c r="H104" s="185"/>
      <c r="I104" s="168">
        <v>32.799999999999997</v>
      </c>
      <c r="J104" s="168">
        <v>37</v>
      </c>
      <c r="K104" s="168" t="s">
        <v>1790</v>
      </c>
      <c r="L104" s="168"/>
      <c r="M104" s="169">
        <v>3</v>
      </c>
      <c r="N104" s="168">
        <v>1</v>
      </c>
      <c r="O104" s="172"/>
      <c r="P104" s="168">
        <v>9</v>
      </c>
      <c r="Q104" s="168">
        <v>10</v>
      </c>
      <c r="R104" s="168">
        <v>24.5</v>
      </c>
      <c r="S104" s="168">
        <v>175</v>
      </c>
      <c r="T104" s="168">
        <v>75.8</v>
      </c>
      <c r="U104" s="173" t="s">
        <v>1833</v>
      </c>
      <c r="V104" s="168" t="s">
        <v>1854</v>
      </c>
      <c r="W104" s="168"/>
      <c r="X104" s="168" t="s">
        <v>1837</v>
      </c>
      <c r="Y104" s="168" t="s">
        <v>1849</v>
      </c>
      <c r="Z104" s="168" t="s">
        <v>1849</v>
      </c>
      <c r="AA104" s="168" t="s">
        <v>1840</v>
      </c>
      <c r="AB104" s="168" t="s">
        <v>1912</v>
      </c>
      <c r="AC104" s="168" t="s">
        <v>1849</v>
      </c>
      <c r="AD104" s="168" t="s">
        <v>1849</v>
      </c>
      <c r="AE104" s="168" t="s">
        <v>1849</v>
      </c>
      <c r="AF104" s="168" t="s">
        <v>1849</v>
      </c>
      <c r="AG104" s="168" t="s">
        <v>1849</v>
      </c>
      <c r="AH104" s="168"/>
      <c r="AI104" s="171" t="s">
        <v>1849</v>
      </c>
    </row>
    <row r="105" spans="1:35" ht="26.25" x14ac:dyDescent="0.25">
      <c r="A105" s="184">
        <v>103</v>
      </c>
      <c r="B105" s="169">
        <v>32</v>
      </c>
      <c r="C105" s="168" t="s">
        <v>1988</v>
      </c>
      <c r="D105" s="168">
        <v>3870</v>
      </c>
      <c r="E105" s="185">
        <v>41303</v>
      </c>
      <c r="F105" s="168" t="s">
        <v>1971</v>
      </c>
      <c r="G105" s="185" t="s">
        <v>1972</v>
      </c>
      <c r="H105" s="185"/>
      <c r="I105" s="168">
        <v>70.2</v>
      </c>
      <c r="J105" s="168"/>
      <c r="K105" s="168" t="s">
        <v>1789</v>
      </c>
      <c r="L105" s="168"/>
      <c r="M105" s="169">
        <v>3</v>
      </c>
      <c r="N105" s="168">
        <v>2</v>
      </c>
      <c r="O105" s="172"/>
      <c r="P105" s="168">
        <v>9</v>
      </c>
      <c r="Q105" s="168">
        <v>10</v>
      </c>
      <c r="R105" s="168">
        <v>25.7</v>
      </c>
      <c r="S105" s="168">
        <v>162</v>
      </c>
      <c r="T105" s="168">
        <v>68.5</v>
      </c>
      <c r="U105" s="173" t="s">
        <v>1833</v>
      </c>
      <c r="V105" s="168" t="s">
        <v>1913</v>
      </c>
      <c r="W105" s="168"/>
      <c r="X105" s="168" t="s">
        <v>1837</v>
      </c>
      <c r="Y105" s="168" t="s">
        <v>1849</v>
      </c>
      <c r="Z105" s="168" t="s">
        <v>1849</v>
      </c>
      <c r="AA105" s="168" t="s">
        <v>1840</v>
      </c>
      <c r="AB105" s="168" t="s">
        <v>1883</v>
      </c>
      <c r="AC105" s="168" t="s">
        <v>1849</v>
      </c>
      <c r="AD105" s="168" t="s">
        <v>1849</v>
      </c>
      <c r="AE105" s="168" t="s">
        <v>1849</v>
      </c>
      <c r="AF105" s="168" t="s">
        <v>1849</v>
      </c>
      <c r="AG105" s="168" t="s">
        <v>1849</v>
      </c>
      <c r="AH105" s="168" t="s">
        <v>1849</v>
      </c>
      <c r="AI105" s="171" t="s">
        <v>1849</v>
      </c>
    </row>
    <row r="106" spans="1:35" ht="26.25" x14ac:dyDescent="0.25">
      <c r="A106" s="184">
        <v>104</v>
      </c>
      <c r="B106" s="169">
        <v>36</v>
      </c>
      <c r="C106" s="168" t="s">
        <v>1995</v>
      </c>
      <c r="D106" s="168">
        <v>3740</v>
      </c>
      <c r="E106" s="185">
        <v>40938</v>
      </c>
      <c r="F106" s="168" t="s">
        <v>1975</v>
      </c>
      <c r="G106" s="185" t="s">
        <v>1972</v>
      </c>
      <c r="H106" s="185"/>
      <c r="I106" s="168">
        <v>81.3</v>
      </c>
      <c r="J106" s="168"/>
      <c r="K106" s="168" t="s">
        <v>1790</v>
      </c>
      <c r="L106" s="168" t="s">
        <v>1793</v>
      </c>
      <c r="M106" s="169">
        <v>3</v>
      </c>
      <c r="N106" s="168">
        <v>2</v>
      </c>
      <c r="O106" s="172"/>
      <c r="P106" s="168">
        <v>9</v>
      </c>
      <c r="Q106" s="168">
        <v>9</v>
      </c>
      <c r="R106" s="168"/>
      <c r="S106" s="168"/>
      <c r="T106" s="168"/>
      <c r="U106" s="173" t="s">
        <v>1833</v>
      </c>
      <c r="V106" s="168" t="s">
        <v>1870</v>
      </c>
      <c r="W106" s="168" t="s">
        <v>1843</v>
      </c>
      <c r="X106" s="168" t="s">
        <v>1849</v>
      </c>
      <c r="Y106" s="168" t="s">
        <v>1840</v>
      </c>
      <c r="Z106" s="168" t="s">
        <v>1840</v>
      </c>
      <c r="AA106" s="168" t="s">
        <v>1849</v>
      </c>
      <c r="AB106" s="168"/>
      <c r="AC106" s="168" t="s">
        <v>1849</v>
      </c>
      <c r="AD106" s="168" t="s">
        <v>1849</v>
      </c>
      <c r="AE106" s="168" t="s">
        <v>1849</v>
      </c>
      <c r="AF106" s="168" t="s">
        <v>1840</v>
      </c>
      <c r="AG106" s="168" t="s">
        <v>1849</v>
      </c>
      <c r="AH106" s="168" t="s">
        <v>1849</v>
      </c>
      <c r="AI106" s="171" t="s">
        <v>1849</v>
      </c>
    </row>
    <row r="107" spans="1:35" ht="39" x14ac:dyDescent="0.25">
      <c r="A107" s="184">
        <v>105</v>
      </c>
      <c r="B107" s="169">
        <v>28</v>
      </c>
      <c r="C107" s="168" t="s">
        <v>1987</v>
      </c>
      <c r="D107" s="168">
        <v>3120</v>
      </c>
      <c r="E107" s="185">
        <v>41307</v>
      </c>
      <c r="F107" s="168" t="s">
        <v>1971</v>
      </c>
      <c r="G107" s="185" t="s">
        <v>1972</v>
      </c>
      <c r="H107" s="185"/>
      <c r="I107" s="168">
        <v>21.4</v>
      </c>
      <c r="J107" s="168"/>
      <c r="K107" s="168" t="s">
        <v>1789</v>
      </c>
      <c r="L107" s="168"/>
      <c r="M107" s="169">
        <v>3</v>
      </c>
      <c r="N107" s="168">
        <v>2</v>
      </c>
      <c r="O107" s="172"/>
      <c r="P107" s="168"/>
      <c r="Q107" s="168"/>
      <c r="R107" s="168"/>
      <c r="S107" s="168">
        <v>170</v>
      </c>
      <c r="T107" s="168">
        <v>88</v>
      </c>
      <c r="U107" s="173" t="s">
        <v>1833</v>
      </c>
      <c r="V107" s="168" t="s">
        <v>1914</v>
      </c>
      <c r="W107" s="168" t="s">
        <v>1915</v>
      </c>
      <c r="X107" s="168" t="s">
        <v>1840</v>
      </c>
      <c r="Y107" s="168" t="s">
        <v>1849</v>
      </c>
      <c r="Z107" s="168" t="s">
        <v>1849</v>
      </c>
      <c r="AA107" s="168"/>
      <c r="AB107" s="168"/>
      <c r="AC107" s="168" t="s">
        <v>1849</v>
      </c>
      <c r="AD107" s="168" t="s">
        <v>1849</v>
      </c>
      <c r="AE107" s="168" t="s">
        <v>1849</v>
      </c>
      <c r="AF107" s="168" t="s">
        <v>1849</v>
      </c>
      <c r="AG107" s="168" t="s">
        <v>1916</v>
      </c>
      <c r="AH107" s="168" t="s">
        <v>1849</v>
      </c>
      <c r="AI107" s="171" t="s">
        <v>1840</v>
      </c>
    </row>
    <row r="108" spans="1:35" x14ac:dyDescent="0.25">
      <c r="A108" s="184">
        <v>106</v>
      </c>
      <c r="B108" s="169">
        <v>38</v>
      </c>
      <c r="C108" s="168">
        <v>40</v>
      </c>
      <c r="D108" s="168">
        <v>3640</v>
      </c>
      <c r="E108" s="185">
        <v>41314</v>
      </c>
      <c r="F108" s="168" t="s">
        <v>1975</v>
      </c>
      <c r="G108" s="185" t="s">
        <v>1972</v>
      </c>
      <c r="H108" s="185"/>
      <c r="I108" s="168">
        <v>64.3</v>
      </c>
      <c r="J108" s="168">
        <v>34.6</v>
      </c>
      <c r="K108" s="168" t="s">
        <v>1790</v>
      </c>
      <c r="L108" s="168" t="s">
        <v>1791</v>
      </c>
      <c r="M108" s="169">
        <v>3</v>
      </c>
      <c r="N108" s="168">
        <v>3</v>
      </c>
      <c r="O108" s="172"/>
      <c r="P108" s="168">
        <v>9</v>
      </c>
      <c r="Q108" s="168">
        <v>9</v>
      </c>
      <c r="R108" s="168"/>
      <c r="S108" s="168"/>
      <c r="T108" s="168"/>
      <c r="U108" s="173"/>
      <c r="V108" s="168"/>
      <c r="W108" s="168"/>
      <c r="X108" s="168" t="s">
        <v>1849</v>
      </c>
      <c r="Y108" s="168" t="s">
        <v>1849</v>
      </c>
      <c r="Z108" s="168" t="s">
        <v>1849</v>
      </c>
      <c r="AA108" s="168" t="s">
        <v>1837</v>
      </c>
      <c r="AB108" s="168"/>
      <c r="AC108" s="168"/>
      <c r="AD108" s="168"/>
      <c r="AE108" s="168"/>
      <c r="AF108" s="168"/>
      <c r="AG108" s="168"/>
      <c r="AH108" s="168"/>
      <c r="AI108" s="171"/>
    </row>
    <row r="109" spans="1:35" ht="26.25" x14ac:dyDescent="0.25">
      <c r="A109" s="184">
        <v>107</v>
      </c>
      <c r="B109" s="169">
        <v>40</v>
      </c>
      <c r="C109" s="168">
        <v>39</v>
      </c>
      <c r="D109" s="168">
        <v>3520</v>
      </c>
      <c r="E109" s="185">
        <v>41316</v>
      </c>
      <c r="F109" s="168" t="s">
        <v>1971</v>
      </c>
      <c r="G109" s="185" t="s">
        <v>1972</v>
      </c>
      <c r="H109" s="185"/>
      <c r="I109" s="168">
        <v>67.099999999999994</v>
      </c>
      <c r="J109" s="168"/>
      <c r="K109" s="168" t="s">
        <v>1790</v>
      </c>
      <c r="L109" s="168" t="s">
        <v>1793</v>
      </c>
      <c r="M109" s="169"/>
      <c r="N109" s="168"/>
      <c r="O109" s="172"/>
      <c r="P109" s="168">
        <v>9</v>
      </c>
      <c r="Q109" s="168">
        <v>10</v>
      </c>
      <c r="R109" s="168">
        <v>25</v>
      </c>
      <c r="S109" s="168">
        <v>155</v>
      </c>
      <c r="T109" s="168">
        <v>60</v>
      </c>
      <c r="U109" s="173" t="s">
        <v>1842</v>
      </c>
      <c r="V109" s="168" t="s">
        <v>1875</v>
      </c>
      <c r="W109" s="168" t="s">
        <v>1843</v>
      </c>
      <c r="X109" s="168" t="s">
        <v>1837</v>
      </c>
      <c r="Y109" s="168" t="s">
        <v>1849</v>
      </c>
      <c r="Z109" s="168" t="s">
        <v>1849</v>
      </c>
      <c r="AA109" s="168" t="s">
        <v>1835</v>
      </c>
      <c r="AB109" s="168" t="s">
        <v>1847</v>
      </c>
      <c r="AC109" s="168" t="s">
        <v>1849</v>
      </c>
      <c r="AD109" s="168" t="s">
        <v>1849</v>
      </c>
      <c r="AE109" s="168" t="s">
        <v>1849</v>
      </c>
      <c r="AF109" s="168" t="s">
        <v>1849</v>
      </c>
      <c r="AG109" s="168" t="s">
        <v>1849</v>
      </c>
      <c r="AH109" s="168" t="s">
        <v>1849</v>
      </c>
      <c r="AI109" s="171" t="s">
        <v>1849</v>
      </c>
    </row>
    <row r="110" spans="1:35" x14ac:dyDescent="0.25">
      <c r="A110" s="184">
        <v>108</v>
      </c>
      <c r="B110" s="169">
        <v>0</v>
      </c>
      <c r="C110" s="168"/>
      <c r="D110" s="168"/>
      <c r="E110" s="168"/>
      <c r="F110" s="168"/>
      <c r="G110" s="168" t="s">
        <v>1972</v>
      </c>
      <c r="H110" s="168"/>
      <c r="I110" s="168"/>
      <c r="J110" s="168"/>
      <c r="K110" s="168"/>
      <c r="L110" s="168"/>
      <c r="M110" s="169"/>
      <c r="N110" s="168"/>
      <c r="O110" s="168"/>
      <c r="P110" s="168"/>
      <c r="Q110" s="168"/>
      <c r="R110" s="168"/>
      <c r="S110" s="168"/>
      <c r="T110" s="168"/>
      <c r="U110" s="170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71"/>
    </row>
    <row r="111" spans="1:35" x14ac:dyDescent="0.25">
      <c r="A111" s="184">
        <v>109</v>
      </c>
      <c r="B111" s="169">
        <v>36</v>
      </c>
      <c r="C111" s="168" t="s">
        <v>1993</v>
      </c>
      <c r="D111" s="168">
        <v>4400</v>
      </c>
      <c r="E111" s="185">
        <v>41317</v>
      </c>
      <c r="F111" s="168" t="s">
        <v>1971</v>
      </c>
      <c r="G111" s="185" t="s">
        <v>1972</v>
      </c>
      <c r="H111" s="185"/>
      <c r="I111" s="168"/>
      <c r="J111" s="168"/>
      <c r="K111" s="168" t="s">
        <v>1790</v>
      </c>
      <c r="L111" s="168" t="s">
        <v>1791</v>
      </c>
      <c r="M111" s="169">
        <v>1</v>
      </c>
      <c r="N111" s="168">
        <v>1</v>
      </c>
      <c r="O111" s="172"/>
      <c r="P111" s="168">
        <v>7</v>
      </c>
      <c r="Q111" s="168">
        <v>9</v>
      </c>
      <c r="R111" s="168">
        <v>28.1</v>
      </c>
      <c r="S111" s="168">
        <v>161</v>
      </c>
      <c r="T111" s="168">
        <v>72.8</v>
      </c>
      <c r="U111" s="173"/>
      <c r="V111" s="168"/>
      <c r="W111" s="168"/>
      <c r="X111" s="168" t="s">
        <v>1849</v>
      </c>
      <c r="Y111" s="168" t="s">
        <v>1849</v>
      </c>
      <c r="Z111" s="168" t="s">
        <v>1849</v>
      </c>
      <c r="AA111" s="168"/>
      <c r="AB111" s="168"/>
      <c r="AC111" s="168"/>
      <c r="AD111" s="168"/>
      <c r="AE111" s="168"/>
      <c r="AF111" s="168"/>
      <c r="AG111" s="168"/>
      <c r="AH111" s="168"/>
      <c r="AI111" s="171"/>
    </row>
    <row r="112" spans="1:35" ht="39" x14ac:dyDescent="0.25">
      <c r="A112" s="184">
        <v>110</v>
      </c>
      <c r="B112" s="169">
        <v>30</v>
      </c>
      <c r="C112" s="168" t="s">
        <v>1981</v>
      </c>
      <c r="D112" s="168">
        <v>3250</v>
      </c>
      <c r="E112" s="185">
        <v>41320</v>
      </c>
      <c r="F112" s="168" t="s">
        <v>1971</v>
      </c>
      <c r="G112" s="185" t="s">
        <v>1972</v>
      </c>
      <c r="H112" s="185"/>
      <c r="I112" s="168">
        <v>23.8</v>
      </c>
      <c r="J112" s="168"/>
      <c r="K112" s="168" t="s">
        <v>1789</v>
      </c>
      <c r="L112" s="168"/>
      <c r="M112" s="169">
        <v>3</v>
      </c>
      <c r="N112" s="168">
        <v>2</v>
      </c>
      <c r="O112" s="172"/>
      <c r="P112" s="168"/>
      <c r="Q112" s="168"/>
      <c r="R112" s="168"/>
      <c r="S112" s="168"/>
      <c r="T112" s="168"/>
      <c r="U112" s="173" t="s">
        <v>1833</v>
      </c>
      <c r="V112" s="168" t="s">
        <v>1863</v>
      </c>
      <c r="W112" s="168" t="s">
        <v>1879</v>
      </c>
      <c r="X112" s="168" t="s">
        <v>1849</v>
      </c>
      <c r="Y112" s="168" t="s">
        <v>1849</v>
      </c>
      <c r="Z112" s="168" t="s">
        <v>1849</v>
      </c>
      <c r="AA112" s="168" t="s">
        <v>1840</v>
      </c>
      <c r="AB112" s="168" t="s">
        <v>1852</v>
      </c>
      <c r="AC112" s="168" t="s">
        <v>1849</v>
      </c>
      <c r="AD112" s="168" t="s">
        <v>1849</v>
      </c>
      <c r="AE112" s="168" t="s">
        <v>1849</v>
      </c>
      <c r="AF112" s="168" t="s">
        <v>1840</v>
      </c>
      <c r="AG112" s="168" t="s">
        <v>1917</v>
      </c>
      <c r="AH112" s="168" t="s">
        <v>1840</v>
      </c>
      <c r="AI112" s="171" t="s">
        <v>1849</v>
      </c>
    </row>
    <row r="113" spans="1:35" x14ac:dyDescent="0.25">
      <c r="A113" s="184">
        <v>111</v>
      </c>
      <c r="B113" s="169">
        <v>0</v>
      </c>
      <c r="C113" s="168"/>
      <c r="D113" s="168"/>
      <c r="E113" s="168"/>
      <c r="F113" s="168"/>
      <c r="G113" s="168" t="s">
        <v>1972</v>
      </c>
      <c r="H113" s="168"/>
      <c r="I113" s="168"/>
      <c r="J113" s="168"/>
      <c r="K113" s="168" t="s">
        <v>1789</v>
      </c>
      <c r="L113" s="168"/>
      <c r="M113" s="169"/>
      <c r="N113" s="168"/>
      <c r="O113" s="172"/>
      <c r="P113" s="168"/>
      <c r="Q113" s="168"/>
      <c r="R113" s="168"/>
      <c r="S113" s="168"/>
      <c r="T113" s="168"/>
      <c r="U113" s="173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71"/>
    </row>
    <row r="114" spans="1:35" ht="26.25" x14ac:dyDescent="0.25">
      <c r="A114" s="184">
        <v>112</v>
      </c>
      <c r="B114" s="169">
        <v>41</v>
      </c>
      <c r="C114" s="168" t="s">
        <v>2013</v>
      </c>
      <c r="D114" s="168">
        <v>4500</v>
      </c>
      <c r="E114" s="185">
        <v>41322</v>
      </c>
      <c r="F114" s="168" t="s">
        <v>1975</v>
      </c>
      <c r="G114" s="185" t="s">
        <v>1972</v>
      </c>
      <c r="H114" s="185"/>
      <c r="I114" s="168"/>
      <c r="J114" s="168">
        <v>35</v>
      </c>
      <c r="K114" s="168" t="s">
        <v>1789</v>
      </c>
      <c r="L114" s="168"/>
      <c r="M114" s="169">
        <v>3</v>
      </c>
      <c r="N114" s="168">
        <v>1</v>
      </c>
      <c r="O114" s="172"/>
      <c r="P114" s="168">
        <v>9</v>
      </c>
      <c r="Q114" s="168">
        <v>10</v>
      </c>
      <c r="R114" s="168">
        <v>24.5</v>
      </c>
      <c r="S114" s="168">
        <v>75</v>
      </c>
      <c r="T114" s="168">
        <v>178</v>
      </c>
      <c r="U114" s="173" t="s">
        <v>1842</v>
      </c>
      <c r="V114" s="168" t="s">
        <v>1856</v>
      </c>
      <c r="W114" s="168" t="s">
        <v>1843</v>
      </c>
      <c r="X114" s="168" t="s">
        <v>1849</v>
      </c>
      <c r="Y114" s="168" t="s">
        <v>1849</v>
      </c>
      <c r="Z114" s="168" t="s">
        <v>1849</v>
      </c>
      <c r="AA114" s="168" t="s">
        <v>1849</v>
      </c>
      <c r="AB114" s="168"/>
      <c r="AC114" s="168" t="s">
        <v>1837</v>
      </c>
      <c r="AD114" s="168" t="s">
        <v>1849</v>
      </c>
      <c r="AE114" s="168" t="s">
        <v>1849</v>
      </c>
      <c r="AF114" s="168" t="s">
        <v>1840</v>
      </c>
      <c r="AG114" s="168" t="s">
        <v>1849</v>
      </c>
      <c r="AH114" s="168" t="s">
        <v>1849</v>
      </c>
      <c r="AI114" s="171" t="s">
        <v>1849</v>
      </c>
    </row>
    <row r="115" spans="1:35" ht="26.25" x14ac:dyDescent="0.25">
      <c r="A115" s="184">
        <v>113</v>
      </c>
      <c r="B115" s="169">
        <v>25</v>
      </c>
      <c r="C115" s="168">
        <v>41</v>
      </c>
      <c r="D115" s="168">
        <v>3340</v>
      </c>
      <c r="E115" s="185">
        <v>41322</v>
      </c>
      <c r="F115" s="168" t="s">
        <v>1975</v>
      </c>
      <c r="G115" s="185" t="s">
        <v>1972</v>
      </c>
      <c r="H115" s="185"/>
      <c r="I115" s="168">
        <v>36.200000000000003</v>
      </c>
      <c r="J115" s="168">
        <v>33.5</v>
      </c>
      <c r="K115" s="168" t="s">
        <v>1790</v>
      </c>
      <c r="L115" s="168" t="s">
        <v>1791</v>
      </c>
      <c r="M115" s="169">
        <v>1</v>
      </c>
      <c r="N115" s="168">
        <v>1</v>
      </c>
      <c r="O115" s="172"/>
      <c r="P115" s="168">
        <v>9</v>
      </c>
      <c r="Q115" s="168">
        <v>9</v>
      </c>
      <c r="R115" s="168">
        <v>23.8</v>
      </c>
      <c r="S115" s="168">
        <v>159</v>
      </c>
      <c r="T115" s="168"/>
      <c r="U115" s="173" t="s">
        <v>1833</v>
      </c>
      <c r="V115" s="168" t="s">
        <v>1863</v>
      </c>
      <c r="W115" s="168" t="s">
        <v>1843</v>
      </c>
      <c r="X115" s="168" t="s">
        <v>1849</v>
      </c>
      <c r="Y115" s="168" t="s">
        <v>1849</v>
      </c>
      <c r="Z115" s="168" t="s">
        <v>1849</v>
      </c>
      <c r="AA115" s="168" t="s">
        <v>1840</v>
      </c>
      <c r="AB115" s="168" t="s">
        <v>1883</v>
      </c>
      <c r="AC115" s="168" t="s">
        <v>1849</v>
      </c>
      <c r="AD115" s="168" t="s">
        <v>1849</v>
      </c>
      <c r="AE115" s="168" t="s">
        <v>1849</v>
      </c>
      <c r="AF115" s="168" t="s">
        <v>1840</v>
      </c>
      <c r="AG115" s="168" t="s">
        <v>1849</v>
      </c>
      <c r="AH115" s="168" t="s">
        <v>1840</v>
      </c>
      <c r="AI115" s="171" t="s">
        <v>1837</v>
      </c>
    </row>
    <row r="116" spans="1:35" ht="26.25" x14ac:dyDescent="0.25">
      <c r="A116" s="184">
        <v>114</v>
      </c>
      <c r="B116" s="169">
        <v>38</v>
      </c>
      <c r="C116" s="168">
        <v>40</v>
      </c>
      <c r="D116" s="168">
        <v>3500</v>
      </c>
      <c r="E116" s="185">
        <v>41331</v>
      </c>
      <c r="F116" s="168" t="s">
        <v>1975</v>
      </c>
      <c r="G116" s="185" t="s">
        <v>1972</v>
      </c>
      <c r="H116" s="185"/>
      <c r="I116" s="168">
        <v>48.5</v>
      </c>
      <c r="J116" s="168">
        <v>36.9</v>
      </c>
      <c r="K116" s="168" t="s">
        <v>1789</v>
      </c>
      <c r="L116" s="168"/>
      <c r="M116" s="169">
        <v>3</v>
      </c>
      <c r="N116" s="168">
        <v>3</v>
      </c>
      <c r="O116" s="172"/>
      <c r="P116" s="168">
        <v>9</v>
      </c>
      <c r="Q116" s="168">
        <v>10</v>
      </c>
      <c r="R116" s="168">
        <v>22.1</v>
      </c>
      <c r="S116" s="168">
        <v>165</v>
      </c>
      <c r="T116" s="168">
        <v>60.2</v>
      </c>
      <c r="U116" s="173" t="s">
        <v>1833</v>
      </c>
      <c r="V116" s="168" t="s">
        <v>1870</v>
      </c>
      <c r="W116" s="168" t="s">
        <v>1843</v>
      </c>
      <c r="X116" s="168" t="s">
        <v>1849</v>
      </c>
      <c r="Y116" s="168" t="s">
        <v>1849</v>
      </c>
      <c r="Z116" s="168" t="s">
        <v>1849</v>
      </c>
      <c r="AA116" s="168" t="s">
        <v>1840</v>
      </c>
      <c r="AB116" s="168" t="s">
        <v>1918</v>
      </c>
      <c r="AC116" s="168" t="s">
        <v>1849</v>
      </c>
      <c r="AD116" s="168" t="s">
        <v>1849</v>
      </c>
      <c r="AE116" s="168" t="s">
        <v>1849</v>
      </c>
      <c r="AF116" s="168" t="s">
        <v>1849</v>
      </c>
      <c r="AG116" s="168" t="s">
        <v>1919</v>
      </c>
      <c r="AH116" s="168" t="s">
        <v>1849</v>
      </c>
      <c r="AI116" s="171" t="s">
        <v>1840</v>
      </c>
    </row>
    <row r="117" spans="1:35" ht="26.25" x14ac:dyDescent="0.25">
      <c r="A117" s="184">
        <v>115</v>
      </c>
      <c r="B117" s="169">
        <v>36</v>
      </c>
      <c r="C117" s="168" t="s">
        <v>1978</v>
      </c>
      <c r="D117" s="168">
        <v>3100</v>
      </c>
      <c r="E117" s="185">
        <v>41332</v>
      </c>
      <c r="F117" s="168" t="s">
        <v>1975</v>
      </c>
      <c r="G117" s="185" t="s">
        <v>1972</v>
      </c>
      <c r="H117" s="185"/>
      <c r="I117" s="168">
        <v>26.3</v>
      </c>
      <c r="J117" s="168"/>
      <c r="K117" s="168" t="s">
        <v>1789</v>
      </c>
      <c r="L117" s="168"/>
      <c r="M117" s="169">
        <v>4</v>
      </c>
      <c r="N117" s="168">
        <v>4</v>
      </c>
      <c r="O117" s="172"/>
      <c r="P117" s="168">
        <v>9</v>
      </c>
      <c r="Q117" s="168">
        <v>9</v>
      </c>
      <c r="R117" s="168">
        <v>28.5</v>
      </c>
      <c r="S117" s="168">
        <v>169</v>
      </c>
      <c r="T117" s="168">
        <v>81</v>
      </c>
      <c r="U117" s="173" t="s">
        <v>1833</v>
      </c>
      <c r="V117" s="168" t="s">
        <v>1875</v>
      </c>
      <c r="W117" s="168" t="s">
        <v>1843</v>
      </c>
      <c r="X117" s="168" t="s">
        <v>1840</v>
      </c>
      <c r="Y117" s="168" t="s">
        <v>1849</v>
      </c>
      <c r="Z117" s="168" t="s">
        <v>1849</v>
      </c>
      <c r="AA117" s="168" t="s">
        <v>1849</v>
      </c>
      <c r="AB117" s="168"/>
      <c r="AC117" s="168" t="s">
        <v>1849</v>
      </c>
      <c r="AD117" s="168" t="s">
        <v>1849</v>
      </c>
      <c r="AE117" s="168" t="s">
        <v>1849</v>
      </c>
      <c r="AF117" s="168" t="s">
        <v>1840</v>
      </c>
      <c r="AG117" s="168" t="s">
        <v>1849</v>
      </c>
      <c r="AH117" s="168" t="s">
        <v>1840</v>
      </c>
      <c r="AI117" s="171" t="s">
        <v>1852</v>
      </c>
    </row>
    <row r="118" spans="1:35" ht="26.25" x14ac:dyDescent="0.25">
      <c r="A118" s="184">
        <v>116</v>
      </c>
      <c r="B118" s="169">
        <v>-79</v>
      </c>
      <c r="C118" s="168"/>
      <c r="D118" s="168"/>
      <c r="E118" s="168"/>
      <c r="F118" s="168" t="s">
        <v>1975</v>
      </c>
      <c r="G118" s="168" t="s">
        <v>1972</v>
      </c>
      <c r="H118" s="168"/>
      <c r="I118" s="168"/>
      <c r="J118" s="168"/>
      <c r="K118" s="168" t="s">
        <v>1789</v>
      </c>
      <c r="L118" s="168"/>
      <c r="M118" s="169"/>
      <c r="N118" s="168"/>
      <c r="O118" s="172"/>
      <c r="P118" s="168"/>
      <c r="Q118" s="168"/>
      <c r="R118" s="168"/>
      <c r="S118" s="168"/>
      <c r="T118" s="168"/>
      <c r="U118" s="173" t="s">
        <v>1833</v>
      </c>
      <c r="V118" s="168" t="s">
        <v>1903</v>
      </c>
      <c r="W118" s="168" t="s">
        <v>1843</v>
      </c>
      <c r="X118" s="168" t="s">
        <v>1840</v>
      </c>
      <c r="Y118" s="168" t="s">
        <v>1849</v>
      </c>
      <c r="Z118" s="168" t="s">
        <v>1849</v>
      </c>
      <c r="AA118" s="168" t="s">
        <v>1849</v>
      </c>
      <c r="AB118" s="168"/>
      <c r="AC118" s="168" t="s">
        <v>1849</v>
      </c>
      <c r="AD118" s="168" t="s">
        <v>1849</v>
      </c>
      <c r="AE118" s="168" t="s">
        <v>1849</v>
      </c>
      <c r="AF118" s="168" t="s">
        <v>1849</v>
      </c>
      <c r="AG118" s="168" t="s">
        <v>1849</v>
      </c>
      <c r="AH118" s="168" t="s">
        <v>1849</v>
      </c>
      <c r="AI118" s="171" t="s">
        <v>1840</v>
      </c>
    </row>
    <row r="119" spans="1:35" ht="26.25" x14ac:dyDescent="0.25">
      <c r="A119" s="184">
        <v>117</v>
      </c>
      <c r="B119" s="169">
        <v>34</v>
      </c>
      <c r="C119" s="168" t="s">
        <v>1989</v>
      </c>
      <c r="D119" s="168">
        <v>3560</v>
      </c>
      <c r="E119" s="185">
        <v>41341</v>
      </c>
      <c r="F119" s="168" t="s">
        <v>1975</v>
      </c>
      <c r="G119" s="185" t="s">
        <v>1972</v>
      </c>
      <c r="H119" s="185"/>
      <c r="I119" s="168">
        <v>64.900000000000006</v>
      </c>
      <c r="J119" s="168"/>
      <c r="K119" s="168" t="s">
        <v>1790</v>
      </c>
      <c r="L119" s="168" t="s">
        <v>1793</v>
      </c>
      <c r="M119" s="169">
        <v>1</v>
      </c>
      <c r="N119" s="168">
        <v>1</v>
      </c>
      <c r="O119" s="172"/>
      <c r="P119" s="168">
        <v>9</v>
      </c>
      <c r="Q119" s="168">
        <v>10</v>
      </c>
      <c r="R119" s="168">
        <v>22.7</v>
      </c>
      <c r="S119" s="168">
        <v>175</v>
      </c>
      <c r="T119" s="168">
        <v>69.599999999999994</v>
      </c>
      <c r="U119" s="173" t="s">
        <v>1833</v>
      </c>
      <c r="V119" s="168" t="s">
        <v>1863</v>
      </c>
      <c r="W119" s="168" t="s">
        <v>1843</v>
      </c>
      <c r="X119" s="168" t="s">
        <v>1840</v>
      </c>
      <c r="Y119" s="168" t="s">
        <v>1849</v>
      </c>
      <c r="Z119" s="168" t="s">
        <v>1849</v>
      </c>
      <c r="AA119" s="168" t="s">
        <v>1840</v>
      </c>
      <c r="AB119" s="168" t="s">
        <v>1852</v>
      </c>
      <c r="AC119" s="168" t="s">
        <v>1849</v>
      </c>
      <c r="AD119" s="168" t="s">
        <v>1849</v>
      </c>
      <c r="AE119" s="168" t="s">
        <v>1849</v>
      </c>
      <c r="AF119" s="168" t="s">
        <v>1849</v>
      </c>
      <c r="AG119" s="168" t="s">
        <v>1849</v>
      </c>
      <c r="AH119" s="168" t="s">
        <v>1849</v>
      </c>
      <c r="AI119" s="171" t="s">
        <v>1840</v>
      </c>
    </row>
    <row r="120" spans="1:35" x14ac:dyDescent="0.25">
      <c r="A120" s="184">
        <v>118</v>
      </c>
      <c r="B120" s="169">
        <v>32</v>
      </c>
      <c r="C120" s="168" t="s">
        <v>2002</v>
      </c>
      <c r="D120" s="168">
        <v>4750</v>
      </c>
      <c r="E120" s="185">
        <v>41345</v>
      </c>
      <c r="F120" s="168" t="s">
        <v>1975</v>
      </c>
      <c r="G120" s="185" t="s">
        <v>1972</v>
      </c>
      <c r="H120" s="185"/>
      <c r="I120" s="168">
        <v>53.3</v>
      </c>
      <c r="J120" s="168"/>
      <c r="K120" s="168" t="s">
        <v>1789</v>
      </c>
      <c r="L120" s="168"/>
      <c r="M120" s="169">
        <v>2</v>
      </c>
      <c r="N120" s="168">
        <v>2</v>
      </c>
      <c r="O120" s="172"/>
      <c r="P120" s="168">
        <v>9</v>
      </c>
      <c r="Q120" s="168">
        <v>10</v>
      </c>
      <c r="R120" s="168"/>
      <c r="S120" s="168"/>
      <c r="T120" s="168"/>
      <c r="U120" s="173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71"/>
    </row>
    <row r="121" spans="1:35" x14ac:dyDescent="0.25">
      <c r="A121" s="184">
        <v>119</v>
      </c>
      <c r="B121" s="169">
        <v>-79</v>
      </c>
      <c r="C121" s="168"/>
      <c r="D121" s="168"/>
      <c r="E121" s="168"/>
      <c r="F121" s="168" t="s">
        <v>1975</v>
      </c>
      <c r="G121" s="168" t="s">
        <v>1972</v>
      </c>
      <c r="H121" s="168"/>
      <c r="I121" s="168"/>
      <c r="J121" s="168"/>
      <c r="K121" s="168" t="s">
        <v>1859</v>
      </c>
      <c r="L121" s="168" t="s">
        <v>1920</v>
      </c>
      <c r="M121" s="169">
        <v>1</v>
      </c>
      <c r="N121" s="168">
        <v>1</v>
      </c>
      <c r="O121" s="172"/>
      <c r="P121" s="168"/>
      <c r="Q121" s="168"/>
      <c r="R121" s="168">
        <v>35.9</v>
      </c>
      <c r="S121" s="168">
        <v>170</v>
      </c>
      <c r="T121" s="168">
        <v>103.8</v>
      </c>
      <c r="U121" s="173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71"/>
    </row>
    <row r="122" spans="1:35" x14ac:dyDescent="0.25">
      <c r="A122" s="184">
        <v>120</v>
      </c>
      <c r="B122" s="169">
        <v>41</v>
      </c>
      <c r="C122" s="168" t="s">
        <v>2000</v>
      </c>
      <c r="D122" s="168">
        <v>3360</v>
      </c>
      <c r="E122" s="185">
        <v>41347</v>
      </c>
      <c r="F122" s="168" t="s">
        <v>1975</v>
      </c>
      <c r="G122" s="185" t="s">
        <v>1972</v>
      </c>
      <c r="H122" s="185"/>
      <c r="I122" s="168">
        <v>50.6</v>
      </c>
      <c r="J122" s="168"/>
      <c r="K122" s="168" t="s">
        <v>1790</v>
      </c>
      <c r="L122" s="168" t="s">
        <v>1791</v>
      </c>
      <c r="M122" s="169">
        <v>3</v>
      </c>
      <c r="N122" s="168">
        <v>3</v>
      </c>
      <c r="O122" s="172"/>
      <c r="P122" s="168">
        <v>9</v>
      </c>
      <c r="Q122" s="168">
        <v>9</v>
      </c>
      <c r="R122" s="168"/>
      <c r="S122" s="168"/>
      <c r="T122" s="168"/>
      <c r="U122" s="173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71"/>
    </row>
    <row r="123" spans="1:35" ht="26.25" x14ac:dyDescent="0.25">
      <c r="A123" s="184">
        <v>121</v>
      </c>
      <c r="B123" s="169">
        <v>34</v>
      </c>
      <c r="C123" s="168" t="s">
        <v>2002</v>
      </c>
      <c r="D123" s="168">
        <v>4660</v>
      </c>
      <c r="E123" s="185">
        <v>41354</v>
      </c>
      <c r="F123" s="168" t="s">
        <v>1971</v>
      </c>
      <c r="G123" s="185" t="s">
        <v>1972</v>
      </c>
      <c r="H123" s="185"/>
      <c r="I123" s="168">
        <v>97.5</v>
      </c>
      <c r="J123" s="168">
        <v>37.6</v>
      </c>
      <c r="K123" s="168" t="s">
        <v>1790</v>
      </c>
      <c r="L123" s="168"/>
      <c r="M123" s="169">
        <v>2</v>
      </c>
      <c r="N123" s="168">
        <v>3</v>
      </c>
      <c r="O123" s="172"/>
      <c r="P123" s="168">
        <v>9</v>
      </c>
      <c r="Q123" s="168">
        <v>10</v>
      </c>
      <c r="R123" s="168">
        <v>24.1</v>
      </c>
      <c r="S123" s="168">
        <v>57.9</v>
      </c>
      <c r="T123" s="168">
        <v>155</v>
      </c>
      <c r="U123" s="173" t="s">
        <v>1833</v>
      </c>
      <c r="V123" s="168" t="s">
        <v>1870</v>
      </c>
      <c r="W123" s="168" t="s">
        <v>1843</v>
      </c>
      <c r="X123" s="168" t="s">
        <v>1840</v>
      </c>
      <c r="Y123" s="168" t="s">
        <v>1837</v>
      </c>
      <c r="Z123" s="168" t="s">
        <v>1837</v>
      </c>
      <c r="AA123" s="168" t="s">
        <v>1840</v>
      </c>
      <c r="AB123" s="168" t="s">
        <v>1852</v>
      </c>
      <c r="AC123" s="168" t="s">
        <v>1849</v>
      </c>
      <c r="AD123" s="168" t="s">
        <v>1849</v>
      </c>
      <c r="AE123" s="168" t="s">
        <v>1849</v>
      </c>
      <c r="AF123" s="168" t="s">
        <v>1849</v>
      </c>
      <c r="AG123" s="168" t="s">
        <v>1849</v>
      </c>
      <c r="AH123" s="168" t="s">
        <v>1849</v>
      </c>
      <c r="AI123" s="171" t="s">
        <v>1840</v>
      </c>
    </row>
    <row r="124" spans="1:35" x14ac:dyDescent="0.25">
      <c r="A124" s="184">
        <v>122</v>
      </c>
      <c r="B124" s="169">
        <v>0</v>
      </c>
      <c r="C124" s="168"/>
      <c r="D124" s="168"/>
      <c r="E124" s="168"/>
      <c r="F124" s="168"/>
      <c r="G124" s="168" t="s">
        <v>1972</v>
      </c>
      <c r="H124" s="168"/>
      <c r="I124" s="168"/>
      <c r="J124" s="168"/>
      <c r="K124" s="168" t="s">
        <v>1789</v>
      </c>
      <c r="L124" s="168"/>
      <c r="M124" s="169"/>
      <c r="N124" s="168"/>
      <c r="O124" s="172"/>
      <c r="P124" s="168"/>
      <c r="Q124" s="168"/>
      <c r="R124" s="168"/>
      <c r="S124" s="168"/>
      <c r="T124" s="168"/>
      <c r="U124" s="173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71"/>
    </row>
    <row r="125" spans="1:35" x14ac:dyDescent="0.25">
      <c r="A125" s="184">
        <v>123</v>
      </c>
      <c r="B125" s="169">
        <v>33</v>
      </c>
      <c r="C125" s="168" t="s">
        <v>2014</v>
      </c>
      <c r="D125" s="168">
        <v>3340</v>
      </c>
      <c r="E125" s="185">
        <v>41365</v>
      </c>
      <c r="F125" s="168" t="s">
        <v>1971</v>
      </c>
      <c r="G125" s="185" t="s">
        <v>1972</v>
      </c>
      <c r="H125" s="185"/>
      <c r="I125" s="168">
        <v>47.2</v>
      </c>
      <c r="J125" s="168">
        <v>34.4</v>
      </c>
      <c r="K125" s="168" t="s">
        <v>1790</v>
      </c>
      <c r="L125" s="168" t="s">
        <v>1791</v>
      </c>
      <c r="M125" s="169">
        <v>1</v>
      </c>
      <c r="N125" s="168">
        <v>1</v>
      </c>
      <c r="O125" s="172"/>
      <c r="P125" s="168">
        <v>9</v>
      </c>
      <c r="Q125" s="168">
        <v>10</v>
      </c>
      <c r="R125" s="168"/>
      <c r="S125" s="168">
        <v>160</v>
      </c>
      <c r="T125" s="168">
        <v>74.900000000000006</v>
      </c>
      <c r="U125" s="173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71"/>
    </row>
    <row r="126" spans="1:35" ht="26.25" x14ac:dyDescent="0.25">
      <c r="A126" s="184">
        <v>124</v>
      </c>
      <c r="B126" s="169">
        <v>37</v>
      </c>
      <c r="C126" s="168"/>
      <c r="D126" s="168">
        <v>4310</v>
      </c>
      <c r="E126" s="185">
        <v>41366</v>
      </c>
      <c r="F126" s="168" t="s">
        <v>1975</v>
      </c>
      <c r="G126" s="185" t="s">
        <v>1972</v>
      </c>
      <c r="H126" s="185"/>
      <c r="I126" s="168"/>
      <c r="J126" s="168"/>
      <c r="K126" s="168" t="s">
        <v>1789</v>
      </c>
      <c r="L126" s="168"/>
      <c r="M126" s="169">
        <v>1</v>
      </c>
      <c r="N126" s="168">
        <v>1</v>
      </c>
      <c r="O126" s="172"/>
      <c r="P126" s="168">
        <v>5</v>
      </c>
      <c r="Q126" s="168">
        <v>9</v>
      </c>
      <c r="R126" s="168">
        <v>25.7</v>
      </c>
      <c r="S126" s="168">
        <v>160.5</v>
      </c>
      <c r="T126" s="168">
        <v>66.400000000000006</v>
      </c>
      <c r="U126" s="173" t="s">
        <v>1833</v>
      </c>
      <c r="V126" s="168" t="s">
        <v>1921</v>
      </c>
      <c r="W126" s="168" t="s">
        <v>1843</v>
      </c>
      <c r="X126" s="168" t="s">
        <v>1849</v>
      </c>
      <c r="Y126" s="168" t="s">
        <v>1849</v>
      </c>
      <c r="Z126" s="168" t="s">
        <v>1849</v>
      </c>
      <c r="AA126" s="168" t="s">
        <v>1849</v>
      </c>
      <c r="AB126" s="168"/>
      <c r="AC126" s="168" t="s">
        <v>1849</v>
      </c>
      <c r="AD126" s="168" t="s">
        <v>1849</v>
      </c>
      <c r="AE126" s="168" t="s">
        <v>1849</v>
      </c>
      <c r="AF126" s="168" t="s">
        <v>1849</v>
      </c>
      <c r="AG126" s="168" t="s">
        <v>1849</v>
      </c>
      <c r="AH126" s="168" t="s">
        <v>1849</v>
      </c>
      <c r="AI126" s="171" t="s">
        <v>1849</v>
      </c>
    </row>
    <row r="127" spans="1:35" ht="39" x14ac:dyDescent="0.25">
      <c r="A127" s="184">
        <v>125</v>
      </c>
      <c r="B127" s="169">
        <v>35</v>
      </c>
      <c r="C127" s="168" t="s">
        <v>1987</v>
      </c>
      <c r="D127" s="168">
        <v>2540</v>
      </c>
      <c r="E127" s="185">
        <v>41366</v>
      </c>
      <c r="F127" s="168" t="s">
        <v>1975</v>
      </c>
      <c r="G127" s="185" t="s">
        <v>1972</v>
      </c>
      <c r="H127" s="185"/>
      <c r="I127" s="168">
        <v>2.54</v>
      </c>
      <c r="J127" s="168">
        <v>33</v>
      </c>
      <c r="K127" s="168" t="s">
        <v>1789</v>
      </c>
      <c r="L127" s="168"/>
      <c r="M127" s="169">
        <v>3</v>
      </c>
      <c r="N127" s="168">
        <v>1</v>
      </c>
      <c r="O127" s="172"/>
      <c r="P127" s="168">
        <v>9</v>
      </c>
      <c r="Q127" s="168">
        <v>10</v>
      </c>
      <c r="R127" s="168">
        <v>31.8</v>
      </c>
      <c r="S127" s="168">
        <v>163</v>
      </c>
      <c r="T127" s="168">
        <v>84.5</v>
      </c>
      <c r="U127" s="173" t="s">
        <v>1878</v>
      </c>
      <c r="V127" s="168" t="s">
        <v>1853</v>
      </c>
      <c r="W127" s="168" t="s">
        <v>1922</v>
      </c>
      <c r="X127" s="168" t="s">
        <v>1849</v>
      </c>
      <c r="Y127" s="168" t="s">
        <v>1837</v>
      </c>
      <c r="Z127" s="168" t="s">
        <v>1849</v>
      </c>
      <c r="AA127" s="168" t="s">
        <v>1840</v>
      </c>
      <c r="AB127" s="168" t="s">
        <v>1852</v>
      </c>
      <c r="AC127" s="168" t="s">
        <v>1849</v>
      </c>
      <c r="AD127" s="168" t="s">
        <v>1849</v>
      </c>
      <c r="AE127" s="168" t="s">
        <v>1849</v>
      </c>
      <c r="AF127" s="168" t="s">
        <v>1840</v>
      </c>
      <c r="AG127" s="168" t="s">
        <v>1849</v>
      </c>
      <c r="AH127" s="168" t="s">
        <v>1840</v>
      </c>
      <c r="AI127" s="171" t="s">
        <v>1849</v>
      </c>
    </row>
    <row r="128" spans="1:35" ht="39" x14ac:dyDescent="0.25">
      <c r="A128" s="184">
        <v>126</v>
      </c>
      <c r="B128" s="169">
        <v>36</v>
      </c>
      <c r="C128" s="168" t="s">
        <v>2015</v>
      </c>
      <c r="D128" s="168">
        <v>2200</v>
      </c>
      <c r="E128" s="185">
        <v>41368</v>
      </c>
      <c r="F128" s="168" t="s">
        <v>1971</v>
      </c>
      <c r="G128" s="185" t="s">
        <v>1972</v>
      </c>
      <c r="H128" s="185"/>
      <c r="I128" s="168">
        <v>4.5999999999999996</v>
      </c>
      <c r="J128" s="168"/>
      <c r="K128" s="168" t="s">
        <v>1790</v>
      </c>
      <c r="L128" s="168" t="s">
        <v>1793</v>
      </c>
      <c r="M128" s="169">
        <v>2</v>
      </c>
      <c r="N128" s="168">
        <v>2</v>
      </c>
      <c r="O128" s="172"/>
      <c r="P128" s="168">
        <v>9</v>
      </c>
      <c r="Q128" s="168">
        <v>9</v>
      </c>
      <c r="R128" s="168">
        <v>23.8</v>
      </c>
      <c r="S128" s="168">
        <v>163</v>
      </c>
      <c r="T128" s="168">
        <v>68.900000000000006</v>
      </c>
      <c r="U128" s="173" t="s">
        <v>398</v>
      </c>
      <c r="V128" s="168" t="s">
        <v>398</v>
      </c>
      <c r="W128" s="168" t="s">
        <v>1923</v>
      </c>
      <c r="X128" s="168" t="s">
        <v>1849</v>
      </c>
      <c r="Y128" s="168" t="s">
        <v>1849</v>
      </c>
      <c r="Z128" s="168" t="s">
        <v>1849</v>
      </c>
      <c r="AA128" s="168" t="s">
        <v>1840</v>
      </c>
      <c r="AB128" s="168" t="s">
        <v>1883</v>
      </c>
      <c r="AC128" s="168" t="s">
        <v>1849</v>
      </c>
      <c r="AD128" s="168" t="s">
        <v>1849</v>
      </c>
      <c r="AE128" s="168" t="s">
        <v>1849</v>
      </c>
      <c r="AF128" s="168" t="s">
        <v>1840</v>
      </c>
      <c r="AG128" s="168" t="s">
        <v>1849</v>
      </c>
      <c r="AH128" s="168" t="s">
        <v>1840</v>
      </c>
      <c r="AI128" s="171" t="s">
        <v>1849</v>
      </c>
    </row>
    <row r="129" spans="1:35" ht="26.25" x14ac:dyDescent="0.25">
      <c r="A129" s="184">
        <v>127</v>
      </c>
      <c r="B129" s="169">
        <v>32</v>
      </c>
      <c r="C129" s="168" t="s">
        <v>1993</v>
      </c>
      <c r="D129" s="168">
        <v>3270</v>
      </c>
      <c r="E129" s="185">
        <v>41369</v>
      </c>
      <c r="F129" s="168" t="s">
        <v>1971</v>
      </c>
      <c r="G129" s="185" t="s">
        <v>1972</v>
      </c>
      <c r="H129" s="185"/>
      <c r="I129" s="168"/>
      <c r="J129" s="168"/>
      <c r="K129" s="168" t="s">
        <v>1789</v>
      </c>
      <c r="L129" s="168"/>
      <c r="M129" s="169">
        <v>1</v>
      </c>
      <c r="N129" s="168">
        <v>1</v>
      </c>
      <c r="O129" s="172"/>
      <c r="P129" s="168"/>
      <c r="Q129" s="168"/>
      <c r="R129" s="168"/>
      <c r="S129" s="168"/>
      <c r="T129" s="168"/>
      <c r="U129" s="173" t="s">
        <v>1833</v>
      </c>
      <c r="V129" s="168" t="s">
        <v>1863</v>
      </c>
      <c r="W129" s="168" t="s">
        <v>1924</v>
      </c>
      <c r="X129" s="168" t="s">
        <v>1840</v>
      </c>
      <c r="Y129" s="168" t="s">
        <v>1849</v>
      </c>
      <c r="Z129" s="168" t="s">
        <v>1849</v>
      </c>
      <c r="AA129" s="168" t="s">
        <v>1849</v>
      </c>
      <c r="AB129" s="168"/>
      <c r="AC129" s="168" t="s">
        <v>1849</v>
      </c>
      <c r="AD129" s="168" t="s">
        <v>1849</v>
      </c>
      <c r="AE129" s="168" t="s">
        <v>1849</v>
      </c>
      <c r="AF129" s="168" t="s">
        <v>1849</v>
      </c>
      <c r="AG129" s="168" t="s">
        <v>1849</v>
      </c>
      <c r="AH129" s="168" t="s">
        <v>1849</v>
      </c>
      <c r="AI129" s="171" t="s">
        <v>1840</v>
      </c>
    </row>
    <row r="130" spans="1:35" x14ac:dyDescent="0.25">
      <c r="A130" s="184">
        <v>128</v>
      </c>
      <c r="B130" s="169">
        <v>32</v>
      </c>
      <c r="C130" s="168" t="s">
        <v>1977</v>
      </c>
      <c r="D130" s="168">
        <v>3960</v>
      </c>
      <c r="E130" s="185">
        <v>41373</v>
      </c>
      <c r="F130" s="168" t="s">
        <v>1971</v>
      </c>
      <c r="G130" s="185" t="s">
        <v>1972</v>
      </c>
      <c r="H130" s="185"/>
      <c r="I130" s="168">
        <v>78.2</v>
      </c>
      <c r="J130" s="168"/>
      <c r="K130" s="168" t="s">
        <v>1789</v>
      </c>
      <c r="L130" s="168"/>
      <c r="M130" s="169">
        <v>2</v>
      </c>
      <c r="N130" s="168">
        <v>2</v>
      </c>
      <c r="O130" s="172"/>
      <c r="P130" s="168">
        <v>9</v>
      </c>
      <c r="Q130" s="168">
        <v>10</v>
      </c>
      <c r="R130" s="168">
        <v>26.6</v>
      </c>
      <c r="S130" s="168">
        <v>167</v>
      </c>
      <c r="T130" s="168">
        <v>74</v>
      </c>
      <c r="U130" s="173"/>
      <c r="V130" s="168"/>
      <c r="W130" s="168"/>
      <c r="X130" s="168" t="s">
        <v>1840</v>
      </c>
      <c r="Y130" s="168" t="s">
        <v>1837</v>
      </c>
      <c r="Z130" s="168" t="s">
        <v>1840</v>
      </c>
      <c r="AA130" s="168"/>
      <c r="AB130" s="168"/>
      <c r="AC130" s="168"/>
      <c r="AD130" s="168"/>
      <c r="AE130" s="168"/>
      <c r="AF130" s="168"/>
      <c r="AG130" s="168"/>
      <c r="AH130" s="168"/>
      <c r="AI130" s="171"/>
    </row>
    <row r="131" spans="1:35" x14ac:dyDescent="0.25">
      <c r="A131" s="184">
        <v>129</v>
      </c>
      <c r="B131" s="169">
        <v>30</v>
      </c>
      <c r="C131" s="168" t="s">
        <v>1979</v>
      </c>
      <c r="D131" s="168">
        <v>3400</v>
      </c>
      <c r="E131" s="185">
        <v>41375</v>
      </c>
      <c r="F131" s="168" t="s">
        <v>1975</v>
      </c>
      <c r="G131" s="185" t="s">
        <v>1972</v>
      </c>
      <c r="H131" s="185"/>
      <c r="I131" s="168"/>
      <c r="J131" s="168">
        <v>35.9</v>
      </c>
      <c r="K131" s="168" t="s">
        <v>1790</v>
      </c>
      <c r="L131" s="168" t="s">
        <v>1791</v>
      </c>
      <c r="M131" s="169">
        <v>1</v>
      </c>
      <c r="N131" s="168">
        <v>1</v>
      </c>
      <c r="O131" s="172"/>
      <c r="P131" s="168">
        <v>9</v>
      </c>
      <c r="Q131" s="168">
        <v>10</v>
      </c>
      <c r="R131" s="168">
        <v>33.1</v>
      </c>
      <c r="S131" s="168">
        <v>171</v>
      </c>
      <c r="T131" s="168">
        <v>96.7</v>
      </c>
      <c r="U131" s="173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71"/>
    </row>
    <row r="132" spans="1:35" x14ac:dyDescent="0.25">
      <c r="A132" s="184">
        <v>130</v>
      </c>
      <c r="B132" s="169">
        <v>31</v>
      </c>
      <c r="C132" s="168">
        <v>39</v>
      </c>
      <c r="D132" s="168">
        <v>3700</v>
      </c>
      <c r="E132" s="185">
        <v>41380</v>
      </c>
      <c r="F132" s="168" t="s">
        <v>1975</v>
      </c>
      <c r="G132" s="185" t="s">
        <v>1972</v>
      </c>
      <c r="H132" s="185"/>
      <c r="I132" s="168">
        <v>77</v>
      </c>
      <c r="J132" s="168">
        <v>36.299999999999997</v>
      </c>
      <c r="K132" s="168" t="s">
        <v>1790</v>
      </c>
      <c r="L132" s="168" t="s">
        <v>1793</v>
      </c>
      <c r="M132" s="169">
        <v>2</v>
      </c>
      <c r="N132" s="168">
        <v>2</v>
      </c>
      <c r="O132" s="172"/>
      <c r="P132" s="168">
        <v>9</v>
      </c>
      <c r="Q132" s="168">
        <v>9</v>
      </c>
      <c r="R132" s="168">
        <v>22.6</v>
      </c>
      <c r="S132" s="168">
        <v>155</v>
      </c>
      <c r="T132" s="168">
        <v>54.3</v>
      </c>
      <c r="U132" s="173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71"/>
    </row>
    <row r="133" spans="1:35" x14ac:dyDescent="0.25">
      <c r="A133" s="184">
        <v>131</v>
      </c>
      <c r="B133" s="169">
        <v>36</v>
      </c>
      <c r="C133" s="168">
        <v>39</v>
      </c>
      <c r="D133" s="168">
        <v>3340</v>
      </c>
      <c r="E133" s="185">
        <v>41382</v>
      </c>
      <c r="F133" s="168" t="s">
        <v>1975</v>
      </c>
      <c r="G133" s="185" t="s">
        <v>1972</v>
      </c>
      <c r="H133" s="185"/>
      <c r="I133" s="168">
        <v>44.6</v>
      </c>
      <c r="J133" s="168">
        <v>35</v>
      </c>
      <c r="K133" s="168" t="s">
        <v>1790</v>
      </c>
      <c r="L133" s="168" t="s">
        <v>1793</v>
      </c>
      <c r="M133" s="169">
        <v>3</v>
      </c>
      <c r="N133" s="168">
        <v>3</v>
      </c>
      <c r="O133" s="172"/>
      <c r="P133" s="168">
        <v>9</v>
      </c>
      <c r="Q133" s="168">
        <v>10</v>
      </c>
      <c r="R133" s="168">
        <v>21.3</v>
      </c>
      <c r="S133" s="168">
        <v>177</v>
      </c>
      <c r="T133" s="168">
        <v>66.8</v>
      </c>
      <c r="U133" s="173"/>
      <c r="V133" s="168"/>
      <c r="W133" s="168"/>
      <c r="X133" s="168" t="s">
        <v>1837</v>
      </c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71"/>
    </row>
    <row r="134" spans="1:35" ht="26.25" x14ac:dyDescent="0.25">
      <c r="A134" s="184">
        <v>132</v>
      </c>
      <c r="B134" s="169">
        <v>25</v>
      </c>
      <c r="C134" s="168" t="s">
        <v>1989</v>
      </c>
      <c r="D134" s="168">
        <v>3330</v>
      </c>
      <c r="E134" s="185">
        <v>41402</v>
      </c>
      <c r="F134" s="168" t="s">
        <v>1971</v>
      </c>
      <c r="G134" s="185" t="s">
        <v>1972</v>
      </c>
      <c r="H134" s="185"/>
      <c r="I134" s="168">
        <v>45.1</v>
      </c>
      <c r="J134" s="168"/>
      <c r="K134" s="168" t="s">
        <v>1789</v>
      </c>
      <c r="L134" s="168"/>
      <c r="M134" s="169">
        <v>2</v>
      </c>
      <c r="N134" s="168">
        <v>2</v>
      </c>
      <c r="O134" s="172"/>
      <c r="P134" s="168">
        <v>9</v>
      </c>
      <c r="Q134" s="168">
        <v>9</v>
      </c>
      <c r="R134" s="168">
        <v>27.3</v>
      </c>
      <c r="S134" s="168">
        <v>167</v>
      </c>
      <c r="T134" s="168">
        <v>76.2</v>
      </c>
      <c r="U134" s="173" t="s">
        <v>1833</v>
      </c>
      <c r="V134" s="168" t="s">
        <v>1854</v>
      </c>
      <c r="W134" s="168" t="s">
        <v>1925</v>
      </c>
      <c r="X134" s="168" t="s">
        <v>1840</v>
      </c>
      <c r="Y134" s="168" t="s">
        <v>1849</v>
      </c>
      <c r="Z134" s="168" t="s">
        <v>1840</v>
      </c>
      <c r="AA134" s="168" t="s">
        <v>1840</v>
      </c>
      <c r="AB134" s="168" t="s">
        <v>1883</v>
      </c>
      <c r="AC134" s="168" t="s">
        <v>1837</v>
      </c>
      <c r="AD134" s="168" t="s">
        <v>1849</v>
      </c>
      <c r="AE134" s="168" t="s">
        <v>1849</v>
      </c>
      <c r="AF134" s="168" t="s">
        <v>1849</v>
      </c>
      <c r="AG134" s="168" t="s">
        <v>1849</v>
      </c>
      <c r="AH134" s="168" t="s">
        <v>1840</v>
      </c>
      <c r="AI134" s="171" t="s">
        <v>1840</v>
      </c>
    </row>
    <row r="135" spans="1:35" x14ac:dyDescent="0.25">
      <c r="A135" s="184">
        <v>133</v>
      </c>
      <c r="B135" s="169">
        <v>41</v>
      </c>
      <c r="C135" s="168" t="s">
        <v>2016</v>
      </c>
      <c r="D135" s="168">
        <v>1700</v>
      </c>
      <c r="E135" s="185">
        <v>41397</v>
      </c>
      <c r="F135" s="168" t="s">
        <v>1971</v>
      </c>
      <c r="G135" s="185" t="s">
        <v>2008</v>
      </c>
      <c r="H135" s="185" t="s">
        <v>2009</v>
      </c>
      <c r="I135" s="168">
        <v>4.8</v>
      </c>
      <c r="J135" s="168"/>
      <c r="K135" s="168" t="s">
        <v>1790</v>
      </c>
      <c r="L135" s="168"/>
      <c r="M135" s="169">
        <v>4</v>
      </c>
      <c r="N135" s="168">
        <v>4</v>
      </c>
      <c r="O135" s="168" t="s">
        <v>1834</v>
      </c>
      <c r="P135" s="168">
        <v>9</v>
      </c>
      <c r="Q135" s="168">
        <v>9</v>
      </c>
      <c r="R135" s="168"/>
      <c r="S135" s="168"/>
      <c r="T135" s="168"/>
      <c r="U135" s="170"/>
      <c r="V135" s="168"/>
      <c r="W135" s="168"/>
      <c r="X135" s="168" t="s">
        <v>1837</v>
      </c>
      <c r="Y135" s="168" t="s">
        <v>1840</v>
      </c>
      <c r="Z135" s="168" t="s">
        <v>1840</v>
      </c>
      <c r="AA135" s="168"/>
      <c r="AB135" s="168"/>
      <c r="AC135" s="168"/>
      <c r="AD135" s="168"/>
      <c r="AE135" s="168"/>
      <c r="AF135" s="168"/>
      <c r="AG135" s="168"/>
      <c r="AH135" s="168"/>
      <c r="AI135" s="171"/>
    </row>
    <row r="136" spans="1:35" ht="26.25" x14ac:dyDescent="0.25">
      <c r="A136" s="184">
        <v>134</v>
      </c>
      <c r="B136" s="169">
        <v>32</v>
      </c>
      <c r="C136" s="168" t="s">
        <v>2016</v>
      </c>
      <c r="D136" s="168">
        <v>1630</v>
      </c>
      <c r="E136" s="185">
        <v>41393</v>
      </c>
      <c r="F136" s="168" t="s">
        <v>1975</v>
      </c>
      <c r="G136" s="185" t="s">
        <v>2008</v>
      </c>
      <c r="H136" s="185" t="s">
        <v>2009</v>
      </c>
      <c r="I136" s="168">
        <v>5.4</v>
      </c>
      <c r="J136" s="168"/>
      <c r="K136" s="168"/>
      <c r="L136" s="168"/>
      <c r="M136" s="169">
        <v>2</v>
      </c>
      <c r="N136" s="168">
        <v>2</v>
      </c>
      <c r="O136" s="168" t="s">
        <v>1838</v>
      </c>
      <c r="P136" s="168">
        <v>9</v>
      </c>
      <c r="Q136" s="168">
        <v>10</v>
      </c>
      <c r="R136" s="168"/>
      <c r="S136" s="168"/>
      <c r="T136" s="168"/>
      <c r="U136" s="170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71"/>
    </row>
    <row r="137" spans="1:35" ht="26.25" x14ac:dyDescent="0.25">
      <c r="A137" s="184">
        <v>135</v>
      </c>
      <c r="B137" s="169">
        <v>35</v>
      </c>
      <c r="C137" s="168" t="s">
        <v>2017</v>
      </c>
      <c r="D137" s="168">
        <v>3540</v>
      </c>
      <c r="E137" s="185">
        <v>41404</v>
      </c>
      <c r="F137" s="168" t="s">
        <v>1971</v>
      </c>
      <c r="G137" s="185" t="s">
        <v>1972</v>
      </c>
      <c r="H137" s="185"/>
      <c r="I137" s="168">
        <v>58.9</v>
      </c>
      <c r="J137" s="168"/>
      <c r="K137" s="168" t="s">
        <v>1790</v>
      </c>
      <c r="L137" s="168"/>
      <c r="M137" s="169">
        <v>7</v>
      </c>
      <c r="N137" s="168">
        <v>4</v>
      </c>
      <c r="O137" s="172"/>
      <c r="P137" s="168">
        <v>9</v>
      </c>
      <c r="Q137" s="168">
        <v>10</v>
      </c>
      <c r="R137" s="168"/>
      <c r="S137" s="168">
        <v>162</v>
      </c>
      <c r="T137" s="168">
        <v>96.4</v>
      </c>
      <c r="U137" s="173" t="s">
        <v>1833</v>
      </c>
      <c r="V137" s="168"/>
      <c r="W137" s="168" t="s">
        <v>1843</v>
      </c>
      <c r="X137" s="168" t="s">
        <v>1837</v>
      </c>
      <c r="Y137" s="168" t="s">
        <v>1837</v>
      </c>
      <c r="Z137" s="168" t="s">
        <v>1849</v>
      </c>
      <c r="AA137" s="168" t="s">
        <v>1840</v>
      </c>
      <c r="AB137" s="168" t="s">
        <v>1926</v>
      </c>
      <c r="AC137" s="168" t="s">
        <v>1849</v>
      </c>
      <c r="AD137" s="168" t="s">
        <v>1849</v>
      </c>
      <c r="AE137" s="168" t="s">
        <v>1849</v>
      </c>
      <c r="AF137" s="168" t="s">
        <v>1849</v>
      </c>
      <c r="AG137" s="168" t="s">
        <v>1849</v>
      </c>
      <c r="AH137" s="168" t="s">
        <v>1849</v>
      </c>
      <c r="AI137" s="171" t="s">
        <v>1849</v>
      </c>
    </row>
    <row r="138" spans="1:35" x14ac:dyDescent="0.25">
      <c r="A138" s="184">
        <v>136</v>
      </c>
      <c r="B138" s="169">
        <v>32</v>
      </c>
      <c r="C138" s="168">
        <v>40</v>
      </c>
      <c r="D138" s="168">
        <v>3540</v>
      </c>
      <c r="E138" s="185">
        <v>41403</v>
      </c>
      <c r="F138" s="168" t="s">
        <v>1971</v>
      </c>
      <c r="G138" s="185" t="s">
        <v>1972</v>
      </c>
      <c r="H138" s="185"/>
      <c r="I138" s="168">
        <v>46.8</v>
      </c>
      <c r="J138" s="168"/>
      <c r="K138" s="168"/>
      <c r="L138" s="168"/>
      <c r="M138" s="169"/>
      <c r="N138" s="168"/>
      <c r="O138" s="172"/>
      <c r="P138" s="168"/>
      <c r="Q138" s="168"/>
      <c r="R138" s="168"/>
      <c r="S138" s="168"/>
      <c r="T138" s="168"/>
      <c r="U138" s="173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71"/>
    </row>
    <row r="139" spans="1:35" ht="26.25" x14ac:dyDescent="0.25">
      <c r="A139" s="184">
        <v>137</v>
      </c>
      <c r="B139" s="169">
        <v>39</v>
      </c>
      <c r="C139" s="168" t="s">
        <v>2018</v>
      </c>
      <c r="D139" s="168">
        <v>1660</v>
      </c>
      <c r="E139" s="185">
        <v>41402</v>
      </c>
      <c r="F139" s="168" t="s">
        <v>1975</v>
      </c>
      <c r="G139" s="185" t="s">
        <v>2008</v>
      </c>
      <c r="H139" s="185" t="s">
        <v>2009</v>
      </c>
      <c r="I139" s="168">
        <v>57.9</v>
      </c>
      <c r="J139" s="168">
        <v>30</v>
      </c>
      <c r="K139" s="168" t="s">
        <v>1790</v>
      </c>
      <c r="L139" s="168"/>
      <c r="M139" s="169">
        <v>1</v>
      </c>
      <c r="N139" s="168">
        <v>2</v>
      </c>
      <c r="O139" s="168" t="s">
        <v>1838</v>
      </c>
      <c r="P139" s="168">
        <v>7</v>
      </c>
      <c r="Q139" s="168">
        <v>9</v>
      </c>
      <c r="R139" s="168"/>
      <c r="S139" s="168"/>
      <c r="T139" s="168"/>
      <c r="U139" s="170"/>
      <c r="V139" s="168"/>
      <c r="W139" s="168"/>
      <c r="X139" s="168" t="s">
        <v>1837</v>
      </c>
      <c r="Y139" s="168" t="s">
        <v>1837</v>
      </c>
      <c r="Z139" s="168" t="s">
        <v>1837</v>
      </c>
      <c r="AA139" s="168"/>
      <c r="AB139" s="168"/>
      <c r="AC139" s="168"/>
      <c r="AD139" s="168"/>
      <c r="AE139" s="168"/>
      <c r="AF139" s="168"/>
      <c r="AG139" s="168"/>
      <c r="AH139" s="168"/>
      <c r="AI139" s="171"/>
    </row>
    <row r="140" spans="1:35" x14ac:dyDescent="0.25">
      <c r="A140" s="184">
        <v>138</v>
      </c>
      <c r="B140" s="169">
        <v>39</v>
      </c>
      <c r="C140" s="168" t="s">
        <v>2018</v>
      </c>
      <c r="D140" s="168">
        <v>1800</v>
      </c>
      <c r="E140" s="185">
        <v>41402</v>
      </c>
      <c r="F140" s="168" t="s">
        <v>1971</v>
      </c>
      <c r="G140" s="185" t="s">
        <v>2008</v>
      </c>
      <c r="H140" s="185" t="s">
        <v>2009</v>
      </c>
      <c r="I140" s="168">
        <v>72.900000000000006</v>
      </c>
      <c r="J140" s="168"/>
      <c r="K140" s="168" t="s">
        <v>1790</v>
      </c>
      <c r="L140" s="168"/>
      <c r="M140" s="169">
        <v>1</v>
      </c>
      <c r="N140" s="168">
        <v>2</v>
      </c>
      <c r="O140" s="168" t="s">
        <v>1781</v>
      </c>
      <c r="P140" s="168">
        <v>6</v>
      </c>
      <c r="Q140" s="168">
        <v>9</v>
      </c>
      <c r="R140" s="168"/>
      <c r="S140" s="168"/>
      <c r="T140" s="168"/>
      <c r="U140" s="170"/>
      <c r="V140" s="168"/>
      <c r="W140" s="168"/>
      <c r="X140" s="168" t="s">
        <v>1837</v>
      </c>
      <c r="Y140" s="168" t="s">
        <v>1837</v>
      </c>
      <c r="Z140" s="168" t="s">
        <v>1837</v>
      </c>
      <c r="AA140" s="168"/>
      <c r="AB140" s="168"/>
      <c r="AC140" s="168"/>
      <c r="AD140" s="168"/>
      <c r="AE140" s="168"/>
      <c r="AF140" s="168"/>
      <c r="AG140" s="168"/>
      <c r="AH140" s="168"/>
      <c r="AI140" s="171"/>
    </row>
    <row r="141" spans="1:35" ht="26.25" x14ac:dyDescent="0.25">
      <c r="A141" s="184">
        <v>139</v>
      </c>
      <c r="B141" s="169">
        <v>33</v>
      </c>
      <c r="C141" s="168" t="s">
        <v>2006</v>
      </c>
      <c r="D141" s="168">
        <v>3660</v>
      </c>
      <c r="E141" s="185">
        <v>41400</v>
      </c>
      <c r="F141" s="168" t="s">
        <v>1971</v>
      </c>
      <c r="G141" s="185" t="s">
        <v>1972</v>
      </c>
      <c r="H141" s="185"/>
      <c r="I141" s="168"/>
      <c r="J141" s="168"/>
      <c r="K141" s="168" t="s">
        <v>1789</v>
      </c>
      <c r="L141" s="168"/>
      <c r="M141" s="169">
        <v>2</v>
      </c>
      <c r="N141" s="168">
        <v>2</v>
      </c>
      <c r="O141" s="172"/>
      <c r="P141" s="168">
        <v>9</v>
      </c>
      <c r="Q141" s="168">
        <v>10</v>
      </c>
      <c r="R141" s="168">
        <v>27.6</v>
      </c>
      <c r="S141" s="168">
        <v>172</v>
      </c>
      <c r="T141" s="168">
        <v>72.099999999999994</v>
      </c>
      <c r="U141" s="173" t="s">
        <v>1927</v>
      </c>
      <c r="V141" s="168"/>
      <c r="W141" s="168" t="s">
        <v>1928</v>
      </c>
      <c r="X141" s="168" t="s">
        <v>1837</v>
      </c>
      <c r="Y141" s="168" t="s">
        <v>1837</v>
      </c>
      <c r="Z141" s="168" t="s">
        <v>1837</v>
      </c>
      <c r="AA141" s="168" t="s">
        <v>1840</v>
      </c>
      <c r="AB141" s="168"/>
      <c r="AC141" s="168" t="s">
        <v>1837</v>
      </c>
      <c r="AD141" s="168" t="s">
        <v>1929</v>
      </c>
      <c r="AE141" s="168" t="s">
        <v>1849</v>
      </c>
      <c r="AF141" s="168" t="s">
        <v>1849</v>
      </c>
      <c r="AG141" s="168" t="s">
        <v>1849</v>
      </c>
      <c r="AH141" s="168" t="s">
        <v>1840</v>
      </c>
      <c r="AI141" s="171" t="s">
        <v>1849</v>
      </c>
    </row>
    <row r="142" spans="1:35" x14ac:dyDescent="0.25">
      <c r="A142" s="184">
        <v>140</v>
      </c>
      <c r="B142" s="169"/>
      <c r="C142" s="168"/>
      <c r="D142" s="168"/>
      <c r="E142" s="168"/>
      <c r="F142" s="168"/>
      <c r="G142" s="168" t="s">
        <v>1972</v>
      </c>
      <c r="H142" s="168"/>
      <c r="I142" s="168"/>
      <c r="J142" s="168"/>
      <c r="K142" s="168"/>
      <c r="L142" s="168"/>
      <c r="M142" s="169"/>
      <c r="N142" s="168"/>
      <c r="O142" s="172"/>
      <c r="P142" s="168"/>
      <c r="Q142" s="168"/>
      <c r="R142" s="168"/>
      <c r="S142" s="168"/>
      <c r="T142" s="168"/>
      <c r="U142" s="173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71"/>
    </row>
    <row r="143" spans="1:35" ht="39" x14ac:dyDescent="0.25">
      <c r="A143" s="184">
        <v>141</v>
      </c>
      <c r="B143" s="169">
        <v>34</v>
      </c>
      <c r="C143" s="168" t="s">
        <v>2019</v>
      </c>
      <c r="D143" s="168">
        <v>2370</v>
      </c>
      <c r="E143" s="185">
        <v>41408</v>
      </c>
      <c r="F143" s="168" t="s">
        <v>1971</v>
      </c>
      <c r="G143" s="185" t="s">
        <v>1972</v>
      </c>
      <c r="H143" s="185"/>
      <c r="I143" s="168">
        <v>65.7</v>
      </c>
      <c r="J143" s="168">
        <v>32</v>
      </c>
      <c r="K143" s="168" t="s">
        <v>1790</v>
      </c>
      <c r="L143" s="168" t="s">
        <v>1930</v>
      </c>
      <c r="M143" s="169">
        <v>5</v>
      </c>
      <c r="N143" s="168">
        <v>5</v>
      </c>
      <c r="O143" s="168" t="s">
        <v>1834</v>
      </c>
      <c r="P143" s="168">
        <v>6</v>
      </c>
      <c r="Q143" s="168">
        <v>9</v>
      </c>
      <c r="R143" s="168"/>
      <c r="S143" s="168"/>
      <c r="T143" s="168"/>
      <c r="U143" s="170" t="s">
        <v>1867</v>
      </c>
      <c r="V143" s="168"/>
      <c r="W143" s="168" t="s">
        <v>1931</v>
      </c>
      <c r="X143" s="168" t="s">
        <v>1840</v>
      </c>
      <c r="Y143" s="168" t="s">
        <v>1837</v>
      </c>
      <c r="Z143" s="168" t="s">
        <v>1837</v>
      </c>
      <c r="AA143" s="168" t="s">
        <v>1840</v>
      </c>
      <c r="AB143" s="168" t="s">
        <v>1852</v>
      </c>
      <c r="AC143" s="168" t="s">
        <v>1849</v>
      </c>
      <c r="AD143" s="168" t="s">
        <v>1849</v>
      </c>
      <c r="AE143" s="168" t="s">
        <v>1849</v>
      </c>
      <c r="AF143" s="168" t="s">
        <v>1849</v>
      </c>
      <c r="AG143" s="168" t="s">
        <v>1849</v>
      </c>
      <c r="AH143" s="168" t="s">
        <v>1840</v>
      </c>
      <c r="AI143" s="171" t="s">
        <v>1840</v>
      </c>
    </row>
    <row r="144" spans="1:35" ht="26.25" x14ac:dyDescent="0.25">
      <c r="A144" s="184">
        <v>142</v>
      </c>
      <c r="B144" s="169">
        <v>26</v>
      </c>
      <c r="C144" s="168" t="s">
        <v>1999</v>
      </c>
      <c r="D144" s="168">
        <v>3550</v>
      </c>
      <c r="E144" s="185">
        <v>41414</v>
      </c>
      <c r="F144" s="168" t="s">
        <v>1975</v>
      </c>
      <c r="G144" s="185" t="s">
        <v>1972</v>
      </c>
      <c r="H144" s="185"/>
      <c r="I144" s="168"/>
      <c r="J144" s="168"/>
      <c r="K144" s="168" t="s">
        <v>1789</v>
      </c>
      <c r="L144" s="168"/>
      <c r="M144" s="169">
        <v>1</v>
      </c>
      <c r="N144" s="168">
        <v>1</v>
      </c>
      <c r="O144" s="172"/>
      <c r="P144" s="168">
        <v>6</v>
      </c>
      <c r="Q144" s="168">
        <v>10</v>
      </c>
      <c r="R144" s="168"/>
      <c r="S144" s="168"/>
      <c r="T144" s="168"/>
      <c r="U144" s="173" t="s">
        <v>1833</v>
      </c>
      <c r="V144" s="168" t="s">
        <v>1932</v>
      </c>
      <c r="W144" s="168" t="s">
        <v>1843</v>
      </c>
      <c r="X144" s="168" t="s">
        <v>1840</v>
      </c>
      <c r="Y144" s="168" t="s">
        <v>1849</v>
      </c>
      <c r="Z144" s="168" t="s">
        <v>1849</v>
      </c>
      <c r="AA144" s="168" t="s">
        <v>1840</v>
      </c>
      <c r="AB144" s="168" t="s">
        <v>1933</v>
      </c>
      <c r="AC144" s="168" t="s">
        <v>1849</v>
      </c>
      <c r="AD144" s="168" t="s">
        <v>1849</v>
      </c>
      <c r="AE144" s="168" t="s">
        <v>1849</v>
      </c>
      <c r="AF144" s="168" t="s">
        <v>1849</v>
      </c>
      <c r="AG144" s="168" t="s">
        <v>1849</v>
      </c>
      <c r="AH144" s="168" t="s">
        <v>1849</v>
      </c>
      <c r="AI144" s="171" t="s">
        <v>1840</v>
      </c>
    </row>
    <row r="145" spans="1:35" ht="26.25" x14ac:dyDescent="0.25">
      <c r="A145" s="184">
        <v>143</v>
      </c>
      <c r="B145" s="169">
        <v>37</v>
      </c>
      <c r="C145" s="168">
        <v>39</v>
      </c>
      <c r="D145" s="168">
        <v>3150</v>
      </c>
      <c r="E145" s="185">
        <v>41416</v>
      </c>
      <c r="F145" s="168" t="s">
        <v>1975</v>
      </c>
      <c r="G145" s="185" t="s">
        <v>1972</v>
      </c>
      <c r="H145" s="185"/>
      <c r="I145" s="168">
        <v>33.5</v>
      </c>
      <c r="J145" s="168"/>
      <c r="K145" s="168" t="s">
        <v>1789</v>
      </c>
      <c r="L145" s="168"/>
      <c r="M145" s="169">
        <v>3</v>
      </c>
      <c r="N145" s="168">
        <v>3</v>
      </c>
      <c r="O145" s="172"/>
      <c r="P145" s="168">
        <v>9</v>
      </c>
      <c r="Q145" s="168">
        <v>10</v>
      </c>
      <c r="R145" s="168"/>
      <c r="S145" s="168"/>
      <c r="T145" s="168"/>
      <c r="U145" s="173" t="s">
        <v>1833</v>
      </c>
      <c r="V145" s="168"/>
      <c r="W145" s="168" t="s">
        <v>1843</v>
      </c>
      <c r="X145" s="168" t="s">
        <v>1840</v>
      </c>
      <c r="Y145" s="168" t="s">
        <v>1849</v>
      </c>
      <c r="Z145" s="168" t="s">
        <v>1849</v>
      </c>
      <c r="AA145" s="168" t="s">
        <v>1849</v>
      </c>
      <c r="AB145" s="168"/>
      <c r="AC145" s="168" t="s">
        <v>1849</v>
      </c>
      <c r="AD145" s="168" t="s">
        <v>1849</v>
      </c>
      <c r="AE145" s="168" t="s">
        <v>1849</v>
      </c>
      <c r="AF145" s="168" t="s">
        <v>1840</v>
      </c>
      <c r="AG145" s="168" t="s">
        <v>1849</v>
      </c>
      <c r="AH145" s="168" t="s">
        <v>1849</v>
      </c>
      <c r="AI145" s="171" t="s">
        <v>1840</v>
      </c>
    </row>
    <row r="146" spans="1:35" ht="26.25" x14ac:dyDescent="0.25">
      <c r="A146" s="184">
        <v>144</v>
      </c>
      <c r="B146" s="169">
        <v>31</v>
      </c>
      <c r="C146" s="168" t="s">
        <v>1978</v>
      </c>
      <c r="D146" s="168">
        <v>2870</v>
      </c>
      <c r="E146" s="185">
        <v>41416</v>
      </c>
      <c r="F146" s="168" t="s">
        <v>1971</v>
      </c>
      <c r="G146" s="185" t="s">
        <v>1972</v>
      </c>
      <c r="H146" s="185"/>
      <c r="I146" s="168">
        <v>8.5</v>
      </c>
      <c r="J146" s="168"/>
      <c r="K146" s="168" t="s">
        <v>1789</v>
      </c>
      <c r="L146" s="168"/>
      <c r="M146" s="169">
        <v>2</v>
      </c>
      <c r="N146" s="168">
        <v>2</v>
      </c>
      <c r="O146" s="172"/>
      <c r="P146" s="168">
        <v>9</v>
      </c>
      <c r="Q146" s="168">
        <v>10</v>
      </c>
      <c r="R146" s="168">
        <v>21.6</v>
      </c>
      <c r="S146" s="168">
        <v>160</v>
      </c>
      <c r="T146" s="168">
        <v>55.4</v>
      </c>
      <c r="U146" s="173" t="s">
        <v>1833</v>
      </c>
      <c r="V146" s="168"/>
      <c r="W146" s="168" t="s">
        <v>1843</v>
      </c>
      <c r="X146" s="168" t="s">
        <v>1837</v>
      </c>
      <c r="Y146" s="168" t="s">
        <v>1837</v>
      </c>
      <c r="Z146" s="168" t="s">
        <v>1837</v>
      </c>
      <c r="AA146" s="168" t="s">
        <v>1840</v>
      </c>
      <c r="AB146" s="168" t="s">
        <v>1933</v>
      </c>
      <c r="AC146" s="168" t="s">
        <v>1849</v>
      </c>
      <c r="AD146" s="168" t="s">
        <v>1849</v>
      </c>
      <c r="AE146" s="168" t="s">
        <v>1849</v>
      </c>
      <c r="AF146" s="168" t="s">
        <v>1849</v>
      </c>
      <c r="AG146" s="168" t="s">
        <v>1849</v>
      </c>
      <c r="AH146" s="168" t="s">
        <v>1849</v>
      </c>
      <c r="AI146" s="171" t="s">
        <v>1849</v>
      </c>
    </row>
    <row r="147" spans="1:35" x14ac:dyDescent="0.25">
      <c r="A147" s="184">
        <v>145</v>
      </c>
      <c r="B147" s="169">
        <v>37</v>
      </c>
      <c r="C147" s="168" t="s">
        <v>2002</v>
      </c>
      <c r="D147" s="168">
        <v>3750</v>
      </c>
      <c r="E147" s="185">
        <v>41418</v>
      </c>
      <c r="F147" s="168" t="s">
        <v>1971</v>
      </c>
      <c r="G147" s="185" t="s">
        <v>1972</v>
      </c>
      <c r="H147" s="185"/>
      <c r="I147" s="168">
        <v>57.7</v>
      </c>
      <c r="J147" s="168"/>
      <c r="K147" s="168" t="s">
        <v>1789</v>
      </c>
      <c r="L147" s="168"/>
      <c r="M147" s="169">
        <v>2</v>
      </c>
      <c r="N147" s="168">
        <v>2</v>
      </c>
      <c r="O147" s="172"/>
      <c r="P147" s="168">
        <v>9</v>
      </c>
      <c r="Q147" s="168">
        <v>9</v>
      </c>
      <c r="R147" s="168"/>
      <c r="S147" s="168"/>
      <c r="T147" s="168"/>
      <c r="U147" s="173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71"/>
    </row>
    <row r="148" spans="1:35" ht="26.25" x14ac:dyDescent="0.25">
      <c r="A148" s="184">
        <v>146</v>
      </c>
      <c r="B148" s="169">
        <v>34</v>
      </c>
      <c r="C148" s="168" t="s">
        <v>1991</v>
      </c>
      <c r="D148" s="168">
        <v>3350</v>
      </c>
      <c r="E148" s="185">
        <v>41433</v>
      </c>
      <c r="F148" s="168" t="s">
        <v>1971</v>
      </c>
      <c r="G148" s="185" t="s">
        <v>1972</v>
      </c>
      <c r="H148" s="185"/>
      <c r="I148" s="168">
        <v>55.8</v>
      </c>
      <c r="J148" s="168"/>
      <c r="K148" s="168" t="s">
        <v>1789</v>
      </c>
      <c r="L148" s="168"/>
      <c r="M148" s="169">
        <v>1</v>
      </c>
      <c r="N148" s="168">
        <v>1</v>
      </c>
      <c r="O148" s="172"/>
      <c r="P148" s="168">
        <v>9</v>
      </c>
      <c r="Q148" s="168">
        <v>10</v>
      </c>
      <c r="R148" s="168">
        <v>25.6</v>
      </c>
      <c r="S148" s="168">
        <v>170</v>
      </c>
      <c r="T148" s="168">
        <v>74.099999999999994</v>
      </c>
      <c r="U148" s="173" t="s">
        <v>1833</v>
      </c>
      <c r="V148" s="168"/>
      <c r="W148" s="168" t="s">
        <v>1909</v>
      </c>
      <c r="X148" s="168" t="s">
        <v>1840</v>
      </c>
      <c r="Y148" s="168" t="s">
        <v>1849</v>
      </c>
      <c r="Z148" s="168" t="s">
        <v>1849</v>
      </c>
      <c r="AA148" s="168" t="s">
        <v>1840</v>
      </c>
      <c r="AB148" s="168" t="s">
        <v>1934</v>
      </c>
      <c r="AC148" s="168" t="s">
        <v>1840</v>
      </c>
      <c r="AD148" s="168" t="s">
        <v>1849</v>
      </c>
      <c r="AE148" s="168" t="s">
        <v>1840</v>
      </c>
      <c r="AF148" s="168" t="s">
        <v>1849</v>
      </c>
      <c r="AG148" s="168" t="s">
        <v>1849</v>
      </c>
      <c r="AH148" s="168" t="s">
        <v>1849</v>
      </c>
      <c r="AI148" s="171" t="s">
        <v>1840</v>
      </c>
    </row>
    <row r="149" spans="1:35" x14ac:dyDescent="0.25">
      <c r="A149" s="184">
        <v>147</v>
      </c>
      <c r="B149" s="169">
        <v>35</v>
      </c>
      <c r="C149" s="168" t="s">
        <v>1993</v>
      </c>
      <c r="D149" s="168">
        <v>3520</v>
      </c>
      <c r="E149" s="185">
        <v>41438</v>
      </c>
      <c r="F149" s="168" t="s">
        <v>1971</v>
      </c>
      <c r="G149" s="185" t="s">
        <v>1972</v>
      </c>
      <c r="H149" s="185"/>
      <c r="I149" s="168"/>
      <c r="J149" s="168"/>
      <c r="K149" s="168" t="s">
        <v>1789</v>
      </c>
      <c r="L149" s="168"/>
      <c r="M149" s="169">
        <v>2</v>
      </c>
      <c r="N149" s="168">
        <v>2</v>
      </c>
      <c r="O149" s="172"/>
      <c r="P149" s="168">
        <v>9</v>
      </c>
      <c r="Q149" s="168">
        <v>10</v>
      </c>
      <c r="R149" s="168">
        <v>29.3</v>
      </c>
      <c r="S149" s="168">
        <v>165</v>
      </c>
      <c r="T149" s="168">
        <v>80</v>
      </c>
      <c r="U149" s="173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71"/>
    </row>
    <row r="150" spans="1:35" ht="26.25" x14ac:dyDescent="0.25">
      <c r="A150" s="184">
        <v>148</v>
      </c>
      <c r="B150" s="169">
        <v>34</v>
      </c>
      <c r="C150" s="168" t="s">
        <v>1978</v>
      </c>
      <c r="D150" s="168">
        <v>3960</v>
      </c>
      <c r="E150" s="185">
        <v>41440</v>
      </c>
      <c r="F150" s="168" t="s">
        <v>1971</v>
      </c>
      <c r="G150" s="185" t="s">
        <v>1972</v>
      </c>
      <c r="H150" s="185"/>
      <c r="I150" s="168">
        <v>79</v>
      </c>
      <c r="J150" s="168"/>
      <c r="K150" s="168" t="s">
        <v>1789</v>
      </c>
      <c r="L150" s="168"/>
      <c r="M150" s="169">
        <v>2</v>
      </c>
      <c r="N150" s="168">
        <v>2</v>
      </c>
      <c r="O150" s="172"/>
      <c r="P150" s="168">
        <v>9</v>
      </c>
      <c r="Q150" s="168">
        <v>10</v>
      </c>
      <c r="R150" s="168">
        <v>21.4</v>
      </c>
      <c r="S150" s="168">
        <v>166</v>
      </c>
      <c r="T150" s="168">
        <v>58</v>
      </c>
      <c r="U150" s="173" t="s">
        <v>1833</v>
      </c>
      <c r="V150" s="168"/>
      <c r="W150" s="168" t="s">
        <v>1909</v>
      </c>
      <c r="X150" s="168" t="s">
        <v>1840</v>
      </c>
      <c r="Y150" s="168" t="s">
        <v>1849</v>
      </c>
      <c r="Z150" s="168" t="s">
        <v>1849</v>
      </c>
      <c r="AA150" s="168" t="s">
        <v>1840</v>
      </c>
      <c r="AB150" s="168" t="s">
        <v>1935</v>
      </c>
      <c r="AC150" s="168" t="s">
        <v>1849</v>
      </c>
      <c r="AD150" s="168" t="s">
        <v>1849</v>
      </c>
      <c r="AE150" s="168" t="s">
        <v>1840</v>
      </c>
      <c r="AF150" s="168" t="s">
        <v>1849</v>
      </c>
      <c r="AG150" s="168" t="s">
        <v>1849</v>
      </c>
      <c r="AH150" s="168" t="s">
        <v>1849</v>
      </c>
      <c r="AI150" s="171" t="s">
        <v>1840</v>
      </c>
    </row>
    <row r="151" spans="1:35" x14ac:dyDescent="0.25">
      <c r="A151" s="184">
        <v>149</v>
      </c>
      <c r="B151" s="169">
        <v>26</v>
      </c>
      <c r="C151" s="168">
        <v>39</v>
      </c>
      <c r="D151" s="168">
        <v>3800</v>
      </c>
      <c r="E151" s="185">
        <v>41450</v>
      </c>
      <c r="F151" s="168" t="s">
        <v>1971</v>
      </c>
      <c r="G151" s="185" t="s">
        <v>1972</v>
      </c>
      <c r="H151" s="185"/>
      <c r="I151" s="168">
        <v>74.2</v>
      </c>
      <c r="J151" s="168"/>
      <c r="K151" s="168" t="s">
        <v>1794</v>
      </c>
      <c r="L151" s="168" t="s">
        <v>1793</v>
      </c>
      <c r="M151" s="169">
        <v>2</v>
      </c>
      <c r="N151" s="168">
        <v>2</v>
      </c>
      <c r="O151" s="172"/>
      <c r="P151" s="168">
        <v>9</v>
      </c>
      <c r="Q151" s="168">
        <v>10</v>
      </c>
      <c r="R151" s="168">
        <v>38</v>
      </c>
      <c r="S151" s="168">
        <v>158</v>
      </c>
      <c r="T151" s="168">
        <v>95</v>
      </c>
      <c r="U151" s="173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71"/>
    </row>
    <row r="152" spans="1:35" ht="26.25" x14ac:dyDescent="0.25">
      <c r="A152" s="184">
        <v>150</v>
      </c>
      <c r="B152" s="169">
        <v>35</v>
      </c>
      <c r="C152" s="168">
        <v>37</v>
      </c>
      <c r="D152" s="168">
        <v>3210</v>
      </c>
      <c r="E152" s="185">
        <v>41456</v>
      </c>
      <c r="F152" s="168" t="s">
        <v>1971</v>
      </c>
      <c r="G152" s="185" t="s">
        <v>1972</v>
      </c>
      <c r="H152" s="185"/>
      <c r="I152" s="168">
        <v>61.4</v>
      </c>
      <c r="J152" s="168"/>
      <c r="K152" s="168" t="s">
        <v>1789</v>
      </c>
      <c r="L152" s="168"/>
      <c r="M152" s="169">
        <v>5</v>
      </c>
      <c r="N152" s="168">
        <v>3</v>
      </c>
      <c r="O152" s="172"/>
      <c r="P152" s="168">
        <v>9</v>
      </c>
      <c r="Q152" s="168">
        <v>10</v>
      </c>
      <c r="R152" s="168"/>
      <c r="S152" s="168"/>
      <c r="T152" s="168"/>
      <c r="U152" s="173" t="s">
        <v>1833</v>
      </c>
      <c r="V152" s="168"/>
      <c r="W152" s="168" t="s">
        <v>1888</v>
      </c>
      <c r="X152" s="168" t="s">
        <v>1840</v>
      </c>
      <c r="Y152" s="168" t="s">
        <v>1849</v>
      </c>
      <c r="Z152" s="168" t="s">
        <v>1849</v>
      </c>
      <c r="AA152" s="168" t="s">
        <v>1840</v>
      </c>
      <c r="AB152" s="168" t="s">
        <v>1936</v>
      </c>
      <c r="AC152" s="168" t="s">
        <v>1849</v>
      </c>
      <c r="AD152" s="168" t="s">
        <v>1849</v>
      </c>
      <c r="AE152" s="168" t="s">
        <v>1849</v>
      </c>
      <c r="AF152" s="168" t="s">
        <v>1849</v>
      </c>
      <c r="AG152" s="168" t="s">
        <v>1849</v>
      </c>
      <c r="AH152" s="168" t="s">
        <v>1840</v>
      </c>
      <c r="AI152" s="171" t="s">
        <v>1840</v>
      </c>
    </row>
    <row r="153" spans="1:35" ht="39" x14ac:dyDescent="0.25">
      <c r="A153" s="184">
        <v>151</v>
      </c>
      <c r="B153" s="169">
        <v>29</v>
      </c>
      <c r="C153" s="168" t="s">
        <v>1976</v>
      </c>
      <c r="D153" s="168">
        <v>4080</v>
      </c>
      <c r="E153" s="185">
        <v>41453</v>
      </c>
      <c r="F153" s="168" t="s">
        <v>1975</v>
      </c>
      <c r="G153" s="185" t="s">
        <v>1972</v>
      </c>
      <c r="H153" s="185"/>
      <c r="I153" s="168"/>
      <c r="J153" s="168">
        <v>33</v>
      </c>
      <c r="K153" s="168" t="s">
        <v>1860</v>
      </c>
      <c r="L153" s="168"/>
      <c r="M153" s="169">
        <v>1</v>
      </c>
      <c r="N153" s="168">
        <v>1</v>
      </c>
      <c r="O153" s="172"/>
      <c r="P153" s="168">
        <v>9</v>
      </c>
      <c r="Q153" s="168">
        <v>10</v>
      </c>
      <c r="R153" s="168"/>
      <c r="S153" s="168"/>
      <c r="T153" s="168"/>
      <c r="U153" s="173" t="s">
        <v>1842</v>
      </c>
      <c r="V153" s="168"/>
      <c r="W153" s="168" t="s">
        <v>1928</v>
      </c>
      <c r="X153" s="168" t="s">
        <v>1837</v>
      </c>
      <c r="Y153" s="168" t="s">
        <v>1840</v>
      </c>
      <c r="Z153" s="168"/>
      <c r="AA153" s="168" t="s">
        <v>1849</v>
      </c>
      <c r="AB153" s="168"/>
      <c r="AC153" s="168" t="s">
        <v>1849</v>
      </c>
      <c r="AD153" s="168" t="s">
        <v>1840</v>
      </c>
      <c r="AE153" s="168" t="s">
        <v>1840</v>
      </c>
      <c r="AF153" s="168" t="s">
        <v>1840</v>
      </c>
      <c r="AG153" s="168" t="s">
        <v>1937</v>
      </c>
      <c r="AH153" s="168"/>
      <c r="AI153" s="171" t="s">
        <v>1849</v>
      </c>
    </row>
    <row r="154" spans="1:35" ht="26.25" x14ac:dyDescent="0.25">
      <c r="A154" s="184">
        <v>152</v>
      </c>
      <c r="B154" s="169">
        <v>42</v>
      </c>
      <c r="C154" s="168" t="s">
        <v>2020</v>
      </c>
      <c r="D154" s="168">
        <v>2340</v>
      </c>
      <c r="E154" s="185">
        <v>41451</v>
      </c>
      <c r="F154" s="168" t="s">
        <v>1971</v>
      </c>
      <c r="G154" s="185" t="s">
        <v>1972</v>
      </c>
      <c r="H154" s="185"/>
      <c r="I154" s="168">
        <v>88.8</v>
      </c>
      <c r="J154" s="168">
        <v>32</v>
      </c>
      <c r="K154" s="168" t="s">
        <v>1790</v>
      </c>
      <c r="L154" s="168" t="s">
        <v>1938</v>
      </c>
      <c r="M154" s="169">
        <v>2</v>
      </c>
      <c r="N154" s="168">
        <v>2</v>
      </c>
      <c r="O154" s="172"/>
      <c r="P154" s="168">
        <v>6</v>
      </c>
      <c r="Q154" s="168">
        <v>8</v>
      </c>
      <c r="R154" s="168"/>
      <c r="S154" s="168"/>
      <c r="T154" s="168"/>
      <c r="U154" s="173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71"/>
    </row>
    <row r="155" spans="1:35" ht="26.25" x14ac:dyDescent="0.25">
      <c r="A155" s="184">
        <v>153</v>
      </c>
      <c r="B155" s="169">
        <v>38</v>
      </c>
      <c r="C155" s="168" t="s">
        <v>1988</v>
      </c>
      <c r="D155" s="168">
        <v>3020</v>
      </c>
      <c r="E155" s="185">
        <v>41454</v>
      </c>
      <c r="F155" s="168" t="s">
        <v>1975</v>
      </c>
      <c r="G155" s="185" t="s">
        <v>1972</v>
      </c>
      <c r="H155" s="185"/>
      <c r="I155" s="168">
        <v>15.4</v>
      </c>
      <c r="J155" s="168">
        <v>34</v>
      </c>
      <c r="K155" s="168" t="s">
        <v>1790</v>
      </c>
      <c r="L155" s="168"/>
      <c r="M155" s="169">
        <v>3</v>
      </c>
      <c r="N155" s="168">
        <v>3</v>
      </c>
      <c r="O155" s="172"/>
      <c r="P155" s="168">
        <v>9</v>
      </c>
      <c r="Q155" s="168">
        <v>9</v>
      </c>
      <c r="R155" s="168">
        <v>34.1</v>
      </c>
      <c r="S155" s="168">
        <v>168</v>
      </c>
      <c r="T155" s="168">
        <v>96</v>
      </c>
      <c r="U155" s="173" t="s">
        <v>1833</v>
      </c>
      <c r="V155" s="168"/>
      <c r="W155" s="168" t="s">
        <v>1843</v>
      </c>
      <c r="X155" s="168" t="s">
        <v>1849</v>
      </c>
      <c r="Y155" s="168" t="s">
        <v>1849</v>
      </c>
      <c r="Z155" s="168" t="s">
        <v>1840</v>
      </c>
      <c r="AA155" s="168" t="s">
        <v>1840</v>
      </c>
      <c r="AB155" s="168" t="s">
        <v>1883</v>
      </c>
      <c r="AC155" s="168" t="s">
        <v>1849</v>
      </c>
      <c r="AD155" s="168" t="s">
        <v>1849</v>
      </c>
      <c r="AE155" s="168" t="s">
        <v>1849</v>
      </c>
      <c r="AF155" s="168" t="s">
        <v>1840</v>
      </c>
      <c r="AG155" s="168" t="s">
        <v>1849</v>
      </c>
      <c r="AH155" s="168" t="s">
        <v>1849</v>
      </c>
      <c r="AI155" s="171" t="s">
        <v>1849</v>
      </c>
    </row>
    <row r="156" spans="1:35" ht="26.25" x14ac:dyDescent="0.25">
      <c r="A156" s="184">
        <v>154</v>
      </c>
      <c r="B156" s="169">
        <v>37</v>
      </c>
      <c r="C156" s="168" t="s">
        <v>2021</v>
      </c>
      <c r="D156" s="168">
        <v>1820</v>
      </c>
      <c r="E156" s="185">
        <v>41455</v>
      </c>
      <c r="F156" s="168" t="s">
        <v>1971</v>
      </c>
      <c r="G156" s="185" t="s">
        <v>2008</v>
      </c>
      <c r="H156" s="185" t="s">
        <v>2022</v>
      </c>
      <c r="I156" s="168">
        <v>52.6</v>
      </c>
      <c r="J156" s="168"/>
      <c r="K156" s="168" t="s">
        <v>1790</v>
      </c>
      <c r="L156" s="168" t="s">
        <v>1791</v>
      </c>
      <c r="M156" s="169">
        <v>2</v>
      </c>
      <c r="N156" s="168">
        <v>3</v>
      </c>
      <c r="O156" s="168" t="s">
        <v>1834</v>
      </c>
      <c r="P156" s="168">
        <v>8</v>
      </c>
      <c r="Q156" s="168">
        <v>9</v>
      </c>
      <c r="R156" s="168"/>
      <c r="S156" s="168"/>
      <c r="T156" s="168"/>
      <c r="U156" s="170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71"/>
    </row>
    <row r="157" spans="1:35" ht="26.25" x14ac:dyDescent="0.25">
      <c r="A157" s="184">
        <v>155</v>
      </c>
      <c r="B157" s="169">
        <v>37</v>
      </c>
      <c r="C157" s="168" t="s">
        <v>2021</v>
      </c>
      <c r="D157" s="168">
        <v>1700</v>
      </c>
      <c r="E157" s="185">
        <v>41455</v>
      </c>
      <c r="F157" s="168" t="s">
        <v>1971</v>
      </c>
      <c r="G157" s="185" t="s">
        <v>2008</v>
      </c>
      <c r="H157" s="185" t="s">
        <v>2022</v>
      </c>
      <c r="I157" s="168">
        <v>37.5</v>
      </c>
      <c r="J157" s="168"/>
      <c r="K157" s="168" t="s">
        <v>1790</v>
      </c>
      <c r="L157" s="168" t="s">
        <v>1792</v>
      </c>
      <c r="M157" s="169">
        <v>2</v>
      </c>
      <c r="N157" s="168">
        <v>3</v>
      </c>
      <c r="O157" s="168" t="s">
        <v>1834</v>
      </c>
      <c r="P157" s="168"/>
      <c r="Q157" s="168"/>
      <c r="R157" s="168"/>
      <c r="S157" s="168"/>
      <c r="T157" s="168"/>
      <c r="U157" s="170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71"/>
    </row>
    <row r="158" spans="1:35" ht="26.25" x14ac:dyDescent="0.25">
      <c r="A158" s="184">
        <v>156</v>
      </c>
      <c r="B158" s="169">
        <v>42</v>
      </c>
      <c r="C158" s="168">
        <v>39</v>
      </c>
      <c r="D158" s="168">
        <v>4070</v>
      </c>
      <c r="E158" s="185">
        <v>41456</v>
      </c>
      <c r="F158" s="168" t="s">
        <v>1971</v>
      </c>
      <c r="G158" s="185" t="s">
        <v>1972</v>
      </c>
      <c r="H158" s="185"/>
      <c r="I158" s="168">
        <v>87.9</v>
      </c>
      <c r="J158" s="168"/>
      <c r="K158" s="168" t="s">
        <v>1790</v>
      </c>
      <c r="L158" s="168" t="s">
        <v>1793</v>
      </c>
      <c r="M158" s="169">
        <v>3</v>
      </c>
      <c r="N158" s="168">
        <v>3</v>
      </c>
      <c r="O158" s="172"/>
      <c r="P158" s="168">
        <v>9</v>
      </c>
      <c r="Q158" s="168">
        <v>10</v>
      </c>
      <c r="R158" s="168">
        <v>23.5</v>
      </c>
      <c r="S158" s="168">
        <v>180</v>
      </c>
      <c r="T158" s="168">
        <v>75</v>
      </c>
      <c r="U158" s="173" t="s">
        <v>1833</v>
      </c>
      <c r="V158" s="168"/>
      <c r="W158" s="168" t="s">
        <v>1834</v>
      </c>
      <c r="X158" s="168" t="s">
        <v>1840</v>
      </c>
      <c r="Y158" s="168" t="s">
        <v>1849</v>
      </c>
      <c r="Z158" s="168" t="s">
        <v>1849</v>
      </c>
      <c r="AA158" s="168" t="s">
        <v>1849</v>
      </c>
      <c r="AB158" s="168"/>
      <c r="AC158" s="168" t="s">
        <v>1849</v>
      </c>
      <c r="AD158" s="168" t="s">
        <v>1849</v>
      </c>
      <c r="AE158" s="168" t="s">
        <v>1849</v>
      </c>
      <c r="AF158" s="168" t="s">
        <v>1849</v>
      </c>
      <c r="AG158" s="168" t="s">
        <v>1849</v>
      </c>
      <c r="AH158" s="168" t="s">
        <v>1849</v>
      </c>
      <c r="AI158" s="171" t="s">
        <v>1840</v>
      </c>
    </row>
    <row r="159" spans="1:35" x14ac:dyDescent="0.25">
      <c r="A159" s="184">
        <v>157</v>
      </c>
      <c r="B159" s="169">
        <v>33</v>
      </c>
      <c r="C159" s="168">
        <v>34</v>
      </c>
      <c r="D159" s="168">
        <v>2440</v>
      </c>
      <c r="E159" s="185">
        <v>41461</v>
      </c>
      <c r="F159" s="168" t="s">
        <v>1975</v>
      </c>
      <c r="G159" s="185" t="s">
        <v>1972</v>
      </c>
      <c r="H159" s="185"/>
      <c r="I159" s="168">
        <v>75.5</v>
      </c>
      <c r="J159" s="168"/>
      <c r="K159" s="168" t="s">
        <v>1790</v>
      </c>
      <c r="L159" s="168"/>
      <c r="M159" s="169">
        <v>2</v>
      </c>
      <c r="N159" s="168">
        <v>1</v>
      </c>
      <c r="O159" s="172"/>
      <c r="P159" s="168">
        <v>9</v>
      </c>
      <c r="Q159" s="168">
        <v>9</v>
      </c>
      <c r="R159" s="168"/>
      <c r="S159" s="168"/>
      <c r="T159" s="168"/>
      <c r="U159" s="173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71"/>
    </row>
    <row r="160" spans="1:35" x14ac:dyDescent="0.25">
      <c r="A160" s="184">
        <v>158</v>
      </c>
      <c r="B160" s="169">
        <v>31</v>
      </c>
      <c r="C160" s="168">
        <v>33</v>
      </c>
      <c r="D160" s="168">
        <v>1950</v>
      </c>
      <c r="E160" s="185">
        <v>41465</v>
      </c>
      <c r="F160" s="168" t="s">
        <v>1975</v>
      </c>
      <c r="G160" s="185" t="s">
        <v>1972</v>
      </c>
      <c r="H160" s="185"/>
      <c r="I160" s="168">
        <v>49.2</v>
      </c>
      <c r="J160" s="168"/>
      <c r="K160" s="168" t="s">
        <v>1939</v>
      </c>
      <c r="L160" s="168"/>
      <c r="M160" s="169">
        <v>3</v>
      </c>
      <c r="N160" s="168">
        <v>3</v>
      </c>
      <c r="O160" s="172"/>
      <c r="P160" s="168">
        <v>9</v>
      </c>
      <c r="Q160" s="168">
        <v>9</v>
      </c>
      <c r="R160" s="168"/>
      <c r="S160" s="168"/>
      <c r="T160" s="168"/>
      <c r="U160" s="173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71"/>
    </row>
    <row r="161" spans="1:35" ht="39" x14ac:dyDescent="0.25">
      <c r="A161" s="184">
        <v>159</v>
      </c>
      <c r="B161" s="169">
        <v>41</v>
      </c>
      <c r="C161" s="168">
        <v>39</v>
      </c>
      <c r="D161" s="168">
        <v>3940</v>
      </c>
      <c r="E161" s="185">
        <v>41470</v>
      </c>
      <c r="F161" s="168" t="s">
        <v>1971</v>
      </c>
      <c r="G161" s="185" t="s">
        <v>1972</v>
      </c>
      <c r="H161" s="185"/>
      <c r="I161" s="168">
        <v>82.1</v>
      </c>
      <c r="J161" s="168"/>
      <c r="K161" s="168" t="s">
        <v>1789</v>
      </c>
      <c r="L161" s="168"/>
      <c r="M161" s="169">
        <v>6</v>
      </c>
      <c r="N161" s="168">
        <v>3</v>
      </c>
      <c r="O161" s="172"/>
      <c r="P161" s="168">
        <v>9</v>
      </c>
      <c r="Q161" s="168">
        <v>9</v>
      </c>
      <c r="R161" s="168"/>
      <c r="S161" s="168"/>
      <c r="T161" s="168"/>
      <c r="U161" s="173" t="s">
        <v>1833</v>
      </c>
      <c r="V161" s="168" t="s">
        <v>1870</v>
      </c>
      <c r="W161" s="168" t="s">
        <v>1940</v>
      </c>
      <c r="X161" s="168"/>
      <c r="Y161" s="168" t="s">
        <v>1849</v>
      </c>
      <c r="Z161" s="168" t="s">
        <v>1849</v>
      </c>
      <c r="AA161" s="168" t="s">
        <v>1849</v>
      </c>
      <c r="AB161" s="168"/>
      <c r="AC161" s="168" t="s">
        <v>1849</v>
      </c>
      <c r="AD161" s="168" t="s">
        <v>1849</v>
      </c>
      <c r="AE161" s="168" t="s">
        <v>1849</v>
      </c>
      <c r="AF161" s="168" t="s">
        <v>1849</v>
      </c>
      <c r="AG161" s="168" t="s">
        <v>1849</v>
      </c>
      <c r="AH161" s="168" t="s">
        <v>1849</v>
      </c>
      <c r="AI161" s="171" t="s">
        <v>1840</v>
      </c>
    </row>
    <row r="162" spans="1:35" ht="39" x14ac:dyDescent="0.25">
      <c r="A162" s="184">
        <v>160</v>
      </c>
      <c r="B162" s="169">
        <v>32</v>
      </c>
      <c r="C162" s="168" t="s">
        <v>2023</v>
      </c>
      <c r="D162" s="168">
        <v>660</v>
      </c>
      <c r="E162" s="185">
        <v>41471</v>
      </c>
      <c r="F162" s="168" t="s">
        <v>1971</v>
      </c>
      <c r="G162" s="185" t="s">
        <v>1972</v>
      </c>
      <c r="H162" s="185"/>
      <c r="I162" s="168">
        <v>1.4</v>
      </c>
      <c r="J162" s="168"/>
      <c r="K162" s="168" t="s">
        <v>1790</v>
      </c>
      <c r="L162" s="168" t="s">
        <v>1791</v>
      </c>
      <c r="M162" s="169">
        <v>1</v>
      </c>
      <c r="N162" s="168">
        <v>1</v>
      </c>
      <c r="O162" s="168" t="s">
        <v>1874</v>
      </c>
      <c r="P162" s="168">
        <v>1</v>
      </c>
      <c r="Q162" s="168">
        <v>8</v>
      </c>
      <c r="R162" s="168"/>
      <c r="S162" s="168"/>
      <c r="T162" s="168"/>
      <c r="U162" s="170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71"/>
    </row>
    <row r="163" spans="1:35" ht="26.25" x14ac:dyDescent="0.25">
      <c r="A163" s="184">
        <v>161</v>
      </c>
      <c r="B163" s="169">
        <v>33</v>
      </c>
      <c r="C163" s="168">
        <v>40</v>
      </c>
      <c r="D163" s="168">
        <v>3420</v>
      </c>
      <c r="E163" s="185">
        <v>41481</v>
      </c>
      <c r="F163" s="168" t="s">
        <v>1971</v>
      </c>
      <c r="G163" s="185" t="s">
        <v>1972</v>
      </c>
      <c r="H163" s="185"/>
      <c r="I163" s="168">
        <v>37.4</v>
      </c>
      <c r="J163" s="168"/>
      <c r="K163" s="168" t="s">
        <v>1789</v>
      </c>
      <c r="L163" s="168"/>
      <c r="M163" s="169">
        <v>2</v>
      </c>
      <c r="N163" s="168">
        <v>1</v>
      </c>
      <c r="O163" s="172"/>
      <c r="P163" s="168">
        <v>9</v>
      </c>
      <c r="Q163" s="168">
        <v>10</v>
      </c>
      <c r="R163" s="168">
        <v>27.4</v>
      </c>
      <c r="S163" s="168">
        <v>169</v>
      </c>
      <c r="T163" s="168">
        <v>78</v>
      </c>
      <c r="U163" s="173" t="s">
        <v>1833</v>
      </c>
      <c r="V163" s="168" t="s">
        <v>1903</v>
      </c>
      <c r="W163" s="168" t="s">
        <v>1905</v>
      </c>
      <c r="X163" s="168" t="s">
        <v>1840</v>
      </c>
      <c r="Y163" s="168" t="s">
        <v>1849</v>
      </c>
      <c r="Z163" s="168" t="s">
        <v>1849</v>
      </c>
      <c r="AA163" s="168" t="s">
        <v>1849</v>
      </c>
      <c r="AB163" s="168"/>
      <c r="AC163" s="168" t="s">
        <v>1849</v>
      </c>
      <c r="AD163" s="168" t="s">
        <v>1849</v>
      </c>
      <c r="AE163" s="168" t="s">
        <v>1840</v>
      </c>
      <c r="AF163" s="168" t="s">
        <v>1849</v>
      </c>
      <c r="AG163" s="168" t="s">
        <v>1849</v>
      </c>
      <c r="AH163" s="168" t="s">
        <v>1840</v>
      </c>
      <c r="AI163" s="171" t="s">
        <v>1840</v>
      </c>
    </row>
    <row r="164" spans="1:35" ht="26.25" x14ac:dyDescent="0.25">
      <c r="A164" s="184">
        <v>162</v>
      </c>
      <c r="B164" s="169">
        <v>41</v>
      </c>
      <c r="C164" s="168" t="s">
        <v>1986</v>
      </c>
      <c r="D164" s="168">
        <v>3080</v>
      </c>
      <c r="E164" s="185">
        <v>41481</v>
      </c>
      <c r="F164" s="168" t="s">
        <v>1971</v>
      </c>
      <c r="G164" s="185" t="s">
        <v>1972</v>
      </c>
      <c r="H164" s="185"/>
      <c r="I164" s="168">
        <v>41.1</v>
      </c>
      <c r="J164" s="168"/>
      <c r="K164" s="168" t="s">
        <v>1790</v>
      </c>
      <c r="L164" s="168"/>
      <c r="M164" s="169">
        <v>2</v>
      </c>
      <c r="N164" s="168">
        <v>1</v>
      </c>
      <c r="O164" s="172"/>
      <c r="P164" s="168">
        <v>9</v>
      </c>
      <c r="Q164" s="168">
        <v>10</v>
      </c>
      <c r="R164" s="168"/>
      <c r="S164" s="168"/>
      <c r="T164" s="168"/>
      <c r="U164" s="173" t="s">
        <v>1833</v>
      </c>
      <c r="V164" s="168" t="s">
        <v>1913</v>
      </c>
      <c r="W164" s="168" t="s">
        <v>1941</v>
      </c>
      <c r="X164" s="168" t="s">
        <v>1849</v>
      </c>
      <c r="Y164" s="168" t="s">
        <v>1849</v>
      </c>
      <c r="Z164" s="168" t="s">
        <v>1849</v>
      </c>
      <c r="AA164" s="168" t="s">
        <v>1840</v>
      </c>
      <c r="AB164" s="168" t="s">
        <v>1942</v>
      </c>
      <c r="AC164" s="168" t="s">
        <v>1849</v>
      </c>
      <c r="AD164" s="168" t="s">
        <v>1849</v>
      </c>
      <c r="AE164" s="168" t="s">
        <v>1849</v>
      </c>
      <c r="AF164" s="168" t="s">
        <v>1849</v>
      </c>
      <c r="AG164" s="168" t="s">
        <v>1840</v>
      </c>
      <c r="AH164" s="168" t="s">
        <v>1883</v>
      </c>
      <c r="AI164" s="171" t="s">
        <v>1849</v>
      </c>
    </row>
    <row r="165" spans="1:35" x14ac:dyDescent="0.25">
      <c r="A165" s="184">
        <v>163</v>
      </c>
      <c r="B165" s="169">
        <v>35</v>
      </c>
      <c r="C165" s="168" t="s">
        <v>2001</v>
      </c>
      <c r="D165" s="168">
        <v>3680</v>
      </c>
      <c r="E165" s="185">
        <v>41482</v>
      </c>
      <c r="F165" s="168" t="s">
        <v>1975</v>
      </c>
      <c r="G165" s="185" t="s">
        <v>1972</v>
      </c>
      <c r="H165" s="185"/>
      <c r="I165" s="168">
        <v>65.099999999999994</v>
      </c>
      <c r="J165" s="168">
        <v>36.6</v>
      </c>
      <c r="K165" s="168" t="s">
        <v>1790</v>
      </c>
      <c r="L165" s="168"/>
      <c r="M165" s="169">
        <v>1</v>
      </c>
      <c r="N165" s="168">
        <v>1</v>
      </c>
      <c r="O165" s="172"/>
      <c r="P165" s="168">
        <v>9</v>
      </c>
      <c r="Q165" s="168">
        <v>10</v>
      </c>
      <c r="R165" s="168">
        <v>23.3</v>
      </c>
      <c r="S165" s="168">
        <v>162</v>
      </c>
      <c r="T165" s="168">
        <v>61.1</v>
      </c>
      <c r="U165" s="173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71"/>
    </row>
    <row r="166" spans="1:35" ht="39" x14ac:dyDescent="0.25">
      <c r="A166" s="184">
        <v>164</v>
      </c>
      <c r="B166" s="169">
        <v>44</v>
      </c>
      <c r="C166" s="168">
        <v>32</v>
      </c>
      <c r="D166" s="168">
        <v>1830</v>
      </c>
      <c r="E166" s="185">
        <v>41481</v>
      </c>
      <c r="F166" s="168" t="s">
        <v>1971</v>
      </c>
      <c r="G166" s="185" t="s">
        <v>2024</v>
      </c>
      <c r="H166" s="185"/>
      <c r="I166" s="168">
        <v>50</v>
      </c>
      <c r="J166" s="168"/>
      <c r="K166" s="168" t="s">
        <v>1790</v>
      </c>
      <c r="L166" s="168"/>
      <c r="M166" s="169">
        <v>3</v>
      </c>
      <c r="N166" s="168">
        <v>5</v>
      </c>
      <c r="O166" s="168" t="s">
        <v>1834</v>
      </c>
      <c r="P166" s="169">
        <v>9</v>
      </c>
      <c r="Q166" s="168">
        <v>10</v>
      </c>
      <c r="R166" s="168"/>
      <c r="S166" s="168"/>
      <c r="T166" s="168"/>
      <c r="U166" s="170" t="s">
        <v>1833</v>
      </c>
      <c r="V166" s="168" t="s">
        <v>1943</v>
      </c>
      <c r="W166" s="168" t="s">
        <v>1944</v>
      </c>
      <c r="X166" s="168" t="s">
        <v>1837</v>
      </c>
      <c r="Y166" s="168" t="s">
        <v>1849</v>
      </c>
      <c r="Z166" s="168" t="s">
        <v>1849</v>
      </c>
      <c r="AA166" s="168" t="s">
        <v>1849</v>
      </c>
      <c r="AB166" s="168"/>
      <c r="AC166" s="168" t="s">
        <v>1849</v>
      </c>
      <c r="AD166" s="168" t="s">
        <v>1849</v>
      </c>
      <c r="AE166" s="168" t="s">
        <v>1849</v>
      </c>
      <c r="AF166" s="168" t="s">
        <v>1849</v>
      </c>
      <c r="AG166" s="168" t="s">
        <v>1849</v>
      </c>
      <c r="AH166" s="168"/>
      <c r="AI166" s="171" t="s">
        <v>1849</v>
      </c>
    </row>
    <row r="167" spans="1:35" ht="39" x14ac:dyDescent="0.25">
      <c r="A167" s="184">
        <v>165</v>
      </c>
      <c r="B167" s="169">
        <v>44</v>
      </c>
      <c r="C167" s="168">
        <v>32</v>
      </c>
      <c r="D167" s="168">
        <v>1370</v>
      </c>
      <c r="E167" s="185">
        <v>41481</v>
      </c>
      <c r="F167" s="168" t="s">
        <v>1971</v>
      </c>
      <c r="G167" s="185" t="s">
        <v>2024</v>
      </c>
      <c r="H167" s="185"/>
      <c r="I167" s="168">
        <v>6.8</v>
      </c>
      <c r="J167" s="168"/>
      <c r="K167" s="168" t="s">
        <v>1790</v>
      </c>
      <c r="L167" s="168"/>
      <c r="M167" s="169">
        <v>3</v>
      </c>
      <c r="N167" s="168">
        <v>5</v>
      </c>
      <c r="O167" s="168" t="s">
        <v>1874</v>
      </c>
      <c r="P167" s="168">
        <v>7</v>
      </c>
      <c r="Q167" s="168">
        <v>9</v>
      </c>
      <c r="R167" s="168"/>
      <c r="S167" s="168"/>
      <c r="T167" s="168"/>
      <c r="U167" s="170" t="s">
        <v>1833</v>
      </c>
      <c r="V167" s="168" t="s">
        <v>1943</v>
      </c>
      <c r="W167" s="168" t="s">
        <v>1944</v>
      </c>
      <c r="X167" s="168" t="s">
        <v>1837</v>
      </c>
      <c r="Y167" s="168" t="s">
        <v>1849</v>
      </c>
      <c r="Z167" s="168" t="s">
        <v>1849</v>
      </c>
      <c r="AA167" s="168" t="s">
        <v>1849</v>
      </c>
      <c r="AB167" s="168"/>
      <c r="AC167" s="168" t="s">
        <v>1849</v>
      </c>
      <c r="AD167" s="168" t="s">
        <v>1849</v>
      </c>
      <c r="AE167" s="168" t="s">
        <v>1849</v>
      </c>
      <c r="AF167" s="168" t="s">
        <v>1849</v>
      </c>
      <c r="AG167" s="168" t="s">
        <v>1849</v>
      </c>
      <c r="AH167" s="168"/>
      <c r="AI167" s="171" t="s">
        <v>1849</v>
      </c>
    </row>
    <row r="168" spans="1:35" ht="39" x14ac:dyDescent="0.25">
      <c r="A168" s="184">
        <v>166</v>
      </c>
      <c r="B168" s="169">
        <v>44</v>
      </c>
      <c r="C168" s="168">
        <v>32</v>
      </c>
      <c r="D168" s="168">
        <v>1900</v>
      </c>
      <c r="E168" s="185">
        <v>41481</v>
      </c>
      <c r="F168" s="168" t="s">
        <v>1975</v>
      </c>
      <c r="G168" s="185" t="s">
        <v>2024</v>
      </c>
      <c r="H168" s="185"/>
      <c r="I168" s="168">
        <v>71.599999999999994</v>
      </c>
      <c r="J168" s="168"/>
      <c r="K168" s="168" t="s">
        <v>1790</v>
      </c>
      <c r="L168" s="168"/>
      <c r="M168" s="169">
        <v>3</v>
      </c>
      <c r="N168" s="168">
        <v>5</v>
      </c>
      <c r="O168" s="168" t="s">
        <v>1834</v>
      </c>
      <c r="P168" s="168">
        <v>9</v>
      </c>
      <c r="Q168" s="168">
        <v>9</v>
      </c>
      <c r="R168" s="168"/>
      <c r="S168" s="168"/>
      <c r="T168" s="168"/>
      <c r="U168" s="170" t="s">
        <v>1833</v>
      </c>
      <c r="V168" s="168" t="s">
        <v>1943</v>
      </c>
      <c r="W168" s="168" t="s">
        <v>1944</v>
      </c>
      <c r="X168" s="168" t="s">
        <v>1837</v>
      </c>
      <c r="Y168" s="168" t="s">
        <v>1849</v>
      </c>
      <c r="Z168" s="168" t="s">
        <v>1849</v>
      </c>
      <c r="AA168" s="168" t="s">
        <v>1849</v>
      </c>
      <c r="AB168" s="168"/>
      <c r="AC168" s="168" t="s">
        <v>1849</v>
      </c>
      <c r="AD168" s="168" t="s">
        <v>1849</v>
      </c>
      <c r="AE168" s="168" t="s">
        <v>1849</v>
      </c>
      <c r="AF168" s="168" t="s">
        <v>1849</v>
      </c>
      <c r="AG168" s="168" t="s">
        <v>1849</v>
      </c>
      <c r="AH168" s="168"/>
      <c r="AI168" s="171" t="s">
        <v>1849</v>
      </c>
    </row>
    <row r="169" spans="1:35" ht="39" x14ac:dyDescent="0.25">
      <c r="A169" s="184">
        <v>167</v>
      </c>
      <c r="B169" s="169">
        <v>37</v>
      </c>
      <c r="C169" s="168" t="s">
        <v>2025</v>
      </c>
      <c r="D169" s="168">
        <v>1210</v>
      </c>
      <c r="E169" s="185">
        <v>41486</v>
      </c>
      <c r="F169" s="168" t="s">
        <v>1971</v>
      </c>
      <c r="G169" s="185" t="s">
        <v>2008</v>
      </c>
      <c r="H169" s="185" t="s">
        <v>2026</v>
      </c>
      <c r="I169" s="168">
        <v>16.3</v>
      </c>
      <c r="J169" s="168">
        <v>27.1</v>
      </c>
      <c r="K169" s="168" t="s">
        <v>1790</v>
      </c>
      <c r="L169" s="168" t="s">
        <v>1791</v>
      </c>
      <c r="M169" s="169">
        <v>3</v>
      </c>
      <c r="N169" s="168">
        <v>4</v>
      </c>
      <c r="O169" s="168" t="s">
        <v>1874</v>
      </c>
      <c r="P169" s="168">
        <v>6</v>
      </c>
      <c r="Q169" s="168">
        <v>9</v>
      </c>
      <c r="R169" s="168"/>
      <c r="S169" s="168"/>
      <c r="T169" s="168"/>
      <c r="U169" s="170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71"/>
    </row>
    <row r="170" spans="1:35" ht="39" x14ac:dyDescent="0.25">
      <c r="A170" s="184">
        <v>168</v>
      </c>
      <c r="B170" s="169">
        <v>37</v>
      </c>
      <c r="C170" s="168" t="s">
        <v>2025</v>
      </c>
      <c r="D170" s="168">
        <v>1240</v>
      </c>
      <c r="E170" s="185">
        <v>41486</v>
      </c>
      <c r="F170" s="168" t="s">
        <v>1971</v>
      </c>
      <c r="G170" s="185" t="s">
        <v>2008</v>
      </c>
      <c r="H170" s="185" t="s">
        <v>2026</v>
      </c>
      <c r="I170" s="168">
        <v>19.399999999999999</v>
      </c>
      <c r="J170" s="168">
        <v>27.79</v>
      </c>
      <c r="K170" s="168" t="s">
        <v>1790</v>
      </c>
      <c r="L170" s="168" t="s">
        <v>1791</v>
      </c>
      <c r="M170" s="169">
        <v>3</v>
      </c>
      <c r="N170" s="168">
        <v>4</v>
      </c>
      <c r="O170" s="168" t="s">
        <v>1874</v>
      </c>
      <c r="P170" s="168">
        <v>9</v>
      </c>
      <c r="Q170" s="168">
        <v>9</v>
      </c>
      <c r="R170" s="168"/>
      <c r="S170" s="168"/>
      <c r="T170" s="168"/>
      <c r="U170" s="170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71"/>
    </row>
    <row r="171" spans="1:35" ht="26.25" x14ac:dyDescent="0.25">
      <c r="A171" s="184">
        <v>169</v>
      </c>
      <c r="B171" s="169">
        <v>35</v>
      </c>
      <c r="C171" s="168" t="s">
        <v>1995</v>
      </c>
      <c r="D171" s="168">
        <v>3850</v>
      </c>
      <c r="E171" s="185">
        <v>41492</v>
      </c>
      <c r="F171" s="168" t="s">
        <v>1975</v>
      </c>
      <c r="G171" s="185" t="s">
        <v>1972</v>
      </c>
      <c r="H171" s="185"/>
      <c r="I171" s="168">
        <v>71.5</v>
      </c>
      <c r="J171" s="168">
        <v>35.5</v>
      </c>
      <c r="K171" s="168" t="s">
        <v>1790</v>
      </c>
      <c r="L171" s="168"/>
      <c r="M171" s="169">
        <v>4</v>
      </c>
      <c r="N171" s="168">
        <v>4</v>
      </c>
      <c r="O171" s="172"/>
      <c r="P171" s="168">
        <v>9</v>
      </c>
      <c r="Q171" s="168">
        <v>10</v>
      </c>
      <c r="R171" s="168">
        <v>25.5</v>
      </c>
      <c r="S171" s="168">
        <v>162</v>
      </c>
      <c r="T171" s="168">
        <v>66</v>
      </c>
      <c r="U171" s="173" t="s">
        <v>1833</v>
      </c>
      <c r="V171" s="168" t="s">
        <v>1945</v>
      </c>
      <c r="W171" s="168" t="s">
        <v>1925</v>
      </c>
      <c r="X171" s="168" t="s">
        <v>1849</v>
      </c>
      <c r="Y171" s="168" t="s">
        <v>1849</v>
      </c>
      <c r="Z171" s="168" t="s">
        <v>1849</v>
      </c>
      <c r="AA171" s="168" t="s">
        <v>1840</v>
      </c>
      <c r="AB171" s="168" t="s">
        <v>1883</v>
      </c>
      <c r="AC171" s="168" t="s">
        <v>1849</v>
      </c>
      <c r="AD171" s="168" t="s">
        <v>1840</v>
      </c>
      <c r="AE171" s="168" t="s">
        <v>1840</v>
      </c>
      <c r="AF171" s="168" t="s">
        <v>1840</v>
      </c>
      <c r="AG171" s="168" t="s">
        <v>1849</v>
      </c>
      <c r="AH171" s="168" t="s">
        <v>1849</v>
      </c>
      <c r="AI171" s="171" t="s">
        <v>1849</v>
      </c>
    </row>
    <row r="172" spans="1:35" ht="26.25" x14ac:dyDescent="0.25">
      <c r="A172" s="184">
        <v>170</v>
      </c>
      <c r="B172" s="169">
        <v>33</v>
      </c>
      <c r="C172" s="168" t="s">
        <v>2027</v>
      </c>
      <c r="D172" s="168">
        <v>1910</v>
      </c>
      <c r="E172" s="185">
        <v>41492</v>
      </c>
      <c r="F172" s="168" t="s">
        <v>1971</v>
      </c>
      <c r="G172" s="185" t="s">
        <v>2008</v>
      </c>
      <c r="H172" s="185" t="s">
        <v>2026</v>
      </c>
      <c r="I172" s="168">
        <v>39.700000000000003</v>
      </c>
      <c r="J172" s="168"/>
      <c r="K172" s="168" t="s">
        <v>1790</v>
      </c>
      <c r="L172" s="168"/>
      <c r="M172" s="169">
        <v>1</v>
      </c>
      <c r="N172" s="168">
        <v>2</v>
      </c>
      <c r="O172" s="168" t="s">
        <v>1781</v>
      </c>
      <c r="P172" s="168">
        <v>9</v>
      </c>
      <c r="Q172" s="168">
        <v>10</v>
      </c>
      <c r="R172" s="168"/>
      <c r="S172" s="168"/>
      <c r="T172" s="168"/>
      <c r="U172" s="170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71"/>
    </row>
    <row r="173" spans="1:35" ht="26.25" x14ac:dyDescent="0.25">
      <c r="A173" s="184">
        <v>171</v>
      </c>
      <c r="B173" s="169">
        <v>33</v>
      </c>
      <c r="C173" s="168" t="s">
        <v>2027</v>
      </c>
      <c r="D173" s="168">
        <v>1780</v>
      </c>
      <c r="E173" s="185">
        <v>41492</v>
      </c>
      <c r="F173" s="168" t="s">
        <v>1971</v>
      </c>
      <c r="G173" s="185" t="s">
        <v>2008</v>
      </c>
      <c r="H173" s="185" t="s">
        <v>2026</v>
      </c>
      <c r="I173" s="168">
        <v>27.2</v>
      </c>
      <c r="J173" s="168"/>
      <c r="K173" s="168" t="s">
        <v>1790</v>
      </c>
      <c r="L173" s="168"/>
      <c r="M173" s="168">
        <v>1</v>
      </c>
      <c r="N173" s="168">
        <v>2</v>
      </c>
      <c r="O173" s="168" t="s">
        <v>1781</v>
      </c>
      <c r="P173" s="168">
        <v>9</v>
      </c>
      <c r="Q173" s="168">
        <v>10</v>
      </c>
      <c r="R173" s="168"/>
      <c r="S173" s="168"/>
      <c r="T173" s="168"/>
      <c r="U173" s="170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71"/>
    </row>
    <row r="174" spans="1:35" x14ac:dyDescent="0.25">
      <c r="A174" s="184">
        <v>172</v>
      </c>
      <c r="B174" s="169">
        <v>43</v>
      </c>
      <c r="C174" s="168" t="s">
        <v>1978</v>
      </c>
      <c r="D174" s="168">
        <v>4000</v>
      </c>
      <c r="E174" s="185">
        <v>41507</v>
      </c>
      <c r="F174" s="168" t="s">
        <v>1971</v>
      </c>
      <c r="G174" s="185" t="s">
        <v>1972</v>
      </c>
      <c r="H174" s="185"/>
      <c r="I174" s="168">
        <v>81.2</v>
      </c>
      <c r="J174" s="168"/>
      <c r="K174" s="168" t="s">
        <v>1789</v>
      </c>
      <c r="L174" s="168"/>
      <c r="M174" s="169">
        <v>6</v>
      </c>
      <c r="N174" s="168">
        <v>5</v>
      </c>
      <c r="O174" s="172"/>
      <c r="P174" s="168">
        <v>9</v>
      </c>
      <c r="Q174" s="168">
        <v>10</v>
      </c>
      <c r="R174" s="168"/>
      <c r="S174" s="168"/>
      <c r="T174" s="168"/>
      <c r="U174" s="173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71"/>
    </row>
    <row r="175" spans="1:35" x14ac:dyDescent="0.25">
      <c r="A175" s="184">
        <v>173</v>
      </c>
      <c r="B175" s="169">
        <v>36</v>
      </c>
      <c r="C175" s="168" t="s">
        <v>2005</v>
      </c>
      <c r="D175" s="168">
        <v>3880</v>
      </c>
      <c r="E175" s="185">
        <v>41497</v>
      </c>
      <c r="F175" s="168" t="s">
        <v>1971</v>
      </c>
      <c r="G175" s="185" t="s">
        <v>1972</v>
      </c>
      <c r="H175" s="185"/>
      <c r="I175" s="168">
        <v>75.2</v>
      </c>
      <c r="J175" s="168"/>
      <c r="K175" s="168" t="s">
        <v>1790</v>
      </c>
      <c r="L175" s="168"/>
      <c r="M175" s="169">
        <v>3</v>
      </c>
      <c r="N175" s="168">
        <v>2</v>
      </c>
      <c r="O175" s="172"/>
      <c r="P175" s="168">
        <v>9</v>
      </c>
      <c r="Q175" s="168">
        <v>10</v>
      </c>
      <c r="R175" s="168"/>
      <c r="S175" s="168"/>
      <c r="T175" s="168"/>
      <c r="U175" s="173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71"/>
    </row>
    <row r="176" spans="1:35" ht="26.25" x14ac:dyDescent="0.25">
      <c r="A176" s="184">
        <v>174</v>
      </c>
      <c r="B176" s="169">
        <v>41</v>
      </c>
      <c r="C176" s="168">
        <v>39</v>
      </c>
      <c r="D176" s="168">
        <v>3710</v>
      </c>
      <c r="E176" s="185">
        <v>41522</v>
      </c>
      <c r="F176" s="168" t="s">
        <v>1971</v>
      </c>
      <c r="G176" s="185" t="s">
        <v>1972</v>
      </c>
      <c r="H176" s="185"/>
      <c r="I176" s="168">
        <v>68.099999999999994</v>
      </c>
      <c r="J176" s="168"/>
      <c r="K176" s="168" t="s">
        <v>1790</v>
      </c>
      <c r="L176" s="168"/>
      <c r="M176" s="169">
        <v>2</v>
      </c>
      <c r="N176" s="168">
        <v>2</v>
      </c>
      <c r="O176" s="172"/>
      <c r="P176" s="168">
        <v>9</v>
      </c>
      <c r="Q176" s="168">
        <v>9</v>
      </c>
      <c r="R176" s="168">
        <v>22.9</v>
      </c>
      <c r="S176" s="168">
        <v>174</v>
      </c>
      <c r="T176" s="168">
        <v>79.599999999999994</v>
      </c>
      <c r="U176" s="173" t="s">
        <v>1833</v>
      </c>
      <c r="V176" s="168" t="s">
        <v>1854</v>
      </c>
      <c r="W176" s="168" t="s">
        <v>1909</v>
      </c>
      <c r="X176" s="168" t="s">
        <v>1840</v>
      </c>
      <c r="Y176" s="168" t="s">
        <v>1849</v>
      </c>
      <c r="Z176" s="168" t="s">
        <v>1849</v>
      </c>
      <c r="AA176" s="168" t="s">
        <v>1849</v>
      </c>
      <c r="AB176" s="168"/>
      <c r="AC176" s="168" t="s">
        <v>1849</v>
      </c>
      <c r="AD176" s="168" t="s">
        <v>1849</v>
      </c>
      <c r="AE176" s="168" t="s">
        <v>1849</v>
      </c>
      <c r="AF176" s="168" t="s">
        <v>1849</v>
      </c>
      <c r="AG176" s="168" t="s">
        <v>1849</v>
      </c>
      <c r="AH176" s="168" t="s">
        <v>1849</v>
      </c>
      <c r="AI176" s="171" t="s">
        <v>1840</v>
      </c>
    </row>
    <row r="177" spans="1:35" ht="26.25" x14ac:dyDescent="0.25">
      <c r="A177" s="184">
        <v>175</v>
      </c>
      <c r="B177" s="169">
        <v>38</v>
      </c>
      <c r="C177" s="168" t="s">
        <v>1995</v>
      </c>
      <c r="D177" s="168">
        <v>3500</v>
      </c>
      <c r="E177" s="185">
        <v>41520</v>
      </c>
      <c r="F177" s="168" t="s">
        <v>1975</v>
      </c>
      <c r="G177" s="185" t="s">
        <v>1972</v>
      </c>
      <c r="H177" s="185"/>
      <c r="I177" s="168">
        <v>64.400000000000006</v>
      </c>
      <c r="J177" s="168"/>
      <c r="K177" s="168" t="s">
        <v>1790</v>
      </c>
      <c r="L177" s="168"/>
      <c r="M177" s="169">
        <v>4</v>
      </c>
      <c r="N177" s="168">
        <v>3</v>
      </c>
      <c r="O177" s="172"/>
      <c r="P177" s="168">
        <v>9</v>
      </c>
      <c r="Q177" s="168">
        <v>9</v>
      </c>
      <c r="R177" s="168">
        <v>33.5</v>
      </c>
      <c r="S177" s="168">
        <v>162.5</v>
      </c>
      <c r="T177" s="168">
        <v>88</v>
      </c>
      <c r="U177" s="173" t="s">
        <v>1833</v>
      </c>
      <c r="V177" s="168"/>
      <c r="W177" s="168" t="s">
        <v>1843</v>
      </c>
      <c r="X177" s="168" t="s">
        <v>1835</v>
      </c>
      <c r="Y177" s="168" t="s">
        <v>1849</v>
      </c>
      <c r="Z177" s="168" t="s">
        <v>1849</v>
      </c>
      <c r="AA177" s="168" t="s">
        <v>1840</v>
      </c>
      <c r="AB177" s="168" t="s">
        <v>1883</v>
      </c>
      <c r="AC177" s="168" t="s">
        <v>1849</v>
      </c>
      <c r="AD177" s="168" t="s">
        <v>1849</v>
      </c>
      <c r="AE177" s="168" t="s">
        <v>1849</v>
      </c>
      <c r="AF177" s="168" t="s">
        <v>1849</v>
      </c>
      <c r="AG177" s="168" t="s">
        <v>1849</v>
      </c>
      <c r="AH177" s="168" t="s">
        <v>1840</v>
      </c>
      <c r="AI177" s="171" t="s">
        <v>1840</v>
      </c>
    </row>
    <row r="178" spans="1:35" ht="26.25" x14ac:dyDescent="0.25">
      <c r="A178" s="184">
        <v>176</v>
      </c>
      <c r="B178" s="169">
        <v>42</v>
      </c>
      <c r="C178" s="168">
        <v>39</v>
      </c>
      <c r="D178" s="168">
        <v>3220</v>
      </c>
      <c r="E178" s="185">
        <v>41521</v>
      </c>
      <c r="F178" s="168" t="s">
        <v>1975</v>
      </c>
      <c r="G178" s="185" t="s">
        <v>1972</v>
      </c>
      <c r="H178" s="185"/>
      <c r="I178" s="168">
        <v>40.5</v>
      </c>
      <c r="J178" s="168"/>
      <c r="K178" s="168" t="s">
        <v>1790</v>
      </c>
      <c r="L178" s="168" t="s">
        <v>1793</v>
      </c>
      <c r="M178" s="169">
        <v>3</v>
      </c>
      <c r="N178" s="168">
        <v>2</v>
      </c>
      <c r="O178" s="172"/>
      <c r="P178" s="168">
        <v>9</v>
      </c>
      <c r="Q178" s="168">
        <v>10</v>
      </c>
      <c r="R178" s="168">
        <v>26.1</v>
      </c>
      <c r="S178" s="168">
        <v>157</v>
      </c>
      <c r="T178" s="168">
        <v>64.400000000000006</v>
      </c>
      <c r="U178" s="173" t="s">
        <v>1833</v>
      </c>
      <c r="V178" s="168" t="s">
        <v>1913</v>
      </c>
      <c r="W178" s="168" t="s">
        <v>1946</v>
      </c>
      <c r="X178" s="168" t="s">
        <v>1840</v>
      </c>
      <c r="Y178" s="168" t="s">
        <v>1849</v>
      </c>
      <c r="Z178" s="168" t="s">
        <v>1840</v>
      </c>
      <c r="AA178" s="168" t="s">
        <v>1840</v>
      </c>
      <c r="AB178" s="168" t="s">
        <v>1947</v>
      </c>
      <c r="AC178" s="168" t="s">
        <v>1849</v>
      </c>
      <c r="AD178" s="168" t="s">
        <v>1849</v>
      </c>
      <c r="AE178" s="168" t="s">
        <v>1849</v>
      </c>
      <c r="AF178" s="168" t="s">
        <v>1840</v>
      </c>
      <c r="AG178" s="168" t="s">
        <v>1849</v>
      </c>
      <c r="AH178" s="168"/>
      <c r="AI178" s="171"/>
    </row>
    <row r="179" spans="1:35" x14ac:dyDescent="0.25">
      <c r="A179" s="184">
        <v>177</v>
      </c>
      <c r="B179" s="169">
        <v>37</v>
      </c>
      <c r="C179" s="168">
        <v>38</v>
      </c>
      <c r="D179" s="168">
        <v>3740</v>
      </c>
      <c r="E179" s="185">
        <v>41523</v>
      </c>
      <c r="F179" s="168" t="s">
        <v>1971</v>
      </c>
      <c r="G179" s="185" t="s">
        <v>1972</v>
      </c>
      <c r="H179" s="185"/>
      <c r="I179" s="168">
        <v>79.400000000000006</v>
      </c>
      <c r="J179" s="168"/>
      <c r="K179" s="168" t="s">
        <v>1789</v>
      </c>
      <c r="L179" s="168"/>
      <c r="M179" s="169">
        <v>3</v>
      </c>
      <c r="N179" s="168">
        <v>3</v>
      </c>
      <c r="O179" s="172"/>
      <c r="P179" s="168">
        <v>9</v>
      </c>
      <c r="Q179" s="168">
        <v>10</v>
      </c>
      <c r="R179" s="168"/>
      <c r="S179" s="168"/>
      <c r="T179" s="168"/>
      <c r="U179" s="173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71"/>
    </row>
    <row r="180" spans="1:35" x14ac:dyDescent="0.25">
      <c r="A180" s="184">
        <v>178</v>
      </c>
      <c r="B180" s="169">
        <v>36</v>
      </c>
      <c r="C180" s="168">
        <v>39</v>
      </c>
      <c r="D180" s="168">
        <v>3980</v>
      </c>
      <c r="E180" s="185">
        <v>41526</v>
      </c>
      <c r="F180" s="168" t="s">
        <v>1971</v>
      </c>
      <c r="G180" s="185" t="s">
        <v>1972</v>
      </c>
      <c r="H180" s="185"/>
      <c r="I180" s="168">
        <v>83.9</v>
      </c>
      <c r="J180" s="168">
        <v>37.5</v>
      </c>
      <c r="K180" s="168" t="s">
        <v>1790</v>
      </c>
      <c r="L180" s="168"/>
      <c r="M180" s="169">
        <v>2</v>
      </c>
      <c r="N180" s="168">
        <v>2</v>
      </c>
      <c r="O180" s="172"/>
      <c r="P180" s="168">
        <v>9</v>
      </c>
      <c r="Q180" s="168">
        <v>10</v>
      </c>
      <c r="R180" s="168">
        <v>23</v>
      </c>
      <c r="S180" s="168">
        <v>170</v>
      </c>
      <c r="T180" s="168">
        <v>65</v>
      </c>
      <c r="U180" s="173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71"/>
    </row>
    <row r="181" spans="1:35" ht="26.25" x14ac:dyDescent="0.25">
      <c r="A181" s="184">
        <v>179</v>
      </c>
      <c r="B181" s="169">
        <v>27</v>
      </c>
      <c r="C181" s="168" t="s">
        <v>1977</v>
      </c>
      <c r="D181" s="168">
        <v>3620</v>
      </c>
      <c r="E181" s="185">
        <v>41527</v>
      </c>
      <c r="F181" s="168" t="s">
        <v>1971</v>
      </c>
      <c r="G181" s="185" t="s">
        <v>1972</v>
      </c>
      <c r="H181" s="185"/>
      <c r="I181" s="168">
        <v>47.4</v>
      </c>
      <c r="J181" s="168">
        <v>36.299999999999997</v>
      </c>
      <c r="K181" s="168" t="s">
        <v>1790</v>
      </c>
      <c r="L181" s="168"/>
      <c r="M181" s="169">
        <v>1</v>
      </c>
      <c r="N181" s="168">
        <v>1</v>
      </c>
      <c r="O181" s="172"/>
      <c r="P181" s="168">
        <v>9</v>
      </c>
      <c r="Q181" s="168">
        <v>9</v>
      </c>
      <c r="R181" s="168">
        <v>27.9</v>
      </c>
      <c r="S181" s="168">
        <v>163</v>
      </c>
      <c r="T181" s="168">
        <v>72.599999999999994</v>
      </c>
      <c r="U181" s="173" t="s">
        <v>1833</v>
      </c>
      <c r="V181" s="168" t="s">
        <v>1907</v>
      </c>
      <c r="W181" s="168" t="s">
        <v>1843</v>
      </c>
      <c r="X181" s="168" t="s">
        <v>1840</v>
      </c>
      <c r="Y181" s="168" t="s">
        <v>1849</v>
      </c>
      <c r="Z181" s="168" t="s">
        <v>1849</v>
      </c>
      <c r="AA181" s="168" t="s">
        <v>1849</v>
      </c>
      <c r="AB181" s="168"/>
      <c r="AC181" s="168" t="s">
        <v>1849</v>
      </c>
      <c r="AD181" s="168" t="s">
        <v>1849</v>
      </c>
      <c r="AE181" s="168" t="s">
        <v>1849</v>
      </c>
      <c r="AF181" s="168" t="s">
        <v>1849</v>
      </c>
      <c r="AG181" s="168" t="s">
        <v>1849</v>
      </c>
      <c r="AH181" s="168" t="s">
        <v>1849</v>
      </c>
      <c r="AI181" s="171" t="s">
        <v>1840</v>
      </c>
    </row>
    <row r="182" spans="1:35" ht="39" x14ac:dyDescent="0.25">
      <c r="A182" s="184">
        <v>180</v>
      </c>
      <c r="B182" s="169">
        <v>35</v>
      </c>
      <c r="C182" s="168">
        <v>39</v>
      </c>
      <c r="D182" s="168">
        <v>2970</v>
      </c>
      <c r="E182" s="185">
        <v>41527</v>
      </c>
      <c r="F182" s="168" t="s">
        <v>1975</v>
      </c>
      <c r="G182" s="185" t="s">
        <v>1972</v>
      </c>
      <c r="H182" s="185"/>
      <c r="I182" s="168">
        <v>20.3</v>
      </c>
      <c r="J182" s="168">
        <v>33.5</v>
      </c>
      <c r="K182" s="168" t="s">
        <v>1790</v>
      </c>
      <c r="L182" s="168"/>
      <c r="M182" s="169">
        <v>5</v>
      </c>
      <c r="N182" s="168">
        <v>3</v>
      </c>
      <c r="O182" s="172"/>
      <c r="P182" s="168">
        <v>9</v>
      </c>
      <c r="Q182" s="168">
        <v>9</v>
      </c>
      <c r="R182" s="168">
        <v>22</v>
      </c>
      <c r="S182" s="168">
        <v>157.4</v>
      </c>
      <c r="T182" s="168">
        <v>54</v>
      </c>
      <c r="U182" s="173" t="s">
        <v>1842</v>
      </c>
      <c r="V182" s="168" t="s">
        <v>1948</v>
      </c>
      <c r="W182" s="168" t="s">
        <v>1949</v>
      </c>
      <c r="X182" s="168" t="s">
        <v>1849</v>
      </c>
      <c r="Y182" s="168" t="s">
        <v>1849</v>
      </c>
      <c r="Z182" s="168" t="s">
        <v>1849</v>
      </c>
      <c r="AA182" s="168" t="s">
        <v>1840</v>
      </c>
      <c r="AB182" s="168" t="s">
        <v>1852</v>
      </c>
      <c r="AC182" s="168" t="s">
        <v>1849</v>
      </c>
      <c r="AD182" s="168" t="s">
        <v>1840</v>
      </c>
      <c r="AE182" s="168" t="s">
        <v>1849</v>
      </c>
      <c r="AF182" s="168" t="s">
        <v>1840</v>
      </c>
      <c r="AG182" s="168" t="s">
        <v>1849</v>
      </c>
      <c r="AH182" s="168" t="s">
        <v>1849</v>
      </c>
      <c r="AI182" s="171" t="s">
        <v>1849</v>
      </c>
    </row>
    <row r="183" spans="1:35" ht="26.25" x14ac:dyDescent="0.25">
      <c r="A183" s="184">
        <v>181</v>
      </c>
      <c r="B183" s="169">
        <v>33</v>
      </c>
      <c r="C183" s="168" t="s">
        <v>2001</v>
      </c>
      <c r="D183" s="168">
        <v>3990</v>
      </c>
      <c r="E183" s="185">
        <v>41526</v>
      </c>
      <c r="F183" s="168" t="s">
        <v>1971</v>
      </c>
      <c r="G183" s="185" t="s">
        <v>1972</v>
      </c>
      <c r="H183" s="185"/>
      <c r="I183" s="168">
        <v>76.900000000000006</v>
      </c>
      <c r="J183" s="168">
        <v>37.5</v>
      </c>
      <c r="K183" s="168" t="s">
        <v>1790</v>
      </c>
      <c r="L183" s="168" t="s">
        <v>1791</v>
      </c>
      <c r="M183" s="169">
        <v>1</v>
      </c>
      <c r="N183" s="168">
        <v>1</v>
      </c>
      <c r="O183" s="172"/>
      <c r="P183" s="168">
        <v>9</v>
      </c>
      <c r="Q183" s="168">
        <v>9</v>
      </c>
      <c r="R183" s="168">
        <v>27.9</v>
      </c>
      <c r="S183" s="168">
        <v>164.2</v>
      </c>
      <c r="T183" s="168">
        <v>75.2</v>
      </c>
      <c r="U183" s="173" t="s">
        <v>1867</v>
      </c>
      <c r="V183" s="168" t="s">
        <v>400</v>
      </c>
      <c r="W183" s="168" t="s">
        <v>1950</v>
      </c>
      <c r="X183" s="168" t="s">
        <v>1840</v>
      </c>
      <c r="Y183" s="168" t="s">
        <v>1849</v>
      </c>
      <c r="Z183" s="168" t="s">
        <v>1849</v>
      </c>
      <c r="AA183" s="168" t="s">
        <v>1840</v>
      </c>
      <c r="AB183" s="168" t="s">
        <v>1883</v>
      </c>
      <c r="AC183" s="168" t="s">
        <v>1849</v>
      </c>
      <c r="AD183" s="168" t="s">
        <v>1849</v>
      </c>
      <c r="AE183" s="168" t="s">
        <v>1849</v>
      </c>
      <c r="AF183" s="168" t="s">
        <v>1849</v>
      </c>
      <c r="AG183" s="168" t="s">
        <v>1849</v>
      </c>
      <c r="AH183" s="168" t="s">
        <v>1840</v>
      </c>
      <c r="AI183" s="171" t="s">
        <v>1840</v>
      </c>
    </row>
    <row r="184" spans="1:35" ht="26.25" x14ac:dyDescent="0.25">
      <c r="A184" s="184">
        <v>182</v>
      </c>
      <c r="B184" s="169">
        <v>32</v>
      </c>
      <c r="C184" s="168" t="s">
        <v>2005</v>
      </c>
      <c r="D184" s="168">
        <v>2810</v>
      </c>
      <c r="E184" s="185">
        <v>41544</v>
      </c>
      <c r="F184" s="168" t="s">
        <v>1975</v>
      </c>
      <c r="G184" s="185" t="s">
        <v>1972</v>
      </c>
      <c r="H184" s="185"/>
      <c r="I184" s="168">
        <v>11.3</v>
      </c>
      <c r="J184" s="168">
        <v>34</v>
      </c>
      <c r="K184" s="168" t="s">
        <v>1790</v>
      </c>
      <c r="L184" s="168" t="s">
        <v>1793</v>
      </c>
      <c r="M184" s="169">
        <v>1</v>
      </c>
      <c r="N184" s="168">
        <v>1</v>
      </c>
      <c r="O184" s="172"/>
      <c r="P184" s="168">
        <v>9</v>
      </c>
      <c r="Q184" s="168">
        <v>10</v>
      </c>
      <c r="R184" s="168">
        <v>32</v>
      </c>
      <c r="S184" s="168">
        <v>160</v>
      </c>
      <c r="T184" s="168">
        <v>81.900000000000006</v>
      </c>
      <c r="U184" s="173" t="s">
        <v>1833</v>
      </c>
      <c r="V184" s="168" t="s">
        <v>1951</v>
      </c>
      <c r="W184" s="168" t="s">
        <v>1843</v>
      </c>
      <c r="X184" s="168" t="s">
        <v>1840</v>
      </c>
      <c r="Y184" s="168" t="s">
        <v>1849</v>
      </c>
      <c r="Z184" s="168" t="s">
        <v>1849</v>
      </c>
      <c r="AA184" s="168" t="s">
        <v>1849</v>
      </c>
      <c r="AB184" s="168"/>
      <c r="AC184" s="168" t="s">
        <v>1849</v>
      </c>
      <c r="AD184" s="168" t="s">
        <v>1849</v>
      </c>
      <c r="AE184" s="168" t="s">
        <v>1849</v>
      </c>
      <c r="AF184" s="168" t="s">
        <v>1849</v>
      </c>
      <c r="AG184" s="168" t="s">
        <v>1849</v>
      </c>
      <c r="AH184" s="168" t="s">
        <v>1849</v>
      </c>
      <c r="AI184" s="171" t="s">
        <v>1840</v>
      </c>
    </row>
    <row r="185" spans="1:35" x14ac:dyDescent="0.25">
      <c r="A185" s="184">
        <v>183</v>
      </c>
      <c r="B185" s="169">
        <v>40</v>
      </c>
      <c r="C185" s="168" t="s">
        <v>2012</v>
      </c>
      <c r="D185" s="168">
        <v>3330</v>
      </c>
      <c r="E185" s="185">
        <v>41549</v>
      </c>
      <c r="F185" s="168" t="s">
        <v>1971</v>
      </c>
      <c r="G185" s="185" t="s">
        <v>1972</v>
      </c>
      <c r="H185" s="185"/>
      <c r="I185" s="168">
        <v>30.9</v>
      </c>
      <c r="J185" s="168">
        <v>36.299999999999997</v>
      </c>
      <c r="K185" s="168" t="s">
        <v>1790</v>
      </c>
      <c r="L185" s="168"/>
      <c r="M185" s="169">
        <v>1</v>
      </c>
      <c r="N185" s="168">
        <v>1</v>
      </c>
      <c r="O185" s="172"/>
      <c r="P185" s="168">
        <v>9</v>
      </c>
      <c r="Q185" s="168">
        <v>10</v>
      </c>
      <c r="R185" s="168">
        <v>28.9</v>
      </c>
      <c r="S185" s="168">
        <v>157</v>
      </c>
      <c r="T185" s="168">
        <v>71.2</v>
      </c>
      <c r="U185" s="173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71"/>
    </row>
    <row r="186" spans="1:35" x14ac:dyDescent="0.25">
      <c r="A186" s="184">
        <v>184</v>
      </c>
      <c r="B186" s="169">
        <v>29</v>
      </c>
      <c r="C186" s="168">
        <v>40</v>
      </c>
      <c r="D186" s="168">
        <v>4000</v>
      </c>
      <c r="E186" s="185">
        <v>41544</v>
      </c>
      <c r="F186" s="168" t="s">
        <v>1971</v>
      </c>
      <c r="G186" s="185" t="s">
        <v>1972</v>
      </c>
      <c r="H186" s="185"/>
      <c r="I186" s="168"/>
      <c r="J186" s="168">
        <v>36.200000000000003</v>
      </c>
      <c r="K186" s="168" t="s">
        <v>1790</v>
      </c>
      <c r="L186" s="168" t="s">
        <v>1791</v>
      </c>
      <c r="M186" s="169">
        <v>1</v>
      </c>
      <c r="N186" s="168">
        <v>1</v>
      </c>
      <c r="O186" s="172"/>
      <c r="P186" s="168">
        <v>9</v>
      </c>
      <c r="Q186" s="168">
        <v>10</v>
      </c>
      <c r="R186" s="168"/>
      <c r="S186" s="168"/>
      <c r="T186" s="168"/>
      <c r="U186" s="173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71"/>
    </row>
    <row r="187" spans="1:35" ht="26.25" x14ac:dyDescent="0.25">
      <c r="A187" s="184">
        <v>185</v>
      </c>
      <c r="B187" s="169">
        <v>31</v>
      </c>
      <c r="C187" s="168" t="s">
        <v>1986</v>
      </c>
      <c r="D187" s="168">
        <v>3000</v>
      </c>
      <c r="E187" s="185">
        <v>41546</v>
      </c>
      <c r="F187" s="168" t="s">
        <v>1971</v>
      </c>
      <c r="G187" s="185" t="s">
        <v>1972</v>
      </c>
      <c r="H187" s="185"/>
      <c r="I187" s="168">
        <v>30.3</v>
      </c>
      <c r="J187" s="168">
        <v>32</v>
      </c>
      <c r="K187" s="168" t="s">
        <v>1790</v>
      </c>
      <c r="L187" s="168"/>
      <c r="M187" s="169">
        <v>2</v>
      </c>
      <c r="N187" s="168">
        <v>2</v>
      </c>
      <c r="O187" s="172"/>
      <c r="P187" s="168">
        <v>3</v>
      </c>
      <c r="Q187" s="168">
        <v>7</v>
      </c>
      <c r="R187" s="168">
        <v>23.6</v>
      </c>
      <c r="S187" s="168">
        <v>169</v>
      </c>
      <c r="T187" s="168">
        <v>67.3</v>
      </c>
      <c r="U187" s="173" t="s">
        <v>1842</v>
      </c>
      <c r="V187" s="168" t="s">
        <v>1856</v>
      </c>
      <c r="W187" s="168" t="s">
        <v>1843</v>
      </c>
      <c r="X187" s="168" t="s">
        <v>1840</v>
      </c>
      <c r="Y187" s="168" t="s">
        <v>1849</v>
      </c>
      <c r="Z187" s="168" t="s">
        <v>1849</v>
      </c>
      <c r="AA187" s="168" t="s">
        <v>1849</v>
      </c>
      <c r="AB187" s="168"/>
      <c r="AC187" s="168" t="s">
        <v>1849</v>
      </c>
      <c r="AD187" s="168" t="s">
        <v>1849</v>
      </c>
      <c r="AE187" s="168" t="s">
        <v>1849</v>
      </c>
      <c r="AF187" s="168" t="s">
        <v>1849</v>
      </c>
      <c r="AG187" s="168" t="s">
        <v>1849</v>
      </c>
      <c r="AH187" s="168" t="s">
        <v>1840</v>
      </c>
      <c r="AI187" s="171" t="s">
        <v>1840</v>
      </c>
    </row>
    <row r="188" spans="1:35" x14ac:dyDescent="0.25">
      <c r="A188" s="184">
        <v>186</v>
      </c>
      <c r="B188" s="169">
        <v>38</v>
      </c>
      <c r="C188" s="168" t="s">
        <v>2002</v>
      </c>
      <c r="D188" s="168">
        <v>4920</v>
      </c>
      <c r="E188" s="185">
        <v>41548</v>
      </c>
      <c r="F188" s="168" t="s">
        <v>1975</v>
      </c>
      <c r="G188" s="185" t="s">
        <v>1972</v>
      </c>
      <c r="H188" s="185"/>
      <c r="I188" s="168">
        <v>99.8</v>
      </c>
      <c r="J188" s="168"/>
      <c r="K188" s="168" t="s">
        <v>1789</v>
      </c>
      <c r="L188" s="168"/>
      <c r="M188" s="169">
        <v>2</v>
      </c>
      <c r="N188" s="168">
        <v>2</v>
      </c>
      <c r="O188" s="172"/>
      <c r="P188" s="168">
        <v>9</v>
      </c>
      <c r="Q188" s="168">
        <v>10</v>
      </c>
      <c r="R188" s="168">
        <v>24.5</v>
      </c>
      <c r="S188" s="168">
        <v>167</v>
      </c>
      <c r="T188" s="168">
        <v>67</v>
      </c>
      <c r="U188" s="173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71"/>
    </row>
    <row r="189" spans="1:35" x14ac:dyDescent="0.25">
      <c r="A189" s="184">
        <v>187</v>
      </c>
      <c r="B189" s="169">
        <v>33</v>
      </c>
      <c r="C189" s="168" t="s">
        <v>2028</v>
      </c>
      <c r="D189" s="168">
        <v>2800</v>
      </c>
      <c r="E189" s="185">
        <v>41548</v>
      </c>
      <c r="F189" s="168" t="s">
        <v>1975</v>
      </c>
      <c r="G189" s="185" t="s">
        <v>1972</v>
      </c>
      <c r="H189" s="185"/>
      <c r="I189" s="168">
        <v>37.700000000000003</v>
      </c>
      <c r="J189" s="168">
        <v>33.299999999999997</v>
      </c>
      <c r="K189" s="168" t="s">
        <v>1790</v>
      </c>
      <c r="L189" s="168" t="s">
        <v>1793</v>
      </c>
      <c r="M189" s="169">
        <v>3</v>
      </c>
      <c r="N189" s="168">
        <v>2</v>
      </c>
      <c r="O189" s="172"/>
      <c r="P189" s="168">
        <v>9</v>
      </c>
      <c r="Q189" s="168">
        <v>9</v>
      </c>
      <c r="R189" s="168">
        <v>24</v>
      </c>
      <c r="S189" s="168">
        <v>169</v>
      </c>
      <c r="T189" s="168">
        <v>68.5</v>
      </c>
      <c r="U189" s="173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71"/>
    </row>
    <row r="190" spans="1:35" x14ac:dyDescent="0.25">
      <c r="A190" s="184">
        <v>188</v>
      </c>
      <c r="B190" s="169">
        <v>36</v>
      </c>
      <c r="C190" s="168">
        <v>39</v>
      </c>
      <c r="D190" s="168">
        <v>4040</v>
      </c>
      <c r="E190" s="185">
        <v>41550</v>
      </c>
      <c r="F190" s="168" t="s">
        <v>1971</v>
      </c>
      <c r="G190" s="185" t="s">
        <v>1972</v>
      </c>
      <c r="H190" s="185"/>
      <c r="I190" s="168">
        <v>86.7</v>
      </c>
      <c r="J190" s="168">
        <v>36.5</v>
      </c>
      <c r="K190" s="168" t="s">
        <v>1790</v>
      </c>
      <c r="L190" s="168" t="s">
        <v>1793</v>
      </c>
      <c r="M190" s="169">
        <v>3</v>
      </c>
      <c r="N190" s="168">
        <v>2</v>
      </c>
      <c r="O190" s="172"/>
      <c r="P190" s="168">
        <v>9</v>
      </c>
      <c r="Q190" s="168">
        <v>10</v>
      </c>
      <c r="R190" s="168">
        <v>29.1</v>
      </c>
      <c r="S190" s="168">
        <v>165</v>
      </c>
      <c r="T190" s="168">
        <v>79.2</v>
      </c>
      <c r="U190" s="173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71"/>
    </row>
    <row r="191" spans="1:35" ht="26.25" x14ac:dyDescent="0.25">
      <c r="A191" s="184">
        <v>189</v>
      </c>
      <c r="B191" s="169">
        <v>37</v>
      </c>
      <c r="C191" s="168" t="s">
        <v>2014</v>
      </c>
      <c r="D191" s="168">
        <v>3860</v>
      </c>
      <c r="E191" s="185">
        <v>41552</v>
      </c>
      <c r="F191" s="168" t="s">
        <v>1971</v>
      </c>
      <c r="G191" s="185" t="s">
        <v>1972</v>
      </c>
      <c r="H191" s="185"/>
      <c r="I191" s="168">
        <v>90</v>
      </c>
      <c r="J191" s="168"/>
      <c r="K191" s="168" t="s">
        <v>1789</v>
      </c>
      <c r="L191" s="168"/>
      <c r="M191" s="169">
        <v>3</v>
      </c>
      <c r="N191" s="168">
        <v>3</v>
      </c>
      <c r="O191" s="172"/>
      <c r="P191" s="168">
        <v>9</v>
      </c>
      <c r="Q191" s="168">
        <v>10</v>
      </c>
      <c r="R191" s="168"/>
      <c r="S191" s="168"/>
      <c r="T191" s="168"/>
      <c r="U191" s="173" t="s">
        <v>1833</v>
      </c>
      <c r="V191" s="168" t="s">
        <v>1913</v>
      </c>
      <c r="W191" s="168" t="s">
        <v>1941</v>
      </c>
      <c r="X191" s="168" t="s">
        <v>1849</v>
      </c>
      <c r="Y191" s="168" t="s">
        <v>1849</v>
      </c>
      <c r="Z191" s="168" t="s">
        <v>1849</v>
      </c>
      <c r="AA191" s="168" t="s">
        <v>1849</v>
      </c>
      <c r="AB191" s="168"/>
      <c r="AC191" s="168" t="s">
        <v>1849</v>
      </c>
      <c r="AD191" s="168" t="s">
        <v>1849</v>
      </c>
      <c r="AE191" s="168" t="s">
        <v>1849</v>
      </c>
      <c r="AF191" s="168" t="s">
        <v>1849</v>
      </c>
      <c r="AG191" s="168" t="s">
        <v>1849</v>
      </c>
      <c r="AH191" s="168" t="s">
        <v>1840</v>
      </c>
      <c r="AI191" s="171" t="s">
        <v>1849</v>
      </c>
    </row>
    <row r="192" spans="1:35" ht="26.25" x14ac:dyDescent="0.25">
      <c r="A192" s="184">
        <v>190</v>
      </c>
      <c r="B192" s="169">
        <v>31</v>
      </c>
      <c r="C192" s="168" t="s">
        <v>1979</v>
      </c>
      <c r="D192" s="168">
        <v>3960</v>
      </c>
      <c r="E192" s="185">
        <v>41555</v>
      </c>
      <c r="F192" s="168" t="s">
        <v>1971</v>
      </c>
      <c r="G192" s="185" t="s">
        <v>1972</v>
      </c>
      <c r="H192" s="185"/>
      <c r="I192" s="168"/>
      <c r="J192" s="168">
        <v>37.200000000000003</v>
      </c>
      <c r="K192" s="168" t="s">
        <v>1790</v>
      </c>
      <c r="L192" s="168"/>
      <c r="M192" s="169">
        <v>2</v>
      </c>
      <c r="N192" s="168">
        <v>1</v>
      </c>
      <c r="O192" s="172"/>
      <c r="P192" s="168">
        <v>9</v>
      </c>
      <c r="Q192" s="168">
        <v>10</v>
      </c>
      <c r="R192" s="168">
        <v>26.4</v>
      </c>
      <c r="S192" s="168">
        <v>168</v>
      </c>
      <c r="T192" s="168">
        <v>75</v>
      </c>
      <c r="U192" s="173" t="s">
        <v>1842</v>
      </c>
      <c r="V192" s="168" t="s">
        <v>1875</v>
      </c>
      <c r="W192" s="168" t="s">
        <v>1843</v>
      </c>
      <c r="X192" s="168" t="s">
        <v>1849</v>
      </c>
      <c r="Y192" s="168" t="s">
        <v>1849</v>
      </c>
      <c r="Z192" s="168" t="s">
        <v>1849</v>
      </c>
      <c r="AA192" s="168" t="s">
        <v>1840</v>
      </c>
      <c r="AB192" s="168" t="s">
        <v>1952</v>
      </c>
      <c r="AC192" s="168" t="s">
        <v>1840</v>
      </c>
      <c r="AD192" s="168" t="s">
        <v>1849</v>
      </c>
      <c r="AE192" s="168" t="s">
        <v>1849</v>
      </c>
      <c r="AF192" s="168" t="s">
        <v>1849</v>
      </c>
      <c r="AG192" s="168" t="s">
        <v>1849</v>
      </c>
      <c r="AH192" s="168" t="s">
        <v>1849</v>
      </c>
      <c r="AI192" s="171" t="s">
        <v>1849</v>
      </c>
    </row>
    <row r="193" spans="1:35" x14ac:dyDescent="0.25">
      <c r="A193" s="184">
        <v>191</v>
      </c>
      <c r="B193" s="169">
        <v>25</v>
      </c>
      <c r="C193" s="168" t="s">
        <v>1983</v>
      </c>
      <c r="D193" s="168">
        <v>3540</v>
      </c>
      <c r="E193" s="185">
        <v>41561</v>
      </c>
      <c r="F193" s="168" t="s">
        <v>1971</v>
      </c>
      <c r="G193" s="185" t="s">
        <v>1972</v>
      </c>
      <c r="H193" s="185"/>
      <c r="I193" s="168">
        <v>60.6</v>
      </c>
      <c r="J193" s="168"/>
      <c r="K193" s="168" t="s">
        <v>1790</v>
      </c>
      <c r="L193" s="168" t="s">
        <v>1791</v>
      </c>
      <c r="M193" s="169">
        <v>2</v>
      </c>
      <c r="N193" s="168">
        <v>1</v>
      </c>
      <c r="O193" s="172"/>
      <c r="P193" s="168">
        <v>9</v>
      </c>
      <c r="Q193" s="168">
        <v>10</v>
      </c>
      <c r="R193" s="168">
        <v>42</v>
      </c>
      <c r="S193" s="168">
        <v>159</v>
      </c>
      <c r="T193" s="168">
        <v>108</v>
      </c>
      <c r="U193" s="173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71"/>
    </row>
    <row r="194" spans="1:35" x14ac:dyDescent="0.25">
      <c r="A194" s="184">
        <v>192</v>
      </c>
      <c r="B194" s="169">
        <v>33</v>
      </c>
      <c r="C194" s="168">
        <v>41</v>
      </c>
      <c r="D194" s="168">
        <v>4470</v>
      </c>
      <c r="E194" s="185">
        <v>41557</v>
      </c>
      <c r="F194" s="168" t="s">
        <v>1975</v>
      </c>
      <c r="G194" s="185" t="s">
        <v>1972</v>
      </c>
      <c r="H194" s="185"/>
      <c r="I194" s="168">
        <v>98.6</v>
      </c>
      <c r="J194" s="168">
        <v>38</v>
      </c>
      <c r="K194" s="168" t="s">
        <v>1790</v>
      </c>
      <c r="L194" s="168"/>
      <c r="M194" s="169">
        <v>4</v>
      </c>
      <c r="N194" s="168">
        <v>2</v>
      </c>
      <c r="O194" s="172"/>
      <c r="P194" s="168">
        <v>9</v>
      </c>
      <c r="Q194" s="168">
        <v>10</v>
      </c>
      <c r="R194" s="168">
        <v>26</v>
      </c>
      <c r="S194" s="168">
        <v>166</v>
      </c>
      <c r="T194" s="168">
        <v>73.2</v>
      </c>
      <c r="U194" s="173"/>
      <c r="V194" s="168"/>
      <c r="W194" s="168"/>
      <c r="X194" s="168" t="s">
        <v>1837</v>
      </c>
      <c r="Y194" s="168" t="s">
        <v>1837</v>
      </c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71"/>
    </row>
    <row r="195" spans="1:35" ht="26.25" x14ac:dyDescent="0.25">
      <c r="A195" s="184">
        <v>193</v>
      </c>
      <c r="B195" s="169">
        <v>34</v>
      </c>
      <c r="C195" s="169" t="s">
        <v>2016</v>
      </c>
      <c r="D195" s="168">
        <v>2250</v>
      </c>
      <c r="E195" s="185">
        <v>41560</v>
      </c>
      <c r="F195" s="168" t="s">
        <v>1971</v>
      </c>
      <c r="G195" s="185" t="s">
        <v>2008</v>
      </c>
      <c r="H195" s="185" t="s">
        <v>2009</v>
      </c>
      <c r="I195" s="168">
        <v>40.700000000000003</v>
      </c>
      <c r="J195" s="168"/>
      <c r="K195" s="168" t="s">
        <v>1790</v>
      </c>
      <c r="L195" s="168" t="s">
        <v>1791</v>
      </c>
      <c r="M195" s="169">
        <v>2</v>
      </c>
      <c r="N195" s="168">
        <v>3</v>
      </c>
      <c r="O195" s="168" t="s">
        <v>1838</v>
      </c>
      <c r="P195" s="168">
        <v>8</v>
      </c>
      <c r="Q195" s="168">
        <v>9</v>
      </c>
      <c r="R195" s="168"/>
      <c r="S195" s="168"/>
      <c r="T195" s="168"/>
      <c r="U195" s="170"/>
      <c r="V195" s="168"/>
      <c r="W195" s="168"/>
      <c r="X195" s="168" t="s">
        <v>1837</v>
      </c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71"/>
    </row>
    <row r="196" spans="1:35" x14ac:dyDescent="0.25">
      <c r="A196" s="184">
        <v>194</v>
      </c>
      <c r="B196" s="169">
        <v>34</v>
      </c>
      <c r="C196" s="168" t="s">
        <v>2016</v>
      </c>
      <c r="D196" s="168">
        <v>2260</v>
      </c>
      <c r="E196" s="185">
        <v>41560</v>
      </c>
      <c r="F196" s="168" t="s">
        <v>1975</v>
      </c>
      <c r="G196" s="185" t="s">
        <v>2008</v>
      </c>
      <c r="H196" s="185" t="s">
        <v>2009</v>
      </c>
      <c r="I196" s="168">
        <v>51.9</v>
      </c>
      <c r="J196" s="168"/>
      <c r="K196" s="168" t="s">
        <v>1790</v>
      </c>
      <c r="L196" s="168" t="s">
        <v>1791</v>
      </c>
      <c r="M196" s="169">
        <v>2</v>
      </c>
      <c r="N196" s="168">
        <v>3</v>
      </c>
      <c r="O196" s="172"/>
      <c r="P196" s="168">
        <v>6</v>
      </c>
      <c r="Q196" s="168">
        <v>9</v>
      </c>
      <c r="R196" s="168"/>
      <c r="S196" s="168"/>
      <c r="T196" s="168"/>
      <c r="U196" s="173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71"/>
    </row>
    <row r="197" spans="1:35" x14ac:dyDescent="0.25">
      <c r="A197" s="184">
        <v>195</v>
      </c>
      <c r="B197" s="169">
        <v>36</v>
      </c>
      <c r="C197" s="168" t="s">
        <v>2014</v>
      </c>
      <c r="D197" s="168">
        <v>2950</v>
      </c>
      <c r="E197" s="185">
        <v>41564</v>
      </c>
      <c r="F197" s="168" t="s">
        <v>1975</v>
      </c>
      <c r="G197" s="185" t="s">
        <v>1972</v>
      </c>
      <c r="H197" s="185"/>
      <c r="I197" s="168">
        <v>24.7</v>
      </c>
      <c r="J197" s="168">
        <v>33.5</v>
      </c>
      <c r="K197" s="168" t="s">
        <v>1790</v>
      </c>
      <c r="L197" s="168"/>
      <c r="M197" s="169">
        <v>3</v>
      </c>
      <c r="N197" s="168">
        <v>3</v>
      </c>
      <c r="O197" s="172"/>
      <c r="P197" s="168">
        <v>9</v>
      </c>
      <c r="Q197" s="168">
        <v>10</v>
      </c>
      <c r="R197" s="168"/>
      <c r="S197" s="168"/>
      <c r="T197" s="168"/>
      <c r="U197" s="173"/>
      <c r="V197" s="168"/>
      <c r="W197" s="168"/>
      <c r="X197" s="168" t="s">
        <v>1840</v>
      </c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71"/>
    </row>
    <row r="198" spans="1:35" ht="26.25" x14ac:dyDescent="0.25">
      <c r="A198" s="184">
        <v>196</v>
      </c>
      <c r="B198" s="169">
        <v>35</v>
      </c>
      <c r="C198" s="168">
        <v>39</v>
      </c>
      <c r="D198" s="168">
        <v>3700</v>
      </c>
      <c r="E198" s="185">
        <v>41585</v>
      </c>
      <c r="F198" s="168" t="s">
        <v>1975</v>
      </c>
      <c r="G198" s="185" t="s">
        <v>1972</v>
      </c>
      <c r="H198" s="185"/>
      <c r="I198" s="168">
        <v>81.099999999999994</v>
      </c>
      <c r="J198" s="168"/>
      <c r="K198" s="168" t="s">
        <v>1790</v>
      </c>
      <c r="L198" s="168"/>
      <c r="M198" s="169">
        <v>2</v>
      </c>
      <c r="N198" s="168">
        <v>2</v>
      </c>
      <c r="O198" s="168"/>
      <c r="P198" s="168">
        <v>9</v>
      </c>
      <c r="Q198" s="168">
        <v>9</v>
      </c>
      <c r="R198" s="168">
        <v>21.5</v>
      </c>
      <c r="S198" s="168">
        <v>173</v>
      </c>
      <c r="T198" s="168">
        <v>63</v>
      </c>
      <c r="U198" s="170" t="s">
        <v>1833</v>
      </c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71"/>
    </row>
    <row r="199" spans="1:35" x14ac:dyDescent="0.25">
      <c r="A199" s="184">
        <v>197</v>
      </c>
      <c r="B199" s="169">
        <v>28</v>
      </c>
      <c r="C199" s="168" t="s">
        <v>2029</v>
      </c>
      <c r="D199" s="168">
        <v>4170</v>
      </c>
      <c r="E199" s="185">
        <v>41574</v>
      </c>
      <c r="F199" s="168" t="s">
        <v>1971</v>
      </c>
      <c r="G199" s="185" t="s">
        <v>1972</v>
      </c>
      <c r="H199" s="185"/>
      <c r="I199" s="168">
        <v>85.2</v>
      </c>
      <c r="J199" s="168">
        <v>38</v>
      </c>
      <c r="K199" s="168" t="s">
        <v>1790</v>
      </c>
      <c r="L199" s="168"/>
      <c r="M199" s="169">
        <v>1</v>
      </c>
      <c r="N199" s="168">
        <v>1</v>
      </c>
      <c r="O199" s="172"/>
      <c r="P199" s="168">
        <v>9</v>
      </c>
      <c r="Q199" s="168">
        <v>10</v>
      </c>
      <c r="R199" s="168">
        <v>25.3</v>
      </c>
      <c r="S199" s="168">
        <v>157</v>
      </c>
      <c r="T199" s="168">
        <v>63.2</v>
      </c>
      <c r="U199" s="173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71"/>
    </row>
    <row r="200" spans="1:35" x14ac:dyDescent="0.25">
      <c r="A200" s="184">
        <v>198</v>
      </c>
      <c r="B200" s="169">
        <v>30</v>
      </c>
      <c r="C200" s="168" t="s">
        <v>1981</v>
      </c>
      <c r="D200" s="168">
        <v>3870</v>
      </c>
      <c r="E200" s="185">
        <v>41576</v>
      </c>
      <c r="F200" s="168" t="s">
        <v>1971</v>
      </c>
      <c r="G200" s="185" t="s">
        <v>1972</v>
      </c>
      <c r="H200" s="185"/>
      <c r="I200" s="168">
        <v>69.3</v>
      </c>
      <c r="J200" s="168"/>
      <c r="K200" s="168" t="s">
        <v>1790</v>
      </c>
      <c r="L200" s="168"/>
      <c r="M200" s="169">
        <v>1</v>
      </c>
      <c r="N200" s="168">
        <v>1</v>
      </c>
      <c r="O200" s="172"/>
      <c r="P200" s="168">
        <v>9</v>
      </c>
      <c r="Q200" s="168">
        <v>10</v>
      </c>
      <c r="R200" s="168">
        <v>23.5</v>
      </c>
      <c r="S200" s="168">
        <v>163</v>
      </c>
      <c r="T200" s="168">
        <v>62.5</v>
      </c>
      <c r="U200" s="173"/>
      <c r="V200" s="168" t="s">
        <v>1863</v>
      </c>
      <c r="W200" s="168" t="s">
        <v>1843</v>
      </c>
      <c r="X200" s="168" t="s">
        <v>1840</v>
      </c>
      <c r="Y200" s="168" t="s">
        <v>1849</v>
      </c>
      <c r="Z200" s="168" t="s">
        <v>1849</v>
      </c>
      <c r="AA200" s="168" t="s">
        <v>1849</v>
      </c>
      <c r="AB200" s="168"/>
      <c r="AC200" s="168" t="s">
        <v>1849</v>
      </c>
      <c r="AD200" s="168" t="s">
        <v>1849</v>
      </c>
      <c r="AE200" s="168" t="s">
        <v>1849</v>
      </c>
      <c r="AF200" s="168" t="s">
        <v>1849</v>
      </c>
      <c r="AG200" s="168" t="s">
        <v>1953</v>
      </c>
      <c r="AH200" s="168" t="s">
        <v>1849</v>
      </c>
      <c r="AI200" s="171" t="s">
        <v>1840</v>
      </c>
    </row>
    <row r="201" spans="1:35" ht="39" x14ac:dyDescent="0.25">
      <c r="A201" s="184">
        <v>199</v>
      </c>
      <c r="B201" s="169">
        <v>33</v>
      </c>
      <c r="C201" s="168" t="s">
        <v>2030</v>
      </c>
      <c r="D201" s="168">
        <v>940</v>
      </c>
      <c r="E201" s="185">
        <v>41594</v>
      </c>
      <c r="F201" s="168" t="s">
        <v>1975</v>
      </c>
      <c r="G201" s="185" t="s">
        <v>1972</v>
      </c>
      <c r="H201" s="185"/>
      <c r="I201" s="168">
        <v>63.1</v>
      </c>
      <c r="J201" s="168">
        <v>34</v>
      </c>
      <c r="K201" s="168" t="s">
        <v>1789</v>
      </c>
      <c r="L201" s="168"/>
      <c r="M201" s="169">
        <v>1</v>
      </c>
      <c r="N201" s="168">
        <v>1</v>
      </c>
      <c r="O201" s="168" t="s">
        <v>1954</v>
      </c>
      <c r="P201" s="168">
        <v>9</v>
      </c>
      <c r="Q201" s="168">
        <v>10</v>
      </c>
      <c r="R201" s="168"/>
      <c r="S201" s="168"/>
      <c r="T201" s="168"/>
      <c r="U201" s="170" t="s">
        <v>1833</v>
      </c>
      <c r="V201" s="168" t="s">
        <v>1863</v>
      </c>
      <c r="W201" s="168" t="s">
        <v>1955</v>
      </c>
      <c r="X201" s="168" t="s">
        <v>1849</v>
      </c>
      <c r="Y201" s="168" t="s">
        <v>1849</v>
      </c>
      <c r="Z201" s="168" t="s">
        <v>1849</v>
      </c>
      <c r="AA201" s="168" t="s">
        <v>1840</v>
      </c>
      <c r="AB201" s="168" t="s">
        <v>1956</v>
      </c>
      <c r="AC201" s="168" t="s">
        <v>1849</v>
      </c>
      <c r="AD201" s="168" t="s">
        <v>1840</v>
      </c>
      <c r="AE201" s="168" t="s">
        <v>1840</v>
      </c>
      <c r="AF201" s="168" t="s">
        <v>1840</v>
      </c>
      <c r="AG201" s="168" t="s">
        <v>1957</v>
      </c>
      <c r="AH201" s="168" t="s">
        <v>1837</v>
      </c>
      <c r="AI201" s="171" t="s">
        <v>1849</v>
      </c>
    </row>
    <row r="202" spans="1:35" ht="26.25" x14ac:dyDescent="0.25">
      <c r="A202" s="184">
        <v>200</v>
      </c>
      <c r="B202" s="169">
        <v>34</v>
      </c>
      <c r="C202" s="168" t="s">
        <v>2019</v>
      </c>
      <c r="D202" s="169">
        <v>2750</v>
      </c>
      <c r="E202" s="185">
        <v>41601</v>
      </c>
      <c r="F202" s="168" t="s">
        <v>1975</v>
      </c>
      <c r="G202" s="185" t="s">
        <v>1972</v>
      </c>
      <c r="H202" s="185"/>
      <c r="I202" s="168">
        <v>95.2</v>
      </c>
      <c r="J202" s="168">
        <v>32.799999999999997</v>
      </c>
      <c r="K202" s="168" t="s">
        <v>1789</v>
      </c>
      <c r="L202" s="168"/>
      <c r="M202" s="169">
        <v>3</v>
      </c>
      <c r="N202" s="168">
        <v>3</v>
      </c>
      <c r="O202" s="168" t="s">
        <v>1838</v>
      </c>
      <c r="P202" s="168">
        <v>7</v>
      </c>
      <c r="Q202" s="168">
        <v>9</v>
      </c>
      <c r="R202" s="168"/>
      <c r="S202" s="168"/>
      <c r="T202" s="168"/>
      <c r="U202" s="170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71"/>
    </row>
    <row r="203" spans="1:35" x14ac:dyDescent="0.25">
      <c r="A203" s="184">
        <v>201</v>
      </c>
      <c r="B203" s="169">
        <v>28</v>
      </c>
      <c r="C203" s="168">
        <v>39</v>
      </c>
      <c r="D203" s="168">
        <v>3180</v>
      </c>
      <c r="E203" s="185">
        <v>41603</v>
      </c>
      <c r="F203" s="168" t="s">
        <v>1975</v>
      </c>
      <c r="G203" s="185" t="s">
        <v>1972</v>
      </c>
      <c r="H203" s="185"/>
      <c r="I203" s="168">
        <v>37.1</v>
      </c>
      <c r="J203" s="168">
        <v>35</v>
      </c>
      <c r="K203" s="168" t="s">
        <v>1790</v>
      </c>
      <c r="L203" s="168" t="s">
        <v>1793</v>
      </c>
      <c r="M203" s="169">
        <v>2</v>
      </c>
      <c r="N203" s="168">
        <v>2</v>
      </c>
      <c r="O203" s="172"/>
      <c r="P203" s="168">
        <v>9</v>
      </c>
      <c r="Q203" s="168">
        <v>9</v>
      </c>
      <c r="R203" s="168">
        <v>25.8</v>
      </c>
      <c r="S203" s="168">
        <v>159</v>
      </c>
      <c r="T203" s="168">
        <v>65.2</v>
      </c>
      <c r="U203" s="173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71"/>
    </row>
    <row r="204" spans="1:35" ht="26.25" x14ac:dyDescent="0.25">
      <c r="A204" s="184">
        <v>202</v>
      </c>
      <c r="B204" s="169">
        <v>36</v>
      </c>
      <c r="C204" s="168" t="s">
        <v>2031</v>
      </c>
      <c r="D204" s="168">
        <v>2320</v>
      </c>
      <c r="E204" s="185">
        <v>41604</v>
      </c>
      <c r="F204" s="168" t="s">
        <v>1975</v>
      </c>
      <c r="G204" s="185" t="s">
        <v>1972</v>
      </c>
      <c r="H204" s="185"/>
      <c r="I204" s="168">
        <v>19.399999999999999</v>
      </c>
      <c r="J204" s="168"/>
      <c r="K204" s="168" t="s">
        <v>1790</v>
      </c>
      <c r="L204" s="168" t="s">
        <v>1793</v>
      </c>
      <c r="M204" s="169">
        <v>1</v>
      </c>
      <c r="N204" s="168">
        <v>1</v>
      </c>
      <c r="O204" s="172"/>
      <c r="P204" s="168">
        <v>9</v>
      </c>
      <c r="Q204" s="168">
        <v>10</v>
      </c>
      <c r="R204" s="168">
        <v>26.5</v>
      </c>
      <c r="S204" s="168">
        <v>167</v>
      </c>
      <c r="T204" s="168">
        <v>74</v>
      </c>
      <c r="U204" s="173" t="s">
        <v>1833</v>
      </c>
      <c r="V204" s="168" t="s">
        <v>1863</v>
      </c>
      <c r="W204" s="168" t="s">
        <v>1843</v>
      </c>
      <c r="X204" s="168" t="s">
        <v>1849</v>
      </c>
      <c r="Y204" s="168" t="s">
        <v>1849</v>
      </c>
      <c r="Z204" s="168" t="s">
        <v>1849</v>
      </c>
      <c r="AA204" s="168" t="s">
        <v>1849</v>
      </c>
      <c r="AB204" s="168"/>
      <c r="AC204" s="168" t="s">
        <v>1849</v>
      </c>
      <c r="AD204" s="168" t="s">
        <v>1849</v>
      </c>
      <c r="AE204" s="168" t="s">
        <v>1849</v>
      </c>
      <c r="AF204" s="168" t="s">
        <v>1840</v>
      </c>
      <c r="AG204" s="168" t="s">
        <v>1849</v>
      </c>
      <c r="AH204" s="168" t="s">
        <v>1849</v>
      </c>
      <c r="AI204" s="171" t="s">
        <v>1849</v>
      </c>
    </row>
    <row r="205" spans="1:35" ht="26.25" x14ac:dyDescent="0.25">
      <c r="A205" s="184">
        <v>203</v>
      </c>
      <c r="B205" s="169">
        <v>35</v>
      </c>
      <c r="C205" s="168">
        <v>29</v>
      </c>
      <c r="D205" s="168">
        <v>890</v>
      </c>
      <c r="E205" s="185">
        <v>41599</v>
      </c>
      <c r="F205" s="168" t="s">
        <v>1975</v>
      </c>
      <c r="G205" s="185" t="s">
        <v>1972</v>
      </c>
      <c r="H205" s="185"/>
      <c r="I205" s="168">
        <v>8.1999999999999993</v>
      </c>
      <c r="J205" s="168"/>
      <c r="K205" s="168" t="s">
        <v>1790</v>
      </c>
      <c r="L205" s="168" t="s">
        <v>1791</v>
      </c>
      <c r="M205" s="169">
        <v>2</v>
      </c>
      <c r="N205" s="168">
        <v>2</v>
      </c>
      <c r="O205" s="168" t="s">
        <v>1838</v>
      </c>
      <c r="P205" s="168">
        <v>6</v>
      </c>
      <c r="Q205" s="168">
        <v>9</v>
      </c>
      <c r="R205" s="168"/>
      <c r="S205" s="168"/>
      <c r="T205" s="168"/>
      <c r="U205" s="170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71"/>
    </row>
    <row r="206" spans="1:35" ht="26.25" x14ac:dyDescent="0.25">
      <c r="A206" s="184">
        <v>204</v>
      </c>
      <c r="B206" s="169">
        <v>30</v>
      </c>
      <c r="C206" s="168" t="s">
        <v>2010</v>
      </c>
      <c r="D206" s="168">
        <v>3120</v>
      </c>
      <c r="E206" s="185">
        <v>41610</v>
      </c>
      <c r="F206" s="168" t="s">
        <v>1975</v>
      </c>
      <c r="G206" s="185" t="s">
        <v>1972</v>
      </c>
      <c r="H206" s="185"/>
      <c r="I206" s="168"/>
      <c r="J206" s="168">
        <v>34.200000000000003</v>
      </c>
      <c r="K206" s="168" t="s">
        <v>1790</v>
      </c>
      <c r="L206" s="168" t="s">
        <v>1791</v>
      </c>
      <c r="M206" s="169">
        <v>1</v>
      </c>
      <c r="N206" s="168">
        <v>1</v>
      </c>
      <c r="O206" s="172"/>
      <c r="P206" s="168">
        <v>9</v>
      </c>
      <c r="Q206" s="168">
        <v>10</v>
      </c>
      <c r="R206" s="168">
        <v>23.8</v>
      </c>
      <c r="S206" s="168">
        <v>164</v>
      </c>
      <c r="T206" s="168">
        <v>64</v>
      </c>
      <c r="U206" s="173" t="s">
        <v>1833</v>
      </c>
      <c r="V206" s="168" t="s">
        <v>1913</v>
      </c>
      <c r="W206" s="168" t="s">
        <v>1958</v>
      </c>
      <c r="X206" s="168" t="s">
        <v>1840</v>
      </c>
      <c r="Y206" s="168" t="s">
        <v>1849</v>
      </c>
      <c r="Z206" s="168" t="s">
        <v>1849</v>
      </c>
      <c r="AA206" s="168" t="s">
        <v>1840</v>
      </c>
      <c r="AB206" s="168" t="s">
        <v>1883</v>
      </c>
      <c r="AC206" s="168" t="s">
        <v>1849</v>
      </c>
      <c r="AD206" s="168" t="s">
        <v>1849</v>
      </c>
      <c r="AE206" s="168" t="s">
        <v>1849</v>
      </c>
      <c r="AF206" s="168" t="s">
        <v>1849</v>
      </c>
      <c r="AG206" s="168" t="s">
        <v>1849</v>
      </c>
      <c r="AH206" s="168" t="s">
        <v>1849</v>
      </c>
      <c r="AI206" s="171" t="s">
        <v>1840</v>
      </c>
    </row>
    <row r="207" spans="1:35" x14ac:dyDescent="0.25">
      <c r="A207" s="184">
        <v>205</v>
      </c>
      <c r="B207" s="169">
        <v>19</v>
      </c>
      <c r="C207" s="168" t="s">
        <v>2032</v>
      </c>
      <c r="D207" s="168">
        <v>750</v>
      </c>
      <c r="E207" s="185">
        <v>41610</v>
      </c>
      <c r="F207" s="168" t="s">
        <v>1971</v>
      </c>
      <c r="G207" s="185" t="s">
        <v>1972</v>
      </c>
      <c r="H207" s="185"/>
      <c r="I207" s="168">
        <v>36.799999999999997</v>
      </c>
      <c r="J207" s="168">
        <v>23.5</v>
      </c>
      <c r="K207" s="168" t="s">
        <v>1959</v>
      </c>
      <c r="L207" s="168" t="s">
        <v>1791</v>
      </c>
      <c r="M207" s="169">
        <v>1</v>
      </c>
      <c r="N207" s="168">
        <v>1</v>
      </c>
      <c r="O207" s="172"/>
      <c r="P207" s="168">
        <v>5</v>
      </c>
      <c r="Q207" s="168">
        <v>7</v>
      </c>
      <c r="R207" s="168"/>
      <c r="S207" s="168"/>
      <c r="T207" s="168"/>
      <c r="U207" s="173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71"/>
    </row>
    <row r="208" spans="1:35" ht="39" x14ac:dyDescent="0.25">
      <c r="A208" s="184">
        <v>206</v>
      </c>
      <c r="B208" s="169">
        <v>34</v>
      </c>
      <c r="C208" s="168" t="s">
        <v>2033</v>
      </c>
      <c r="D208" s="168">
        <v>2120</v>
      </c>
      <c r="E208" s="185">
        <v>41614</v>
      </c>
      <c r="F208" s="168" t="s">
        <v>1975</v>
      </c>
      <c r="G208" s="185" t="s">
        <v>1972</v>
      </c>
      <c r="H208" s="185"/>
      <c r="I208" s="168">
        <v>39.9</v>
      </c>
      <c r="J208" s="168"/>
      <c r="K208" s="168" t="s">
        <v>1960</v>
      </c>
      <c r="L208" s="168"/>
      <c r="M208" s="169">
        <v>1</v>
      </c>
      <c r="N208" s="168">
        <v>1</v>
      </c>
      <c r="O208" s="168" t="s">
        <v>1961</v>
      </c>
      <c r="P208" s="168">
        <v>9</v>
      </c>
      <c r="Q208" s="168">
        <v>9</v>
      </c>
      <c r="R208" s="168"/>
      <c r="S208" s="168"/>
      <c r="T208" s="168"/>
      <c r="U208" s="170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71"/>
    </row>
    <row r="209" spans="1:35" ht="26.25" x14ac:dyDescent="0.25">
      <c r="A209" s="184">
        <v>207</v>
      </c>
      <c r="B209" s="169">
        <v>28</v>
      </c>
      <c r="C209" s="168" t="s">
        <v>2034</v>
      </c>
      <c r="D209" s="168">
        <v>3350</v>
      </c>
      <c r="E209" s="185">
        <v>41632</v>
      </c>
      <c r="F209" s="168" t="s">
        <v>1971</v>
      </c>
      <c r="G209" s="185" t="s">
        <v>1972</v>
      </c>
      <c r="H209" s="185"/>
      <c r="I209" s="168"/>
      <c r="J209" s="168"/>
      <c r="K209" s="168" t="s">
        <v>1860</v>
      </c>
      <c r="L209" s="168"/>
      <c r="M209" s="169">
        <v>1</v>
      </c>
      <c r="N209" s="168">
        <v>1</v>
      </c>
      <c r="O209" s="172"/>
      <c r="P209" s="168">
        <v>9</v>
      </c>
      <c r="Q209" s="168">
        <v>10</v>
      </c>
      <c r="R209" s="168"/>
      <c r="S209" s="168"/>
      <c r="T209" s="168"/>
      <c r="U209" s="173" t="s">
        <v>1842</v>
      </c>
      <c r="V209" s="168" t="s">
        <v>1856</v>
      </c>
      <c r="W209" s="168" t="s">
        <v>1843</v>
      </c>
      <c r="X209" s="168" t="s">
        <v>1840</v>
      </c>
      <c r="Y209" s="168" t="s">
        <v>1849</v>
      </c>
      <c r="Z209" s="168" t="s">
        <v>1840</v>
      </c>
      <c r="AA209" s="168" t="s">
        <v>1849</v>
      </c>
      <c r="AB209" s="168"/>
      <c r="AC209" s="168" t="s">
        <v>1849</v>
      </c>
      <c r="AD209" s="168" t="s">
        <v>1849</v>
      </c>
      <c r="AE209" s="168" t="s">
        <v>1849</v>
      </c>
      <c r="AF209" s="168" t="s">
        <v>1849</v>
      </c>
      <c r="AG209" s="168" t="s">
        <v>1849</v>
      </c>
      <c r="AH209" s="168" t="s">
        <v>1849</v>
      </c>
      <c r="AI209" s="171" t="s">
        <v>1840</v>
      </c>
    </row>
    <row r="210" spans="1:35" x14ac:dyDescent="0.25">
      <c r="A210" s="184">
        <v>208</v>
      </c>
      <c r="B210" s="169"/>
      <c r="C210" s="168"/>
      <c r="D210" s="168"/>
      <c r="E210" s="168"/>
      <c r="F210" s="168"/>
      <c r="G210" s="168" t="s">
        <v>1972</v>
      </c>
      <c r="H210" s="168"/>
      <c r="I210" s="168"/>
      <c r="J210" s="168"/>
      <c r="K210" s="168"/>
      <c r="L210" s="168"/>
      <c r="M210" s="169"/>
      <c r="N210" s="168"/>
      <c r="O210" s="168"/>
      <c r="P210" s="168"/>
      <c r="Q210" s="168"/>
      <c r="R210" s="168"/>
      <c r="S210" s="168"/>
      <c r="T210" s="168"/>
      <c r="U210" s="170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71"/>
    </row>
    <row r="211" spans="1:35" ht="26.25" x14ac:dyDescent="0.25">
      <c r="A211" s="184">
        <v>209</v>
      </c>
      <c r="B211" s="169">
        <v>36</v>
      </c>
      <c r="C211" s="168" t="s">
        <v>2002</v>
      </c>
      <c r="D211" s="168">
        <v>3520</v>
      </c>
      <c r="E211" s="185">
        <v>41649</v>
      </c>
      <c r="F211" s="168" t="s">
        <v>1971</v>
      </c>
      <c r="G211" s="185" t="s">
        <v>1972</v>
      </c>
      <c r="H211" s="185"/>
      <c r="I211" s="168">
        <v>51.5</v>
      </c>
      <c r="J211" s="168">
        <v>35.5</v>
      </c>
      <c r="K211" s="168" t="s">
        <v>1790</v>
      </c>
      <c r="L211" s="168" t="s">
        <v>1791</v>
      </c>
      <c r="M211" s="169">
        <v>1</v>
      </c>
      <c r="N211" s="168">
        <v>1</v>
      </c>
      <c r="O211" s="168" t="s">
        <v>1838</v>
      </c>
      <c r="P211" s="168">
        <v>9</v>
      </c>
      <c r="Q211" s="168">
        <v>10</v>
      </c>
      <c r="R211" s="168"/>
      <c r="S211" s="168"/>
      <c r="T211" s="168"/>
      <c r="U211" s="170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71"/>
    </row>
    <row r="212" spans="1:35" ht="26.25" x14ac:dyDescent="0.25">
      <c r="A212" s="184">
        <v>210</v>
      </c>
      <c r="B212" s="169">
        <v>34</v>
      </c>
      <c r="C212" s="168">
        <v>38</v>
      </c>
      <c r="D212" s="168">
        <v>3080</v>
      </c>
      <c r="E212" s="185">
        <v>41652</v>
      </c>
      <c r="F212" s="168" t="s">
        <v>1971</v>
      </c>
      <c r="G212" s="185" t="s">
        <v>1972</v>
      </c>
      <c r="H212" s="185"/>
      <c r="I212" s="168">
        <v>38</v>
      </c>
      <c r="J212" s="168">
        <v>35</v>
      </c>
      <c r="K212" s="168" t="s">
        <v>1790</v>
      </c>
      <c r="L212" s="168" t="s">
        <v>1791</v>
      </c>
      <c r="M212" s="169">
        <v>1</v>
      </c>
      <c r="N212" s="168">
        <v>1</v>
      </c>
      <c r="O212" s="172"/>
      <c r="P212" s="168">
        <v>9</v>
      </c>
      <c r="Q212" s="168">
        <v>10</v>
      </c>
      <c r="R212" s="168">
        <v>27.6</v>
      </c>
      <c r="S212" s="168">
        <v>159</v>
      </c>
      <c r="T212" s="168">
        <v>69.8</v>
      </c>
      <c r="U212" s="173" t="s">
        <v>1833</v>
      </c>
      <c r="V212" s="168" t="s">
        <v>1863</v>
      </c>
      <c r="W212" s="168" t="s">
        <v>1843</v>
      </c>
      <c r="X212" s="168" t="s">
        <v>1849</v>
      </c>
      <c r="Y212" s="168" t="s">
        <v>1849</v>
      </c>
      <c r="Z212" s="168" t="s">
        <v>1849</v>
      </c>
      <c r="AA212" s="168"/>
      <c r="AB212" s="168"/>
      <c r="AC212" s="168" t="s">
        <v>1849</v>
      </c>
      <c r="AD212" s="168" t="s">
        <v>1849</v>
      </c>
      <c r="AE212" s="168" t="s">
        <v>1849</v>
      </c>
      <c r="AF212" s="168" t="s">
        <v>1849</v>
      </c>
      <c r="AG212" s="168" t="s">
        <v>1849</v>
      </c>
      <c r="AH212" s="168" t="s">
        <v>1840</v>
      </c>
      <c r="AI212" s="171" t="s">
        <v>1849</v>
      </c>
    </row>
    <row r="213" spans="1:35" ht="26.25" x14ac:dyDescent="0.25">
      <c r="A213" s="184">
        <v>211</v>
      </c>
      <c r="B213" s="169">
        <v>31</v>
      </c>
      <c r="C213" s="168" t="s">
        <v>2035</v>
      </c>
      <c r="D213" s="168">
        <v>1280</v>
      </c>
      <c r="E213" s="185">
        <v>41649</v>
      </c>
      <c r="F213" s="168" t="s">
        <v>1971</v>
      </c>
      <c r="G213" s="185" t="s">
        <v>2008</v>
      </c>
      <c r="H213" s="185" t="s">
        <v>2009</v>
      </c>
      <c r="I213" s="168">
        <v>1.9</v>
      </c>
      <c r="J213" s="168"/>
      <c r="K213" s="168" t="s">
        <v>1790</v>
      </c>
      <c r="L213" s="168" t="s">
        <v>1793</v>
      </c>
      <c r="M213" s="169">
        <v>1</v>
      </c>
      <c r="N213" s="168">
        <v>2</v>
      </c>
      <c r="O213" s="172"/>
      <c r="P213" s="168">
        <v>8</v>
      </c>
      <c r="Q213" s="168">
        <v>9</v>
      </c>
      <c r="R213" s="168"/>
      <c r="S213" s="168"/>
      <c r="T213" s="168"/>
      <c r="U213" s="173" t="s">
        <v>1842</v>
      </c>
      <c r="V213" s="168" t="s">
        <v>404</v>
      </c>
      <c r="W213" s="168" t="s">
        <v>1962</v>
      </c>
      <c r="X213" s="168" t="s">
        <v>1849</v>
      </c>
      <c r="Y213" s="168" t="s">
        <v>1849</v>
      </c>
      <c r="Z213" s="168" t="s">
        <v>1849</v>
      </c>
      <c r="AA213" s="168" t="s">
        <v>1840</v>
      </c>
      <c r="AB213" s="168"/>
      <c r="AC213" s="168" t="s">
        <v>1849</v>
      </c>
      <c r="AD213" s="168" t="s">
        <v>1849</v>
      </c>
      <c r="AE213" s="168" t="s">
        <v>1849</v>
      </c>
      <c r="AF213" s="168" t="s">
        <v>1849</v>
      </c>
      <c r="AG213" s="168" t="s">
        <v>1849</v>
      </c>
      <c r="AH213" s="168" t="s">
        <v>1849</v>
      </c>
      <c r="AI213" s="171" t="s">
        <v>1849</v>
      </c>
    </row>
    <row r="214" spans="1:35" ht="26.25" x14ac:dyDescent="0.25">
      <c r="A214" s="184">
        <v>212</v>
      </c>
      <c r="B214" s="169">
        <v>31</v>
      </c>
      <c r="C214" s="168" t="s">
        <v>2035</v>
      </c>
      <c r="D214" s="168">
        <v>1650</v>
      </c>
      <c r="E214" s="185">
        <v>41649</v>
      </c>
      <c r="F214" s="168" t="s">
        <v>1975</v>
      </c>
      <c r="G214" s="185" t="s">
        <v>2008</v>
      </c>
      <c r="H214" s="185" t="s">
        <v>2009</v>
      </c>
      <c r="I214" s="168">
        <v>36.200000000000003</v>
      </c>
      <c r="J214" s="168"/>
      <c r="K214" s="168" t="s">
        <v>1790</v>
      </c>
      <c r="L214" s="168" t="s">
        <v>1793</v>
      </c>
      <c r="M214" s="169">
        <v>1</v>
      </c>
      <c r="N214" s="168">
        <v>2</v>
      </c>
      <c r="O214" s="172"/>
      <c r="P214" s="168">
        <v>4</v>
      </c>
      <c r="Q214" s="168">
        <v>7</v>
      </c>
      <c r="R214" s="168"/>
      <c r="S214" s="168"/>
      <c r="T214" s="168"/>
      <c r="U214" s="173" t="s">
        <v>1842</v>
      </c>
      <c r="V214" s="168" t="s">
        <v>404</v>
      </c>
      <c r="W214" s="168" t="s">
        <v>1843</v>
      </c>
      <c r="X214" s="168" t="s">
        <v>1849</v>
      </c>
      <c r="Y214" s="168" t="s">
        <v>1849</v>
      </c>
      <c r="Z214" s="168" t="s">
        <v>1849</v>
      </c>
      <c r="AA214" s="168" t="s">
        <v>1840</v>
      </c>
      <c r="AB214" s="168"/>
      <c r="AC214" s="168" t="s">
        <v>1849</v>
      </c>
      <c r="AD214" s="168" t="s">
        <v>1849</v>
      </c>
      <c r="AE214" s="168" t="s">
        <v>1849</v>
      </c>
      <c r="AF214" s="168" t="s">
        <v>1840</v>
      </c>
      <c r="AG214" s="168" t="s">
        <v>1849</v>
      </c>
      <c r="AH214" s="168" t="s">
        <v>1849</v>
      </c>
      <c r="AI214" s="171" t="s">
        <v>1849</v>
      </c>
    </row>
    <row r="215" spans="1:35" ht="26.25" x14ac:dyDescent="0.25">
      <c r="A215" s="184">
        <v>213</v>
      </c>
      <c r="B215" s="169">
        <v>35</v>
      </c>
      <c r="C215" s="168" t="s">
        <v>2036</v>
      </c>
      <c r="D215" s="168">
        <v>1720</v>
      </c>
      <c r="E215" s="185">
        <v>41662</v>
      </c>
      <c r="F215" s="168" t="s">
        <v>1971</v>
      </c>
      <c r="G215" s="185" t="s">
        <v>2008</v>
      </c>
      <c r="H215" s="185" t="s">
        <v>2022</v>
      </c>
      <c r="I215" s="168">
        <v>10.5</v>
      </c>
      <c r="J215" s="168">
        <v>31.2</v>
      </c>
      <c r="K215" s="168" t="s">
        <v>1790</v>
      </c>
      <c r="L215" s="168" t="s">
        <v>1791</v>
      </c>
      <c r="M215" s="169">
        <v>2</v>
      </c>
      <c r="N215" s="168">
        <v>3</v>
      </c>
      <c r="O215" s="168" t="s">
        <v>1838</v>
      </c>
      <c r="P215" s="168">
        <v>9</v>
      </c>
      <c r="Q215" s="168">
        <v>10</v>
      </c>
      <c r="R215" s="168"/>
      <c r="S215" s="168"/>
      <c r="T215" s="168"/>
      <c r="U215" s="170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71"/>
    </row>
    <row r="216" spans="1:35" ht="26.25" x14ac:dyDescent="0.25">
      <c r="A216" s="184">
        <v>214</v>
      </c>
      <c r="B216" s="169">
        <v>35</v>
      </c>
      <c r="C216" s="168" t="s">
        <v>2036</v>
      </c>
      <c r="D216" s="168">
        <v>2000</v>
      </c>
      <c r="E216" s="185">
        <v>41662</v>
      </c>
      <c r="F216" s="168" t="s">
        <v>1971</v>
      </c>
      <c r="G216" s="185" t="s">
        <v>2008</v>
      </c>
      <c r="H216" s="185" t="s">
        <v>2022</v>
      </c>
      <c r="I216" s="168">
        <v>31.1</v>
      </c>
      <c r="J216" s="168">
        <v>32.6</v>
      </c>
      <c r="K216" s="168" t="s">
        <v>1790</v>
      </c>
      <c r="L216" s="168" t="s">
        <v>1791</v>
      </c>
      <c r="M216" s="169">
        <v>2</v>
      </c>
      <c r="N216" s="168">
        <v>3</v>
      </c>
      <c r="O216" s="168" t="s">
        <v>1838</v>
      </c>
      <c r="P216" s="168"/>
      <c r="Q216" s="168"/>
      <c r="R216" s="168"/>
      <c r="S216" s="168"/>
      <c r="T216" s="168"/>
      <c r="U216" s="170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71"/>
    </row>
    <row r="217" spans="1:35" x14ac:dyDescent="0.25">
      <c r="A217" s="184">
        <v>215</v>
      </c>
      <c r="B217" s="169">
        <v>38</v>
      </c>
      <c r="C217" s="168" t="s">
        <v>1995</v>
      </c>
      <c r="D217" s="168">
        <v>4140</v>
      </c>
      <c r="E217" s="185">
        <v>41666</v>
      </c>
      <c r="F217" s="168" t="s">
        <v>1971</v>
      </c>
      <c r="G217" s="185" t="s">
        <v>1972</v>
      </c>
      <c r="H217" s="185"/>
      <c r="I217" s="168">
        <v>89.8</v>
      </c>
      <c r="J217" s="168"/>
      <c r="K217" s="168" t="s">
        <v>1790</v>
      </c>
      <c r="L217" s="168"/>
      <c r="M217" s="169">
        <v>2</v>
      </c>
      <c r="N217" s="168">
        <v>2</v>
      </c>
      <c r="O217" s="172"/>
      <c r="P217" s="168">
        <v>9</v>
      </c>
      <c r="Q217" s="168">
        <v>9</v>
      </c>
      <c r="R217" s="168">
        <v>23</v>
      </c>
      <c r="S217" s="168">
        <v>157</v>
      </c>
      <c r="T217" s="168">
        <v>57</v>
      </c>
      <c r="U217" s="173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71"/>
    </row>
    <row r="218" spans="1:35" x14ac:dyDescent="0.25">
      <c r="A218" s="184">
        <v>216</v>
      </c>
      <c r="B218" s="169">
        <v>47</v>
      </c>
      <c r="C218" s="168" t="s">
        <v>2028</v>
      </c>
      <c r="D218" s="168">
        <v>2760</v>
      </c>
      <c r="E218" s="185">
        <v>41667</v>
      </c>
      <c r="F218" s="168" t="s">
        <v>1971</v>
      </c>
      <c r="G218" s="185" t="s">
        <v>2008</v>
      </c>
      <c r="H218" s="185" t="s">
        <v>2009</v>
      </c>
      <c r="I218" s="168">
        <v>26.4</v>
      </c>
      <c r="J218" s="168">
        <v>33.700000000000003</v>
      </c>
      <c r="K218" s="168" t="s">
        <v>1790</v>
      </c>
      <c r="L218" s="168" t="s">
        <v>1793</v>
      </c>
      <c r="M218" s="169">
        <v>1</v>
      </c>
      <c r="N218" s="168">
        <v>2</v>
      </c>
      <c r="O218" s="172"/>
      <c r="P218" s="168">
        <v>9</v>
      </c>
      <c r="Q218" s="168">
        <v>10</v>
      </c>
      <c r="R218" s="168">
        <v>22.9</v>
      </c>
      <c r="S218" s="168">
        <v>167</v>
      </c>
      <c r="T218" s="168">
        <v>63.9</v>
      </c>
      <c r="U218" s="173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71"/>
    </row>
    <row r="219" spans="1:35" x14ac:dyDescent="0.25">
      <c r="A219" s="184">
        <v>217</v>
      </c>
      <c r="B219" s="169">
        <v>47</v>
      </c>
      <c r="C219" s="168" t="s">
        <v>2028</v>
      </c>
      <c r="D219" s="168">
        <v>2900</v>
      </c>
      <c r="E219" s="185">
        <v>41667</v>
      </c>
      <c r="F219" s="168" t="s">
        <v>1971</v>
      </c>
      <c r="G219" s="185" t="s">
        <v>2008</v>
      </c>
      <c r="H219" s="185" t="s">
        <v>2009</v>
      </c>
      <c r="I219" s="168">
        <v>35.799999999999997</v>
      </c>
      <c r="J219" s="168"/>
      <c r="K219" s="168" t="s">
        <v>1790</v>
      </c>
      <c r="L219" s="168" t="s">
        <v>1793</v>
      </c>
      <c r="M219" s="169">
        <v>1</v>
      </c>
      <c r="N219" s="168">
        <v>2</v>
      </c>
      <c r="O219" s="172"/>
      <c r="P219" s="168">
        <v>7</v>
      </c>
      <c r="Q219" s="168">
        <v>10</v>
      </c>
      <c r="R219" s="168">
        <v>22.9</v>
      </c>
      <c r="S219" s="168">
        <v>167</v>
      </c>
      <c r="T219" s="168">
        <v>63.9</v>
      </c>
      <c r="U219" s="173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71"/>
    </row>
    <row r="220" spans="1:35" x14ac:dyDescent="0.25">
      <c r="A220" s="184">
        <v>218</v>
      </c>
      <c r="B220" s="169">
        <v>34</v>
      </c>
      <c r="C220" s="168" t="s">
        <v>2001</v>
      </c>
      <c r="D220" s="168">
        <v>3680</v>
      </c>
      <c r="E220" s="185">
        <v>41698</v>
      </c>
      <c r="F220" s="168" t="s">
        <v>1975</v>
      </c>
      <c r="G220" s="185" t="s">
        <v>1972</v>
      </c>
      <c r="H220" s="185"/>
      <c r="I220" s="168">
        <v>65.099999999999994</v>
      </c>
      <c r="J220" s="168">
        <v>36</v>
      </c>
      <c r="K220" s="168" t="s">
        <v>1789</v>
      </c>
      <c r="L220" s="168"/>
      <c r="M220" s="169">
        <v>3</v>
      </c>
      <c r="N220" s="168">
        <v>3</v>
      </c>
      <c r="O220" s="172"/>
      <c r="P220" s="168">
        <v>9</v>
      </c>
      <c r="Q220" s="168">
        <v>10</v>
      </c>
      <c r="R220" s="168">
        <v>20.399999999999999</v>
      </c>
      <c r="S220" s="168">
        <v>163</v>
      </c>
      <c r="T220" s="168">
        <v>54.3</v>
      </c>
      <c r="U220" s="173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71"/>
    </row>
    <row r="221" spans="1:35" ht="15.75" thickBot="1" x14ac:dyDescent="0.3">
      <c r="A221" s="188">
        <v>219</v>
      </c>
      <c r="B221" s="176">
        <v>36</v>
      </c>
      <c r="C221" s="175" t="s">
        <v>1989</v>
      </c>
      <c r="D221" s="175">
        <v>4200</v>
      </c>
      <c r="E221" s="189">
        <v>41757</v>
      </c>
      <c r="F221" s="175" t="s">
        <v>1975</v>
      </c>
      <c r="G221" s="189" t="s">
        <v>1972</v>
      </c>
      <c r="H221" s="189"/>
      <c r="I221" s="175">
        <v>92.5</v>
      </c>
      <c r="J221" s="175">
        <v>37</v>
      </c>
      <c r="K221" s="175" t="s">
        <v>1790</v>
      </c>
      <c r="L221" s="175" t="s">
        <v>1793</v>
      </c>
      <c r="M221" s="176">
        <v>2</v>
      </c>
      <c r="N221" s="175">
        <v>2</v>
      </c>
      <c r="O221" s="177"/>
      <c r="P221" s="175">
        <v>9</v>
      </c>
      <c r="Q221" s="175">
        <v>10</v>
      </c>
      <c r="R221" s="175">
        <v>23</v>
      </c>
      <c r="S221" s="175">
        <v>173</v>
      </c>
      <c r="T221" s="175"/>
      <c r="U221" s="178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9"/>
    </row>
    <row r="222" spans="1:35" x14ac:dyDescent="0.25">
      <c r="A222" t="s">
        <v>2037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5" x14ac:dyDescent="0.25"/>
  <cols>
    <col min="1" max="1" width="18.28515625" bestFit="1" customWidth="1"/>
  </cols>
  <sheetData>
    <row r="1" spans="1:13" x14ac:dyDescent="0.25">
      <c r="A1" t="s">
        <v>2047</v>
      </c>
    </row>
    <row r="2" spans="1:13" x14ac:dyDescent="0.25">
      <c r="A2" s="24" t="s">
        <v>68</v>
      </c>
      <c r="B2" s="310" t="s">
        <v>269</v>
      </c>
      <c r="C2" s="311"/>
      <c r="D2" s="312"/>
      <c r="E2" s="313" t="s">
        <v>270</v>
      </c>
      <c r="F2" s="314"/>
      <c r="G2" s="312"/>
      <c r="H2" s="313" t="s">
        <v>271</v>
      </c>
      <c r="I2" s="314"/>
      <c r="J2" s="312"/>
      <c r="K2" s="313" t="s">
        <v>272</v>
      </c>
      <c r="L2" s="314"/>
      <c r="M2" s="314"/>
    </row>
    <row r="3" spans="1:13" ht="15.75" thickBot="1" x14ac:dyDescent="0.3">
      <c r="A3" s="26"/>
      <c r="B3" s="27" t="s">
        <v>273</v>
      </c>
      <c r="C3" s="26" t="s">
        <v>274</v>
      </c>
      <c r="D3" s="28" t="s">
        <v>275</v>
      </c>
      <c r="E3" s="26" t="s">
        <v>273</v>
      </c>
      <c r="F3" s="26" t="s">
        <v>274</v>
      </c>
      <c r="G3" s="28" t="s">
        <v>275</v>
      </c>
      <c r="H3" s="26" t="s">
        <v>273</v>
      </c>
      <c r="I3" s="26" t="s">
        <v>274</v>
      </c>
      <c r="J3" s="28" t="s">
        <v>275</v>
      </c>
      <c r="K3" s="26" t="s">
        <v>273</v>
      </c>
      <c r="L3" s="26" t="s">
        <v>274</v>
      </c>
      <c r="M3" s="26" t="s">
        <v>275</v>
      </c>
    </row>
    <row r="4" spans="1:13" x14ac:dyDescent="0.25">
      <c r="A4" s="24" t="s">
        <v>276</v>
      </c>
      <c r="B4" s="29"/>
      <c r="D4" s="30"/>
      <c r="E4" s="31"/>
      <c r="G4" s="30"/>
      <c r="H4" s="31"/>
      <c r="J4" s="30"/>
      <c r="K4" s="32">
        <v>-5.77</v>
      </c>
      <c r="L4" s="32">
        <v>9.3600000000000003E-2</v>
      </c>
      <c r="M4" s="33" t="s">
        <v>277</v>
      </c>
    </row>
    <row r="5" spans="1:13" x14ac:dyDescent="0.25">
      <c r="A5" s="24" t="s">
        <v>278</v>
      </c>
      <c r="B5" s="29"/>
      <c r="D5" s="30"/>
      <c r="E5" s="34">
        <v>-7.56</v>
      </c>
      <c r="F5" s="35">
        <v>5.9200000000000003E-40</v>
      </c>
      <c r="G5" s="36" t="s">
        <v>279</v>
      </c>
      <c r="H5" s="31"/>
      <c r="J5" s="30"/>
    </row>
    <row r="6" spans="1:13" x14ac:dyDescent="0.25">
      <c r="A6" s="24" t="s">
        <v>280</v>
      </c>
      <c r="B6" s="25"/>
      <c r="D6" s="30"/>
      <c r="E6" s="24"/>
      <c r="G6" s="30"/>
      <c r="H6" s="31"/>
      <c r="J6" s="30"/>
      <c r="K6" s="37">
        <v>4.57</v>
      </c>
      <c r="L6" s="37">
        <v>6.1999999999999998E-3</v>
      </c>
      <c r="M6" s="37" t="s">
        <v>281</v>
      </c>
    </row>
    <row r="7" spans="1:13" x14ac:dyDescent="0.25">
      <c r="A7" s="24" t="s">
        <v>282</v>
      </c>
      <c r="B7" s="25"/>
      <c r="D7" s="30"/>
      <c r="E7" s="32">
        <v>-3.78</v>
      </c>
      <c r="F7" s="32">
        <v>6.93E-2</v>
      </c>
      <c r="G7" s="38" t="s">
        <v>277</v>
      </c>
      <c r="H7" s="31"/>
      <c r="J7" s="30"/>
    </row>
    <row r="8" spans="1:13" x14ac:dyDescent="0.25">
      <c r="A8" s="24" t="s">
        <v>283</v>
      </c>
      <c r="B8" s="25"/>
      <c r="D8" s="30"/>
      <c r="E8" s="34">
        <v>-5.2</v>
      </c>
      <c r="F8" s="35">
        <v>6.8000000000000001E-6</v>
      </c>
      <c r="G8" s="36" t="s">
        <v>279</v>
      </c>
      <c r="H8" s="31"/>
      <c r="J8" s="30"/>
    </row>
    <row r="9" spans="1:13" x14ac:dyDescent="0.25">
      <c r="A9" s="24" t="s">
        <v>284</v>
      </c>
      <c r="B9" s="25"/>
      <c r="D9" s="30"/>
      <c r="E9" s="37">
        <v>2.63</v>
      </c>
      <c r="F9" s="39">
        <v>6.8000000000000001E-6</v>
      </c>
      <c r="G9" s="40" t="s">
        <v>279</v>
      </c>
      <c r="H9" s="37">
        <v>6.95</v>
      </c>
      <c r="I9" s="37">
        <v>2E-3</v>
      </c>
      <c r="J9" s="40" t="s">
        <v>281</v>
      </c>
    </row>
    <row r="10" spans="1:13" x14ac:dyDescent="0.25">
      <c r="A10" s="24" t="s">
        <v>285</v>
      </c>
      <c r="B10" s="41">
        <v>4.41</v>
      </c>
      <c r="C10" s="37">
        <v>8.9999999999999998E-4</v>
      </c>
      <c r="D10" s="40" t="s">
        <v>279</v>
      </c>
      <c r="E10" s="24"/>
      <c r="G10" s="30"/>
      <c r="H10" s="24"/>
      <c r="J10" s="30"/>
    </row>
    <row r="11" spans="1:13" x14ac:dyDescent="0.25">
      <c r="A11" s="24" t="s">
        <v>286</v>
      </c>
      <c r="B11" s="42">
        <v>-2.57</v>
      </c>
      <c r="C11" s="34">
        <v>3.2300000000000002E-2</v>
      </c>
      <c r="D11" s="36" t="s">
        <v>287</v>
      </c>
      <c r="E11" s="24"/>
      <c r="G11" s="30"/>
      <c r="H11" s="24"/>
      <c r="J11" s="30"/>
    </row>
    <row r="12" spans="1:13" x14ac:dyDescent="0.25">
      <c r="A12" s="24" t="s">
        <v>288</v>
      </c>
      <c r="B12" s="43">
        <v>-1.81</v>
      </c>
      <c r="C12" s="32">
        <v>8.1100000000000005E-2</v>
      </c>
      <c r="D12" s="38" t="s">
        <v>277</v>
      </c>
      <c r="E12" s="24"/>
      <c r="G12" s="30"/>
      <c r="H12" s="24"/>
      <c r="J12" s="30"/>
    </row>
    <row r="13" spans="1:13" x14ac:dyDescent="0.25">
      <c r="A13" s="24" t="s">
        <v>289</v>
      </c>
      <c r="B13" s="25"/>
      <c r="D13" s="44"/>
      <c r="E13" s="24"/>
      <c r="G13" s="30"/>
      <c r="H13" s="37">
        <v>7.64</v>
      </c>
      <c r="I13" s="37">
        <v>1.2999999999999999E-3</v>
      </c>
      <c r="J13" s="40" t="s">
        <v>281</v>
      </c>
    </row>
    <row r="14" spans="1:13" x14ac:dyDescent="0.25">
      <c r="A14" s="24" t="s">
        <v>290</v>
      </c>
      <c r="B14" s="25"/>
      <c r="D14" s="44"/>
      <c r="E14" s="24"/>
      <c r="G14" s="30"/>
      <c r="H14" s="32">
        <v>-5.03</v>
      </c>
      <c r="I14" s="32">
        <v>8.6499999999999994E-2</v>
      </c>
      <c r="J14" s="38" t="s">
        <v>277</v>
      </c>
    </row>
    <row r="15" spans="1:13" x14ac:dyDescent="0.25">
      <c r="A15" s="24" t="s">
        <v>291</v>
      </c>
      <c r="B15" s="25"/>
      <c r="D15" s="30"/>
      <c r="E15" s="32">
        <v>-2.2400000000000002</v>
      </c>
      <c r="F15" s="32">
        <v>8.6199999999999999E-2</v>
      </c>
      <c r="G15" s="38" t="s">
        <v>277</v>
      </c>
      <c r="H15" s="24"/>
      <c r="J15" s="30"/>
    </row>
    <row r="16" spans="1:13" x14ac:dyDescent="0.25">
      <c r="A16" s="24" t="s">
        <v>292</v>
      </c>
      <c r="B16" s="25"/>
      <c r="D16" s="30"/>
      <c r="E16" s="37">
        <v>3.89</v>
      </c>
      <c r="F16" s="37">
        <v>3.3E-3</v>
      </c>
      <c r="G16" s="40" t="s">
        <v>281</v>
      </c>
      <c r="H16" s="24"/>
      <c r="J16" s="30"/>
    </row>
    <row r="17" spans="1:13" x14ac:dyDescent="0.25">
      <c r="A17" s="24" t="s">
        <v>293</v>
      </c>
      <c r="B17" s="25"/>
      <c r="D17" s="30"/>
      <c r="E17" s="24"/>
      <c r="G17" s="30"/>
      <c r="H17" s="32">
        <v>-6.6</v>
      </c>
      <c r="I17" s="32">
        <v>8.6499999999999994E-2</v>
      </c>
      <c r="J17" s="38" t="s">
        <v>277</v>
      </c>
      <c r="K17" s="34">
        <v>-9.48</v>
      </c>
      <c r="L17" s="34">
        <v>3.8E-3</v>
      </c>
      <c r="M17" s="34" t="s">
        <v>281</v>
      </c>
    </row>
    <row r="18" spans="1:13" x14ac:dyDescent="0.25">
      <c r="A18" s="24" t="s">
        <v>294</v>
      </c>
      <c r="B18" s="25"/>
      <c r="D18" s="30"/>
      <c r="E18" s="24"/>
      <c r="G18" s="30"/>
      <c r="H18" s="32">
        <v>-6.73</v>
      </c>
      <c r="I18" s="32">
        <v>5.3199999999999997E-2</v>
      </c>
      <c r="J18" s="38" t="s">
        <v>277</v>
      </c>
      <c r="K18" s="34">
        <v>-10.07</v>
      </c>
      <c r="L18" s="34">
        <v>2.0000000000000001E-4</v>
      </c>
      <c r="M18" s="34" t="s">
        <v>279</v>
      </c>
    </row>
    <row r="19" spans="1:13" x14ac:dyDescent="0.25">
      <c r="A19" s="24" t="s">
        <v>295</v>
      </c>
      <c r="B19" s="43">
        <v>-2.34</v>
      </c>
      <c r="C19" s="32">
        <v>8.5500000000000007E-2</v>
      </c>
      <c r="D19" s="38" t="s">
        <v>277</v>
      </c>
      <c r="E19" s="45">
        <v>1.48</v>
      </c>
      <c r="F19" s="45">
        <v>6.93E-2</v>
      </c>
      <c r="G19" s="46" t="s">
        <v>277</v>
      </c>
      <c r="H19" s="31"/>
      <c r="J19" s="30"/>
    </row>
    <row r="20" spans="1:13" x14ac:dyDescent="0.25">
      <c r="A20" s="24" t="s">
        <v>296</v>
      </c>
      <c r="B20" s="42">
        <v>-8.41</v>
      </c>
      <c r="C20" s="35">
        <v>3.8699999999999999E-5</v>
      </c>
      <c r="D20" s="36" t="s">
        <v>279</v>
      </c>
      <c r="E20" s="24"/>
      <c r="G20" s="30"/>
      <c r="H20" s="31"/>
      <c r="J20" s="30"/>
    </row>
    <row r="21" spans="1:13" x14ac:dyDescent="0.25">
      <c r="A21" s="24" t="s">
        <v>297</v>
      </c>
      <c r="B21" s="41">
        <v>5.71</v>
      </c>
      <c r="C21" s="39">
        <v>5.6599999999999997E-8</v>
      </c>
      <c r="D21" s="40" t="s">
        <v>279</v>
      </c>
      <c r="E21" s="45">
        <v>1.5</v>
      </c>
      <c r="F21" s="45">
        <v>5.11E-2</v>
      </c>
      <c r="G21" s="46" t="s">
        <v>277</v>
      </c>
      <c r="H21" s="31"/>
      <c r="J21" s="30"/>
    </row>
    <row r="22" spans="1:13" x14ac:dyDescent="0.25">
      <c r="A22" s="24" t="s">
        <v>298</v>
      </c>
      <c r="B22" s="25"/>
      <c r="D22" s="47"/>
      <c r="E22" s="37">
        <v>4.7699999999999996</v>
      </c>
      <c r="F22" s="39">
        <v>4.5399999999999999E-5</v>
      </c>
      <c r="G22" s="40" t="s">
        <v>279</v>
      </c>
      <c r="H22" s="31"/>
      <c r="J22" s="30"/>
    </row>
    <row r="23" spans="1:13" x14ac:dyDescent="0.25">
      <c r="A23" s="24" t="s">
        <v>299</v>
      </c>
      <c r="B23" s="42">
        <v>-2.12</v>
      </c>
      <c r="C23" s="34">
        <v>9.9000000000000008E-3</v>
      </c>
      <c r="D23" s="36" t="s">
        <v>281</v>
      </c>
      <c r="E23" s="37">
        <v>2.56</v>
      </c>
      <c r="F23" s="39">
        <v>2.6899999999999999E-8</v>
      </c>
      <c r="G23" s="40" t="s">
        <v>279</v>
      </c>
      <c r="H23" s="31"/>
      <c r="J23" s="30"/>
    </row>
    <row r="24" spans="1:13" x14ac:dyDescent="0.25">
      <c r="A24" s="24" t="s">
        <v>300</v>
      </c>
      <c r="B24" s="25"/>
      <c r="D24" s="30"/>
      <c r="E24" s="37">
        <v>4.57</v>
      </c>
      <c r="F24" s="39">
        <v>1.2799999999999999E-21</v>
      </c>
      <c r="G24" s="40" t="s">
        <v>279</v>
      </c>
      <c r="H24" s="31"/>
      <c r="J24" s="30"/>
      <c r="K24" s="34">
        <v>-3.11</v>
      </c>
      <c r="L24" s="34">
        <v>5.4000000000000003E-3</v>
      </c>
      <c r="M24" s="34" t="s">
        <v>281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/>
  </sheetViews>
  <sheetFormatPr defaultRowHeight="15" x14ac:dyDescent="0.25"/>
  <cols>
    <col min="1" max="1" width="18.28515625" bestFit="1" customWidth="1"/>
  </cols>
  <sheetData>
    <row r="1" spans="1:13" x14ac:dyDescent="0.25">
      <c r="A1" t="s">
        <v>2048</v>
      </c>
    </row>
    <row r="2" spans="1:13" x14ac:dyDescent="0.25">
      <c r="A2" s="24" t="s">
        <v>76</v>
      </c>
      <c r="B2" s="310" t="s">
        <v>269</v>
      </c>
      <c r="C2" s="311"/>
      <c r="D2" s="312"/>
      <c r="E2" s="313" t="s">
        <v>270</v>
      </c>
      <c r="F2" s="314"/>
      <c r="G2" s="315"/>
      <c r="H2" s="310" t="s">
        <v>271</v>
      </c>
      <c r="I2" s="311"/>
      <c r="J2" s="312"/>
      <c r="K2" s="313" t="s">
        <v>272</v>
      </c>
      <c r="L2" s="314"/>
      <c r="M2" s="314"/>
    </row>
    <row r="3" spans="1:13" ht="15.75" thickBot="1" x14ac:dyDescent="0.3">
      <c r="A3" s="26"/>
      <c r="B3" s="27" t="s">
        <v>273</v>
      </c>
      <c r="C3" s="26" t="s">
        <v>274</v>
      </c>
      <c r="D3" s="28" t="s">
        <v>275</v>
      </c>
      <c r="E3" s="26" t="s">
        <v>273</v>
      </c>
      <c r="F3" s="26" t="s">
        <v>274</v>
      </c>
      <c r="G3" s="26" t="s">
        <v>275</v>
      </c>
      <c r="H3" s="27" t="s">
        <v>273</v>
      </c>
      <c r="I3" s="26" t="s">
        <v>274</v>
      </c>
      <c r="J3" s="28" t="s">
        <v>275</v>
      </c>
      <c r="K3" s="26" t="s">
        <v>273</v>
      </c>
      <c r="L3" s="26" t="s">
        <v>274</v>
      </c>
      <c r="M3" s="26" t="s">
        <v>275</v>
      </c>
    </row>
    <row r="4" spans="1:13" x14ac:dyDescent="0.25">
      <c r="A4" s="24" t="s">
        <v>301</v>
      </c>
      <c r="B4" s="25"/>
      <c r="D4" s="30"/>
      <c r="E4" s="34">
        <v>-2.62</v>
      </c>
      <c r="F4" s="34">
        <v>7.3000000000000001E-3</v>
      </c>
      <c r="G4" s="36" t="s">
        <v>281</v>
      </c>
      <c r="H4" s="31"/>
      <c r="J4" s="30"/>
    </row>
    <row r="5" spans="1:13" x14ac:dyDescent="0.25">
      <c r="A5" s="24" t="s">
        <v>302</v>
      </c>
      <c r="B5" s="43">
        <v>-2.09</v>
      </c>
      <c r="C5" s="32">
        <v>7.7100000000000002E-2</v>
      </c>
      <c r="D5" s="38" t="s">
        <v>277</v>
      </c>
      <c r="E5" s="37">
        <v>2.15</v>
      </c>
      <c r="F5" s="39">
        <v>3.3500000000000001E-5</v>
      </c>
      <c r="G5" s="40" t="s">
        <v>279</v>
      </c>
      <c r="H5" s="31"/>
      <c r="J5" s="30"/>
    </row>
    <row r="6" spans="1:13" x14ac:dyDescent="0.25">
      <c r="A6" s="24" t="s">
        <v>303</v>
      </c>
      <c r="B6" s="25"/>
      <c r="D6" s="30"/>
      <c r="E6" s="45">
        <v>2.63</v>
      </c>
      <c r="F6" s="45">
        <v>9.3799999999999994E-2</v>
      </c>
      <c r="G6" s="46" t="s">
        <v>277</v>
      </c>
      <c r="H6" s="31"/>
      <c r="J6" s="30"/>
    </row>
    <row r="7" spans="1:13" x14ac:dyDescent="0.25">
      <c r="A7" s="24" t="s">
        <v>304</v>
      </c>
      <c r="B7" s="42">
        <v>-5.9</v>
      </c>
      <c r="C7" s="34">
        <v>6.9999999999999999E-4</v>
      </c>
      <c r="D7" s="36" t="s">
        <v>279</v>
      </c>
      <c r="H7" s="29"/>
      <c r="J7" s="30"/>
    </row>
    <row r="8" spans="1:13" x14ac:dyDescent="0.25">
      <c r="A8" s="24" t="s">
        <v>276</v>
      </c>
      <c r="B8" s="25"/>
      <c r="D8" s="30"/>
      <c r="E8" s="34">
        <v>-1.35</v>
      </c>
      <c r="F8" s="34">
        <v>9.4999999999999998E-3</v>
      </c>
      <c r="G8" s="36" t="s">
        <v>281</v>
      </c>
      <c r="H8" s="31"/>
      <c r="J8" s="30"/>
    </row>
    <row r="9" spans="1:13" x14ac:dyDescent="0.25">
      <c r="A9" s="24" t="s">
        <v>305</v>
      </c>
      <c r="B9" s="25"/>
      <c r="D9" s="30"/>
      <c r="E9" s="32">
        <v>-1.78</v>
      </c>
      <c r="F9" s="32">
        <v>6.3500000000000001E-2</v>
      </c>
      <c r="G9" s="38" t="s">
        <v>277</v>
      </c>
      <c r="H9" s="31"/>
      <c r="J9" s="30"/>
    </row>
    <row r="10" spans="1:13" x14ac:dyDescent="0.25">
      <c r="A10" s="24" t="s">
        <v>306</v>
      </c>
      <c r="B10" s="25"/>
      <c r="D10" s="30"/>
      <c r="E10" s="45">
        <v>3.87</v>
      </c>
      <c r="F10" s="45">
        <v>6.3500000000000001E-2</v>
      </c>
      <c r="G10" s="46" t="s">
        <v>277</v>
      </c>
      <c r="H10" s="31"/>
      <c r="J10" s="30"/>
    </row>
    <row r="11" spans="1:13" x14ac:dyDescent="0.25">
      <c r="A11" s="24" t="s">
        <v>278</v>
      </c>
      <c r="B11" s="42">
        <v>-3.1</v>
      </c>
      <c r="C11" s="34">
        <v>8.6999999999999994E-3</v>
      </c>
      <c r="D11" s="36" t="s">
        <v>281</v>
      </c>
      <c r="E11" s="34">
        <v>-4.1900000000000004</v>
      </c>
      <c r="F11" s="35">
        <v>6.2100000000000003E-20</v>
      </c>
      <c r="G11" s="36" t="s">
        <v>279</v>
      </c>
      <c r="H11" s="31"/>
      <c r="J11" s="30"/>
    </row>
    <row r="12" spans="1:13" x14ac:dyDescent="0.25">
      <c r="A12" s="24" t="s">
        <v>280</v>
      </c>
      <c r="B12" s="48">
        <v>1.3</v>
      </c>
      <c r="C12" s="45">
        <v>8.3000000000000004E-2</v>
      </c>
      <c r="D12" s="46" t="s">
        <v>277</v>
      </c>
      <c r="H12" s="48">
        <v>2.36</v>
      </c>
      <c r="I12" s="45">
        <v>7.2999999999999995E-2</v>
      </c>
      <c r="J12" s="46" t="s">
        <v>277</v>
      </c>
    </row>
    <row r="13" spans="1:13" x14ac:dyDescent="0.25">
      <c r="A13" s="24" t="s">
        <v>282</v>
      </c>
      <c r="B13" s="25"/>
      <c r="D13" s="30"/>
      <c r="E13" s="34">
        <v>-3.26</v>
      </c>
      <c r="F13" s="35">
        <v>3.3500000000000001E-5</v>
      </c>
      <c r="G13" s="36" t="s">
        <v>279</v>
      </c>
      <c r="H13" s="24"/>
      <c r="J13" s="30"/>
    </row>
    <row r="14" spans="1:13" x14ac:dyDescent="0.25">
      <c r="A14" s="24" t="s">
        <v>307</v>
      </c>
      <c r="B14" s="25"/>
      <c r="D14" s="47"/>
      <c r="E14" s="45">
        <v>1.58</v>
      </c>
      <c r="F14" s="45">
        <v>5.4100000000000002E-2</v>
      </c>
      <c r="G14" s="46" t="s">
        <v>277</v>
      </c>
      <c r="H14" s="24"/>
      <c r="J14" s="30"/>
    </row>
    <row r="15" spans="1:13" x14ac:dyDescent="0.25">
      <c r="A15" s="24" t="s">
        <v>284</v>
      </c>
      <c r="B15" s="41">
        <v>2.54</v>
      </c>
      <c r="C15" s="37">
        <v>1.6400000000000001E-2</v>
      </c>
      <c r="D15" s="40" t="s">
        <v>287</v>
      </c>
      <c r="H15" s="25"/>
      <c r="J15" s="30"/>
      <c r="K15" s="34">
        <v>-7.97</v>
      </c>
      <c r="L15" s="35">
        <v>6.5300000000000002E-6</v>
      </c>
      <c r="M15" s="34" t="s">
        <v>279</v>
      </c>
    </row>
    <row r="16" spans="1:13" x14ac:dyDescent="0.25">
      <c r="A16" s="24" t="s">
        <v>308</v>
      </c>
      <c r="B16" s="42">
        <v>-5.35</v>
      </c>
      <c r="C16" s="35">
        <v>4.7999999999999998E-6</v>
      </c>
      <c r="D16" s="36" t="s">
        <v>279</v>
      </c>
      <c r="E16" s="37">
        <v>2.4500000000000002</v>
      </c>
      <c r="F16" s="39">
        <v>2.5499999999999999E-7</v>
      </c>
      <c r="G16" s="40" t="s">
        <v>279</v>
      </c>
      <c r="H16" s="24"/>
      <c r="J16" s="30"/>
      <c r="K16" s="34">
        <v>-5.81</v>
      </c>
      <c r="L16" s="34">
        <v>2.2000000000000001E-3</v>
      </c>
      <c r="M16" s="34" t="s">
        <v>281</v>
      </c>
    </row>
    <row r="17" spans="1:13" x14ac:dyDescent="0.25">
      <c r="A17" s="24" t="s">
        <v>285</v>
      </c>
      <c r="B17" s="42">
        <v>-6.81</v>
      </c>
      <c r="C17" s="35">
        <v>8.4400000000000001E-8</v>
      </c>
      <c r="D17" s="36" t="s">
        <v>279</v>
      </c>
      <c r="E17" s="45">
        <v>1.0900000000000001</v>
      </c>
      <c r="F17" s="45">
        <v>5.0599999999999999E-2</v>
      </c>
      <c r="G17" s="46" t="s">
        <v>277</v>
      </c>
      <c r="H17" s="24"/>
      <c r="J17" s="30"/>
      <c r="K17" s="34">
        <v>-9.1</v>
      </c>
      <c r="L17" s="35">
        <v>4.5399999999999997E-6</v>
      </c>
      <c r="M17" s="34" t="s">
        <v>279</v>
      </c>
    </row>
    <row r="18" spans="1:13" x14ac:dyDescent="0.25">
      <c r="A18" s="24" t="s">
        <v>309</v>
      </c>
      <c r="B18" s="25"/>
      <c r="D18" s="30"/>
      <c r="E18" s="34">
        <v>-3.52</v>
      </c>
      <c r="F18" s="35">
        <v>2.1999999999999999E-12</v>
      </c>
      <c r="G18" s="36" t="s">
        <v>279</v>
      </c>
      <c r="H18" s="24"/>
      <c r="J18" s="30"/>
    </row>
    <row r="19" spans="1:13" x14ac:dyDescent="0.25">
      <c r="A19" s="24" t="s">
        <v>310</v>
      </c>
      <c r="B19" s="25"/>
      <c r="D19" s="30"/>
      <c r="E19" s="45">
        <v>2.0699999999999998</v>
      </c>
      <c r="F19" s="45">
        <v>6.3500000000000001E-2</v>
      </c>
      <c r="G19" s="46" t="s">
        <v>277</v>
      </c>
      <c r="H19" s="24"/>
      <c r="J19" s="30"/>
    </row>
    <row r="20" spans="1:13" x14ac:dyDescent="0.25">
      <c r="A20" s="24" t="s">
        <v>311</v>
      </c>
      <c r="B20" s="43">
        <v>-3.79</v>
      </c>
      <c r="C20" s="32">
        <v>9.4700000000000006E-2</v>
      </c>
      <c r="D20" s="38" t="s">
        <v>277</v>
      </c>
      <c r="H20" s="25"/>
      <c r="J20" s="30"/>
    </row>
    <row r="21" spans="1:13" x14ac:dyDescent="0.25">
      <c r="A21" s="24" t="s">
        <v>312</v>
      </c>
      <c r="B21" s="25"/>
      <c r="D21" s="30"/>
      <c r="E21" s="32">
        <v>-2.12</v>
      </c>
      <c r="F21" s="32">
        <v>8.1799999999999998E-2</v>
      </c>
      <c r="G21" s="38" t="s">
        <v>277</v>
      </c>
      <c r="H21" s="24"/>
      <c r="J21" s="30"/>
    </row>
    <row r="22" spans="1:13" x14ac:dyDescent="0.25">
      <c r="A22" s="24" t="s">
        <v>313</v>
      </c>
      <c r="B22" s="42">
        <v>-4.45</v>
      </c>
      <c r="C22" s="35">
        <v>9.1000000000000003E-5</v>
      </c>
      <c r="D22" s="36" t="s">
        <v>279</v>
      </c>
      <c r="H22" s="25"/>
      <c r="J22" s="30"/>
      <c r="K22" s="32">
        <v>-4.5999999999999996</v>
      </c>
      <c r="L22" s="32">
        <v>9.0200000000000002E-2</v>
      </c>
      <c r="M22" s="33" t="s">
        <v>277</v>
      </c>
    </row>
    <row r="23" spans="1:13" x14ac:dyDescent="0.25">
      <c r="A23" s="24" t="s">
        <v>286</v>
      </c>
      <c r="B23" s="42">
        <v>-3.52</v>
      </c>
      <c r="C23" s="34">
        <v>4.7000000000000002E-3</v>
      </c>
      <c r="D23" s="36" t="s">
        <v>281</v>
      </c>
      <c r="E23" s="37">
        <v>2.02</v>
      </c>
      <c r="F23" s="39">
        <v>3.3500000000000001E-5</v>
      </c>
      <c r="G23" s="40" t="s">
        <v>279</v>
      </c>
      <c r="H23" s="24"/>
      <c r="J23" s="30"/>
      <c r="K23" s="34">
        <v>-3.98</v>
      </c>
      <c r="L23" s="34">
        <v>4.8300000000000003E-2</v>
      </c>
      <c r="M23" s="34" t="s">
        <v>287</v>
      </c>
    </row>
    <row r="24" spans="1:13" x14ac:dyDescent="0.25">
      <c r="A24" s="24" t="s">
        <v>314</v>
      </c>
      <c r="B24" s="41">
        <v>2.84</v>
      </c>
      <c r="C24" s="37">
        <v>8.6999999999999994E-3</v>
      </c>
      <c r="D24" s="40" t="s">
        <v>281</v>
      </c>
      <c r="H24" s="25"/>
      <c r="J24" s="30"/>
      <c r="K24" s="34">
        <v>-6.12</v>
      </c>
      <c r="L24" s="34">
        <v>1.1999999999999999E-3</v>
      </c>
      <c r="M24" s="34" t="s">
        <v>281</v>
      </c>
    </row>
    <row r="25" spans="1:13" x14ac:dyDescent="0.25">
      <c r="A25" s="24" t="s">
        <v>315</v>
      </c>
      <c r="B25" s="42">
        <v>-3.13</v>
      </c>
      <c r="C25" s="34">
        <v>5.4000000000000003E-3</v>
      </c>
      <c r="D25" s="36" t="s">
        <v>281</v>
      </c>
      <c r="H25" s="25"/>
      <c r="J25" s="30"/>
    </row>
    <row r="26" spans="1:13" x14ac:dyDescent="0.25">
      <c r="A26" s="24" t="s">
        <v>290</v>
      </c>
      <c r="B26" s="48">
        <v>2.2000000000000002</v>
      </c>
      <c r="C26" s="45">
        <v>6.7000000000000004E-2</v>
      </c>
      <c r="D26" s="46" t="s">
        <v>277</v>
      </c>
      <c r="E26" s="37">
        <v>1.3</v>
      </c>
      <c r="F26" s="37">
        <v>1.6000000000000001E-3</v>
      </c>
      <c r="G26" s="40" t="s">
        <v>281</v>
      </c>
      <c r="H26" s="24"/>
      <c r="J26" s="30"/>
    </row>
    <row r="27" spans="1:13" x14ac:dyDescent="0.25">
      <c r="A27" s="24" t="s">
        <v>316</v>
      </c>
      <c r="B27" s="25"/>
      <c r="D27" s="30"/>
      <c r="E27" s="37">
        <v>2.4700000000000002</v>
      </c>
      <c r="F27" s="37">
        <v>2.7300000000000001E-2</v>
      </c>
      <c r="G27" s="40" t="s">
        <v>287</v>
      </c>
      <c r="H27" s="24"/>
      <c r="J27" s="30"/>
    </row>
    <row r="28" spans="1:13" x14ac:dyDescent="0.25">
      <c r="A28" s="24" t="s">
        <v>291</v>
      </c>
      <c r="B28" s="43">
        <v>-1.89</v>
      </c>
      <c r="C28" s="32">
        <v>9.4700000000000006E-2</v>
      </c>
      <c r="D28" s="38" t="s">
        <v>277</v>
      </c>
      <c r="E28" s="34">
        <v>-1.23</v>
      </c>
      <c r="F28" s="34">
        <v>6.1999999999999998E-3</v>
      </c>
      <c r="G28" s="36" t="s">
        <v>281</v>
      </c>
      <c r="H28" s="24"/>
      <c r="J28" s="30"/>
    </row>
    <row r="29" spans="1:13" x14ac:dyDescent="0.25">
      <c r="A29" s="24" t="s">
        <v>317</v>
      </c>
      <c r="B29" s="25"/>
      <c r="D29" s="30"/>
      <c r="E29" s="34">
        <v>-2.15</v>
      </c>
      <c r="F29" s="34">
        <v>1.5E-3</v>
      </c>
      <c r="G29" s="36" t="s">
        <v>281</v>
      </c>
      <c r="H29" s="24"/>
      <c r="J29" s="30"/>
    </row>
    <row r="30" spans="1:13" x14ac:dyDescent="0.25">
      <c r="A30" s="24" t="s">
        <v>318</v>
      </c>
      <c r="B30" s="42">
        <v>-5.0199999999999996</v>
      </c>
      <c r="C30" s="34">
        <v>6.6E-3</v>
      </c>
      <c r="D30" s="36" t="s">
        <v>281</v>
      </c>
      <c r="H30" s="25"/>
      <c r="J30" s="30"/>
    </row>
    <row r="31" spans="1:13" x14ac:dyDescent="0.25">
      <c r="A31" s="24" t="s">
        <v>319</v>
      </c>
      <c r="B31" s="43">
        <v>-5.12</v>
      </c>
      <c r="C31" s="32">
        <v>9.69E-2</v>
      </c>
      <c r="D31" s="38" t="s">
        <v>277</v>
      </c>
      <c r="H31" s="25"/>
      <c r="J31" s="30"/>
    </row>
    <row r="32" spans="1:13" x14ac:dyDescent="0.25">
      <c r="A32" s="24" t="s">
        <v>292</v>
      </c>
      <c r="B32" s="25"/>
      <c r="D32" s="30"/>
      <c r="E32" s="37">
        <v>2.39</v>
      </c>
      <c r="F32" s="37">
        <v>7.7000000000000002E-3</v>
      </c>
      <c r="G32" s="40" t="s">
        <v>281</v>
      </c>
      <c r="H32" s="24"/>
      <c r="J32" s="30"/>
    </row>
    <row r="33" spans="1:13" x14ac:dyDescent="0.25">
      <c r="A33" s="24" t="s">
        <v>320</v>
      </c>
      <c r="B33" s="42">
        <v>-6.1</v>
      </c>
      <c r="C33" s="35">
        <v>2.7599999999999999E-8</v>
      </c>
      <c r="D33" s="36" t="s">
        <v>279</v>
      </c>
      <c r="E33" s="34">
        <v>-5.62</v>
      </c>
      <c r="F33" s="35">
        <v>1.5500000000000001E-35</v>
      </c>
      <c r="G33" s="36" t="s">
        <v>279</v>
      </c>
      <c r="H33" s="24"/>
      <c r="J33" s="30"/>
    </row>
    <row r="34" spans="1:13" x14ac:dyDescent="0.25">
      <c r="A34" s="24" t="s">
        <v>321</v>
      </c>
      <c r="B34" s="42">
        <v>-4.13</v>
      </c>
      <c r="C34" s="34">
        <v>1.8E-3</v>
      </c>
      <c r="D34" s="36" t="s">
        <v>281</v>
      </c>
      <c r="E34" s="34">
        <v>-2.08</v>
      </c>
      <c r="F34" s="35">
        <v>4.8099999999999997E-5</v>
      </c>
      <c r="G34" s="36" t="s">
        <v>279</v>
      </c>
      <c r="H34" s="24"/>
      <c r="J34" s="30"/>
    </row>
    <row r="35" spans="1:13" x14ac:dyDescent="0.25">
      <c r="A35" s="24" t="s">
        <v>322</v>
      </c>
      <c r="B35" s="25"/>
      <c r="D35" s="47"/>
      <c r="E35" s="34">
        <v>-3.4</v>
      </c>
      <c r="F35" s="34">
        <v>3.3000000000000002E-2</v>
      </c>
      <c r="G35" s="36" t="s">
        <v>287</v>
      </c>
      <c r="H35" s="24"/>
      <c r="J35" s="30"/>
    </row>
    <row r="36" spans="1:13" x14ac:dyDescent="0.25">
      <c r="A36" s="24" t="s">
        <v>295</v>
      </c>
      <c r="B36" s="25"/>
      <c r="D36" s="47"/>
      <c r="H36" s="25"/>
      <c r="J36" s="30"/>
      <c r="K36" s="34">
        <v>-7.35</v>
      </c>
      <c r="L36" s="34">
        <v>2.9999999999999997E-4</v>
      </c>
      <c r="M36" s="34" t="s">
        <v>279</v>
      </c>
    </row>
    <row r="37" spans="1:13" x14ac:dyDescent="0.25">
      <c r="A37" s="24" t="s">
        <v>323</v>
      </c>
      <c r="B37" s="25"/>
      <c r="D37" s="47"/>
      <c r="E37" s="34">
        <v>-4.99</v>
      </c>
      <c r="F37" s="35">
        <v>3.3499999999999998E-10</v>
      </c>
      <c r="G37" s="36" t="s">
        <v>279</v>
      </c>
      <c r="H37" s="24"/>
      <c r="J37" s="30"/>
    </row>
    <row r="38" spans="1:13" x14ac:dyDescent="0.25">
      <c r="A38" s="24" t="s">
        <v>297</v>
      </c>
      <c r="B38" s="42">
        <v>-5.07</v>
      </c>
      <c r="C38" s="35">
        <v>1.42E-7</v>
      </c>
      <c r="D38" s="36" t="s">
        <v>279</v>
      </c>
      <c r="H38" s="25"/>
      <c r="J38" s="30"/>
      <c r="K38" s="37">
        <v>4.8099999999999996</v>
      </c>
      <c r="L38" s="37">
        <v>4.7199999999999999E-2</v>
      </c>
      <c r="M38" s="37" t="s">
        <v>287</v>
      </c>
    </row>
    <row r="39" spans="1:13" x14ac:dyDescent="0.25">
      <c r="A39" s="24" t="s">
        <v>324</v>
      </c>
      <c r="B39" s="42">
        <v>-4.75</v>
      </c>
      <c r="C39" s="34">
        <v>2.9999999999999997E-4</v>
      </c>
      <c r="D39" s="36" t="s">
        <v>279</v>
      </c>
      <c r="H39" s="25"/>
      <c r="J39" s="30"/>
      <c r="K39" s="32">
        <v>-4.32</v>
      </c>
      <c r="L39" s="32">
        <v>6.3E-2</v>
      </c>
      <c r="M39" s="33" t="s">
        <v>277</v>
      </c>
    </row>
    <row r="40" spans="1:13" x14ac:dyDescent="0.25">
      <c r="A40" s="24" t="s">
        <v>300</v>
      </c>
      <c r="B40" s="41">
        <v>3.86</v>
      </c>
      <c r="C40" s="39">
        <v>2.7599999999999999E-8</v>
      </c>
      <c r="D40" s="40" t="s">
        <v>279</v>
      </c>
      <c r="E40" s="37">
        <v>0.93</v>
      </c>
      <c r="F40" s="37">
        <v>7.7000000000000002E-3</v>
      </c>
      <c r="G40" s="40" t="s">
        <v>281</v>
      </c>
      <c r="H40" s="24"/>
      <c r="J40" s="30"/>
      <c r="K40" s="37">
        <v>3.01</v>
      </c>
      <c r="L40" s="37">
        <v>4.7199999999999999E-2</v>
      </c>
      <c r="M40" s="37" t="s">
        <v>287</v>
      </c>
    </row>
    <row r="41" spans="1:13" x14ac:dyDescent="0.25">
      <c r="A41" s="24" t="s">
        <v>325</v>
      </c>
      <c r="B41" s="25"/>
      <c r="D41" s="47"/>
      <c r="E41" s="37">
        <v>4.0599999999999996</v>
      </c>
      <c r="F41" s="37">
        <v>8.0000000000000004E-4</v>
      </c>
      <c r="G41" s="40" t="s">
        <v>279</v>
      </c>
      <c r="H41" s="24"/>
      <c r="J41" s="30"/>
    </row>
    <row r="42" spans="1:13" x14ac:dyDescent="0.25">
      <c r="A42" s="24" t="s">
        <v>326</v>
      </c>
      <c r="B42" s="42">
        <v>-4.54</v>
      </c>
      <c r="C42" s="34">
        <v>3.3999999999999998E-3</v>
      </c>
      <c r="D42" s="36" t="s">
        <v>281</v>
      </c>
      <c r="H42" s="25"/>
      <c r="J42" s="30"/>
    </row>
    <row r="43" spans="1:13" x14ac:dyDescent="0.25">
      <c r="A43" s="24" t="s">
        <v>327</v>
      </c>
      <c r="B43" s="25"/>
      <c r="D43" s="30"/>
      <c r="E43" s="37">
        <v>1.62</v>
      </c>
      <c r="F43" s="37">
        <v>5.0000000000000001E-4</v>
      </c>
      <c r="G43" s="40" t="s">
        <v>279</v>
      </c>
      <c r="H43" s="24"/>
      <c r="J43" s="30"/>
      <c r="K43" s="34">
        <v>-6.42</v>
      </c>
      <c r="L43" s="34">
        <v>8.0000000000000004E-4</v>
      </c>
      <c r="M43" s="34" t="s">
        <v>279</v>
      </c>
    </row>
    <row r="44" spans="1:13" x14ac:dyDescent="0.25">
      <c r="A44" s="24" t="s">
        <v>328</v>
      </c>
      <c r="B44" s="25"/>
      <c r="D44" s="30"/>
      <c r="E44" s="32">
        <v>-0.73</v>
      </c>
      <c r="F44" s="32">
        <v>6.3500000000000001E-2</v>
      </c>
      <c r="G44" s="38" t="s">
        <v>277</v>
      </c>
      <c r="H44" s="45">
        <v>2.23</v>
      </c>
      <c r="I44" s="45">
        <v>7.2999999999999995E-2</v>
      </c>
      <c r="J44" s="46" t="s">
        <v>277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sqref="A1:XFD1"/>
    </sheetView>
  </sheetViews>
  <sheetFormatPr defaultRowHeight="15" x14ac:dyDescent="0.25"/>
  <cols>
    <col min="1" max="1" width="13.7109375" bestFit="1" customWidth="1"/>
  </cols>
  <sheetData>
    <row r="1" spans="1:13" x14ac:dyDescent="0.25">
      <c r="A1" t="s">
        <v>2049</v>
      </c>
    </row>
    <row r="2" spans="1:13" x14ac:dyDescent="0.25">
      <c r="A2" s="24" t="s">
        <v>81</v>
      </c>
      <c r="B2" s="310" t="s">
        <v>269</v>
      </c>
      <c r="C2" s="311"/>
      <c r="D2" s="312"/>
      <c r="E2" s="313" t="s">
        <v>270</v>
      </c>
      <c r="F2" s="314"/>
      <c r="G2" s="315"/>
      <c r="H2" s="310" t="s">
        <v>271</v>
      </c>
      <c r="I2" s="311"/>
      <c r="J2" s="312"/>
      <c r="K2" s="313" t="s">
        <v>272</v>
      </c>
      <c r="L2" s="314"/>
      <c r="M2" s="314"/>
    </row>
    <row r="3" spans="1:13" ht="15.75" thickBot="1" x14ac:dyDescent="0.3">
      <c r="A3" s="26"/>
      <c r="B3" s="27" t="s">
        <v>273</v>
      </c>
      <c r="C3" s="26" t="s">
        <v>274</v>
      </c>
      <c r="D3" s="28" t="s">
        <v>275</v>
      </c>
      <c r="E3" s="26" t="s">
        <v>273</v>
      </c>
      <c r="F3" s="26" t="s">
        <v>274</v>
      </c>
      <c r="G3" s="26" t="s">
        <v>275</v>
      </c>
      <c r="H3" s="27" t="s">
        <v>273</v>
      </c>
      <c r="I3" s="26" t="s">
        <v>274</v>
      </c>
      <c r="J3" s="28" t="s">
        <v>275</v>
      </c>
      <c r="K3" s="26" t="s">
        <v>273</v>
      </c>
      <c r="L3" s="26" t="s">
        <v>274</v>
      </c>
      <c r="M3" s="26" t="s">
        <v>275</v>
      </c>
    </row>
    <row r="4" spans="1:13" x14ac:dyDescent="0.25">
      <c r="A4" s="24" t="s">
        <v>302</v>
      </c>
      <c r="B4" s="42">
        <v>-1.6</v>
      </c>
      <c r="C4" s="34">
        <v>2.5399999999999999E-2</v>
      </c>
      <c r="D4" s="34" t="s">
        <v>287</v>
      </c>
      <c r="E4" s="25"/>
      <c r="H4" s="25"/>
      <c r="K4" s="25"/>
    </row>
    <row r="5" spans="1:13" x14ac:dyDescent="0.25">
      <c r="A5" s="24" t="s">
        <v>305</v>
      </c>
      <c r="B5" s="42">
        <v>-7.23</v>
      </c>
      <c r="C5" s="35">
        <v>4.0800000000000002E-5</v>
      </c>
      <c r="D5" s="36" t="s">
        <v>279</v>
      </c>
      <c r="E5" s="24"/>
      <c r="H5" s="25"/>
      <c r="K5" s="42">
        <v>-5.63</v>
      </c>
      <c r="L5" s="34">
        <v>3.9699999999999999E-2</v>
      </c>
      <c r="M5" s="34" t="s">
        <v>287</v>
      </c>
    </row>
    <row r="6" spans="1:13" x14ac:dyDescent="0.25">
      <c r="A6" s="24" t="s">
        <v>329</v>
      </c>
      <c r="B6" s="42">
        <v>-2.81</v>
      </c>
      <c r="C6" s="34">
        <v>2.46E-2</v>
      </c>
      <c r="D6" s="34" t="s">
        <v>287</v>
      </c>
      <c r="E6" s="25"/>
      <c r="H6" s="25"/>
      <c r="K6" s="25"/>
    </row>
    <row r="7" spans="1:13" x14ac:dyDescent="0.25">
      <c r="A7" s="24" t="s">
        <v>280</v>
      </c>
      <c r="B7" s="42">
        <v>-1.08</v>
      </c>
      <c r="C7" s="34">
        <v>3.9800000000000002E-2</v>
      </c>
      <c r="D7" s="34" t="s">
        <v>287</v>
      </c>
      <c r="E7" s="25"/>
      <c r="H7" s="25"/>
      <c r="K7" s="25"/>
    </row>
    <row r="8" spans="1:13" x14ac:dyDescent="0.25">
      <c r="A8" s="24" t="s">
        <v>283</v>
      </c>
      <c r="B8" s="43">
        <v>-2.3199999999999998</v>
      </c>
      <c r="C8" s="32">
        <v>9.8900000000000002E-2</v>
      </c>
      <c r="D8" s="38" t="s">
        <v>277</v>
      </c>
      <c r="E8" s="24"/>
      <c r="H8" s="25"/>
      <c r="K8" s="25"/>
    </row>
    <row r="9" spans="1:13" x14ac:dyDescent="0.25">
      <c r="A9" s="24" t="s">
        <v>307</v>
      </c>
      <c r="B9" s="42">
        <v>-4.6900000000000004</v>
      </c>
      <c r="C9" s="34">
        <v>1.43E-2</v>
      </c>
      <c r="D9" s="34" t="s">
        <v>287</v>
      </c>
      <c r="E9" s="25"/>
      <c r="H9" s="25"/>
      <c r="K9" s="25"/>
    </row>
    <row r="10" spans="1:13" x14ac:dyDescent="0.25">
      <c r="A10" s="24" t="s">
        <v>308</v>
      </c>
      <c r="B10" s="42">
        <v>-2.4900000000000002</v>
      </c>
      <c r="C10" s="34">
        <v>2.0299999999999999E-2</v>
      </c>
      <c r="D10" s="34" t="s">
        <v>287</v>
      </c>
      <c r="E10" s="25"/>
      <c r="H10" s="25"/>
      <c r="K10" s="25"/>
    </row>
    <row r="11" spans="1:13" x14ac:dyDescent="0.25">
      <c r="A11" s="24" t="s">
        <v>330</v>
      </c>
      <c r="B11" s="25"/>
      <c r="E11" s="41">
        <v>4.7300000000000004</v>
      </c>
      <c r="F11" s="39">
        <v>5.2299999999999997E-5</v>
      </c>
      <c r="G11" s="40" t="s">
        <v>279</v>
      </c>
      <c r="H11" s="24"/>
      <c r="K11" s="25"/>
    </row>
    <row r="12" spans="1:13" x14ac:dyDescent="0.25">
      <c r="A12" s="24" t="s">
        <v>331</v>
      </c>
      <c r="B12" s="25"/>
      <c r="E12" s="25"/>
      <c r="H12" s="25"/>
      <c r="K12" s="43">
        <v>-5.04</v>
      </c>
      <c r="L12" s="32">
        <v>8.3799999999999999E-2</v>
      </c>
      <c r="M12" s="33" t="s">
        <v>277</v>
      </c>
    </row>
    <row r="13" spans="1:13" x14ac:dyDescent="0.25">
      <c r="A13" s="24" t="s">
        <v>311</v>
      </c>
      <c r="B13" s="42">
        <v>-8.16</v>
      </c>
      <c r="C13" s="35">
        <v>8.4400000000000001E-8</v>
      </c>
      <c r="D13" s="36" t="s">
        <v>279</v>
      </c>
      <c r="E13" s="24"/>
      <c r="H13" s="25"/>
      <c r="K13" s="25"/>
    </row>
    <row r="14" spans="1:13" x14ac:dyDescent="0.25">
      <c r="A14" s="24" t="s">
        <v>312</v>
      </c>
      <c r="B14" s="42">
        <v>-3.03</v>
      </c>
      <c r="C14" s="34">
        <v>3.39E-2</v>
      </c>
      <c r="D14" s="34" t="s">
        <v>287</v>
      </c>
      <c r="E14" s="25"/>
      <c r="H14" s="42">
        <v>-7.22</v>
      </c>
      <c r="I14" s="34">
        <v>7.3000000000000001E-3</v>
      </c>
      <c r="J14" s="36" t="s">
        <v>281</v>
      </c>
      <c r="K14" s="34">
        <v>-6.17</v>
      </c>
      <c r="L14" s="34">
        <v>3.9699999999999999E-2</v>
      </c>
      <c r="M14" s="34" t="s">
        <v>287</v>
      </c>
    </row>
    <row r="15" spans="1:13" x14ac:dyDescent="0.25">
      <c r="A15" s="24" t="s">
        <v>313</v>
      </c>
      <c r="B15" s="42">
        <v>-3.22</v>
      </c>
      <c r="C15" s="34">
        <v>2.5999999999999999E-3</v>
      </c>
      <c r="D15" s="36" t="s">
        <v>281</v>
      </c>
      <c r="E15" s="24"/>
      <c r="H15" s="25"/>
      <c r="K15" s="25"/>
    </row>
    <row r="16" spans="1:13" x14ac:dyDescent="0.25">
      <c r="A16" s="24" t="s">
        <v>288</v>
      </c>
      <c r="B16" s="43">
        <v>-1.37</v>
      </c>
      <c r="C16" s="32">
        <v>8.14E-2</v>
      </c>
      <c r="D16" s="38" t="s">
        <v>277</v>
      </c>
      <c r="E16" s="24"/>
      <c r="H16" s="25"/>
      <c r="K16" s="25"/>
    </row>
    <row r="17" spans="1:11" x14ac:dyDescent="0.25">
      <c r="A17" s="24" t="s">
        <v>332</v>
      </c>
      <c r="B17" s="42">
        <v>-5.18</v>
      </c>
      <c r="C17" s="34">
        <v>1.5E-3</v>
      </c>
      <c r="D17" s="36" t="s">
        <v>281</v>
      </c>
      <c r="E17" s="24"/>
      <c r="H17" s="25"/>
      <c r="K17" s="25"/>
    </row>
    <row r="18" spans="1:11" x14ac:dyDescent="0.25">
      <c r="A18" s="24" t="s">
        <v>333</v>
      </c>
      <c r="B18" s="25"/>
      <c r="E18" s="41">
        <v>2.37</v>
      </c>
      <c r="F18" s="37">
        <v>2.01E-2</v>
      </c>
      <c r="G18" s="40" t="s">
        <v>287</v>
      </c>
      <c r="H18" s="24"/>
      <c r="K18" s="25"/>
    </row>
    <row r="19" spans="1:11" x14ac:dyDescent="0.25">
      <c r="A19" s="24" t="s">
        <v>315</v>
      </c>
      <c r="B19" s="25"/>
      <c r="E19" s="25"/>
      <c r="H19" s="42">
        <v>-5.99</v>
      </c>
      <c r="I19" s="34">
        <v>1.6000000000000001E-3</v>
      </c>
      <c r="J19" s="36" t="s">
        <v>281</v>
      </c>
      <c r="K19" s="24"/>
    </row>
    <row r="20" spans="1:11" x14ac:dyDescent="0.25">
      <c r="A20" s="24" t="s">
        <v>290</v>
      </c>
      <c r="B20" s="25"/>
      <c r="E20" s="25"/>
      <c r="H20" s="42">
        <v>-6.52</v>
      </c>
      <c r="I20" s="34">
        <v>3.0000000000000001E-3</v>
      </c>
      <c r="J20" s="36" t="s">
        <v>281</v>
      </c>
      <c r="K20" s="24"/>
    </row>
    <row r="21" spans="1:11" x14ac:dyDescent="0.25">
      <c r="A21" s="24" t="s">
        <v>319</v>
      </c>
      <c r="B21" s="25"/>
      <c r="E21" s="25"/>
      <c r="H21" s="42">
        <v>-13.08</v>
      </c>
      <c r="I21" s="34">
        <v>4.0000000000000002E-4</v>
      </c>
      <c r="J21" s="36" t="s">
        <v>279</v>
      </c>
      <c r="K21" s="24"/>
    </row>
    <row r="22" spans="1:11" x14ac:dyDescent="0.25">
      <c r="A22" s="24" t="s">
        <v>292</v>
      </c>
      <c r="B22" s="42">
        <v>-1.87</v>
      </c>
      <c r="C22" s="34">
        <v>1.0500000000000001E-2</v>
      </c>
      <c r="D22" s="34" t="s">
        <v>287</v>
      </c>
      <c r="E22" s="25"/>
      <c r="H22" s="25"/>
      <c r="K22" s="25"/>
    </row>
    <row r="23" spans="1:11" x14ac:dyDescent="0.25">
      <c r="A23" s="24" t="s">
        <v>320</v>
      </c>
      <c r="B23" s="41">
        <v>3.07</v>
      </c>
      <c r="C23" s="37">
        <v>2.0400000000000001E-2</v>
      </c>
      <c r="D23" s="40" t="s">
        <v>287</v>
      </c>
      <c r="E23" s="32">
        <v>-4.79</v>
      </c>
      <c r="F23" s="32">
        <v>9.2499999999999999E-2</v>
      </c>
      <c r="G23" s="38" t="s">
        <v>277</v>
      </c>
      <c r="H23" s="34">
        <v>-5.47</v>
      </c>
      <c r="I23" s="34">
        <v>4.3E-3</v>
      </c>
      <c r="J23" s="36" t="s">
        <v>281</v>
      </c>
      <c r="K23" s="24"/>
    </row>
    <row r="24" spans="1:11" x14ac:dyDescent="0.25">
      <c r="A24" s="24" t="s">
        <v>321</v>
      </c>
      <c r="B24" s="42">
        <v>-2.59</v>
      </c>
      <c r="C24" s="34">
        <v>6.1999999999999998E-3</v>
      </c>
      <c r="D24" s="36" t="s">
        <v>281</v>
      </c>
      <c r="E24" s="32">
        <v>-1.54</v>
      </c>
      <c r="F24" s="32">
        <v>6.9099999999999995E-2</v>
      </c>
      <c r="G24" s="38" t="s">
        <v>277</v>
      </c>
      <c r="H24" s="24"/>
      <c r="K24" s="25"/>
    </row>
    <row r="25" spans="1:11" x14ac:dyDescent="0.25">
      <c r="A25" s="24" t="s">
        <v>322</v>
      </c>
      <c r="B25" s="43">
        <v>-1.9</v>
      </c>
      <c r="C25" s="32">
        <v>5.5599999999999997E-2</v>
      </c>
      <c r="D25" s="38" t="s">
        <v>277</v>
      </c>
      <c r="E25" s="24"/>
      <c r="H25" s="25"/>
      <c r="K25" s="25"/>
    </row>
    <row r="26" spans="1:11" x14ac:dyDescent="0.25">
      <c r="A26" s="24" t="s">
        <v>294</v>
      </c>
      <c r="B26" s="42">
        <v>-2.89</v>
      </c>
      <c r="C26" s="34">
        <v>3.8E-3</v>
      </c>
      <c r="D26" s="36" t="s">
        <v>281</v>
      </c>
      <c r="E26" s="32">
        <v>-1.61</v>
      </c>
      <c r="F26" s="32">
        <v>6.9099999999999995E-2</v>
      </c>
      <c r="G26" s="38" t="s">
        <v>277</v>
      </c>
      <c r="H26" s="24"/>
      <c r="K26" s="25"/>
    </row>
    <row r="27" spans="1:11" x14ac:dyDescent="0.25">
      <c r="A27" s="24" t="s">
        <v>296</v>
      </c>
      <c r="B27" s="42">
        <v>-7.27</v>
      </c>
      <c r="C27" s="35">
        <v>2.1800000000000001E-5</v>
      </c>
      <c r="D27" s="36" t="s">
        <v>279</v>
      </c>
      <c r="E27" s="24"/>
      <c r="H27" s="25"/>
      <c r="K27" s="25"/>
    </row>
    <row r="28" spans="1:11" x14ac:dyDescent="0.25">
      <c r="A28" s="24" t="s">
        <v>334</v>
      </c>
      <c r="B28" s="41">
        <v>1.77</v>
      </c>
      <c r="C28" s="37">
        <v>4.99E-2</v>
      </c>
      <c r="D28" s="40" t="s">
        <v>287</v>
      </c>
      <c r="E28" s="24"/>
      <c r="H28" s="25"/>
      <c r="K28" s="25"/>
    </row>
    <row r="29" spans="1:11" x14ac:dyDescent="0.25">
      <c r="A29" s="24" t="s">
        <v>323</v>
      </c>
      <c r="B29" s="43">
        <v>-2.1800000000000002</v>
      </c>
      <c r="C29" s="32">
        <v>9.8599999999999993E-2</v>
      </c>
      <c r="D29" s="38" t="s">
        <v>277</v>
      </c>
      <c r="E29" s="24"/>
      <c r="H29" s="25"/>
      <c r="K29" s="25"/>
    </row>
    <row r="30" spans="1:11" x14ac:dyDescent="0.25">
      <c r="A30" s="24" t="s">
        <v>335</v>
      </c>
      <c r="B30" s="42">
        <v>-5.31</v>
      </c>
      <c r="C30" s="34">
        <v>1.23E-2</v>
      </c>
      <c r="D30" s="34" t="s">
        <v>287</v>
      </c>
      <c r="E30" s="25"/>
      <c r="H30" s="25"/>
      <c r="K30" s="25"/>
    </row>
    <row r="31" spans="1:11" x14ac:dyDescent="0.25">
      <c r="A31" s="24" t="s">
        <v>336</v>
      </c>
      <c r="B31" s="48">
        <v>4.34</v>
      </c>
      <c r="C31" s="45">
        <v>5.0099999999999999E-2</v>
      </c>
      <c r="D31" s="46" t="s">
        <v>277</v>
      </c>
      <c r="E31" s="24"/>
      <c r="H31" s="42">
        <v>-10.62</v>
      </c>
      <c r="I31" s="34">
        <v>4.3E-3</v>
      </c>
      <c r="J31" s="36" t="s">
        <v>281</v>
      </c>
      <c r="K31" s="24"/>
    </row>
    <row r="32" spans="1:11" x14ac:dyDescent="0.25">
      <c r="A32" s="24" t="s">
        <v>337</v>
      </c>
      <c r="B32" s="42">
        <v>-2.33</v>
      </c>
      <c r="C32" s="34">
        <v>4.3099999999999999E-2</v>
      </c>
      <c r="D32" s="34" t="s">
        <v>287</v>
      </c>
      <c r="E32" s="25"/>
      <c r="H32" s="25"/>
      <c r="K32" s="25"/>
    </row>
    <row r="33" spans="1:13" x14ac:dyDescent="0.25">
      <c r="A33" s="24" t="s">
        <v>324</v>
      </c>
      <c r="B33" s="25"/>
      <c r="E33" s="41">
        <v>3.42</v>
      </c>
      <c r="F33" s="37">
        <v>1.5800000000000002E-2</v>
      </c>
      <c r="G33" s="40" t="s">
        <v>287</v>
      </c>
      <c r="H33" s="24"/>
      <c r="K33" s="25"/>
    </row>
    <row r="34" spans="1:13" x14ac:dyDescent="0.25">
      <c r="A34" s="24" t="s">
        <v>338</v>
      </c>
      <c r="B34" s="25"/>
      <c r="E34" s="25"/>
      <c r="H34" s="43">
        <v>-7.77</v>
      </c>
      <c r="I34" s="32">
        <v>7.2099999999999997E-2</v>
      </c>
      <c r="J34" s="38" t="s">
        <v>277</v>
      </c>
      <c r="K34" s="24"/>
    </row>
    <row r="35" spans="1:13" x14ac:dyDescent="0.25">
      <c r="A35" s="24" t="s">
        <v>299</v>
      </c>
      <c r="B35" s="25"/>
      <c r="E35" s="25"/>
      <c r="H35" s="42">
        <v>-9.56</v>
      </c>
      <c r="I35" s="35">
        <v>8.8500000000000005E-8</v>
      </c>
      <c r="J35" s="36" t="s">
        <v>279</v>
      </c>
      <c r="K35" s="34">
        <v>-4.22</v>
      </c>
      <c r="L35" s="34">
        <v>3.9699999999999999E-2</v>
      </c>
      <c r="M35" s="34" t="s">
        <v>287</v>
      </c>
    </row>
    <row r="36" spans="1:13" x14ac:dyDescent="0.25">
      <c r="A36" s="24" t="s">
        <v>339</v>
      </c>
      <c r="B36" s="25"/>
      <c r="E36" s="25"/>
      <c r="H36" s="43">
        <v>-7.33</v>
      </c>
      <c r="I36" s="32">
        <v>9.69E-2</v>
      </c>
      <c r="J36" s="38" t="s">
        <v>277</v>
      </c>
      <c r="K36" s="24"/>
    </row>
    <row r="37" spans="1:13" x14ac:dyDescent="0.25">
      <c r="A37" s="24" t="s">
        <v>300</v>
      </c>
      <c r="B37" s="41">
        <v>0.88</v>
      </c>
      <c r="C37" s="37">
        <v>2.5399999999999999E-2</v>
      </c>
      <c r="D37" s="40" t="s">
        <v>287</v>
      </c>
      <c r="E37" s="45">
        <v>0.82</v>
      </c>
      <c r="F37" s="45">
        <v>6.9099999999999995E-2</v>
      </c>
      <c r="G37" s="46" t="s">
        <v>277</v>
      </c>
      <c r="H37" s="34">
        <v>-4.54</v>
      </c>
      <c r="I37" s="35">
        <v>6.4800000000000003E-5</v>
      </c>
      <c r="J37" s="36" t="s">
        <v>279</v>
      </c>
      <c r="K37" s="24"/>
    </row>
    <row r="38" spans="1:13" x14ac:dyDescent="0.25">
      <c r="A38" s="24" t="s">
        <v>325</v>
      </c>
      <c r="B38" s="42">
        <v>-8.4700000000000006</v>
      </c>
      <c r="C38" s="35">
        <v>3.6300000000000001E-5</v>
      </c>
      <c r="D38" s="36" t="s">
        <v>279</v>
      </c>
      <c r="E38" s="24"/>
      <c r="H38" s="25"/>
      <c r="K38" s="25"/>
    </row>
    <row r="39" spans="1:13" x14ac:dyDescent="0.25">
      <c r="A39" s="24" t="s">
        <v>326</v>
      </c>
      <c r="B39" s="42">
        <v>-6.71</v>
      </c>
      <c r="C39" s="34">
        <v>6.3E-3</v>
      </c>
      <c r="D39" s="36" t="s">
        <v>281</v>
      </c>
      <c r="E39" s="34">
        <v>-9.42</v>
      </c>
      <c r="F39" s="35">
        <v>4.1899999999999999E-11</v>
      </c>
      <c r="G39" s="36" t="s">
        <v>279</v>
      </c>
      <c r="H39" s="24"/>
      <c r="K39" s="25"/>
    </row>
    <row r="40" spans="1:13" x14ac:dyDescent="0.25">
      <c r="A40" s="24" t="s">
        <v>340</v>
      </c>
      <c r="B40" s="25"/>
      <c r="E40" s="25"/>
      <c r="H40" s="42">
        <v>-12.86</v>
      </c>
      <c r="I40" s="34">
        <v>4.0000000000000002E-4</v>
      </c>
      <c r="J40" s="36" t="s">
        <v>279</v>
      </c>
      <c r="K40" s="24"/>
    </row>
    <row r="41" spans="1:13" x14ac:dyDescent="0.25">
      <c r="A41" s="24" t="s">
        <v>327</v>
      </c>
      <c r="B41" s="42">
        <v>-3.49</v>
      </c>
      <c r="C41" s="35">
        <v>1.2500000000000001E-5</v>
      </c>
      <c r="D41" s="36" t="s">
        <v>279</v>
      </c>
      <c r="E41" s="24"/>
      <c r="H41" s="25"/>
      <c r="K41" s="25"/>
    </row>
    <row r="42" spans="1:13" x14ac:dyDescent="0.25">
      <c r="A42" s="24" t="s">
        <v>328</v>
      </c>
      <c r="B42" s="42">
        <v>-2.11</v>
      </c>
      <c r="C42" s="34">
        <v>2.5999999999999999E-3</v>
      </c>
      <c r="D42" s="36" t="s">
        <v>281</v>
      </c>
      <c r="E42" s="24"/>
      <c r="H42" s="25"/>
      <c r="K42" s="25"/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/>
  </sheetViews>
  <sheetFormatPr defaultRowHeight="15" x14ac:dyDescent="0.25"/>
  <cols>
    <col min="1" max="1" width="22.28515625" customWidth="1"/>
  </cols>
  <sheetData>
    <row r="1" spans="1:13" x14ac:dyDescent="0.25">
      <c r="A1" t="s">
        <v>2050</v>
      </c>
    </row>
    <row r="2" spans="1:13" x14ac:dyDescent="0.25">
      <c r="A2" s="24" t="s">
        <v>85</v>
      </c>
      <c r="B2" s="310" t="s">
        <v>269</v>
      </c>
      <c r="C2" s="311"/>
      <c r="D2" s="312"/>
      <c r="E2" s="313" t="s">
        <v>270</v>
      </c>
      <c r="F2" s="314"/>
      <c r="G2" s="315"/>
      <c r="H2" s="310" t="s">
        <v>271</v>
      </c>
      <c r="I2" s="311"/>
      <c r="J2" s="312"/>
      <c r="K2" s="313" t="s">
        <v>272</v>
      </c>
      <c r="L2" s="314"/>
      <c r="M2" s="314"/>
    </row>
    <row r="3" spans="1:13" ht="15.75" thickBot="1" x14ac:dyDescent="0.3">
      <c r="A3" s="26"/>
      <c r="B3" s="27" t="s">
        <v>273</v>
      </c>
      <c r="C3" s="26" t="s">
        <v>274</v>
      </c>
      <c r="D3" s="28" t="s">
        <v>275</v>
      </c>
      <c r="E3" s="26" t="s">
        <v>273</v>
      </c>
      <c r="F3" s="26" t="s">
        <v>274</v>
      </c>
      <c r="G3" s="26" t="s">
        <v>275</v>
      </c>
      <c r="H3" s="27" t="s">
        <v>273</v>
      </c>
      <c r="I3" s="26" t="s">
        <v>274</v>
      </c>
      <c r="J3" s="28" t="s">
        <v>275</v>
      </c>
      <c r="K3" s="26" t="s">
        <v>273</v>
      </c>
      <c r="L3" s="26" t="s">
        <v>274</v>
      </c>
      <c r="M3" s="26" t="s">
        <v>275</v>
      </c>
    </row>
    <row r="4" spans="1:13" x14ac:dyDescent="0.25">
      <c r="A4" s="24" t="s">
        <v>303</v>
      </c>
      <c r="B4" s="42">
        <v>-4.8600000000000003</v>
      </c>
      <c r="C4" s="34">
        <v>3.3E-3</v>
      </c>
      <c r="D4" s="36" t="s">
        <v>281</v>
      </c>
      <c r="E4" s="24"/>
      <c r="G4" s="47"/>
      <c r="H4" s="45">
        <v>4.32</v>
      </c>
      <c r="I4" s="45">
        <v>6.54E-2</v>
      </c>
      <c r="J4" s="49" t="s">
        <v>277</v>
      </c>
      <c r="K4" s="25"/>
    </row>
    <row r="5" spans="1:13" x14ac:dyDescent="0.25">
      <c r="A5" s="24" t="s">
        <v>305</v>
      </c>
      <c r="B5" s="42">
        <v>-3.64</v>
      </c>
      <c r="C5" s="34">
        <v>8.8999999999999999E-3</v>
      </c>
      <c r="D5" s="34" t="s">
        <v>281</v>
      </c>
      <c r="E5" s="25"/>
      <c r="H5" s="41">
        <v>3.37</v>
      </c>
      <c r="I5" s="37">
        <v>3.9E-2</v>
      </c>
      <c r="J5" s="37" t="s">
        <v>287</v>
      </c>
      <c r="K5" s="25"/>
    </row>
    <row r="6" spans="1:13" x14ac:dyDescent="0.25">
      <c r="A6" s="24" t="s">
        <v>306</v>
      </c>
      <c r="B6" s="43">
        <v>-3.98</v>
      </c>
      <c r="C6" s="32">
        <v>6.1699999999999998E-2</v>
      </c>
      <c r="D6" s="38" t="s">
        <v>277</v>
      </c>
      <c r="E6" s="24"/>
      <c r="H6" s="25"/>
      <c r="J6" s="47"/>
      <c r="K6" s="24"/>
    </row>
    <row r="7" spans="1:13" x14ac:dyDescent="0.25">
      <c r="A7" s="24" t="s">
        <v>280</v>
      </c>
      <c r="B7" s="25"/>
      <c r="D7" s="47"/>
      <c r="E7" s="45">
        <v>0.81</v>
      </c>
      <c r="F7" s="45">
        <v>9.8299999999999998E-2</v>
      </c>
      <c r="G7" s="49" t="s">
        <v>277</v>
      </c>
      <c r="H7" s="25"/>
      <c r="K7" s="25"/>
    </row>
    <row r="8" spans="1:13" x14ac:dyDescent="0.25">
      <c r="A8" s="24" t="s">
        <v>282</v>
      </c>
      <c r="B8" s="25"/>
      <c r="D8" s="47"/>
      <c r="E8" s="34">
        <v>-4.08</v>
      </c>
      <c r="F8" s="34">
        <v>1.2500000000000001E-2</v>
      </c>
      <c r="G8" s="34" t="s">
        <v>287</v>
      </c>
      <c r="H8" s="25"/>
      <c r="K8" s="25"/>
    </row>
    <row r="9" spans="1:13" x14ac:dyDescent="0.25">
      <c r="A9" s="24" t="s">
        <v>283</v>
      </c>
      <c r="B9" s="42">
        <v>-3.18</v>
      </c>
      <c r="C9" s="34">
        <v>2.2499999999999999E-2</v>
      </c>
      <c r="D9" s="34" t="s">
        <v>287</v>
      </c>
      <c r="E9" s="25"/>
      <c r="H9" s="41">
        <v>3.04</v>
      </c>
      <c r="I9" s="37">
        <v>3.9E-2</v>
      </c>
      <c r="J9" s="40" t="s">
        <v>287</v>
      </c>
      <c r="K9" s="45">
        <v>4.8499999999999996</v>
      </c>
      <c r="L9" s="45">
        <v>7.7899999999999997E-2</v>
      </c>
      <c r="M9" s="49" t="s">
        <v>277</v>
      </c>
    </row>
    <row r="10" spans="1:13" x14ac:dyDescent="0.25">
      <c r="A10" s="24" t="s">
        <v>346</v>
      </c>
      <c r="B10" s="25"/>
      <c r="E10" s="43">
        <v>-1.93</v>
      </c>
      <c r="F10" s="32">
        <v>9.8299999999999998E-2</v>
      </c>
      <c r="G10" s="33" t="s">
        <v>277</v>
      </c>
      <c r="H10" s="25"/>
      <c r="K10" s="25"/>
    </row>
    <row r="11" spans="1:13" x14ac:dyDescent="0.25">
      <c r="A11" s="24" t="s">
        <v>307</v>
      </c>
      <c r="B11" s="25"/>
      <c r="E11" s="25"/>
      <c r="H11" s="48">
        <v>2.78</v>
      </c>
      <c r="I11" s="45">
        <v>9.8400000000000001E-2</v>
      </c>
      <c r="J11" s="46" t="s">
        <v>277</v>
      </c>
      <c r="K11" s="24"/>
    </row>
    <row r="12" spans="1:13" x14ac:dyDescent="0.25">
      <c r="A12" s="24" t="s">
        <v>285</v>
      </c>
      <c r="B12" s="25"/>
      <c r="E12" s="25"/>
      <c r="H12" s="48">
        <v>2.63</v>
      </c>
      <c r="I12" s="45">
        <v>9.8400000000000001E-2</v>
      </c>
      <c r="J12" s="46" t="s">
        <v>277</v>
      </c>
      <c r="K12" s="24"/>
    </row>
    <row r="13" spans="1:13" x14ac:dyDescent="0.25">
      <c r="A13" s="24" t="s">
        <v>330</v>
      </c>
      <c r="B13" s="25"/>
      <c r="E13" s="25"/>
      <c r="H13" s="48">
        <v>3.73</v>
      </c>
      <c r="I13" s="45">
        <v>9.8400000000000001E-2</v>
      </c>
      <c r="J13" s="46" t="s">
        <v>277</v>
      </c>
      <c r="K13" s="24"/>
    </row>
    <row r="14" spans="1:13" x14ac:dyDescent="0.25">
      <c r="A14" s="24" t="s">
        <v>309</v>
      </c>
      <c r="B14" s="25"/>
      <c r="E14" s="42">
        <v>-3.23</v>
      </c>
      <c r="F14" s="34">
        <v>3.5999999999999999E-3</v>
      </c>
      <c r="G14" s="34" t="s">
        <v>281</v>
      </c>
      <c r="H14" s="48">
        <v>5.2</v>
      </c>
      <c r="I14" s="45">
        <v>5.6599999999999998E-2</v>
      </c>
      <c r="J14" s="46" t="s">
        <v>277</v>
      </c>
      <c r="K14" s="24"/>
    </row>
    <row r="15" spans="1:13" x14ac:dyDescent="0.25">
      <c r="A15" s="24" t="s">
        <v>310</v>
      </c>
      <c r="B15" s="42">
        <v>-4.07</v>
      </c>
      <c r="C15" s="34">
        <v>3.0700000000000002E-2</v>
      </c>
      <c r="D15" s="34" t="s">
        <v>287</v>
      </c>
      <c r="E15" s="25"/>
      <c r="H15" s="25"/>
      <c r="J15" s="47"/>
      <c r="K15" s="24"/>
    </row>
    <row r="16" spans="1:13" x14ac:dyDescent="0.25">
      <c r="A16" s="24" t="s">
        <v>347</v>
      </c>
      <c r="B16" s="25"/>
      <c r="E16" s="48">
        <v>2.91</v>
      </c>
      <c r="F16" s="45">
        <v>8.1500000000000003E-2</v>
      </c>
      <c r="G16" s="49" t="s">
        <v>277</v>
      </c>
      <c r="H16" s="25"/>
      <c r="K16" s="25"/>
    </row>
    <row r="17" spans="1:11" x14ac:dyDescent="0.25">
      <c r="A17" s="24" t="s">
        <v>312</v>
      </c>
      <c r="B17" s="42">
        <v>-3.59</v>
      </c>
      <c r="C17" s="34">
        <v>3.3000000000000002E-2</v>
      </c>
      <c r="D17" s="34" t="s">
        <v>287</v>
      </c>
      <c r="E17" s="25"/>
      <c r="G17" s="47"/>
      <c r="H17" s="45">
        <v>3.85</v>
      </c>
      <c r="I17" s="45">
        <v>5.6599999999999998E-2</v>
      </c>
      <c r="J17" s="49" t="s">
        <v>277</v>
      </c>
      <c r="K17" s="25"/>
    </row>
    <row r="18" spans="1:11" x14ac:dyDescent="0.25">
      <c r="A18" s="24" t="s">
        <v>288</v>
      </c>
      <c r="B18" s="25"/>
      <c r="E18" s="48">
        <v>0.94</v>
      </c>
      <c r="F18" s="45">
        <v>9.8299999999999998E-2</v>
      </c>
      <c r="G18" s="46" t="s">
        <v>277</v>
      </c>
      <c r="H18" s="24"/>
      <c r="K18" s="25"/>
    </row>
    <row r="19" spans="1:11" x14ac:dyDescent="0.25">
      <c r="A19" s="24" t="s">
        <v>332</v>
      </c>
      <c r="B19" s="42">
        <v>-2.69</v>
      </c>
      <c r="C19" s="34">
        <v>1.3599999999999999E-2</v>
      </c>
      <c r="D19" s="34" t="s">
        <v>287</v>
      </c>
      <c r="E19" s="25"/>
      <c r="G19" s="47"/>
      <c r="H19" s="45">
        <v>2.63</v>
      </c>
      <c r="I19" s="45">
        <v>6.54E-2</v>
      </c>
      <c r="J19" s="49" t="s">
        <v>277</v>
      </c>
      <c r="K19" s="25"/>
    </row>
    <row r="20" spans="1:11" x14ac:dyDescent="0.25">
      <c r="A20" s="24" t="s">
        <v>345</v>
      </c>
      <c r="B20" s="25"/>
      <c r="E20" s="25"/>
      <c r="G20" s="47"/>
      <c r="H20" s="37">
        <v>4.7</v>
      </c>
      <c r="I20" s="37">
        <v>3.8999999999999998E-3</v>
      </c>
      <c r="J20" s="37" t="s">
        <v>281</v>
      </c>
      <c r="K20" s="25"/>
    </row>
    <row r="21" spans="1:11" x14ac:dyDescent="0.25">
      <c r="A21" s="24" t="s">
        <v>290</v>
      </c>
      <c r="B21" s="42">
        <v>-4.01</v>
      </c>
      <c r="C21" s="34">
        <v>2.0000000000000001E-4</v>
      </c>
      <c r="D21" s="34" t="s">
        <v>281</v>
      </c>
      <c r="E21" s="42">
        <v>-2.12</v>
      </c>
      <c r="F21" s="34">
        <v>4.0000000000000002E-4</v>
      </c>
      <c r="G21" s="34" t="s">
        <v>279</v>
      </c>
      <c r="H21" s="25"/>
      <c r="K21" s="25"/>
    </row>
    <row r="22" spans="1:11" x14ac:dyDescent="0.25">
      <c r="A22" s="24" t="s">
        <v>316</v>
      </c>
      <c r="B22" s="43">
        <v>-2.77</v>
      </c>
      <c r="C22" s="32">
        <v>8.1100000000000005E-2</v>
      </c>
      <c r="D22" s="33" t="s">
        <v>277</v>
      </c>
      <c r="E22" s="25"/>
      <c r="H22" s="41">
        <v>4.96</v>
      </c>
      <c r="I22" s="37">
        <v>3.4700000000000002E-2</v>
      </c>
      <c r="J22" s="40" t="s">
        <v>287</v>
      </c>
      <c r="K22" s="24"/>
    </row>
    <row r="23" spans="1:11" x14ac:dyDescent="0.25">
      <c r="A23" s="24" t="s">
        <v>317</v>
      </c>
      <c r="B23" s="48">
        <v>4.3600000000000003</v>
      </c>
      <c r="C23" s="45">
        <v>8.8499999999999995E-2</v>
      </c>
      <c r="D23" s="49" t="s">
        <v>277</v>
      </c>
      <c r="E23" s="41">
        <v>4.29</v>
      </c>
      <c r="F23" s="39">
        <v>2.5400000000000001E-5</v>
      </c>
      <c r="G23" s="37" t="s">
        <v>279</v>
      </c>
      <c r="H23" s="25"/>
      <c r="K23" s="25"/>
    </row>
    <row r="24" spans="1:11" x14ac:dyDescent="0.25">
      <c r="A24" s="24" t="s">
        <v>348</v>
      </c>
      <c r="B24" s="42">
        <v>-4.0599999999999996</v>
      </c>
      <c r="C24" s="34">
        <v>2.5000000000000001E-3</v>
      </c>
      <c r="D24" s="34" t="s">
        <v>281</v>
      </c>
      <c r="E24" s="25"/>
      <c r="H24" s="48">
        <v>3.19</v>
      </c>
      <c r="I24" s="45">
        <v>5.6599999999999998E-2</v>
      </c>
      <c r="J24" s="49" t="s">
        <v>277</v>
      </c>
      <c r="K24" s="25"/>
    </row>
    <row r="25" spans="1:11" x14ac:dyDescent="0.25">
      <c r="A25" s="24" t="s">
        <v>320</v>
      </c>
      <c r="B25" s="25"/>
      <c r="E25" s="42">
        <v>-3.99</v>
      </c>
      <c r="F25" s="35">
        <v>1.3E-7</v>
      </c>
      <c r="G25" s="34" t="s">
        <v>279</v>
      </c>
      <c r="H25" s="25"/>
      <c r="J25" s="47"/>
      <c r="K25" s="24"/>
    </row>
    <row r="26" spans="1:11" x14ac:dyDescent="0.25">
      <c r="A26" s="24" t="s">
        <v>335</v>
      </c>
      <c r="B26" s="25"/>
      <c r="E26" s="25"/>
      <c r="H26" s="41">
        <v>4.6900000000000004</v>
      </c>
      <c r="I26" s="37">
        <v>3.8999999999999998E-3</v>
      </c>
      <c r="J26" s="40" t="s">
        <v>281</v>
      </c>
      <c r="K26" s="24"/>
    </row>
    <row r="27" spans="1:11" x14ac:dyDescent="0.25">
      <c r="A27" s="24" t="s">
        <v>325</v>
      </c>
      <c r="B27" s="43">
        <v>-3.16</v>
      </c>
      <c r="C27" s="32">
        <v>5.7000000000000002E-2</v>
      </c>
      <c r="D27" s="33" t="s">
        <v>277</v>
      </c>
      <c r="E27" s="25"/>
      <c r="H27" s="25"/>
      <c r="J27" s="47"/>
      <c r="K27" s="24"/>
    </row>
    <row r="28" spans="1:11" x14ac:dyDescent="0.25">
      <c r="A28" s="24" t="s">
        <v>326</v>
      </c>
      <c r="B28" s="25"/>
      <c r="E28" s="42">
        <v>-3.71</v>
      </c>
      <c r="F28" s="34">
        <v>3.5999999999999999E-3</v>
      </c>
      <c r="G28" s="34" t="s">
        <v>281</v>
      </c>
      <c r="H28" s="25"/>
      <c r="J28" s="47"/>
      <c r="K28" s="24"/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/>
  </sheetViews>
  <sheetFormatPr defaultRowHeight="15" x14ac:dyDescent="0.25"/>
  <cols>
    <col min="1" max="1" width="22.42578125" customWidth="1"/>
  </cols>
  <sheetData>
    <row r="1" spans="1:10" x14ac:dyDescent="0.25">
      <c r="A1" t="s">
        <v>2051</v>
      </c>
    </row>
    <row r="2" spans="1:10" x14ac:dyDescent="0.25">
      <c r="A2" s="24" t="s">
        <v>0</v>
      </c>
      <c r="B2" s="310" t="s">
        <v>341</v>
      </c>
      <c r="C2" s="311"/>
      <c r="D2" s="312"/>
      <c r="E2" s="313" t="s">
        <v>342</v>
      </c>
      <c r="F2" s="314"/>
      <c r="G2" s="315"/>
      <c r="H2" s="310" t="s">
        <v>343</v>
      </c>
      <c r="I2" s="311"/>
      <c r="J2" s="311"/>
    </row>
    <row r="3" spans="1:10" ht="15.75" thickBot="1" x14ac:dyDescent="0.3">
      <c r="A3" s="26"/>
      <c r="B3" s="27" t="s">
        <v>273</v>
      </c>
      <c r="C3" s="26" t="s">
        <v>274</v>
      </c>
      <c r="D3" s="28" t="s">
        <v>275</v>
      </c>
      <c r="E3" s="26" t="s">
        <v>273</v>
      </c>
      <c r="F3" s="26" t="s">
        <v>274</v>
      </c>
      <c r="G3" s="26" t="s">
        <v>275</v>
      </c>
      <c r="H3" s="27" t="s">
        <v>273</v>
      </c>
      <c r="I3" s="26" t="s">
        <v>274</v>
      </c>
      <c r="J3" s="26" t="s">
        <v>275</v>
      </c>
    </row>
    <row r="4" spans="1:10" x14ac:dyDescent="0.25">
      <c r="A4" s="24" t="s">
        <v>302</v>
      </c>
      <c r="B4" s="25"/>
      <c r="E4" s="42">
        <v>-2.31</v>
      </c>
      <c r="F4" s="34">
        <v>3.3300000000000003E-2</v>
      </c>
      <c r="G4" s="36" t="s">
        <v>287</v>
      </c>
      <c r="H4" s="24"/>
    </row>
    <row r="5" spans="1:10" x14ac:dyDescent="0.25">
      <c r="A5" s="24" t="s">
        <v>303</v>
      </c>
      <c r="B5" s="25"/>
      <c r="E5" s="25"/>
      <c r="H5" s="43">
        <v>-3.85</v>
      </c>
      <c r="I5" s="32">
        <v>5.2299999999999999E-2</v>
      </c>
      <c r="J5" s="33" t="s">
        <v>277</v>
      </c>
    </row>
    <row r="6" spans="1:10" x14ac:dyDescent="0.25">
      <c r="A6" s="24" t="s">
        <v>278</v>
      </c>
      <c r="B6" s="25"/>
      <c r="E6" s="43">
        <v>-1.79</v>
      </c>
      <c r="F6" s="32">
        <v>5.33E-2</v>
      </c>
      <c r="G6" s="38" t="s">
        <v>277</v>
      </c>
      <c r="H6" s="24"/>
    </row>
    <row r="7" spans="1:10" x14ac:dyDescent="0.25">
      <c r="A7" s="24" t="s">
        <v>280</v>
      </c>
      <c r="B7" s="42">
        <v>-3.78</v>
      </c>
      <c r="C7" s="34">
        <v>4.3200000000000002E-2</v>
      </c>
      <c r="D7" s="36" t="s">
        <v>287</v>
      </c>
      <c r="E7" s="24"/>
      <c r="H7" s="25"/>
    </row>
    <row r="8" spans="1:10" x14ac:dyDescent="0.25">
      <c r="A8" s="24" t="s">
        <v>283</v>
      </c>
      <c r="B8" s="25"/>
      <c r="E8" s="25"/>
      <c r="H8" s="43">
        <v>-3.84</v>
      </c>
      <c r="I8" s="32">
        <v>5.2299999999999999E-2</v>
      </c>
      <c r="J8" s="33" t="s">
        <v>277</v>
      </c>
    </row>
    <row r="9" spans="1:10" x14ac:dyDescent="0.25">
      <c r="A9" s="24" t="s">
        <v>307</v>
      </c>
      <c r="B9" s="25"/>
      <c r="E9" s="43">
        <v>-2.67</v>
      </c>
      <c r="F9" s="32">
        <v>5.33E-2</v>
      </c>
      <c r="G9" s="38" t="s">
        <v>277</v>
      </c>
      <c r="H9" s="24"/>
    </row>
    <row r="10" spans="1:10" x14ac:dyDescent="0.25">
      <c r="A10" s="24" t="s">
        <v>284</v>
      </c>
      <c r="B10" s="41">
        <v>3.84</v>
      </c>
      <c r="C10" s="37">
        <v>4.5100000000000001E-2</v>
      </c>
      <c r="D10" s="40" t="s">
        <v>287</v>
      </c>
      <c r="E10" s="24"/>
      <c r="H10" s="25"/>
    </row>
    <row r="11" spans="1:10" x14ac:dyDescent="0.25">
      <c r="A11" s="24" t="s">
        <v>308</v>
      </c>
      <c r="B11" s="48">
        <v>4.12</v>
      </c>
      <c r="C11" s="45">
        <v>5.0500000000000003E-2</v>
      </c>
      <c r="D11" s="46" t="s">
        <v>277</v>
      </c>
      <c r="E11" s="34">
        <v>-3.17</v>
      </c>
      <c r="F11" s="34">
        <v>1.5E-3</v>
      </c>
      <c r="G11" s="36" t="s">
        <v>281</v>
      </c>
      <c r="H11" s="32">
        <v>-4.76</v>
      </c>
      <c r="I11" s="32">
        <v>5.1499999999999997E-2</v>
      </c>
      <c r="J11" s="33" t="s">
        <v>277</v>
      </c>
    </row>
    <row r="12" spans="1:10" x14ac:dyDescent="0.25">
      <c r="A12" s="24" t="s">
        <v>285</v>
      </c>
      <c r="B12" s="25"/>
      <c r="E12" s="42">
        <v>-2.64</v>
      </c>
      <c r="F12" s="34">
        <v>2.5899999999999999E-2</v>
      </c>
      <c r="G12" s="36" t="s">
        <v>287</v>
      </c>
      <c r="H12" s="32">
        <v>-3.8</v>
      </c>
      <c r="I12" s="32">
        <v>5.2299999999999999E-2</v>
      </c>
      <c r="J12" s="33" t="s">
        <v>277</v>
      </c>
    </row>
    <row r="13" spans="1:10" x14ac:dyDescent="0.25">
      <c r="A13" s="24" t="s">
        <v>331</v>
      </c>
      <c r="B13" s="25"/>
      <c r="E13" s="25"/>
      <c r="H13" s="43">
        <v>-3.7</v>
      </c>
      <c r="I13" s="32">
        <v>5.2499999999999998E-2</v>
      </c>
      <c r="J13" s="33" t="s">
        <v>277</v>
      </c>
    </row>
    <row r="14" spans="1:10" x14ac:dyDescent="0.25">
      <c r="A14" s="24" t="s">
        <v>344</v>
      </c>
      <c r="B14" s="43">
        <v>-4.74</v>
      </c>
      <c r="C14" s="32">
        <v>7.6399999999999996E-2</v>
      </c>
      <c r="D14" s="38" t="s">
        <v>277</v>
      </c>
      <c r="E14" s="24"/>
      <c r="H14" s="25"/>
    </row>
    <row r="15" spans="1:10" x14ac:dyDescent="0.25">
      <c r="A15" s="24" t="s">
        <v>286</v>
      </c>
      <c r="B15" s="41">
        <v>4.51</v>
      </c>
      <c r="C15" s="37">
        <v>3.3300000000000003E-2</v>
      </c>
      <c r="D15" s="40" t="s">
        <v>287</v>
      </c>
      <c r="E15" s="32">
        <v>-1.42</v>
      </c>
      <c r="F15" s="32">
        <v>9.9099999999999994E-2</v>
      </c>
      <c r="G15" s="38" t="s">
        <v>277</v>
      </c>
      <c r="H15" s="24"/>
    </row>
    <row r="16" spans="1:10" x14ac:dyDescent="0.25">
      <c r="A16" s="24" t="s">
        <v>288</v>
      </c>
      <c r="B16" s="41">
        <v>9.48</v>
      </c>
      <c r="C16" s="39">
        <v>2.2700000000000001E-7</v>
      </c>
      <c r="D16" s="40" t="s">
        <v>279</v>
      </c>
      <c r="E16" s="34">
        <v>-1.78</v>
      </c>
      <c r="F16" s="34">
        <v>4.36E-2</v>
      </c>
      <c r="G16" s="36" t="s">
        <v>287</v>
      </c>
      <c r="H16" s="24"/>
    </row>
    <row r="17" spans="1:10" x14ac:dyDescent="0.25">
      <c r="A17" s="24" t="s">
        <v>289</v>
      </c>
      <c r="B17" s="41">
        <v>6.44</v>
      </c>
      <c r="C17" s="37">
        <v>4.0000000000000002E-4</v>
      </c>
      <c r="D17" s="40" t="s">
        <v>279</v>
      </c>
      <c r="E17" s="24"/>
      <c r="H17" s="25"/>
    </row>
    <row r="18" spans="1:10" x14ac:dyDescent="0.25">
      <c r="A18" s="24" t="s">
        <v>332</v>
      </c>
      <c r="B18" s="25"/>
      <c r="E18" s="25"/>
      <c r="H18" s="43">
        <v>-3.87</v>
      </c>
      <c r="I18" s="32">
        <v>5.2299999999999999E-2</v>
      </c>
      <c r="J18" s="33" t="s">
        <v>277</v>
      </c>
    </row>
    <row r="19" spans="1:10" x14ac:dyDescent="0.25">
      <c r="A19" s="24" t="s">
        <v>345</v>
      </c>
      <c r="B19" s="25"/>
      <c r="E19" s="25"/>
      <c r="H19" s="43">
        <v>-4.01</v>
      </c>
      <c r="I19" s="32">
        <v>5.2299999999999999E-2</v>
      </c>
      <c r="J19" s="33" t="s">
        <v>277</v>
      </c>
    </row>
    <row r="20" spans="1:10" x14ac:dyDescent="0.25">
      <c r="A20" s="24" t="s">
        <v>315</v>
      </c>
      <c r="B20" s="48">
        <v>3.43</v>
      </c>
      <c r="C20" s="45">
        <v>8.7099999999999997E-2</v>
      </c>
      <c r="D20" s="46" t="s">
        <v>277</v>
      </c>
      <c r="E20" s="24"/>
      <c r="H20" s="25"/>
    </row>
    <row r="21" spans="1:10" x14ac:dyDescent="0.25">
      <c r="A21" s="24" t="s">
        <v>290</v>
      </c>
      <c r="B21" s="41">
        <v>6.43</v>
      </c>
      <c r="C21" s="37">
        <v>4.0000000000000002E-4</v>
      </c>
      <c r="D21" s="40" t="s">
        <v>279</v>
      </c>
      <c r="E21" s="37">
        <v>1.84</v>
      </c>
      <c r="F21" s="37">
        <v>3.3300000000000003E-2</v>
      </c>
      <c r="G21" s="40" t="s">
        <v>287</v>
      </c>
      <c r="H21" s="24"/>
    </row>
    <row r="22" spans="1:10" x14ac:dyDescent="0.25">
      <c r="A22" s="24" t="s">
        <v>291</v>
      </c>
      <c r="B22" s="25"/>
      <c r="E22" s="42">
        <v>-2.11</v>
      </c>
      <c r="F22" s="34">
        <v>3.3300000000000003E-2</v>
      </c>
      <c r="G22" s="36" t="s">
        <v>287</v>
      </c>
      <c r="H22" s="24"/>
    </row>
    <row r="23" spans="1:10" x14ac:dyDescent="0.25">
      <c r="A23" s="24" t="s">
        <v>317</v>
      </c>
      <c r="B23" s="25"/>
      <c r="E23" s="25"/>
      <c r="H23" s="43">
        <v>-4.38</v>
      </c>
      <c r="I23" s="32">
        <v>5.2299999999999999E-2</v>
      </c>
      <c r="J23" s="33" t="s">
        <v>277</v>
      </c>
    </row>
    <row r="24" spans="1:10" x14ac:dyDescent="0.25">
      <c r="A24" s="24" t="s">
        <v>319</v>
      </c>
      <c r="B24" s="25"/>
      <c r="E24" s="25"/>
      <c r="H24" s="48">
        <v>4.4800000000000004</v>
      </c>
      <c r="I24" s="45">
        <v>5.2299999999999999E-2</v>
      </c>
      <c r="J24" s="49" t="s">
        <v>277</v>
      </c>
    </row>
    <row r="25" spans="1:10" x14ac:dyDescent="0.25">
      <c r="A25" s="24" t="s">
        <v>320</v>
      </c>
      <c r="B25" s="25"/>
      <c r="E25" s="25"/>
      <c r="H25" s="43">
        <v>-3.15</v>
      </c>
      <c r="I25" s="32">
        <v>8.6800000000000002E-2</v>
      </c>
      <c r="J25" s="33" t="s">
        <v>277</v>
      </c>
    </row>
    <row r="26" spans="1:10" x14ac:dyDescent="0.25">
      <c r="A26" s="24" t="s">
        <v>334</v>
      </c>
      <c r="B26" s="41">
        <v>5.65</v>
      </c>
      <c r="C26" s="37">
        <v>3.8999999999999998E-3</v>
      </c>
      <c r="D26" s="40" t="s">
        <v>281</v>
      </c>
      <c r="E26" s="24"/>
      <c r="H26" s="25"/>
    </row>
    <row r="27" spans="1:10" x14ac:dyDescent="0.25">
      <c r="A27" s="24" t="s">
        <v>297</v>
      </c>
      <c r="B27" s="41">
        <v>4.1399999999999997</v>
      </c>
      <c r="C27" s="37">
        <v>3.6799999999999999E-2</v>
      </c>
      <c r="D27" s="40" t="s">
        <v>287</v>
      </c>
      <c r="E27" s="24"/>
      <c r="H27" s="25"/>
    </row>
    <row r="28" spans="1:10" x14ac:dyDescent="0.25">
      <c r="A28" s="24" t="s">
        <v>298</v>
      </c>
      <c r="B28" s="41">
        <v>7.74</v>
      </c>
      <c r="C28" s="37">
        <v>2E-3</v>
      </c>
      <c r="D28" s="40" t="s">
        <v>281</v>
      </c>
      <c r="E28" s="24"/>
      <c r="H28" s="25"/>
    </row>
    <row r="29" spans="1:10" x14ac:dyDescent="0.25">
      <c r="A29" s="24" t="s">
        <v>324</v>
      </c>
      <c r="B29" s="41">
        <v>4.58</v>
      </c>
      <c r="C29" s="37">
        <v>3.6799999999999999E-2</v>
      </c>
      <c r="D29" s="40" t="s">
        <v>287</v>
      </c>
      <c r="E29" s="24"/>
      <c r="H29" s="25"/>
    </row>
    <row r="30" spans="1:10" x14ac:dyDescent="0.25">
      <c r="A30" s="24" t="s">
        <v>299</v>
      </c>
      <c r="B30" s="41">
        <v>7.86</v>
      </c>
      <c r="C30" s="39">
        <v>1.2100000000000001E-6</v>
      </c>
      <c r="D30" s="40" t="s">
        <v>279</v>
      </c>
      <c r="E30" s="45">
        <v>1.36</v>
      </c>
      <c r="F30" s="45">
        <v>9.9099999999999994E-2</v>
      </c>
      <c r="G30" s="46" t="s">
        <v>277</v>
      </c>
      <c r="H30" s="24"/>
    </row>
    <row r="31" spans="1:10" x14ac:dyDescent="0.25">
      <c r="A31" s="24" t="s">
        <v>300</v>
      </c>
      <c r="B31" s="41">
        <v>5.35</v>
      </c>
      <c r="C31" s="37">
        <v>1.6000000000000001E-3</v>
      </c>
      <c r="D31" s="40" t="s">
        <v>281</v>
      </c>
      <c r="E31" s="45">
        <v>1.05</v>
      </c>
      <c r="F31" s="45">
        <v>5.33E-2</v>
      </c>
      <c r="G31" s="46" t="s">
        <v>277</v>
      </c>
      <c r="H31" s="24"/>
    </row>
    <row r="32" spans="1:10" x14ac:dyDescent="0.25">
      <c r="A32" s="24" t="s">
        <v>340</v>
      </c>
      <c r="B32" s="25"/>
      <c r="E32" s="25"/>
      <c r="H32" s="48">
        <v>3.66</v>
      </c>
      <c r="I32" s="45">
        <v>8.5000000000000006E-2</v>
      </c>
      <c r="J32" s="49" t="s">
        <v>277</v>
      </c>
    </row>
    <row r="33" spans="1:10" x14ac:dyDescent="0.25">
      <c r="A33" s="24" t="s">
        <v>327</v>
      </c>
      <c r="B33" s="25"/>
      <c r="E33" s="25"/>
      <c r="H33" s="43">
        <v>-3.28</v>
      </c>
      <c r="I33" s="32">
        <v>7.9500000000000001E-2</v>
      </c>
      <c r="J33" s="33" t="s">
        <v>277</v>
      </c>
    </row>
    <row r="34" spans="1:10" x14ac:dyDescent="0.25">
      <c r="A34" s="24" t="s">
        <v>328</v>
      </c>
      <c r="B34" s="25"/>
      <c r="E34" s="43">
        <v>-1.22</v>
      </c>
      <c r="F34" s="32">
        <v>9.9099999999999994E-2</v>
      </c>
      <c r="G34" s="38" t="s">
        <v>277</v>
      </c>
      <c r="H34" s="24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5" x14ac:dyDescent="0.25"/>
  <cols>
    <col min="1" max="1" width="18.28515625" bestFit="1" customWidth="1"/>
  </cols>
  <sheetData>
    <row r="1" spans="1:10" x14ac:dyDescent="0.25">
      <c r="A1" t="s">
        <v>2052</v>
      </c>
    </row>
    <row r="2" spans="1:10" x14ac:dyDescent="0.25">
      <c r="A2" s="24" t="s">
        <v>1</v>
      </c>
      <c r="B2" s="310" t="s">
        <v>341</v>
      </c>
      <c r="C2" s="311"/>
      <c r="D2" s="312"/>
      <c r="E2" s="313" t="s">
        <v>342</v>
      </c>
      <c r="F2" s="314"/>
      <c r="G2" s="315"/>
      <c r="H2" s="310" t="s">
        <v>343</v>
      </c>
      <c r="I2" s="311"/>
      <c r="J2" s="311"/>
    </row>
    <row r="3" spans="1:10" ht="15.75" thickBot="1" x14ac:dyDescent="0.3">
      <c r="A3" s="26"/>
      <c r="B3" s="27" t="s">
        <v>273</v>
      </c>
      <c r="C3" s="26" t="s">
        <v>274</v>
      </c>
      <c r="D3" s="28" t="s">
        <v>275</v>
      </c>
      <c r="E3" s="26" t="s">
        <v>273</v>
      </c>
      <c r="F3" s="26" t="s">
        <v>274</v>
      </c>
      <c r="G3" s="26" t="s">
        <v>275</v>
      </c>
      <c r="H3" s="27" t="s">
        <v>273</v>
      </c>
      <c r="I3" s="26" t="s">
        <v>274</v>
      </c>
      <c r="J3" s="26" t="s">
        <v>275</v>
      </c>
    </row>
    <row r="4" spans="1:10" x14ac:dyDescent="0.25">
      <c r="A4" s="24" t="s">
        <v>302</v>
      </c>
      <c r="B4" s="42">
        <v>-3.9</v>
      </c>
      <c r="C4" s="34">
        <v>2.7000000000000001E-3</v>
      </c>
      <c r="D4" s="36" t="s">
        <v>281</v>
      </c>
      <c r="E4" s="32">
        <v>-1.45</v>
      </c>
      <c r="F4" s="32">
        <v>9.4899999999999998E-2</v>
      </c>
      <c r="G4" s="38" t="s">
        <v>277</v>
      </c>
      <c r="H4" s="24"/>
    </row>
    <row r="5" spans="1:10" x14ac:dyDescent="0.25">
      <c r="A5" s="24" t="s">
        <v>305</v>
      </c>
      <c r="B5" s="25"/>
      <c r="E5" s="25"/>
      <c r="H5" s="42">
        <v>-5.89</v>
      </c>
      <c r="I5" s="34">
        <v>2.18E-2</v>
      </c>
      <c r="J5" s="34" t="s">
        <v>287</v>
      </c>
    </row>
    <row r="6" spans="1:10" x14ac:dyDescent="0.25">
      <c r="A6" s="24" t="s">
        <v>278</v>
      </c>
      <c r="B6" s="48">
        <v>1.95</v>
      </c>
      <c r="C6" s="45">
        <v>8.6599999999999996E-2</v>
      </c>
      <c r="D6" s="46" t="s">
        <v>277</v>
      </c>
      <c r="E6" s="24"/>
      <c r="H6" s="25"/>
    </row>
    <row r="7" spans="1:10" x14ac:dyDescent="0.25">
      <c r="A7" s="24" t="s">
        <v>280</v>
      </c>
      <c r="B7" s="42">
        <v>-3.9</v>
      </c>
      <c r="C7" s="35">
        <v>1.52E-12</v>
      </c>
      <c r="D7" s="36" t="s">
        <v>279</v>
      </c>
      <c r="E7" s="24"/>
      <c r="H7" s="25"/>
    </row>
    <row r="8" spans="1:10" x14ac:dyDescent="0.25">
      <c r="A8" s="24" t="s">
        <v>283</v>
      </c>
      <c r="B8" s="42">
        <v>-4.7699999999999996</v>
      </c>
      <c r="C8" s="34">
        <v>2.9999999999999997E-4</v>
      </c>
      <c r="D8" s="36" t="s">
        <v>279</v>
      </c>
      <c r="E8" s="24"/>
      <c r="H8" s="25"/>
    </row>
    <row r="9" spans="1:10" x14ac:dyDescent="0.25">
      <c r="A9" s="24" t="s">
        <v>346</v>
      </c>
      <c r="B9" s="48">
        <v>4.79</v>
      </c>
      <c r="C9" s="45">
        <v>9.8699999999999996E-2</v>
      </c>
      <c r="D9" s="46" t="s">
        <v>277</v>
      </c>
      <c r="E9" s="24"/>
      <c r="H9" s="25"/>
    </row>
    <row r="10" spans="1:10" x14ac:dyDescent="0.25">
      <c r="A10" s="24" t="s">
        <v>284</v>
      </c>
      <c r="B10" s="41">
        <v>4.0999999999999996</v>
      </c>
      <c r="C10" s="39">
        <v>1.6799999999999999E-13</v>
      </c>
      <c r="D10" s="40" t="s">
        <v>279</v>
      </c>
      <c r="E10" s="24"/>
      <c r="H10" s="25"/>
    </row>
    <row r="11" spans="1:10" x14ac:dyDescent="0.25">
      <c r="A11" s="24" t="s">
        <v>308</v>
      </c>
      <c r="B11" s="43">
        <v>-1.83</v>
      </c>
      <c r="C11" s="32">
        <v>5.8299999999999998E-2</v>
      </c>
      <c r="D11" s="38" t="s">
        <v>277</v>
      </c>
      <c r="E11" s="24"/>
      <c r="H11" s="25"/>
    </row>
    <row r="12" spans="1:10" x14ac:dyDescent="0.25">
      <c r="A12" s="24" t="s">
        <v>285</v>
      </c>
      <c r="B12" s="42">
        <v>-3.7</v>
      </c>
      <c r="C12" s="34">
        <v>1.2999999999999999E-3</v>
      </c>
      <c r="D12" s="36" t="s">
        <v>281</v>
      </c>
      <c r="E12" s="24"/>
      <c r="H12" s="25"/>
    </row>
    <row r="13" spans="1:10" x14ac:dyDescent="0.25">
      <c r="A13" s="24" t="s">
        <v>310</v>
      </c>
      <c r="B13" s="25"/>
      <c r="E13" s="25"/>
      <c r="H13" s="42">
        <v>-6.47</v>
      </c>
      <c r="I13" s="34">
        <v>1.77E-2</v>
      </c>
      <c r="J13" s="34" t="s">
        <v>287</v>
      </c>
    </row>
    <row r="14" spans="1:10" x14ac:dyDescent="0.25">
      <c r="A14" s="24" t="s">
        <v>349</v>
      </c>
      <c r="B14" s="41">
        <v>7</v>
      </c>
      <c r="C14" s="37">
        <v>7.4999999999999997E-3</v>
      </c>
      <c r="D14" s="40" t="s">
        <v>281</v>
      </c>
      <c r="E14" s="24"/>
      <c r="H14" s="25"/>
    </row>
    <row r="15" spans="1:10" x14ac:dyDescent="0.25">
      <c r="A15" s="24" t="s">
        <v>313</v>
      </c>
      <c r="B15" s="42">
        <v>-6.07</v>
      </c>
      <c r="C15" s="34">
        <v>2.9999999999999997E-4</v>
      </c>
      <c r="D15" s="36" t="s">
        <v>279</v>
      </c>
      <c r="E15" s="24"/>
      <c r="H15" s="25"/>
    </row>
    <row r="16" spans="1:10" x14ac:dyDescent="0.25">
      <c r="A16" s="24" t="s">
        <v>286</v>
      </c>
      <c r="B16" s="41">
        <v>4.07</v>
      </c>
      <c r="C16" s="39">
        <v>1.26E-5</v>
      </c>
      <c r="D16" s="40" t="s">
        <v>279</v>
      </c>
      <c r="E16" s="45">
        <v>1.2</v>
      </c>
      <c r="F16" s="45">
        <v>9.4899999999999998E-2</v>
      </c>
      <c r="G16" s="46" t="s">
        <v>277</v>
      </c>
      <c r="H16" s="24"/>
    </row>
    <row r="17" spans="1:10" x14ac:dyDescent="0.25">
      <c r="A17" s="24" t="s">
        <v>288</v>
      </c>
      <c r="B17" s="41">
        <v>5.96</v>
      </c>
      <c r="C17" s="39">
        <v>4.4200000000000002E-17</v>
      </c>
      <c r="D17" s="40" t="s">
        <v>279</v>
      </c>
      <c r="E17" s="24"/>
      <c r="H17" s="25"/>
    </row>
    <row r="18" spans="1:10" x14ac:dyDescent="0.25">
      <c r="A18" s="24" t="s">
        <v>289</v>
      </c>
      <c r="B18" s="41">
        <v>4.49</v>
      </c>
      <c r="C18" s="39">
        <v>3.7800000000000001E-8</v>
      </c>
      <c r="D18" s="40" t="s">
        <v>279</v>
      </c>
      <c r="E18" s="24"/>
      <c r="H18" s="25"/>
    </row>
    <row r="19" spans="1:10" x14ac:dyDescent="0.25">
      <c r="A19" s="24" t="s">
        <v>290</v>
      </c>
      <c r="B19" s="48">
        <v>5</v>
      </c>
      <c r="C19" s="45">
        <v>7.4700000000000003E-2</v>
      </c>
      <c r="D19" s="46" t="s">
        <v>277</v>
      </c>
      <c r="E19" s="24"/>
      <c r="H19" s="25"/>
    </row>
    <row r="20" spans="1:10" x14ac:dyDescent="0.25">
      <c r="A20" s="24" t="s">
        <v>291</v>
      </c>
      <c r="B20" s="42">
        <v>-6</v>
      </c>
      <c r="C20" s="35">
        <v>4.2899999999999996E-6</v>
      </c>
      <c r="D20" s="36" t="s">
        <v>279</v>
      </c>
      <c r="E20" s="24"/>
      <c r="H20" s="25"/>
    </row>
    <row r="21" spans="1:10" x14ac:dyDescent="0.25">
      <c r="A21" s="24" t="s">
        <v>318</v>
      </c>
      <c r="B21" s="43">
        <v>-5.18</v>
      </c>
      <c r="C21" s="32">
        <v>6.8000000000000005E-2</v>
      </c>
      <c r="D21" s="38" t="s">
        <v>277</v>
      </c>
      <c r="E21" s="24"/>
      <c r="H21" s="25"/>
    </row>
    <row r="22" spans="1:10" x14ac:dyDescent="0.25">
      <c r="A22" s="24" t="s">
        <v>350</v>
      </c>
      <c r="B22" s="42">
        <v>-5.95</v>
      </c>
      <c r="C22" s="34">
        <v>2.2100000000000002E-2</v>
      </c>
      <c r="D22" s="36" t="s">
        <v>287</v>
      </c>
      <c r="E22" s="24"/>
      <c r="H22" s="25"/>
    </row>
    <row r="23" spans="1:10" x14ac:dyDescent="0.25">
      <c r="A23" s="24" t="s">
        <v>348</v>
      </c>
      <c r="B23" s="25"/>
      <c r="E23" s="25"/>
      <c r="H23" s="42">
        <v>-6.41</v>
      </c>
      <c r="I23" s="34">
        <v>1.77E-2</v>
      </c>
      <c r="J23" s="34" t="s">
        <v>287</v>
      </c>
    </row>
    <row r="24" spans="1:10" x14ac:dyDescent="0.25">
      <c r="A24" s="24" t="s">
        <v>334</v>
      </c>
      <c r="B24" s="41">
        <v>5.16</v>
      </c>
      <c r="C24" s="39">
        <v>2.0700000000000001E-9</v>
      </c>
      <c r="D24" s="40" t="s">
        <v>279</v>
      </c>
      <c r="E24" s="24"/>
      <c r="H24" s="25"/>
    </row>
    <row r="25" spans="1:10" x14ac:dyDescent="0.25">
      <c r="A25" s="24" t="s">
        <v>297</v>
      </c>
      <c r="B25" s="42">
        <v>-3.4</v>
      </c>
      <c r="C25" s="34">
        <v>1.15E-2</v>
      </c>
      <c r="D25" s="36" t="s">
        <v>287</v>
      </c>
      <c r="E25" s="24"/>
      <c r="H25" s="25"/>
    </row>
    <row r="26" spans="1:10" x14ac:dyDescent="0.25">
      <c r="A26" s="24" t="s">
        <v>351</v>
      </c>
      <c r="B26" s="25"/>
      <c r="E26" s="25"/>
      <c r="H26" s="42">
        <v>-5.52</v>
      </c>
      <c r="I26" s="34">
        <v>4.8500000000000001E-2</v>
      </c>
      <c r="J26" s="34" t="s">
        <v>287</v>
      </c>
    </row>
    <row r="27" spans="1:10" x14ac:dyDescent="0.25">
      <c r="A27" s="24" t="s">
        <v>324</v>
      </c>
      <c r="B27" s="25"/>
      <c r="E27" s="25"/>
      <c r="H27" s="48">
        <v>5.0599999999999996</v>
      </c>
      <c r="I27" s="45">
        <v>9.6000000000000002E-2</v>
      </c>
      <c r="J27" s="49" t="s">
        <v>277</v>
      </c>
    </row>
    <row r="28" spans="1:10" x14ac:dyDescent="0.25">
      <c r="A28" s="24" t="s">
        <v>299</v>
      </c>
      <c r="B28" s="41">
        <v>8.9600000000000009</v>
      </c>
      <c r="C28" s="39">
        <v>1.62E-24</v>
      </c>
      <c r="D28" s="40" t="s">
        <v>279</v>
      </c>
      <c r="E28" s="24"/>
      <c r="H28" s="25"/>
    </row>
    <row r="29" spans="1:10" x14ac:dyDescent="0.25">
      <c r="A29" s="24" t="s">
        <v>328</v>
      </c>
      <c r="B29" s="41">
        <v>2.1</v>
      </c>
      <c r="C29" s="37">
        <v>2.2100000000000002E-2</v>
      </c>
      <c r="D29" s="40" t="s">
        <v>287</v>
      </c>
      <c r="E29" s="24"/>
      <c r="H29" s="25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12.7109375" bestFit="1" customWidth="1"/>
  </cols>
  <sheetData>
    <row r="1" spans="1:10" x14ac:dyDescent="0.25">
      <c r="A1" t="s">
        <v>2053</v>
      </c>
    </row>
    <row r="2" spans="1:10" x14ac:dyDescent="0.25">
      <c r="A2" s="24" t="s">
        <v>2</v>
      </c>
      <c r="B2" s="310" t="s">
        <v>341</v>
      </c>
      <c r="C2" s="311"/>
      <c r="D2" s="312"/>
      <c r="E2" s="313" t="s">
        <v>342</v>
      </c>
      <c r="F2" s="314"/>
      <c r="G2" s="315"/>
      <c r="H2" s="310" t="s">
        <v>343</v>
      </c>
      <c r="I2" s="311"/>
      <c r="J2" s="311"/>
    </row>
    <row r="3" spans="1:10" ht="15.75" thickBot="1" x14ac:dyDescent="0.3">
      <c r="A3" s="26"/>
      <c r="B3" s="27" t="s">
        <v>273</v>
      </c>
      <c r="C3" s="26" t="s">
        <v>274</v>
      </c>
      <c r="D3" s="28" t="s">
        <v>275</v>
      </c>
      <c r="E3" s="26" t="s">
        <v>273</v>
      </c>
      <c r="F3" s="26" t="s">
        <v>274</v>
      </c>
      <c r="G3" s="26" t="s">
        <v>275</v>
      </c>
      <c r="H3" s="27" t="s">
        <v>273</v>
      </c>
      <c r="I3" s="26" t="s">
        <v>274</v>
      </c>
      <c r="J3" s="24" t="s">
        <v>275</v>
      </c>
    </row>
    <row r="4" spans="1:10" x14ac:dyDescent="0.25">
      <c r="A4" s="32" t="s">
        <v>303</v>
      </c>
      <c r="B4" s="25"/>
      <c r="E4" s="25"/>
      <c r="H4" s="43">
        <v>-3.1</v>
      </c>
      <c r="I4" s="32">
        <v>8.72E-2</v>
      </c>
      <c r="J4" s="50" t="s">
        <v>277</v>
      </c>
    </row>
    <row r="5" spans="1:10" x14ac:dyDescent="0.25">
      <c r="A5" s="34" t="s">
        <v>283</v>
      </c>
      <c r="B5" s="25"/>
      <c r="E5" s="25"/>
      <c r="H5" s="42">
        <v>-3.63</v>
      </c>
      <c r="I5" s="34">
        <v>2.4299999999999999E-2</v>
      </c>
      <c r="J5" s="34" t="s">
        <v>287</v>
      </c>
    </row>
    <row r="6" spans="1:10" x14ac:dyDescent="0.25">
      <c r="A6" s="32" t="s">
        <v>285</v>
      </c>
      <c r="B6" s="25"/>
      <c r="E6" s="25"/>
      <c r="H6" s="43">
        <v>-3.07</v>
      </c>
      <c r="I6" s="32">
        <v>6.93E-2</v>
      </c>
      <c r="J6" s="33" t="s">
        <v>277</v>
      </c>
    </row>
    <row r="7" spans="1:10" x14ac:dyDescent="0.25">
      <c r="A7" s="32" t="s">
        <v>310</v>
      </c>
      <c r="B7" s="25"/>
      <c r="E7" s="25"/>
      <c r="H7" s="43">
        <v>-3.01</v>
      </c>
      <c r="I7" s="32">
        <v>6.93E-2</v>
      </c>
      <c r="J7" s="33" t="s">
        <v>277</v>
      </c>
    </row>
    <row r="8" spans="1:10" x14ac:dyDescent="0.25">
      <c r="A8" s="32" t="s">
        <v>352</v>
      </c>
      <c r="B8" s="25"/>
      <c r="E8" s="25"/>
      <c r="H8" s="43">
        <v>-2.59</v>
      </c>
      <c r="I8" s="32">
        <v>9.2799999999999994E-2</v>
      </c>
      <c r="J8" s="33" t="s">
        <v>277</v>
      </c>
    </row>
    <row r="9" spans="1:10" x14ac:dyDescent="0.25">
      <c r="A9" s="32" t="s">
        <v>345</v>
      </c>
      <c r="B9" s="25"/>
      <c r="E9" s="25"/>
      <c r="H9" s="43">
        <v>-2.99</v>
      </c>
      <c r="I9" s="32">
        <v>8.72E-2</v>
      </c>
      <c r="J9" s="33" t="s">
        <v>277</v>
      </c>
    </row>
    <row r="10" spans="1:10" x14ac:dyDescent="0.25">
      <c r="A10" s="45" t="s">
        <v>299</v>
      </c>
      <c r="B10" s="25"/>
      <c r="E10" s="48">
        <v>2.72</v>
      </c>
      <c r="F10" s="45">
        <v>9.8299999999999998E-2</v>
      </c>
      <c r="G10" s="46" t="s">
        <v>277</v>
      </c>
      <c r="H10" s="24"/>
    </row>
    <row r="11" spans="1:10" x14ac:dyDescent="0.25">
      <c r="A11" s="34" t="s">
        <v>325</v>
      </c>
      <c r="B11" s="25"/>
      <c r="E11" s="25"/>
      <c r="H11" s="42">
        <v>-4.6100000000000003</v>
      </c>
      <c r="I11" s="34">
        <v>5.5999999999999999E-3</v>
      </c>
      <c r="J11" s="34" t="s">
        <v>281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5" x14ac:dyDescent="0.25"/>
  <cols>
    <col min="1" max="1" width="14.140625" bestFit="1" customWidth="1"/>
  </cols>
  <sheetData>
    <row r="1" spans="1:10" x14ac:dyDescent="0.25">
      <c r="A1" t="s">
        <v>2054</v>
      </c>
    </row>
    <row r="2" spans="1:10" x14ac:dyDescent="0.25">
      <c r="A2" s="24" t="s">
        <v>3</v>
      </c>
      <c r="B2" s="310" t="s">
        <v>341</v>
      </c>
      <c r="C2" s="311"/>
      <c r="D2" s="312"/>
      <c r="E2" s="313" t="s">
        <v>342</v>
      </c>
      <c r="F2" s="314"/>
      <c r="G2" s="315"/>
      <c r="H2" s="310" t="s">
        <v>343</v>
      </c>
      <c r="I2" s="311"/>
      <c r="J2" s="311"/>
    </row>
    <row r="3" spans="1:10" ht="15.75" thickBot="1" x14ac:dyDescent="0.3">
      <c r="A3" s="26"/>
      <c r="B3" s="27" t="s">
        <v>273</v>
      </c>
      <c r="C3" s="26" t="s">
        <v>274</v>
      </c>
      <c r="D3" s="28" t="s">
        <v>275</v>
      </c>
      <c r="E3" s="26" t="s">
        <v>273</v>
      </c>
      <c r="F3" s="26" t="s">
        <v>274</v>
      </c>
      <c r="G3" s="26" t="s">
        <v>275</v>
      </c>
      <c r="H3" s="27" t="s">
        <v>273</v>
      </c>
      <c r="I3" s="26" t="s">
        <v>274</v>
      </c>
      <c r="J3" s="24" t="s">
        <v>275</v>
      </c>
    </row>
    <row r="4" spans="1:10" x14ac:dyDescent="0.25">
      <c r="A4" s="24" t="s">
        <v>303</v>
      </c>
      <c r="B4" s="25"/>
      <c r="E4" s="25"/>
      <c r="H4" s="42">
        <v>-5.03</v>
      </c>
      <c r="I4" s="34">
        <v>3.1800000000000002E-2</v>
      </c>
      <c r="J4" s="51" t="s">
        <v>287</v>
      </c>
    </row>
    <row r="5" spans="1:10" x14ac:dyDescent="0.25">
      <c r="A5" s="24" t="s">
        <v>353</v>
      </c>
      <c r="B5" s="25"/>
      <c r="E5" s="25"/>
      <c r="H5" s="42">
        <v>-5.89</v>
      </c>
      <c r="I5" s="34">
        <v>0.02</v>
      </c>
      <c r="J5" s="34" t="s">
        <v>287</v>
      </c>
    </row>
    <row r="6" spans="1:10" x14ac:dyDescent="0.25">
      <c r="A6" s="24" t="s">
        <v>305</v>
      </c>
      <c r="B6" s="25"/>
      <c r="E6" s="25"/>
      <c r="H6" s="42">
        <v>-4.21</v>
      </c>
      <c r="I6" s="34">
        <v>1.06E-2</v>
      </c>
      <c r="J6" s="34" t="s">
        <v>287</v>
      </c>
    </row>
    <row r="7" spans="1:10" x14ac:dyDescent="0.25">
      <c r="A7" s="24" t="s">
        <v>283</v>
      </c>
      <c r="B7" s="48">
        <v>6.48</v>
      </c>
      <c r="C7" s="45">
        <v>9.6600000000000005E-2</v>
      </c>
      <c r="D7" s="46" t="s">
        <v>277</v>
      </c>
      <c r="E7" s="24"/>
      <c r="H7" s="42">
        <v>-4.95</v>
      </c>
      <c r="I7" s="34">
        <v>1.3299999999999999E-2</v>
      </c>
      <c r="J7" s="34" t="s">
        <v>287</v>
      </c>
    </row>
    <row r="8" spans="1:10" x14ac:dyDescent="0.25">
      <c r="A8" s="24" t="s">
        <v>307</v>
      </c>
      <c r="B8" s="25"/>
      <c r="E8" s="25"/>
      <c r="H8" s="42">
        <v>-5.96</v>
      </c>
      <c r="I8" s="34">
        <v>8.9999999999999998E-4</v>
      </c>
      <c r="J8" s="34" t="s">
        <v>279</v>
      </c>
    </row>
    <row r="9" spans="1:10" x14ac:dyDescent="0.25">
      <c r="A9" s="24" t="s">
        <v>331</v>
      </c>
      <c r="B9" s="25"/>
      <c r="E9" s="25"/>
      <c r="H9" s="42">
        <v>-9.59</v>
      </c>
      <c r="I9" s="35">
        <v>4.4100000000000001E-6</v>
      </c>
      <c r="J9" s="34" t="s">
        <v>279</v>
      </c>
    </row>
    <row r="10" spans="1:10" x14ac:dyDescent="0.25">
      <c r="A10" s="24" t="s">
        <v>345</v>
      </c>
      <c r="B10" s="25"/>
      <c r="E10" s="25"/>
      <c r="H10" s="43">
        <v>-3.75</v>
      </c>
      <c r="I10" s="32">
        <v>7.4899999999999994E-2</v>
      </c>
      <c r="J10" s="33" t="s">
        <v>277</v>
      </c>
    </row>
    <row r="11" spans="1:10" x14ac:dyDescent="0.25">
      <c r="A11" s="24" t="s">
        <v>290</v>
      </c>
      <c r="B11" s="41">
        <v>10.32</v>
      </c>
      <c r="C11" s="37">
        <v>2.0000000000000001E-4</v>
      </c>
      <c r="D11" s="40" t="s">
        <v>279</v>
      </c>
      <c r="E11" s="24"/>
      <c r="H11" s="25"/>
    </row>
    <row r="12" spans="1:10" x14ac:dyDescent="0.25">
      <c r="A12" s="24" t="s">
        <v>318</v>
      </c>
      <c r="B12" s="25"/>
      <c r="E12" s="25"/>
      <c r="H12" s="42">
        <v>-3.38</v>
      </c>
      <c r="I12" s="34">
        <v>4.02E-2</v>
      </c>
      <c r="J12" s="34" t="s">
        <v>287</v>
      </c>
    </row>
    <row r="13" spans="1:10" x14ac:dyDescent="0.25">
      <c r="A13" s="24" t="s">
        <v>293</v>
      </c>
      <c r="B13" s="48">
        <v>7.31</v>
      </c>
      <c r="C13" s="45">
        <v>5.1400000000000001E-2</v>
      </c>
      <c r="D13" s="46" t="s">
        <v>277</v>
      </c>
      <c r="E13" s="24"/>
      <c r="H13" s="43">
        <v>-4.47</v>
      </c>
      <c r="I13" s="32">
        <v>8.6300000000000002E-2</v>
      </c>
      <c r="J13" s="33" t="s">
        <v>277</v>
      </c>
    </row>
    <row r="14" spans="1:10" x14ac:dyDescent="0.25">
      <c r="A14" s="24" t="s">
        <v>294</v>
      </c>
      <c r="B14" s="48">
        <v>6.26</v>
      </c>
      <c r="C14" s="45">
        <v>9.6600000000000005E-2</v>
      </c>
      <c r="D14" s="46" t="s">
        <v>277</v>
      </c>
      <c r="E14" s="24"/>
      <c r="H14" s="42">
        <v>-4.05</v>
      </c>
      <c r="I14" s="34">
        <v>3.0999999999999999E-3</v>
      </c>
      <c r="J14" s="34" t="s">
        <v>281</v>
      </c>
    </row>
    <row r="15" spans="1:10" x14ac:dyDescent="0.25">
      <c r="A15" s="24" t="s">
        <v>295</v>
      </c>
      <c r="B15" s="25"/>
      <c r="E15" s="25"/>
      <c r="H15" s="41">
        <v>7.31</v>
      </c>
      <c r="I15" s="37">
        <v>3.5999999999999999E-3</v>
      </c>
      <c r="J15" s="37" t="s">
        <v>281</v>
      </c>
    </row>
    <row r="16" spans="1:10" x14ac:dyDescent="0.25">
      <c r="A16" s="24" t="s">
        <v>323</v>
      </c>
      <c r="B16" s="25"/>
      <c r="E16" s="25"/>
      <c r="H16" s="42">
        <v>-6.05</v>
      </c>
      <c r="I16" s="34">
        <v>3.0999999999999999E-3</v>
      </c>
      <c r="J16" s="34" t="s">
        <v>281</v>
      </c>
    </row>
    <row r="17" spans="1:10" x14ac:dyDescent="0.25">
      <c r="A17" s="24" t="s">
        <v>351</v>
      </c>
      <c r="B17" s="25"/>
      <c r="E17" s="25"/>
      <c r="H17" s="43">
        <v>-3.7</v>
      </c>
      <c r="I17" s="32">
        <v>9.69E-2</v>
      </c>
      <c r="J17" s="33" t="s">
        <v>277</v>
      </c>
    </row>
    <row r="18" spans="1:10" x14ac:dyDescent="0.25">
      <c r="A18" s="24" t="s">
        <v>335</v>
      </c>
      <c r="B18" s="25"/>
      <c r="E18" s="25"/>
      <c r="H18" s="42">
        <v>-5.0599999999999996</v>
      </c>
      <c r="I18" s="34">
        <v>9.2999999999999992E-3</v>
      </c>
      <c r="J18" s="34" t="s">
        <v>281</v>
      </c>
    </row>
    <row r="19" spans="1:10" x14ac:dyDescent="0.25">
      <c r="A19" s="24" t="s">
        <v>300</v>
      </c>
      <c r="B19" s="41">
        <v>7.52</v>
      </c>
      <c r="C19" s="37">
        <v>1.8E-3</v>
      </c>
      <c r="D19" s="40" t="s">
        <v>281</v>
      </c>
      <c r="E19" s="24"/>
      <c r="H19" s="48">
        <v>3</v>
      </c>
      <c r="I19" s="45">
        <v>7.3899999999999993E-2</v>
      </c>
      <c r="J19" s="49" t="s">
        <v>277</v>
      </c>
    </row>
    <row r="20" spans="1:10" x14ac:dyDescent="0.25">
      <c r="A20" s="24" t="s">
        <v>325</v>
      </c>
      <c r="B20" s="25"/>
      <c r="E20" s="25"/>
      <c r="H20" s="42">
        <v>-7.43</v>
      </c>
      <c r="I20" s="34">
        <v>8.9999999999999998E-4</v>
      </c>
      <c r="J20" s="34" t="s">
        <v>279</v>
      </c>
    </row>
    <row r="21" spans="1:10" x14ac:dyDescent="0.25">
      <c r="A21" s="24" t="s">
        <v>340</v>
      </c>
      <c r="B21" s="25"/>
      <c r="E21" s="25"/>
      <c r="H21" s="41">
        <v>8.34</v>
      </c>
      <c r="I21" s="37">
        <v>2.0000000000000001E-4</v>
      </c>
      <c r="J21" s="37" t="s">
        <v>279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1" sqref="C1"/>
    </sheetView>
  </sheetViews>
  <sheetFormatPr defaultRowHeight="15" x14ac:dyDescent="0.25"/>
  <cols>
    <col min="1" max="1" width="31.7109375" bestFit="1" customWidth="1"/>
  </cols>
  <sheetData>
    <row r="1" spans="1:4" x14ac:dyDescent="0.25">
      <c r="A1" t="s">
        <v>2055</v>
      </c>
    </row>
    <row r="2" spans="1:4" ht="15.75" thickBot="1" x14ac:dyDescent="0.3">
      <c r="A2" s="52" t="s">
        <v>354</v>
      </c>
      <c r="B2" s="53" t="s">
        <v>355</v>
      </c>
      <c r="C2" s="52" t="s">
        <v>70</v>
      </c>
      <c r="D2" s="52" t="s">
        <v>356</v>
      </c>
    </row>
    <row r="3" spans="1:4" x14ac:dyDescent="0.25">
      <c r="A3" s="54" t="s">
        <v>357</v>
      </c>
      <c r="B3" s="55">
        <v>-0.46</v>
      </c>
      <c r="C3" s="56">
        <v>2.9800000000000001E-39</v>
      </c>
      <c r="D3" s="56">
        <v>2.4199999999999999E-37</v>
      </c>
    </row>
    <row r="4" spans="1:4" x14ac:dyDescent="0.25">
      <c r="A4" s="54" t="s">
        <v>358</v>
      </c>
      <c r="B4" s="55">
        <v>-0.26</v>
      </c>
      <c r="C4" s="56">
        <v>1.5900000000000001E-12</v>
      </c>
      <c r="D4" s="56">
        <v>1.15E-10</v>
      </c>
    </row>
    <row r="5" spans="1:4" x14ac:dyDescent="0.25">
      <c r="A5" s="54" t="s">
        <v>359</v>
      </c>
      <c r="B5" s="55">
        <v>-0.26</v>
      </c>
      <c r="C5" s="56">
        <v>4.0100000000000001E-12</v>
      </c>
      <c r="D5" s="56">
        <v>2.8300000000000001E-10</v>
      </c>
    </row>
    <row r="6" spans="1:4" x14ac:dyDescent="0.25">
      <c r="A6" s="54" t="s">
        <v>360</v>
      </c>
      <c r="B6" s="55">
        <v>-0.23</v>
      </c>
      <c r="C6" s="56">
        <v>9.58E-10</v>
      </c>
      <c r="D6" s="56">
        <v>5.7900000000000002E-8</v>
      </c>
    </row>
    <row r="7" spans="1:4" x14ac:dyDescent="0.25">
      <c r="A7" s="54" t="s">
        <v>361</v>
      </c>
      <c r="B7" s="55">
        <v>-0.21</v>
      </c>
      <c r="C7" s="56">
        <v>1.27E-8</v>
      </c>
      <c r="D7" s="56">
        <v>7.0900000000000001E-7</v>
      </c>
    </row>
    <row r="8" spans="1:4" x14ac:dyDescent="0.25">
      <c r="A8" s="54" t="s">
        <v>362</v>
      </c>
      <c r="B8" s="55">
        <v>-0.19</v>
      </c>
      <c r="C8" s="56">
        <v>3.7099999999999997E-7</v>
      </c>
      <c r="D8" s="56">
        <v>1.7600000000000001E-5</v>
      </c>
    </row>
    <row r="9" spans="1:4" x14ac:dyDescent="0.25">
      <c r="A9" s="54" t="s">
        <v>363</v>
      </c>
      <c r="B9" s="55">
        <v>-0.18</v>
      </c>
      <c r="C9" s="56">
        <v>8.8299999999999995E-7</v>
      </c>
      <c r="D9" s="56">
        <v>3.9100000000000002E-5</v>
      </c>
    </row>
    <row r="10" spans="1:4" x14ac:dyDescent="0.25">
      <c r="A10" s="54" t="s">
        <v>364</v>
      </c>
      <c r="B10" s="55">
        <v>-0.18</v>
      </c>
      <c r="C10" s="56">
        <v>1.8899999999999999E-6</v>
      </c>
      <c r="D10" s="56">
        <v>8.0500000000000005E-5</v>
      </c>
    </row>
    <row r="11" spans="1:4" x14ac:dyDescent="0.25">
      <c r="A11" s="54" t="s">
        <v>365</v>
      </c>
      <c r="B11" s="55">
        <v>-0.17</v>
      </c>
      <c r="C11" s="56">
        <v>3.8299999999999998E-6</v>
      </c>
      <c r="D11" s="57">
        <v>2.0000000000000001E-4</v>
      </c>
    </row>
    <row r="12" spans="1:4" x14ac:dyDescent="0.25">
      <c r="A12" s="54" t="s">
        <v>366</v>
      </c>
      <c r="B12" s="55">
        <v>-0.17</v>
      </c>
      <c r="C12" s="56">
        <v>5.2800000000000003E-6</v>
      </c>
      <c r="D12" s="57">
        <v>2.0000000000000001E-4</v>
      </c>
    </row>
    <row r="13" spans="1:4" x14ac:dyDescent="0.25">
      <c r="A13" s="54" t="s">
        <v>367</v>
      </c>
      <c r="B13" s="55">
        <v>-0.16</v>
      </c>
      <c r="C13" s="56">
        <v>1.42E-5</v>
      </c>
      <c r="D13" s="57">
        <v>5.9999999999999995E-4</v>
      </c>
    </row>
    <row r="14" spans="1:4" x14ac:dyDescent="0.25">
      <c r="A14" s="54" t="s">
        <v>368</v>
      </c>
      <c r="B14" s="55">
        <v>-0.15</v>
      </c>
      <c r="C14" s="56">
        <v>3.3899999999999997E-5</v>
      </c>
      <c r="D14" s="57">
        <v>1.2999999999999999E-3</v>
      </c>
    </row>
    <row r="15" spans="1:4" x14ac:dyDescent="0.25">
      <c r="A15" s="54" t="s">
        <v>369</v>
      </c>
      <c r="B15" s="55">
        <v>-0.14000000000000001</v>
      </c>
      <c r="C15" s="57">
        <v>2.0000000000000001E-4</v>
      </c>
      <c r="D15" s="57">
        <v>7.4000000000000003E-3</v>
      </c>
    </row>
    <row r="16" spans="1:4" x14ac:dyDescent="0.25">
      <c r="A16" s="54" t="s">
        <v>370</v>
      </c>
      <c r="B16" s="55">
        <v>-0.13</v>
      </c>
      <c r="C16" s="57">
        <v>2.9999999999999997E-4</v>
      </c>
      <c r="D16" s="57">
        <v>1.23E-2</v>
      </c>
    </row>
    <row r="17" spans="1:4" x14ac:dyDescent="0.25">
      <c r="A17" s="54" t="s">
        <v>371</v>
      </c>
      <c r="B17" s="55">
        <v>-0.13</v>
      </c>
      <c r="C17" s="57">
        <v>8.0000000000000004E-4</v>
      </c>
      <c r="D17" s="57">
        <v>2.3199999999999998E-2</v>
      </c>
    </row>
    <row r="18" spans="1:4" x14ac:dyDescent="0.25">
      <c r="A18" s="54" t="s">
        <v>372</v>
      </c>
      <c r="B18" s="55">
        <v>-0.12</v>
      </c>
      <c r="C18" s="57">
        <v>1.1999999999999999E-3</v>
      </c>
      <c r="D18" s="57">
        <v>3.61E-2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/>
  </sheetViews>
  <sheetFormatPr defaultRowHeight="15" x14ac:dyDescent="0.25"/>
  <cols>
    <col min="1" max="1" width="11.28515625" style="140" customWidth="1"/>
    <col min="2" max="2" width="13.5703125" style="140" customWidth="1"/>
    <col min="3" max="3" width="13.7109375" style="140" customWidth="1"/>
    <col min="4" max="4" width="7.5703125" style="140" customWidth="1"/>
    <col min="5" max="5" width="10.140625" style="140" customWidth="1"/>
    <col min="6" max="6" width="11.28515625" style="140" customWidth="1"/>
    <col min="7" max="7" width="11.42578125" style="140" customWidth="1"/>
    <col min="8" max="8" width="10.140625" style="140" customWidth="1"/>
    <col min="9" max="9" width="8.7109375" style="140" customWidth="1"/>
    <col min="10" max="10" width="12.7109375" style="140" customWidth="1"/>
    <col min="11" max="11" width="10.28515625" style="140" customWidth="1"/>
    <col min="12" max="12" width="9.85546875" style="140" customWidth="1"/>
    <col min="13" max="13" width="10.85546875" style="140" customWidth="1"/>
    <col min="14" max="14" width="9.7109375" style="140" customWidth="1"/>
    <col min="15" max="15" width="8" style="140" customWidth="1"/>
  </cols>
  <sheetData>
    <row r="1" spans="1:15" ht="15.75" thickBot="1" x14ac:dyDescent="0.3">
      <c r="A1" s="141" t="s">
        <v>2039</v>
      </c>
    </row>
    <row r="2" spans="1:15" ht="23.25" thickBot="1" x14ac:dyDescent="0.3">
      <c r="A2" s="114" t="s">
        <v>1774</v>
      </c>
      <c r="B2" s="115" t="s">
        <v>1775</v>
      </c>
      <c r="C2" s="115" t="s">
        <v>1776</v>
      </c>
      <c r="D2" s="115" t="s">
        <v>1777</v>
      </c>
      <c r="E2" s="115" t="s">
        <v>1778</v>
      </c>
      <c r="F2" s="115" t="s">
        <v>1779</v>
      </c>
      <c r="G2" s="115" t="s">
        <v>1780</v>
      </c>
      <c r="H2" s="115" t="s">
        <v>1781</v>
      </c>
      <c r="I2" s="115" t="s">
        <v>1782</v>
      </c>
      <c r="J2" s="115" t="s">
        <v>1783</v>
      </c>
      <c r="K2" s="115" t="s">
        <v>1784</v>
      </c>
      <c r="L2" s="115" t="s">
        <v>1785</v>
      </c>
      <c r="M2" s="115" t="s">
        <v>1786</v>
      </c>
      <c r="N2" s="115" t="s">
        <v>1787</v>
      </c>
      <c r="O2" s="116" t="s">
        <v>1788</v>
      </c>
    </row>
    <row r="3" spans="1:15" x14ac:dyDescent="0.25">
      <c r="A3" s="117">
        <v>38</v>
      </c>
      <c r="B3" s="118">
        <v>25</v>
      </c>
      <c r="C3" s="118">
        <v>3</v>
      </c>
      <c r="D3" s="118">
        <f t="shared" ref="D3:D43" si="0">(B3*7)+C3</f>
        <v>178</v>
      </c>
      <c r="E3" s="118" t="s">
        <v>1789</v>
      </c>
      <c r="F3" s="118" t="s">
        <v>5</v>
      </c>
      <c r="G3" s="118">
        <v>55</v>
      </c>
      <c r="H3" s="118">
        <v>1</v>
      </c>
      <c r="I3" s="118">
        <v>1</v>
      </c>
      <c r="J3" s="118">
        <v>1</v>
      </c>
      <c r="K3" s="118">
        <v>0</v>
      </c>
      <c r="L3" s="118">
        <v>1</v>
      </c>
      <c r="M3" s="118">
        <v>0</v>
      </c>
      <c r="N3" s="118">
        <v>1</v>
      </c>
      <c r="O3" s="119">
        <v>990</v>
      </c>
    </row>
    <row r="4" spans="1:15" x14ac:dyDescent="0.25">
      <c r="A4" s="120">
        <v>205</v>
      </c>
      <c r="B4" s="121">
        <v>25</v>
      </c>
      <c r="C4" s="121">
        <v>6</v>
      </c>
      <c r="D4" s="121">
        <f t="shared" si="0"/>
        <v>181</v>
      </c>
      <c r="E4" s="121" t="s">
        <v>1790</v>
      </c>
      <c r="F4" s="121" t="s">
        <v>1791</v>
      </c>
      <c r="G4" s="121">
        <v>125</v>
      </c>
      <c r="H4" s="121">
        <v>1</v>
      </c>
      <c r="I4" s="121">
        <v>0</v>
      </c>
      <c r="J4" s="121">
        <v>0</v>
      </c>
      <c r="K4" s="121">
        <v>0</v>
      </c>
      <c r="L4" s="121">
        <v>0</v>
      </c>
      <c r="M4" s="121">
        <v>0</v>
      </c>
      <c r="N4" s="121">
        <v>0</v>
      </c>
      <c r="O4" s="122">
        <v>750</v>
      </c>
    </row>
    <row r="5" spans="1:15" x14ac:dyDescent="0.25">
      <c r="A5" s="120">
        <v>40</v>
      </c>
      <c r="B5" s="121">
        <v>26</v>
      </c>
      <c r="C5" s="121">
        <v>3</v>
      </c>
      <c r="D5" s="121">
        <f t="shared" si="0"/>
        <v>185</v>
      </c>
      <c r="E5" s="121" t="s">
        <v>1790</v>
      </c>
      <c r="F5" s="121" t="s">
        <v>1791</v>
      </c>
      <c r="G5" s="121">
        <v>65</v>
      </c>
      <c r="H5" s="121">
        <v>0</v>
      </c>
      <c r="I5" s="121">
        <v>1</v>
      </c>
      <c r="J5" s="121">
        <v>0</v>
      </c>
      <c r="K5" s="121">
        <v>0</v>
      </c>
      <c r="L5" s="121">
        <v>0</v>
      </c>
      <c r="M5" s="121">
        <v>0</v>
      </c>
      <c r="N5" s="121">
        <v>0</v>
      </c>
      <c r="O5" s="122">
        <v>880</v>
      </c>
    </row>
    <row r="6" spans="1:15" x14ac:dyDescent="0.25">
      <c r="A6" s="120">
        <v>199</v>
      </c>
      <c r="B6" s="121">
        <v>26</v>
      </c>
      <c r="C6" s="121">
        <v>4</v>
      </c>
      <c r="D6" s="121">
        <f t="shared" si="0"/>
        <v>186</v>
      </c>
      <c r="E6" s="121" t="s">
        <v>1789</v>
      </c>
      <c r="F6" s="121" t="s">
        <v>5</v>
      </c>
      <c r="G6" s="121">
        <v>98</v>
      </c>
      <c r="H6" s="121">
        <v>0</v>
      </c>
      <c r="I6" s="121">
        <v>1</v>
      </c>
      <c r="J6" s="121">
        <v>0</v>
      </c>
      <c r="K6" s="121">
        <v>1</v>
      </c>
      <c r="L6" s="121">
        <v>1</v>
      </c>
      <c r="M6" s="121">
        <v>0</v>
      </c>
      <c r="N6" s="121">
        <v>1</v>
      </c>
      <c r="O6" s="122">
        <v>940</v>
      </c>
    </row>
    <row r="7" spans="1:15" x14ac:dyDescent="0.25">
      <c r="A7" s="120">
        <v>160</v>
      </c>
      <c r="B7" s="121">
        <v>27</v>
      </c>
      <c r="C7" s="121">
        <v>1</v>
      </c>
      <c r="D7" s="121">
        <f t="shared" si="0"/>
        <v>190</v>
      </c>
      <c r="E7" s="121" t="s">
        <v>1790</v>
      </c>
      <c r="F7" s="121" t="s">
        <v>1791</v>
      </c>
      <c r="G7" s="121">
        <v>123</v>
      </c>
      <c r="H7" s="121">
        <v>1</v>
      </c>
      <c r="I7" s="121">
        <v>1</v>
      </c>
      <c r="J7" s="121">
        <v>1</v>
      </c>
      <c r="K7" s="121">
        <v>1</v>
      </c>
      <c r="L7" s="121">
        <v>0</v>
      </c>
      <c r="M7" s="121">
        <v>0</v>
      </c>
      <c r="N7" s="121">
        <v>1</v>
      </c>
      <c r="O7" s="122">
        <v>660</v>
      </c>
    </row>
    <row r="8" spans="1:15" x14ac:dyDescent="0.25">
      <c r="A8" s="120">
        <v>69</v>
      </c>
      <c r="B8" s="121">
        <v>28</v>
      </c>
      <c r="C8" s="121">
        <v>0</v>
      </c>
      <c r="D8" s="121">
        <f t="shared" si="0"/>
        <v>196</v>
      </c>
      <c r="E8" s="121" t="s">
        <v>1790</v>
      </c>
      <c r="F8" s="121" t="s">
        <v>1791</v>
      </c>
      <c r="G8" s="121">
        <v>61</v>
      </c>
      <c r="H8" s="121">
        <v>1</v>
      </c>
      <c r="I8" s="121">
        <v>1</v>
      </c>
      <c r="J8" s="121">
        <v>1</v>
      </c>
      <c r="K8" s="121">
        <v>1</v>
      </c>
      <c r="L8" s="121">
        <v>1</v>
      </c>
      <c r="M8" s="121">
        <v>0</v>
      </c>
      <c r="N8" s="121">
        <v>1</v>
      </c>
      <c r="O8" s="122">
        <v>800</v>
      </c>
    </row>
    <row r="9" spans="1:15" x14ac:dyDescent="0.25">
      <c r="A9" s="120">
        <v>2</v>
      </c>
      <c r="B9" s="121">
        <v>28</v>
      </c>
      <c r="C9" s="121">
        <v>3</v>
      </c>
      <c r="D9" s="121">
        <f t="shared" si="0"/>
        <v>199</v>
      </c>
      <c r="E9" s="121" t="s">
        <v>1790</v>
      </c>
      <c r="F9" s="121" t="s">
        <v>1791</v>
      </c>
      <c r="G9" s="121">
        <v>58</v>
      </c>
      <c r="H9" s="121">
        <v>1</v>
      </c>
      <c r="I9" s="121">
        <v>1</v>
      </c>
      <c r="J9" s="121">
        <v>1</v>
      </c>
      <c r="K9" s="121">
        <v>0</v>
      </c>
      <c r="L9" s="121">
        <v>0</v>
      </c>
      <c r="M9" s="121">
        <v>0</v>
      </c>
      <c r="N9" s="121">
        <v>0</v>
      </c>
      <c r="O9" s="122">
        <v>1360</v>
      </c>
    </row>
    <row r="10" spans="1:15" x14ac:dyDescent="0.25">
      <c r="A10" s="120">
        <v>203</v>
      </c>
      <c r="B10" s="121">
        <v>29</v>
      </c>
      <c r="C10" s="121">
        <v>0</v>
      </c>
      <c r="D10" s="121">
        <f t="shared" si="0"/>
        <v>203</v>
      </c>
      <c r="E10" s="121" t="s">
        <v>1790</v>
      </c>
      <c r="F10" s="121" t="s">
        <v>1791</v>
      </c>
      <c r="G10" s="121">
        <v>65</v>
      </c>
      <c r="H10" s="121">
        <v>1</v>
      </c>
      <c r="I10" s="121">
        <v>1</v>
      </c>
      <c r="J10" s="121">
        <v>1</v>
      </c>
      <c r="K10" s="121">
        <v>0</v>
      </c>
      <c r="L10" s="121">
        <v>0</v>
      </c>
      <c r="M10" s="121">
        <v>0</v>
      </c>
      <c r="N10" s="121">
        <v>0</v>
      </c>
      <c r="O10" s="122">
        <v>890</v>
      </c>
    </row>
    <row r="11" spans="1:15" x14ac:dyDescent="0.25">
      <c r="A11" s="120">
        <v>47</v>
      </c>
      <c r="B11" s="121">
        <v>30</v>
      </c>
      <c r="C11" s="121">
        <v>0</v>
      </c>
      <c r="D11" s="121">
        <f t="shared" si="0"/>
        <v>210</v>
      </c>
      <c r="E11" s="121" t="s">
        <v>1790</v>
      </c>
      <c r="F11" s="121" t="s">
        <v>1791</v>
      </c>
      <c r="G11" s="121">
        <v>56</v>
      </c>
      <c r="H11" s="121">
        <v>1</v>
      </c>
      <c r="I11" s="121">
        <v>1</v>
      </c>
      <c r="J11" s="121">
        <v>1</v>
      </c>
      <c r="K11" s="121">
        <v>1</v>
      </c>
      <c r="L11" s="121">
        <v>0</v>
      </c>
      <c r="M11" s="121">
        <v>0</v>
      </c>
      <c r="N11" s="121">
        <v>0</v>
      </c>
      <c r="O11" s="122">
        <v>990</v>
      </c>
    </row>
    <row r="12" spans="1:15" x14ac:dyDescent="0.25">
      <c r="A12" s="120">
        <v>167</v>
      </c>
      <c r="B12" s="121">
        <v>30</v>
      </c>
      <c r="C12" s="121">
        <v>1</v>
      </c>
      <c r="D12" s="121">
        <f t="shared" si="0"/>
        <v>211</v>
      </c>
      <c r="E12" s="121" t="s">
        <v>1790</v>
      </c>
      <c r="F12" s="121" t="s">
        <v>1791</v>
      </c>
      <c r="G12" s="121">
        <v>103</v>
      </c>
      <c r="H12" s="121">
        <v>1</v>
      </c>
      <c r="I12" s="121">
        <v>1</v>
      </c>
      <c r="J12" s="121">
        <v>1</v>
      </c>
      <c r="K12" s="121">
        <v>1</v>
      </c>
      <c r="L12" s="121">
        <v>0</v>
      </c>
      <c r="M12" s="121">
        <v>0</v>
      </c>
      <c r="N12" s="121">
        <v>0</v>
      </c>
      <c r="O12" s="122">
        <v>1210</v>
      </c>
    </row>
    <row r="13" spans="1:15" x14ac:dyDescent="0.25">
      <c r="A13" s="120">
        <v>168</v>
      </c>
      <c r="B13" s="121">
        <v>30</v>
      </c>
      <c r="C13" s="121">
        <v>1</v>
      </c>
      <c r="D13" s="121">
        <f t="shared" si="0"/>
        <v>211</v>
      </c>
      <c r="E13" s="121" t="s">
        <v>1790</v>
      </c>
      <c r="F13" s="121" t="s">
        <v>1791</v>
      </c>
      <c r="G13" s="121">
        <v>190</v>
      </c>
      <c r="H13" s="121">
        <v>1</v>
      </c>
      <c r="I13" s="121">
        <v>1</v>
      </c>
      <c r="J13" s="121">
        <v>1</v>
      </c>
      <c r="K13" s="121">
        <v>1</v>
      </c>
      <c r="L13" s="121">
        <v>1</v>
      </c>
      <c r="M13" s="121">
        <v>0</v>
      </c>
      <c r="N13" s="121">
        <v>1</v>
      </c>
      <c r="O13" s="122">
        <v>1240</v>
      </c>
    </row>
    <row r="14" spans="1:15" x14ac:dyDescent="0.25">
      <c r="A14" s="120">
        <v>137</v>
      </c>
      <c r="B14" s="121">
        <v>31</v>
      </c>
      <c r="C14" s="121">
        <v>1</v>
      </c>
      <c r="D14" s="121">
        <f t="shared" si="0"/>
        <v>218</v>
      </c>
      <c r="E14" s="121" t="s">
        <v>1790</v>
      </c>
      <c r="F14" s="121" t="s">
        <v>1791</v>
      </c>
      <c r="G14" s="121">
        <v>37</v>
      </c>
      <c r="H14" s="121">
        <v>1</v>
      </c>
      <c r="I14" s="121">
        <v>1</v>
      </c>
      <c r="J14" s="121">
        <v>1</v>
      </c>
      <c r="K14" s="121">
        <v>0</v>
      </c>
      <c r="L14" s="121">
        <v>0</v>
      </c>
      <c r="M14" s="121">
        <v>0</v>
      </c>
      <c r="N14" s="121">
        <v>0</v>
      </c>
      <c r="O14" s="122">
        <v>1660</v>
      </c>
    </row>
    <row r="15" spans="1:15" x14ac:dyDescent="0.25">
      <c r="A15" s="120">
        <v>138</v>
      </c>
      <c r="B15" s="121">
        <v>31</v>
      </c>
      <c r="C15" s="121">
        <v>1</v>
      </c>
      <c r="D15" s="121">
        <f t="shared" si="0"/>
        <v>218</v>
      </c>
      <c r="E15" s="121" t="s">
        <v>1790</v>
      </c>
      <c r="F15" s="121" t="s">
        <v>1791</v>
      </c>
      <c r="G15" s="121">
        <v>37</v>
      </c>
      <c r="H15" s="121">
        <v>1</v>
      </c>
      <c r="I15" s="121">
        <v>0</v>
      </c>
      <c r="J15" s="121">
        <v>0</v>
      </c>
      <c r="K15" s="121">
        <v>0</v>
      </c>
      <c r="L15" s="121">
        <v>0</v>
      </c>
      <c r="M15" s="121">
        <v>0</v>
      </c>
      <c r="N15" s="121">
        <v>0</v>
      </c>
      <c r="O15" s="122">
        <v>1800</v>
      </c>
    </row>
    <row r="16" spans="1:15" x14ac:dyDescent="0.25">
      <c r="A16" s="120">
        <v>154</v>
      </c>
      <c r="B16" s="121">
        <v>31</v>
      </c>
      <c r="C16" s="121">
        <v>6</v>
      </c>
      <c r="D16" s="121">
        <f t="shared" si="0"/>
        <v>223</v>
      </c>
      <c r="E16" s="121" t="s">
        <v>1790</v>
      </c>
      <c r="F16" s="121" t="s">
        <v>1791</v>
      </c>
      <c r="G16" s="121">
        <v>24</v>
      </c>
      <c r="H16" s="121">
        <v>1</v>
      </c>
      <c r="I16" s="121">
        <v>1</v>
      </c>
      <c r="J16" s="121">
        <v>1</v>
      </c>
      <c r="K16" s="121">
        <v>0</v>
      </c>
      <c r="L16" s="121">
        <v>0</v>
      </c>
      <c r="M16" s="121">
        <v>0</v>
      </c>
      <c r="N16" s="121">
        <v>0</v>
      </c>
      <c r="O16" s="122">
        <v>1820</v>
      </c>
    </row>
    <row r="17" spans="1:15" x14ac:dyDescent="0.25">
      <c r="A17" s="120">
        <v>155</v>
      </c>
      <c r="B17" s="121">
        <v>31</v>
      </c>
      <c r="C17" s="121">
        <v>6</v>
      </c>
      <c r="D17" s="121">
        <f t="shared" si="0"/>
        <v>223</v>
      </c>
      <c r="E17" s="121" t="s">
        <v>1790</v>
      </c>
      <c r="F17" s="121" t="s">
        <v>1792</v>
      </c>
      <c r="G17" s="121">
        <v>24</v>
      </c>
      <c r="H17" s="121">
        <v>1</v>
      </c>
      <c r="I17" s="121">
        <v>1</v>
      </c>
      <c r="J17" s="121">
        <v>1</v>
      </c>
      <c r="K17" s="121">
        <v>0</v>
      </c>
      <c r="L17" s="121">
        <v>0</v>
      </c>
      <c r="M17" s="121">
        <v>0</v>
      </c>
      <c r="N17" s="121">
        <v>0</v>
      </c>
      <c r="O17" s="122">
        <v>1700</v>
      </c>
    </row>
    <row r="18" spans="1:15" x14ac:dyDescent="0.25">
      <c r="A18" s="120">
        <v>164</v>
      </c>
      <c r="B18" s="121">
        <v>32</v>
      </c>
      <c r="C18" s="121">
        <v>0</v>
      </c>
      <c r="D18" s="121">
        <f t="shared" si="0"/>
        <v>224</v>
      </c>
      <c r="E18" s="121" t="s">
        <v>1790</v>
      </c>
      <c r="F18" s="121" t="s">
        <v>1791</v>
      </c>
      <c r="G18" s="121">
        <v>27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2">
        <v>1830</v>
      </c>
    </row>
    <row r="19" spans="1:15" x14ac:dyDescent="0.25">
      <c r="A19" s="120">
        <v>165</v>
      </c>
      <c r="B19" s="121">
        <v>32</v>
      </c>
      <c r="C19" s="121">
        <v>0</v>
      </c>
      <c r="D19" s="121">
        <f t="shared" si="0"/>
        <v>224</v>
      </c>
      <c r="E19" s="121" t="s">
        <v>1790</v>
      </c>
      <c r="F19" s="121" t="s">
        <v>1791</v>
      </c>
      <c r="G19" s="121">
        <v>46</v>
      </c>
      <c r="H19" s="121">
        <v>1</v>
      </c>
      <c r="I19" s="121">
        <v>1</v>
      </c>
      <c r="J19" s="121">
        <v>1</v>
      </c>
      <c r="K19" s="121">
        <v>1</v>
      </c>
      <c r="L19" s="121">
        <v>0</v>
      </c>
      <c r="M19" s="121">
        <v>0</v>
      </c>
      <c r="N19" s="121">
        <v>0</v>
      </c>
      <c r="O19" s="122">
        <v>1370</v>
      </c>
    </row>
    <row r="20" spans="1:15" x14ac:dyDescent="0.25">
      <c r="A20" s="120">
        <v>166</v>
      </c>
      <c r="B20" s="121">
        <v>32</v>
      </c>
      <c r="C20" s="121">
        <v>0</v>
      </c>
      <c r="D20" s="121">
        <f t="shared" si="0"/>
        <v>224</v>
      </c>
      <c r="E20" s="121" t="s">
        <v>1790</v>
      </c>
      <c r="F20" s="121" t="s">
        <v>1791</v>
      </c>
      <c r="G20" s="121">
        <v>25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2">
        <v>1900</v>
      </c>
    </row>
    <row r="21" spans="1:15" x14ac:dyDescent="0.25">
      <c r="A21" s="120">
        <v>211</v>
      </c>
      <c r="B21" s="121">
        <v>32</v>
      </c>
      <c r="C21" s="121">
        <v>1</v>
      </c>
      <c r="D21" s="121">
        <f t="shared" si="0"/>
        <v>225</v>
      </c>
      <c r="E21" s="121" t="s">
        <v>1790</v>
      </c>
      <c r="F21" s="121" t="s">
        <v>1793</v>
      </c>
      <c r="G21" s="121">
        <v>21</v>
      </c>
      <c r="H21" s="121">
        <v>0</v>
      </c>
      <c r="I21" s="121">
        <v>0</v>
      </c>
      <c r="J21" s="121">
        <v>0</v>
      </c>
      <c r="K21" s="121">
        <v>0</v>
      </c>
      <c r="L21" s="121">
        <v>0</v>
      </c>
      <c r="M21" s="121">
        <v>0</v>
      </c>
      <c r="N21" s="121">
        <v>0</v>
      </c>
      <c r="O21" s="122">
        <v>1280</v>
      </c>
    </row>
    <row r="22" spans="1:15" x14ac:dyDescent="0.25">
      <c r="A22" s="120">
        <v>212</v>
      </c>
      <c r="B22" s="121">
        <v>32</v>
      </c>
      <c r="C22" s="121">
        <v>1</v>
      </c>
      <c r="D22" s="121">
        <f t="shared" si="0"/>
        <v>225</v>
      </c>
      <c r="E22" s="121" t="s">
        <v>1790</v>
      </c>
      <c r="F22" s="121" t="s">
        <v>1793</v>
      </c>
      <c r="G22" s="121">
        <v>27</v>
      </c>
      <c r="H22" s="121">
        <v>0</v>
      </c>
      <c r="I22" s="121">
        <v>0</v>
      </c>
      <c r="J22" s="121">
        <v>0</v>
      </c>
      <c r="K22" s="121">
        <v>0</v>
      </c>
      <c r="L22" s="121">
        <v>0</v>
      </c>
      <c r="M22" s="121">
        <v>0</v>
      </c>
      <c r="N22" s="121">
        <v>0</v>
      </c>
      <c r="O22" s="122">
        <v>1650</v>
      </c>
    </row>
    <row r="23" spans="1:15" x14ac:dyDescent="0.25">
      <c r="A23" s="120">
        <v>152</v>
      </c>
      <c r="B23" s="121">
        <v>32</v>
      </c>
      <c r="C23" s="121">
        <v>2</v>
      </c>
      <c r="D23" s="121">
        <f t="shared" si="0"/>
        <v>226</v>
      </c>
      <c r="E23" s="121" t="s">
        <v>1790</v>
      </c>
      <c r="F23" s="121" t="s">
        <v>1791</v>
      </c>
      <c r="G23" s="121">
        <v>23</v>
      </c>
      <c r="H23" s="121">
        <v>1</v>
      </c>
      <c r="I23" s="121">
        <v>0</v>
      </c>
      <c r="J23" s="121">
        <v>0</v>
      </c>
      <c r="K23" s="121">
        <v>0</v>
      </c>
      <c r="L23" s="121">
        <v>0</v>
      </c>
      <c r="M23" s="121">
        <v>0</v>
      </c>
      <c r="N23" s="121">
        <v>0</v>
      </c>
      <c r="O23" s="122">
        <v>2340</v>
      </c>
    </row>
    <row r="24" spans="1:15" x14ac:dyDescent="0.25">
      <c r="A24" s="120">
        <v>170</v>
      </c>
      <c r="B24" s="121">
        <v>32</v>
      </c>
      <c r="C24" s="121">
        <v>5</v>
      </c>
      <c r="D24" s="121">
        <f t="shared" si="0"/>
        <v>229</v>
      </c>
      <c r="E24" s="121" t="s">
        <v>1790</v>
      </c>
      <c r="F24" s="121" t="s">
        <v>1791</v>
      </c>
      <c r="G24" s="121">
        <v>28</v>
      </c>
      <c r="H24" s="121">
        <v>1</v>
      </c>
      <c r="I24" s="121">
        <v>0</v>
      </c>
      <c r="J24" s="121">
        <v>0</v>
      </c>
      <c r="K24" s="121">
        <v>0</v>
      </c>
      <c r="L24" s="121">
        <v>0</v>
      </c>
      <c r="M24" s="121">
        <v>0</v>
      </c>
      <c r="N24" s="121">
        <v>0</v>
      </c>
      <c r="O24" s="122">
        <v>1910</v>
      </c>
    </row>
    <row r="25" spans="1:15" x14ac:dyDescent="0.25">
      <c r="A25" s="120">
        <v>171</v>
      </c>
      <c r="B25" s="121">
        <v>32</v>
      </c>
      <c r="C25" s="121">
        <v>5</v>
      </c>
      <c r="D25" s="121">
        <f t="shared" si="0"/>
        <v>229</v>
      </c>
      <c r="E25" s="121" t="s">
        <v>1790</v>
      </c>
      <c r="F25" s="121" t="s">
        <v>1791</v>
      </c>
      <c r="G25" s="121">
        <v>28</v>
      </c>
      <c r="H25" s="121">
        <v>1</v>
      </c>
      <c r="I25" s="121">
        <v>0</v>
      </c>
      <c r="J25" s="121">
        <v>0</v>
      </c>
      <c r="K25" s="121">
        <v>0</v>
      </c>
      <c r="L25" s="121">
        <v>0</v>
      </c>
      <c r="M25" s="121">
        <v>0</v>
      </c>
      <c r="N25" s="121">
        <v>0</v>
      </c>
      <c r="O25" s="122">
        <v>1780</v>
      </c>
    </row>
    <row r="26" spans="1:15" x14ac:dyDescent="0.25">
      <c r="A26" s="120">
        <v>158</v>
      </c>
      <c r="B26" s="121">
        <v>33</v>
      </c>
      <c r="C26" s="121">
        <v>0</v>
      </c>
      <c r="D26" s="121">
        <f t="shared" si="0"/>
        <v>231</v>
      </c>
      <c r="E26" s="121" t="s">
        <v>1789</v>
      </c>
      <c r="F26" s="121" t="s">
        <v>5</v>
      </c>
      <c r="G26" s="121">
        <v>17</v>
      </c>
      <c r="H26" s="121">
        <v>0</v>
      </c>
      <c r="I26" s="121">
        <v>0</v>
      </c>
      <c r="J26" s="121">
        <v>0</v>
      </c>
      <c r="K26" s="121">
        <v>0</v>
      </c>
      <c r="L26" s="121">
        <v>0</v>
      </c>
      <c r="M26" s="121">
        <v>0</v>
      </c>
      <c r="N26" s="121">
        <v>0</v>
      </c>
      <c r="O26" s="122">
        <v>1950</v>
      </c>
    </row>
    <row r="27" spans="1:15" x14ac:dyDescent="0.25">
      <c r="A27" s="120">
        <v>88</v>
      </c>
      <c r="B27" s="121">
        <v>33</v>
      </c>
      <c r="C27" s="121">
        <v>1</v>
      </c>
      <c r="D27" s="121">
        <f t="shared" si="0"/>
        <v>232</v>
      </c>
      <c r="E27" s="121" t="s">
        <v>1790</v>
      </c>
      <c r="F27" s="121" t="s">
        <v>1791</v>
      </c>
      <c r="G27" s="121">
        <v>35</v>
      </c>
      <c r="H27" s="121">
        <v>1</v>
      </c>
      <c r="I27" s="121">
        <v>1</v>
      </c>
      <c r="J27" s="121">
        <v>1</v>
      </c>
      <c r="K27" s="121">
        <v>1</v>
      </c>
      <c r="L27" s="121">
        <v>0</v>
      </c>
      <c r="M27" s="121">
        <v>1</v>
      </c>
      <c r="N27" s="121">
        <v>1</v>
      </c>
      <c r="O27" s="122">
        <v>2140</v>
      </c>
    </row>
    <row r="28" spans="1:15" x14ac:dyDescent="0.25">
      <c r="A28" s="120">
        <v>213</v>
      </c>
      <c r="B28" s="121">
        <v>33</v>
      </c>
      <c r="C28" s="121">
        <v>3</v>
      </c>
      <c r="D28" s="121">
        <f t="shared" si="0"/>
        <v>234</v>
      </c>
      <c r="E28" s="121" t="s">
        <v>1790</v>
      </c>
      <c r="F28" s="121" t="s">
        <v>1791</v>
      </c>
      <c r="G28" s="121">
        <v>20</v>
      </c>
      <c r="H28" s="121">
        <v>1</v>
      </c>
      <c r="I28" s="121">
        <v>1</v>
      </c>
      <c r="J28" s="121">
        <v>1</v>
      </c>
      <c r="K28" s="121">
        <v>0</v>
      </c>
      <c r="L28" s="121">
        <v>0</v>
      </c>
      <c r="M28" s="121">
        <v>0</v>
      </c>
      <c r="N28" s="121">
        <v>0</v>
      </c>
      <c r="O28" s="122">
        <v>1720</v>
      </c>
    </row>
    <row r="29" spans="1:15" x14ac:dyDescent="0.25">
      <c r="A29" s="120">
        <v>214</v>
      </c>
      <c r="B29" s="121">
        <v>33</v>
      </c>
      <c r="C29" s="121">
        <v>3</v>
      </c>
      <c r="D29" s="121">
        <f t="shared" si="0"/>
        <v>234</v>
      </c>
      <c r="E29" s="121" t="s">
        <v>1790</v>
      </c>
      <c r="F29" s="121" t="s">
        <v>1791</v>
      </c>
      <c r="G29" s="121">
        <v>20</v>
      </c>
      <c r="H29" s="121">
        <v>1</v>
      </c>
      <c r="I29" s="121">
        <v>1</v>
      </c>
      <c r="J29" s="121">
        <v>1</v>
      </c>
      <c r="K29" s="121">
        <v>0</v>
      </c>
      <c r="L29" s="121">
        <v>0</v>
      </c>
      <c r="M29" s="121">
        <v>0</v>
      </c>
      <c r="N29" s="121">
        <v>0</v>
      </c>
      <c r="O29" s="122">
        <v>2000</v>
      </c>
    </row>
    <row r="30" spans="1:15" x14ac:dyDescent="0.25">
      <c r="A30" s="120">
        <v>141</v>
      </c>
      <c r="B30" s="121">
        <v>33</v>
      </c>
      <c r="C30" s="121">
        <v>5</v>
      </c>
      <c r="D30" s="121">
        <f t="shared" si="0"/>
        <v>236</v>
      </c>
      <c r="E30" s="121" t="s">
        <v>1790</v>
      </c>
      <c r="F30" s="121" t="s">
        <v>1791</v>
      </c>
      <c r="G30" s="121">
        <v>10</v>
      </c>
      <c r="H30" s="121">
        <v>0</v>
      </c>
      <c r="I30" s="121">
        <v>0</v>
      </c>
      <c r="J30" s="121">
        <v>0</v>
      </c>
      <c r="K30" s="121">
        <v>0</v>
      </c>
      <c r="L30" s="121">
        <v>0</v>
      </c>
      <c r="M30" s="121">
        <v>0</v>
      </c>
      <c r="N30" s="121">
        <v>0</v>
      </c>
      <c r="O30" s="122">
        <v>2370</v>
      </c>
    </row>
    <row r="31" spans="1:15" x14ac:dyDescent="0.25">
      <c r="A31" s="120">
        <v>200</v>
      </c>
      <c r="B31" s="121">
        <v>33</v>
      </c>
      <c r="C31" s="121">
        <v>5</v>
      </c>
      <c r="D31" s="121">
        <f t="shared" si="0"/>
        <v>236</v>
      </c>
      <c r="E31" s="121" t="s">
        <v>1789</v>
      </c>
      <c r="F31" s="121" t="s">
        <v>5</v>
      </c>
      <c r="G31" s="121">
        <v>5</v>
      </c>
      <c r="H31" s="121">
        <v>1</v>
      </c>
      <c r="I31" s="121">
        <v>1</v>
      </c>
      <c r="J31" s="121">
        <v>1</v>
      </c>
      <c r="K31" s="121">
        <v>0</v>
      </c>
      <c r="L31" s="121">
        <v>0</v>
      </c>
      <c r="M31" s="121">
        <v>0</v>
      </c>
      <c r="N31" s="121">
        <v>0</v>
      </c>
      <c r="O31" s="123">
        <v>2750</v>
      </c>
    </row>
    <row r="32" spans="1:15" x14ac:dyDescent="0.25">
      <c r="A32" s="120">
        <v>68</v>
      </c>
      <c r="B32" s="121">
        <v>34</v>
      </c>
      <c r="C32" s="121">
        <v>0</v>
      </c>
      <c r="D32" s="121">
        <f t="shared" si="0"/>
        <v>238</v>
      </c>
      <c r="E32" s="121" t="s">
        <v>1790</v>
      </c>
      <c r="F32" s="121" t="s">
        <v>1791</v>
      </c>
      <c r="G32" s="121">
        <v>9</v>
      </c>
      <c r="H32" s="121">
        <v>1</v>
      </c>
      <c r="I32" s="121">
        <v>0</v>
      </c>
      <c r="J32" s="121">
        <v>0</v>
      </c>
      <c r="K32" s="121">
        <v>0</v>
      </c>
      <c r="L32" s="121">
        <v>0</v>
      </c>
      <c r="M32" s="121">
        <v>0</v>
      </c>
      <c r="N32" s="121">
        <v>0</v>
      </c>
      <c r="O32" s="122">
        <v>2690</v>
      </c>
    </row>
    <row r="33" spans="1:15" x14ac:dyDescent="0.25">
      <c r="A33" s="120">
        <v>157</v>
      </c>
      <c r="B33" s="121">
        <v>34</v>
      </c>
      <c r="C33" s="121">
        <v>0</v>
      </c>
      <c r="D33" s="121">
        <f t="shared" si="0"/>
        <v>238</v>
      </c>
      <c r="E33" s="121" t="s">
        <v>1790</v>
      </c>
      <c r="F33" s="121" t="s">
        <v>1791</v>
      </c>
      <c r="G33" s="121">
        <v>14</v>
      </c>
      <c r="H33" s="121">
        <v>0</v>
      </c>
      <c r="I33" s="121">
        <v>0</v>
      </c>
      <c r="J33" s="121">
        <v>0</v>
      </c>
      <c r="K33" s="121">
        <v>0</v>
      </c>
      <c r="L33" s="121">
        <v>0</v>
      </c>
      <c r="M33" s="121">
        <v>0</v>
      </c>
      <c r="N33" s="121">
        <v>0</v>
      </c>
      <c r="O33" s="122">
        <v>2440</v>
      </c>
    </row>
    <row r="34" spans="1:15" x14ac:dyDescent="0.25">
      <c r="A34" s="120">
        <v>206</v>
      </c>
      <c r="B34" s="121">
        <v>34</v>
      </c>
      <c r="C34" s="121">
        <v>1</v>
      </c>
      <c r="D34" s="121">
        <f t="shared" si="0"/>
        <v>239</v>
      </c>
      <c r="E34" s="121" t="s">
        <v>1789</v>
      </c>
      <c r="F34" s="121" t="s">
        <v>5</v>
      </c>
      <c r="G34" s="121">
        <v>19</v>
      </c>
      <c r="H34" s="121">
        <v>1</v>
      </c>
      <c r="I34" s="121">
        <v>1</v>
      </c>
      <c r="J34" s="121">
        <v>1</v>
      </c>
      <c r="K34" s="121">
        <v>0</v>
      </c>
      <c r="L34" s="121">
        <v>0</v>
      </c>
      <c r="M34" s="121">
        <v>0</v>
      </c>
      <c r="N34" s="121">
        <v>0</v>
      </c>
      <c r="O34" s="122">
        <v>2120</v>
      </c>
    </row>
    <row r="35" spans="1:15" x14ac:dyDescent="0.25">
      <c r="A35" s="120">
        <v>60</v>
      </c>
      <c r="B35" s="121">
        <v>34</v>
      </c>
      <c r="C35" s="121">
        <v>2</v>
      </c>
      <c r="D35" s="121">
        <f t="shared" si="0"/>
        <v>240</v>
      </c>
      <c r="E35" s="121" t="s">
        <v>1789</v>
      </c>
      <c r="F35" s="121" t="s">
        <v>5</v>
      </c>
      <c r="G35" s="121">
        <v>6</v>
      </c>
      <c r="H35" s="121">
        <v>0</v>
      </c>
      <c r="I35" s="121">
        <v>0</v>
      </c>
      <c r="J35" s="121">
        <v>0</v>
      </c>
      <c r="K35" s="121">
        <v>0</v>
      </c>
      <c r="L35" s="121">
        <v>0</v>
      </c>
      <c r="M35" s="121">
        <v>0</v>
      </c>
      <c r="N35" s="121">
        <v>0</v>
      </c>
      <c r="O35" s="122">
        <v>2340</v>
      </c>
    </row>
    <row r="36" spans="1:15" x14ac:dyDescent="0.25">
      <c r="A36" s="120">
        <v>133</v>
      </c>
      <c r="B36" s="121">
        <v>34</v>
      </c>
      <c r="C36" s="121">
        <v>2</v>
      </c>
      <c r="D36" s="121">
        <f t="shared" si="0"/>
        <v>240</v>
      </c>
      <c r="E36" s="121" t="s">
        <v>1790</v>
      </c>
      <c r="F36" s="121" t="s">
        <v>1793</v>
      </c>
      <c r="G36" s="121">
        <v>16</v>
      </c>
      <c r="H36" s="121">
        <v>0</v>
      </c>
      <c r="I36" s="121">
        <v>0</v>
      </c>
      <c r="J36" s="121">
        <v>0</v>
      </c>
      <c r="K36" s="121">
        <v>0</v>
      </c>
      <c r="L36" s="121">
        <v>0</v>
      </c>
      <c r="M36" s="121">
        <v>0</v>
      </c>
      <c r="N36" s="121">
        <v>0</v>
      </c>
      <c r="O36" s="122">
        <v>1700</v>
      </c>
    </row>
    <row r="37" spans="1:15" x14ac:dyDescent="0.25">
      <c r="A37" s="120">
        <v>134</v>
      </c>
      <c r="B37" s="121">
        <v>34</v>
      </c>
      <c r="C37" s="121">
        <v>2</v>
      </c>
      <c r="D37" s="121">
        <f t="shared" si="0"/>
        <v>240</v>
      </c>
      <c r="E37" s="121" t="s">
        <v>1790</v>
      </c>
      <c r="F37" s="121" t="s">
        <v>1793</v>
      </c>
      <c r="G37" s="121">
        <v>19</v>
      </c>
      <c r="H37" s="121">
        <v>1</v>
      </c>
      <c r="I37" s="121">
        <v>1</v>
      </c>
      <c r="J37" s="121">
        <v>1</v>
      </c>
      <c r="K37" s="121">
        <v>0</v>
      </c>
      <c r="L37" s="121">
        <v>0</v>
      </c>
      <c r="M37" s="121">
        <v>0</v>
      </c>
      <c r="N37" s="121">
        <v>0</v>
      </c>
      <c r="O37" s="122">
        <v>1630</v>
      </c>
    </row>
    <row r="38" spans="1:15" x14ac:dyDescent="0.25">
      <c r="A38" s="120">
        <v>193</v>
      </c>
      <c r="B38" s="124">
        <v>34</v>
      </c>
      <c r="C38" s="124">
        <v>2</v>
      </c>
      <c r="D38" s="121">
        <f t="shared" si="0"/>
        <v>240</v>
      </c>
      <c r="E38" s="121" t="s">
        <v>1790</v>
      </c>
      <c r="F38" s="121" t="s">
        <v>1791</v>
      </c>
      <c r="G38" s="121">
        <v>13</v>
      </c>
      <c r="H38" s="121">
        <v>1</v>
      </c>
      <c r="I38" s="121">
        <v>1</v>
      </c>
      <c r="J38" s="121">
        <v>1</v>
      </c>
      <c r="K38" s="121">
        <v>0</v>
      </c>
      <c r="L38" s="121">
        <v>0</v>
      </c>
      <c r="M38" s="121">
        <v>0</v>
      </c>
      <c r="N38" s="121">
        <v>0</v>
      </c>
      <c r="O38" s="122">
        <v>2250</v>
      </c>
    </row>
    <row r="39" spans="1:15" x14ac:dyDescent="0.25">
      <c r="A39" s="120">
        <v>194</v>
      </c>
      <c r="B39" s="121">
        <v>34</v>
      </c>
      <c r="C39" s="121">
        <v>2</v>
      </c>
      <c r="D39" s="121">
        <f t="shared" si="0"/>
        <v>240</v>
      </c>
      <c r="E39" s="121" t="s">
        <v>1790</v>
      </c>
      <c r="F39" s="121" t="s">
        <v>1791</v>
      </c>
      <c r="G39" s="121">
        <v>13</v>
      </c>
      <c r="H39" s="121">
        <v>0</v>
      </c>
      <c r="I39" s="121">
        <v>0</v>
      </c>
      <c r="J39" s="121">
        <v>0</v>
      </c>
      <c r="K39" s="121">
        <v>0</v>
      </c>
      <c r="L39" s="121">
        <v>0</v>
      </c>
      <c r="M39" s="121">
        <v>0</v>
      </c>
      <c r="N39" s="121">
        <v>0</v>
      </c>
      <c r="O39" s="122">
        <v>2260</v>
      </c>
    </row>
    <row r="40" spans="1:15" x14ac:dyDescent="0.25">
      <c r="A40" s="120">
        <v>12</v>
      </c>
      <c r="B40" s="121">
        <v>34</v>
      </c>
      <c r="C40" s="121">
        <v>4</v>
      </c>
      <c r="D40" s="121">
        <f t="shared" si="0"/>
        <v>242</v>
      </c>
      <c r="E40" s="121" t="s">
        <v>1794</v>
      </c>
      <c r="F40" s="121" t="s">
        <v>1791</v>
      </c>
      <c r="G40" s="121">
        <v>23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0</v>
      </c>
      <c r="N40" s="121">
        <v>0</v>
      </c>
      <c r="O40" s="122">
        <v>1470</v>
      </c>
    </row>
    <row r="41" spans="1:15" x14ac:dyDescent="0.25">
      <c r="A41" s="120">
        <v>80</v>
      </c>
      <c r="B41" s="121">
        <v>34</v>
      </c>
      <c r="C41" s="121">
        <v>6</v>
      </c>
      <c r="D41" s="121">
        <f t="shared" si="0"/>
        <v>244</v>
      </c>
      <c r="E41" s="121" t="s">
        <v>1790</v>
      </c>
      <c r="F41" s="121" t="s">
        <v>1791</v>
      </c>
      <c r="G41" s="121">
        <v>4</v>
      </c>
      <c r="H41" s="121">
        <v>1</v>
      </c>
      <c r="I41" s="121">
        <v>1</v>
      </c>
      <c r="J41" s="121">
        <v>1</v>
      </c>
      <c r="K41" s="121">
        <v>0</v>
      </c>
      <c r="L41" s="121">
        <v>0</v>
      </c>
      <c r="M41" s="121">
        <v>0</v>
      </c>
      <c r="N41" s="121">
        <v>0</v>
      </c>
      <c r="O41" s="122">
        <v>2440</v>
      </c>
    </row>
    <row r="42" spans="1:15" x14ac:dyDescent="0.25">
      <c r="A42" s="120">
        <v>81</v>
      </c>
      <c r="B42" s="121">
        <v>34</v>
      </c>
      <c r="C42" s="121">
        <v>6</v>
      </c>
      <c r="D42" s="121">
        <f t="shared" si="0"/>
        <v>244</v>
      </c>
      <c r="E42" s="121" t="s">
        <v>1790</v>
      </c>
      <c r="F42" s="121" t="s">
        <v>1791</v>
      </c>
      <c r="G42" s="121">
        <v>4</v>
      </c>
      <c r="H42" s="121">
        <v>1</v>
      </c>
      <c r="I42" s="121">
        <v>0</v>
      </c>
      <c r="J42" s="121">
        <v>0</v>
      </c>
      <c r="K42" s="121">
        <v>0</v>
      </c>
      <c r="L42" s="121">
        <v>0</v>
      </c>
      <c r="M42" s="121">
        <v>0</v>
      </c>
      <c r="N42" s="121">
        <v>0</v>
      </c>
      <c r="O42" s="122">
        <v>2200</v>
      </c>
    </row>
    <row r="43" spans="1:15" ht="15.75" thickBot="1" x14ac:dyDescent="0.3">
      <c r="A43" s="125">
        <v>14</v>
      </c>
      <c r="B43" s="126">
        <v>35</v>
      </c>
      <c r="C43" s="126">
        <v>3</v>
      </c>
      <c r="D43" s="126">
        <f t="shared" si="0"/>
        <v>248</v>
      </c>
      <c r="E43" s="126" t="s">
        <v>1790</v>
      </c>
      <c r="F43" s="126" t="s">
        <v>1793</v>
      </c>
      <c r="G43" s="126">
        <v>13</v>
      </c>
      <c r="H43" s="126">
        <v>0</v>
      </c>
      <c r="I43" s="126">
        <v>0</v>
      </c>
      <c r="J43" s="126">
        <v>0</v>
      </c>
      <c r="K43" s="126">
        <v>0</v>
      </c>
      <c r="L43" s="126">
        <v>0</v>
      </c>
      <c r="M43" s="126">
        <v>0</v>
      </c>
      <c r="N43" s="126">
        <v>0</v>
      </c>
      <c r="O43" s="127">
        <v>2090</v>
      </c>
    </row>
    <row r="44" spans="1:15" x14ac:dyDescent="0.25">
      <c r="A44" s="193" t="s">
        <v>4</v>
      </c>
      <c r="B44" s="194"/>
      <c r="C44" s="195"/>
      <c r="D44" s="196"/>
      <c r="E44" s="196"/>
      <c r="F44" s="197"/>
      <c r="G44" s="128"/>
      <c r="H44" s="129">
        <f>SUM(H3:H43)/41*1</f>
        <v>0.65853658536585369</v>
      </c>
      <c r="I44" s="129">
        <f>SUM(I3:I43)/41*1</f>
        <v>0.53658536585365857</v>
      </c>
      <c r="J44" s="129">
        <f>SUM(J3:J43)/41*1</f>
        <v>0.48780487804878048</v>
      </c>
      <c r="K44" s="129">
        <f t="shared" ref="K44:N44" si="1">SUM(K3:K43)/41*1</f>
        <v>0.1951219512195122</v>
      </c>
      <c r="L44" s="129">
        <f t="shared" si="1"/>
        <v>9.7560975609756101E-2</v>
      </c>
      <c r="M44" s="129">
        <f t="shared" si="1"/>
        <v>2.4390243902439025E-2</v>
      </c>
      <c r="N44" s="129">
        <f t="shared" si="1"/>
        <v>0.14634146341463414</v>
      </c>
      <c r="O44" s="130"/>
    </row>
    <row r="45" spans="1:15" x14ac:dyDescent="0.25">
      <c r="A45" s="202" t="s">
        <v>1795</v>
      </c>
      <c r="B45" s="203"/>
      <c r="C45" s="198"/>
      <c r="D45" s="199"/>
      <c r="E45" s="199"/>
      <c r="F45" s="200"/>
      <c r="G45" s="131">
        <f>AVERAGE(G3:G43)</f>
        <v>39.170731707317074</v>
      </c>
      <c r="H45" s="204"/>
      <c r="I45" s="205"/>
      <c r="J45" s="205"/>
      <c r="K45" s="205"/>
      <c r="L45" s="205"/>
      <c r="M45" s="205"/>
      <c r="N45" s="206"/>
      <c r="O45" s="132">
        <f>AVERAGE(O3:O43)</f>
        <v>1714.8780487804879</v>
      </c>
    </row>
    <row r="46" spans="1:15" x14ac:dyDescent="0.25">
      <c r="A46" s="202" t="s">
        <v>1796</v>
      </c>
      <c r="B46" s="203"/>
      <c r="C46" s="198"/>
      <c r="D46" s="199"/>
      <c r="E46" s="199"/>
      <c r="F46" s="200"/>
      <c r="G46" s="131">
        <f>MAX(G3:G43)</f>
        <v>190</v>
      </c>
      <c r="H46" s="198"/>
      <c r="I46" s="199"/>
      <c r="J46" s="199"/>
      <c r="K46" s="199"/>
      <c r="L46" s="199"/>
      <c r="M46" s="199"/>
      <c r="N46" s="200"/>
      <c r="O46" s="132">
        <f>MAX(O3:O43)</f>
        <v>2750</v>
      </c>
    </row>
    <row r="47" spans="1:15" x14ac:dyDescent="0.25">
      <c r="A47" s="202" t="s">
        <v>1797</v>
      </c>
      <c r="B47" s="203"/>
      <c r="C47" s="198"/>
      <c r="D47" s="201"/>
      <c r="E47" s="199"/>
      <c r="F47" s="200"/>
      <c r="G47" s="131">
        <f>MIN(G3:G43)</f>
        <v>4</v>
      </c>
      <c r="H47" s="207"/>
      <c r="I47" s="201"/>
      <c r="J47" s="201"/>
      <c r="K47" s="201"/>
      <c r="L47" s="201"/>
      <c r="M47" s="201"/>
      <c r="N47" s="208"/>
      <c r="O47" s="132">
        <f>MIN(O6:O46)</f>
        <v>660</v>
      </c>
    </row>
    <row r="48" spans="1:15" x14ac:dyDescent="0.25">
      <c r="A48" s="209" t="s">
        <v>1798</v>
      </c>
      <c r="B48" s="210"/>
      <c r="C48" s="211"/>
      <c r="D48" s="133">
        <f>26/41*1</f>
        <v>0.63414634146341464</v>
      </c>
      <c r="E48" s="198"/>
      <c r="F48" s="200"/>
      <c r="G48" s="134">
        <f>AVERAGE(G3:G17)</f>
        <v>74.733333333333334</v>
      </c>
      <c r="H48" s="135">
        <f t="shared" ref="H48:N48" si="2">SUM(H3:H17)/15*1</f>
        <v>0.8666666666666667</v>
      </c>
      <c r="I48" s="135">
        <f t="shared" si="2"/>
        <v>0.8666666666666667</v>
      </c>
      <c r="J48" s="135">
        <f t="shared" si="2"/>
        <v>0.73333333333333328</v>
      </c>
      <c r="K48" s="135">
        <f t="shared" si="2"/>
        <v>0.4</v>
      </c>
      <c r="L48" s="135">
        <f t="shared" si="2"/>
        <v>0.26666666666666666</v>
      </c>
      <c r="M48" s="135">
        <f t="shared" si="2"/>
        <v>0</v>
      </c>
      <c r="N48" s="135">
        <f t="shared" si="2"/>
        <v>0.33333333333333331</v>
      </c>
      <c r="O48" s="136">
        <f>SUM(O3:O17)</f>
        <v>17690</v>
      </c>
    </row>
    <row r="49" spans="1:15" x14ac:dyDescent="0.25">
      <c r="A49" s="209" t="s">
        <v>1799</v>
      </c>
      <c r="B49" s="210"/>
      <c r="C49" s="211"/>
      <c r="D49" s="133">
        <f>15/41*1</f>
        <v>0.36585365853658536</v>
      </c>
      <c r="E49" s="198"/>
      <c r="F49" s="200"/>
      <c r="G49" s="134">
        <f>AVERAGE(G18:G43)</f>
        <v>18.653846153846153</v>
      </c>
      <c r="H49" s="135">
        <f>SUM(H19:H43)/26*1</f>
        <v>0.53846153846153844</v>
      </c>
      <c r="I49" s="135">
        <f t="shared" ref="I49:N49" si="3">SUM(I19:I43)/26*1</f>
        <v>0.34615384615384615</v>
      </c>
      <c r="J49" s="135">
        <f>SUM(J19:J43)/26*1</f>
        <v>0.34615384615384615</v>
      </c>
      <c r="K49" s="135">
        <f t="shared" si="3"/>
        <v>7.6923076923076927E-2</v>
      </c>
      <c r="L49" s="135">
        <f t="shared" si="3"/>
        <v>0</v>
      </c>
      <c r="M49" s="135">
        <f t="shared" si="3"/>
        <v>3.8461538461538464E-2</v>
      </c>
      <c r="N49" s="135">
        <f t="shared" si="3"/>
        <v>3.8461538461538464E-2</v>
      </c>
      <c r="O49" s="136">
        <f>SUM(O18:O43)</f>
        <v>52620</v>
      </c>
    </row>
    <row r="50" spans="1:15" ht="15.75" thickBot="1" x14ac:dyDescent="0.3">
      <c r="A50" s="215" t="s">
        <v>1800</v>
      </c>
      <c r="B50" s="216"/>
      <c r="C50" s="212"/>
      <c r="D50" s="137" t="s">
        <v>1801</v>
      </c>
      <c r="E50" s="213"/>
      <c r="F50" s="214"/>
      <c r="G50" s="138">
        <f>STDEV(G3:G43)</f>
        <v>39.140709267350019</v>
      </c>
      <c r="H50" s="190"/>
      <c r="I50" s="191"/>
      <c r="J50" s="191"/>
      <c r="K50" s="191"/>
      <c r="L50" s="191"/>
      <c r="M50" s="191"/>
      <c r="N50" s="192"/>
      <c r="O50" s="139">
        <f>STDEV(O3:O43)</f>
        <v>564.19465590884283</v>
      </c>
    </row>
  </sheetData>
  <mergeCells count="12">
    <mergeCell ref="H50:N50"/>
    <mergeCell ref="A44:B44"/>
    <mergeCell ref="C44:F47"/>
    <mergeCell ref="A45:B45"/>
    <mergeCell ref="H45:N47"/>
    <mergeCell ref="A46:B46"/>
    <mergeCell ref="A47:B47"/>
    <mergeCell ref="A48:B48"/>
    <mergeCell ref="C48:C50"/>
    <mergeCell ref="E48:F50"/>
    <mergeCell ref="A49:B49"/>
    <mergeCell ref="A50:B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/>
  </sheetViews>
  <sheetFormatPr defaultRowHeight="15" x14ac:dyDescent="0.25"/>
  <cols>
    <col min="1" max="1" width="14.28515625" bestFit="1" customWidth="1"/>
    <col min="2" max="2" width="12.7109375" bestFit="1" customWidth="1"/>
    <col min="3" max="3" width="9.85546875" bestFit="1" customWidth="1"/>
    <col min="4" max="4" width="32" bestFit="1" customWidth="1"/>
    <col min="5" max="5" width="3.140625" customWidth="1"/>
    <col min="6" max="6" width="45.28515625" bestFit="1" customWidth="1"/>
    <col min="7" max="7" width="12" customWidth="1"/>
  </cols>
  <sheetData>
    <row r="1" spans="1:7" x14ac:dyDescent="0.25">
      <c r="A1" s="142" t="s">
        <v>2040</v>
      </c>
    </row>
    <row r="2" spans="1:7" x14ac:dyDescent="0.25">
      <c r="A2" s="1" t="s">
        <v>6</v>
      </c>
      <c r="B2" s="2" t="s">
        <v>7</v>
      </c>
      <c r="C2" s="2" t="s">
        <v>8</v>
      </c>
      <c r="D2" s="2" t="s">
        <v>9</v>
      </c>
      <c r="E2" s="2"/>
      <c r="F2" s="2" t="s">
        <v>10</v>
      </c>
      <c r="G2" s="3" t="s">
        <v>11</v>
      </c>
    </row>
    <row r="3" spans="1:7" ht="30" x14ac:dyDescent="0.25">
      <c r="A3" s="4" t="s">
        <v>12</v>
      </c>
      <c r="B3" s="5" t="s">
        <v>13</v>
      </c>
      <c r="C3" s="5" t="s">
        <v>14</v>
      </c>
      <c r="D3" s="5" t="s">
        <v>15</v>
      </c>
      <c r="E3" s="5"/>
      <c r="F3" s="5" t="str">
        <f t="shared" ref="F3:F15" si="0">CONCATENATE(B3,C3,D3)</f>
        <v>AACCGGAAAAAYTGGGYDTAAAGNG</v>
      </c>
      <c r="G3" s="6">
        <v>25</v>
      </c>
    </row>
    <row r="4" spans="1:7" x14ac:dyDescent="0.25">
      <c r="A4" s="7" t="s">
        <v>16</v>
      </c>
      <c r="B4" s="5" t="s">
        <v>17</v>
      </c>
      <c r="C4" s="5" t="s">
        <v>14</v>
      </c>
      <c r="D4" s="5" t="s">
        <v>15</v>
      </c>
      <c r="E4" s="5"/>
      <c r="F4" s="5" t="str">
        <f t="shared" si="0"/>
        <v>ACACTGTGAAAYTGGGYDTAAAGNG</v>
      </c>
      <c r="G4" s="6">
        <v>25</v>
      </c>
    </row>
    <row r="5" spans="1:7" x14ac:dyDescent="0.25">
      <c r="A5" s="7" t="s">
        <v>18</v>
      </c>
      <c r="B5" s="5" t="s">
        <v>19</v>
      </c>
      <c r="C5" s="5" t="s">
        <v>14</v>
      </c>
      <c r="D5" s="5" t="s">
        <v>15</v>
      </c>
      <c r="E5" s="5"/>
      <c r="F5" s="5" t="str">
        <f t="shared" si="0"/>
        <v>ACGATCCAAAAYTGGGYDTAAAGNG</v>
      </c>
      <c r="G5" s="6">
        <v>25</v>
      </c>
    </row>
    <row r="6" spans="1:7" x14ac:dyDescent="0.25">
      <c r="A6" s="7" t="s">
        <v>20</v>
      </c>
      <c r="B6" s="5" t="s">
        <v>21</v>
      </c>
      <c r="C6" s="5" t="s">
        <v>14</v>
      </c>
      <c r="D6" s="5" t="s">
        <v>15</v>
      </c>
      <c r="E6" s="5"/>
      <c r="F6" s="5" t="str">
        <f t="shared" si="0"/>
        <v>AGGTACGAAAAYTGGGYDTAAAGNG</v>
      </c>
      <c r="G6" s="6">
        <v>25</v>
      </c>
    </row>
    <row r="7" spans="1:7" x14ac:dyDescent="0.25">
      <c r="A7" s="7" t="s">
        <v>22</v>
      </c>
      <c r="B7" s="5" t="s">
        <v>23</v>
      </c>
      <c r="C7" s="5" t="s">
        <v>14</v>
      </c>
      <c r="D7" s="5" t="s">
        <v>15</v>
      </c>
      <c r="E7" s="5"/>
      <c r="F7" s="5" t="str">
        <f t="shared" si="0"/>
        <v>CATCGTTCAAAYTGGGYDTAAAGNG</v>
      </c>
      <c r="G7" s="6">
        <v>25</v>
      </c>
    </row>
    <row r="8" spans="1:7" x14ac:dyDescent="0.25">
      <c r="A8" s="7" t="s">
        <v>24</v>
      </c>
      <c r="B8" s="5" t="s">
        <v>25</v>
      </c>
      <c r="C8" s="5" t="s">
        <v>14</v>
      </c>
      <c r="D8" s="5" t="s">
        <v>15</v>
      </c>
      <c r="E8" s="5"/>
      <c r="F8" s="5" t="str">
        <f t="shared" si="0"/>
        <v>CGTATTGGAAAYTGGGYDTAAAGNG</v>
      </c>
      <c r="G8" s="6">
        <v>25</v>
      </c>
    </row>
    <row r="9" spans="1:7" x14ac:dyDescent="0.25">
      <c r="A9" s="7" t="s">
        <v>26</v>
      </c>
      <c r="B9" s="5" t="s">
        <v>27</v>
      </c>
      <c r="C9" s="5" t="s">
        <v>14</v>
      </c>
      <c r="D9" s="5" t="s">
        <v>15</v>
      </c>
      <c r="E9" s="5"/>
      <c r="F9" s="5" t="str">
        <f t="shared" si="0"/>
        <v>CTCTACACAAAYTGGGYDTAAAGNG</v>
      </c>
      <c r="G9" s="6">
        <v>25</v>
      </c>
    </row>
    <row r="10" spans="1:7" x14ac:dyDescent="0.25">
      <c r="A10" s="7" t="s">
        <v>28</v>
      </c>
      <c r="B10" s="5" t="s">
        <v>29</v>
      </c>
      <c r="C10" s="5" t="s">
        <v>14</v>
      </c>
      <c r="D10" s="5" t="s">
        <v>15</v>
      </c>
      <c r="E10" s="5"/>
      <c r="F10" s="5" t="str">
        <f t="shared" si="0"/>
        <v>GCTACGTAAAAYTGGGYDTAAAGNG</v>
      </c>
      <c r="G10" s="6">
        <v>25</v>
      </c>
    </row>
    <row r="11" spans="1:7" x14ac:dyDescent="0.25">
      <c r="A11" s="7" t="s">
        <v>30</v>
      </c>
      <c r="B11" s="5" t="s">
        <v>31</v>
      </c>
      <c r="C11" s="5" t="s">
        <v>14</v>
      </c>
      <c r="D11" s="5" t="s">
        <v>15</v>
      </c>
      <c r="E11" s="5"/>
      <c r="F11" s="5" t="str">
        <f t="shared" si="0"/>
        <v>GTAGTGGAAAAYTGGGYDTAAAGNG</v>
      </c>
      <c r="G11" s="6">
        <v>25</v>
      </c>
    </row>
    <row r="12" spans="1:7" x14ac:dyDescent="0.25">
      <c r="A12" s="7" t="s">
        <v>32</v>
      </c>
      <c r="B12" s="5" t="s">
        <v>33</v>
      </c>
      <c r="C12" s="5" t="s">
        <v>14</v>
      </c>
      <c r="D12" s="5" t="s">
        <v>15</v>
      </c>
      <c r="E12" s="5"/>
      <c r="F12" s="5" t="str">
        <f t="shared" si="0"/>
        <v>GTGTCAGTAAAYTGGGYDTAAAGNG</v>
      </c>
      <c r="G12" s="6">
        <v>25</v>
      </c>
    </row>
    <row r="13" spans="1:7" x14ac:dyDescent="0.25">
      <c r="A13" s="7" t="s">
        <v>34</v>
      </c>
      <c r="B13" s="5" t="s">
        <v>35</v>
      </c>
      <c r="C13" s="5" t="s">
        <v>14</v>
      </c>
      <c r="D13" s="5" t="s">
        <v>15</v>
      </c>
      <c r="E13" s="5"/>
      <c r="F13" s="5" t="str">
        <f t="shared" si="0"/>
        <v>TACGAAGGAAAYTGGGYDTAAAGNG</v>
      </c>
      <c r="G13" s="6">
        <v>25</v>
      </c>
    </row>
    <row r="14" spans="1:7" x14ac:dyDescent="0.25">
      <c r="A14" s="7" t="s">
        <v>36</v>
      </c>
      <c r="B14" s="5" t="s">
        <v>37</v>
      </c>
      <c r="C14" s="5" t="s">
        <v>14</v>
      </c>
      <c r="D14" s="5" t="s">
        <v>15</v>
      </c>
      <c r="E14" s="5"/>
      <c r="F14" s="5" t="str">
        <f t="shared" si="0"/>
        <v>TCAGCACAAAAYTGGGYDTAAAGNG</v>
      </c>
      <c r="G14" s="6">
        <v>25</v>
      </c>
    </row>
    <row r="15" spans="1:7" x14ac:dyDescent="0.25">
      <c r="A15" s="7" t="s">
        <v>38</v>
      </c>
      <c r="B15" s="5" t="s">
        <v>39</v>
      </c>
      <c r="C15" s="5" t="s">
        <v>14</v>
      </c>
      <c r="D15" s="5" t="s">
        <v>15</v>
      </c>
      <c r="E15" s="5"/>
      <c r="F15" s="5" t="str">
        <f t="shared" si="0"/>
        <v>TGGAGTTCAAAYTGGGYDTAAAGNG</v>
      </c>
      <c r="G15" s="6">
        <v>25</v>
      </c>
    </row>
    <row r="16" spans="1:7" x14ac:dyDescent="0.25">
      <c r="A16" s="7"/>
      <c r="B16" s="5"/>
      <c r="C16" s="5"/>
      <c r="D16" s="5"/>
      <c r="E16" s="5"/>
      <c r="F16" s="5"/>
      <c r="G16" s="6"/>
    </row>
    <row r="17" spans="1:7" x14ac:dyDescent="0.25">
      <c r="A17" s="1" t="s">
        <v>6</v>
      </c>
      <c r="B17" s="2" t="s">
        <v>7</v>
      </c>
      <c r="C17" s="2" t="s">
        <v>8</v>
      </c>
      <c r="D17" s="8" t="s">
        <v>40</v>
      </c>
      <c r="E17" s="8"/>
      <c r="F17" s="2" t="s">
        <v>41</v>
      </c>
      <c r="G17" s="9" t="s">
        <v>11</v>
      </c>
    </row>
    <row r="18" spans="1:7" x14ac:dyDescent="0.25">
      <c r="A18" s="7" t="s">
        <v>42</v>
      </c>
      <c r="B18" s="5" t="s">
        <v>43</v>
      </c>
      <c r="C18" s="5" t="s">
        <v>44</v>
      </c>
      <c r="D18" s="5" t="s">
        <v>45</v>
      </c>
      <c r="E18" s="5"/>
      <c r="F18" s="5" t="str">
        <f t="shared" ref="F18:F29" si="1">CONCATENATE(B18,C18,D18)</f>
        <v>AACGGCTTTTCCGTCAATTYYTTTRAGTTT</v>
      </c>
      <c r="G18" s="6">
        <v>30</v>
      </c>
    </row>
    <row r="19" spans="1:7" x14ac:dyDescent="0.25">
      <c r="A19" s="7" t="s">
        <v>46</v>
      </c>
      <c r="B19" s="5" t="s">
        <v>47</v>
      </c>
      <c r="C19" s="5" t="s">
        <v>44</v>
      </c>
      <c r="D19" s="5" t="s">
        <v>45</v>
      </c>
      <c r="E19" s="5"/>
      <c r="F19" s="5" t="str">
        <f t="shared" si="1"/>
        <v>ACCTTGCTTTCCGTCAATTYYTTTRAGTTT</v>
      </c>
      <c r="G19" s="6">
        <v>30</v>
      </c>
    </row>
    <row r="20" spans="1:7" x14ac:dyDescent="0.25">
      <c r="A20" s="7" t="s">
        <v>48</v>
      </c>
      <c r="B20" s="5" t="s">
        <v>49</v>
      </c>
      <c r="C20" s="5" t="s">
        <v>44</v>
      </c>
      <c r="D20" s="5" t="s">
        <v>45</v>
      </c>
      <c r="E20" s="5"/>
      <c r="F20" s="5" t="str">
        <f t="shared" si="1"/>
        <v>ATCGAACCTTCCGTCAATTYYTTTRAGTTT</v>
      </c>
      <c r="G20" s="6">
        <v>30</v>
      </c>
    </row>
    <row r="21" spans="1:7" x14ac:dyDescent="0.25">
      <c r="A21" s="7" t="s">
        <v>50</v>
      </c>
      <c r="B21" s="5" t="s">
        <v>51</v>
      </c>
      <c r="C21" s="5" t="s">
        <v>44</v>
      </c>
      <c r="D21" s="5" t="s">
        <v>45</v>
      </c>
      <c r="E21" s="5"/>
      <c r="F21" s="5" t="str">
        <f t="shared" si="1"/>
        <v>CAGAACTCTTCCGTCAATTYYTTTRAGTTT</v>
      </c>
      <c r="G21" s="6">
        <v>30</v>
      </c>
    </row>
    <row r="22" spans="1:7" x14ac:dyDescent="0.25">
      <c r="A22" s="7" t="s">
        <v>52</v>
      </c>
      <c r="B22" s="5" t="s">
        <v>53</v>
      </c>
      <c r="C22" s="5" t="s">
        <v>44</v>
      </c>
      <c r="D22" s="5" t="s">
        <v>45</v>
      </c>
      <c r="E22" s="5"/>
      <c r="F22" s="5" t="str">
        <f t="shared" si="1"/>
        <v>CCTACGAATTCCGTCAATTYYTTTRAGTTT</v>
      </c>
      <c r="G22" s="6">
        <v>30</v>
      </c>
    </row>
    <row r="23" spans="1:7" x14ac:dyDescent="0.25">
      <c r="A23" s="7" t="s">
        <v>54</v>
      </c>
      <c r="B23" s="5" t="s">
        <v>55</v>
      </c>
      <c r="C23" s="5" t="s">
        <v>44</v>
      </c>
      <c r="D23" s="5" t="s">
        <v>45</v>
      </c>
      <c r="E23" s="5"/>
      <c r="F23" s="5" t="str">
        <f t="shared" si="1"/>
        <v>CGATATGCTTCCGTCAATTYYTTTRAGTTT</v>
      </c>
      <c r="G23" s="6">
        <v>30</v>
      </c>
    </row>
    <row r="24" spans="1:7" x14ac:dyDescent="0.25">
      <c r="A24" s="7" t="s">
        <v>56</v>
      </c>
      <c r="B24" s="5" t="s">
        <v>57</v>
      </c>
      <c r="C24" s="5" t="s">
        <v>44</v>
      </c>
      <c r="D24" s="5" t="s">
        <v>45</v>
      </c>
      <c r="E24" s="5"/>
      <c r="F24" s="5" t="str">
        <f t="shared" si="1"/>
        <v>GATGCAAGTTCCGTCAATTYYTTTRAGTTT</v>
      </c>
      <c r="G24" s="6">
        <v>30</v>
      </c>
    </row>
    <row r="25" spans="1:7" x14ac:dyDescent="0.25">
      <c r="A25" s="7" t="s">
        <v>58</v>
      </c>
      <c r="B25" s="5" t="s">
        <v>59</v>
      </c>
      <c r="C25" s="5" t="s">
        <v>44</v>
      </c>
      <c r="D25" s="5" t="s">
        <v>45</v>
      </c>
      <c r="E25" s="5"/>
      <c r="F25" s="5" t="str">
        <f t="shared" si="1"/>
        <v>GGATGGTATTCCGTCAATTYYTTTRAGTTT</v>
      </c>
      <c r="G25" s="6">
        <v>30</v>
      </c>
    </row>
    <row r="26" spans="1:7" x14ac:dyDescent="0.25">
      <c r="A26" s="7" t="s">
        <v>60</v>
      </c>
      <c r="B26" s="5" t="s">
        <v>61</v>
      </c>
      <c r="C26" s="5" t="s">
        <v>44</v>
      </c>
      <c r="D26" s="5" t="s">
        <v>45</v>
      </c>
      <c r="E26" s="5"/>
      <c r="F26" s="5" t="str">
        <f t="shared" si="1"/>
        <v>GTGATCTGTTCCGTCAATTYYTTTRAGTTT</v>
      </c>
      <c r="G26" s="6">
        <v>30</v>
      </c>
    </row>
    <row r="27" spans="1:7" x14ac:dyDescent="0.25">
      <c r="A27" s="7" t="s">
        <v>62</v>
      </c>
      <c r="B27" s="5" t="s">
        <v>63</v>
      </c>
      <c r="C27" s="5" t="s">
        <v>44</v>
      </c>
      <c r="D27" s="5" t="s">
        <v>45</v>
      </c>
      <c r="E27" s="5"/>
      <c r="F27" s="5" t="str">
        <f t="shared" si="1"/>
        <v>TCACCTGTTTCCGTCAATTYYTTTRAGTTT</v>
      </c>
      <c r="G27" s="6">
        <v>30</v>
      </c>
    </row>
    <row r="28" spans="1:7" x14ac:dyDescent="0.25">
      <c r="A28" s="7" t="s">
        <v>64</v>
      </c>
      <c r="B28" s="5" t="s">
        <v>65</v>
      </c>
      <c r="C28" s="5" t="s">
        <v>44</v>
      </c>
      <c r="D28" s="5" t="s">
        <v>45</v>
      </c>
      <c r="E28" s="5"/>
      <c r="F28" s="5" t="str">
        <f t="shared" si="1"/>
        <v>TGTCTCACTTCCGTCAATTYYTTTRAGTTT</v>
      </c>
      <c r="G28" s="6">
        <v>30</v>
      </c>
    </row>
    <row r="29" spans="1:7" x14ac:dyDescent="0.25">
      <c r="A29" s="10" t="s">
        <v>66</v>
      </c>
      <c r="B29" s="11" t="s">
        <v>67</v>
      </c>
      <c r="C29" s="11" t="s">
        <v>44</v>
      </c>
      <c r="D29" s="11" t="s">
        <v>45</v>
      </c>
      <c r="E29" s="11"/>
      <c r="F29" s="11" t="str">
        <f t="shared" si="1"/>
        <v>TTGCGCTTTTCCGTCAATTYYTTTRAGTTT</v>
      </c>
      <c r="G29" s="12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/>
  </sheetViews>
  <sheetFormatPr defaultRowHeight="15" x14ac:dyDescent="0.25"/>
  <sheetData>
    <row r="1" spans="1:7" ht="15.75" thickBot="1" x14ac:dyDescent="0.3">
      <c r="A1" t="s">
        <v>2041</v>
      </c>
    </row>
    <row r="2" spans="1:7" ht="15.75" thickBot="1" x14ac:dyDescent="0.3">
      <c r="A2" s="13" t="s">
        <v>68</v>
      </c>
      <c r="B2" s="222" t="s">
        <v>0</v>
      </c>
      <c r="C2" s="223"/>
      <c r="D2" s="222" t="s">
        <v>1</v>
      </c>
      <c r="E2" s="223"/>
      <c r="F2" s="222" t="s">
        <v>2</v>
      </c>
      <c r="G2" s="223"/>
    </row>
    <row r="3" spans="1:7" x14ac:dyDescent="0.25">
      <c r="A3" s="224"/>
      <c r="B3" s="224" t="s">
        <v>69</v>
      </c>
      <c r="C3" s="15" t="s">
        <v>70</v>
      </c>
      <c r="D3" s="224" t="s">
        <v>69</v>
      </c>
      <c r="E3" s="15" t="s">
        <v>70</v>
      </c>
      <c r="F3" s="224" t="s">
        <v>69</v>
      </c>
      <c r="G3" s="15" t="s">
        <v>70</v>
      </c>
    </row>
    <row r="4" spans="1:7" ht="15.75" thickBot="1" x14ac:dyDescent="0.3">
      <c r="A4" s="225"/>
      <c r="B4" s="225"/>
      <c r="C4" s="16" t="s">
        <v>71</v>
      </c>
      <c r="D4" s="225"/>
      <c r="E4" s="16" t="s">
        <v>71</v>
      </c>
      <c r="F4" s="225"/>
      <c r="G4" s="16" t="s">
        <v>71</v>
      </c>
    </row>
    <row r="5" spans="1:7" ht="15.75" thickBot="1" x14ac:dyDescent="0.3">
      <c r="A5" s="17" t="s">
        <v>0</v>
      </c>
      <c r="B5" s="217"/>
      <c r="C5" s="218"/>
      <c r="D5" s="217"/>
      <c r="E5" s="218"/>
      <c r="F5" s="217"/>
      <c r="G5" s="218"/>
    </row>
    <row r="6" spans="1:7" ht="30.75" thickBot="1" x14ac:dyDescent="0.3">
      <c r="A6" s="17" t="s">
        <v>1</v>
      </c>
      <c r="B6" s="16">
        <v>5.95</v>
      </c>
      <c r="C6" s="18" t="s">
        <v>72</v>
      </c>
      <c r="D6" s="217"/>
      <c r="E6" s="218"/>
      <c r="F6" s="217"/>
      <c r="G6" s="218"/>
    </row>
    <row r="7" spans="1:7" ht="30.75" thickBot="1" x14ac:dyDescent="0.3">
      <c r="A7" s="17" t="s">
        <v>2</v>
      </c>
      <c r="B7" s="16">
        <v>9.25</v>
      </c>
      <c r="C7" s="18" t="s">
        <v>72</v>
      </c>
      <c r="D7" s="16">
        <v>7.43</v>
      </c>
      <c r="E7" s="18" t="s">
        <v>72</v>
      </c>
      <c r="F7" s="217"/>
      <c r="G7" s="218"/>
    </row>
    <row r="8" spans="1:7" ht="30.75" thickBot="1" x14ac:dyDescent="0.3">
      <c r="A8" s="17" t="s">
        <v>3</v>
      </c>
      <c r="B8" s="16">
        <v>1.29</v>
      </c>
      <c r="C8" s="16" t="s">
        <v>73</v>
      </c>
      <c r="D8" s="16">
        <v>1.1299999999999999</v>
      </c>
      <c r="E8" s="16" t="s">
        <v>74</v>
      </c>
      <c r="F8" s="16">
        <v>1.1499999999999999</v>
      </c>
      <c r="G8" s="16" t="s">
        <v>75</v>
      </c>
    </row>
    <row r="9" spans="1:7" ht="15.75" thickBot="1" x14ac:dyDescent="0.3">
      <c r="A9" s="226"/>
      <c r="B9" s="227"/>
      <c r="C9" s="227"/>
      <c r="D9" s="227"/>
      <c r="E9" s="227"/>
      <c r="F9" s="227"/>
      <c r="G9" s="228"/>
    </row>
    <row r="10" spans="1:7" ht="15.75" thickBot="1" x14ac:dyDescent="0.3">
      <c r="A10" s="19" t="s">
        <v>76</v>
      </c>
      <c r="B10" s="222" t="s">
        <v>0</v>
      </c>
      <c r="C10" s="223"/>
      <c r="D10" s="222" t="s">
        <v>1</v>
      </c>
      <c r="E10" s="223"/>
      <c r="F10" s="222" t="s">
        <v>2</v>
      </c>
      <c r="G10" s="223"/>
    </row>
    <row r="11" spans="1:7" x14ac:dyDescent="0.25">
      <c r="A11" s="224"/>
      <c r="B11" s="224" t="s">
        <v>69</v>
      </c>
      <c r="C11" s="15" t="s">
        <v>70</v>
      </c>
      <c r="D11" s="224" t="s">
        <v>69</v>
      </c>
      <c r="E11" s="15" t="s">
        <v>70</v>
      </c>
      <c r="F11" s="224" t="s">
        <v>69</v>
      </c>
      <c r="G11" s="15" t="s">
        <v>70</v>
      </c>
    </row>
    <row r="12" spans="1:7" ht="15.75" thickBot="1" x14ac:dyDescent="0.3">
      <c r="A12" s="225"/>
      <c r="B12" s="225"/>
      <c r="C12" s="16" t="s">
        <v>71</v>
      </c>
      <c r="D12" s="225"/>
      <c r="E12" s="16" t="s">
        <v>71</v>
      </c>
      <c r="F12" s="225"/>
      <c r="G12" s="16" t="s">
        <v>71</v>
      </c>
    </row>
    <row r="13" spans="1:7" ht="15.75" thickBot="1" x14ac:dyDescent="0.3">
      <c r="A13" s="17" t="s">
        <v>0</v>
      </c>
      <c r="B13" s="217"/>
      <c r="C13" s="218"/>
      <c r="D13" s="217"/>
      <c r="E13" s="218"/>
      <c r="F13" s="217"/>
      <c r="G13" s="218"/>
    </row>
    <row r="14" spans="1:7" ht="30.75" thickBot="1" x14ac:dyDescent="0.3">
      <c r="A14" s="17" t="s">
        <v>1</v>
      </c>
      <c r="B14" s="16">
        <v>2.2200000000000002</v>
      </c>
      <c r="C14" s="18" t="s">
        <v>77</v>
      </c>
      <c r="D14" s="217"/>
      <c r="E14" s="218"/>
      <c r="F14" s="217"/>
      <c r="G14" s="218"/>
    </row>
    <row r="15" spans="1:7" ht="30.75" thickBot="1" x14ac:dyDescent="0.3">
      <c r="A15" s="17" t="s">
        <v>2</v>
      </c>
      <c r="B15" s="16">
        <v>3.45</v>
      </c>
      <c r="C15" s="18" t="s">
        <v>72</v>
      </c>
      <c r="D15" s="16">
        <v>1.73</v>
      </c>
      <c r="E15" s="20" t="s">
        <v>78</v>
      </c>
      <c r="F15" s="217"/>
      <c r="G15" s="218"/>
    </row>
    <row r="16" spans="1:7" ht="30.75" thickBot="1" x14ac:dyDescent="0.3">
      <c r="A16" s="17" t="s">
        <v>3</v>
      </c>
      <c r="B16" s="16">
        <v>4.37</v>
      </c>
      <c r="C16" s="18" t="s">
        <v>72</v>
      </c>
      <c r="D16" s="16">
        <v>1.48</v>
      </c>
      <c r="E16" s="16" t="s">
        <v>79</v>
      </c>
      <c r="F16" s="16">
        <v>2.0499999999999998</v>
      </c>
      <c r="G16" s="20" t="s">
        <v>80</v>
      </c>
    </row>
    <row r="17" spans="1:7" ht="15.75" thickBot="1" x14ac:dyDescent="0.3">
      <c r="A17" s="219"/>
      <c r="B17" s="220"/>
      <c r="C17" s="220"/>
      <c r="D17" s="220"/>
      <c r="E17" s="220"/>
      <c r="F17" s="220"/>
      <c r="G17" s="221"/>
    </row>
    <row r="18" spans="1:7" ht="15.75" thickBot="1" x14ac:dyDescent="0.3">
      <c r="A18" s="19" t="s">
        <v>81</v>
      </c>
      <c r="B18" s="222" t="s">
        <v>0</v>
      </c>
      <c r="C18" s="223"/>
      <c r="D18" s="222" t="s">
        <v>1</v>
      </c>
      <c r="E18" s="223"/>
      <c r="F18" s="222" t="s">
        <v>2</v>
      </c>
      <c r="G18" s="223"/>
    </row>
    <row r="19" spans="1:7" x14ac:dyDescent="0.25">
      <c r="A19" s="224"/>
      <c r="B19" s="224" t="s">
        <v>69</v>
      </c>
      <c r="C19" s="15" t="s">
        <v>70</v>
      </c>
      <c r="D19" s="224" t="s">
        <v>69</v>
      </c>
      <c r="E19" s="15" t="s">
        <v>70</v>
      </c>
      <c r="F19" s="224" t="s">
        <v>69</v>
      </c>
      <c r="G19" s="15" t="s">
        <v>70</v>
      </c>
    </row>
    <row r="20" spans="1:7" ht="15.75" thickBot="1" x14ac:dyDescent="0.3">
      <c r="A20" s="225"/>
      <c r="B20" s="225"/>
      <c r="C20" s="16" t="s">
        <v>71</v>
      </c>
      <c r="D20" s="225"/>
      <c r="E20" s="16" t="s">
        <v>71</v>
      </c>
      <c r="F20" s="225"/>
      <c r="G20" s="16" t="s">
        <v>71</v>
      </c>
    </row>
    <row r="21" spans="1:7" ht="15.75" thickBot="1" x14ac:dyDescent="0.3">
      <c r="A21" s="17" t="s">
        <v>0</v>
      </c>
      <c r="B21" s="217"/>
      <c r="C21" s="218"/>
      <c r="D21" s="217"/>
      <c r="E21" s="218"/>
      <c r="F21" s="217"/>
      <c r="G21" s="218"/>
    </row>
    <row r="22" spans="1:7" ht="30.75" thickBot="1" x14ac:dyDescent="0.3">
      <c r="A22" s="17" t="s">
        <v>1</v>
      </c>
      <c r="B22" s="16">
        <v>3.15</v>
      </c>
      <c r="C22" s="18" t="s">
        <v>72</v>
      </c>
      <c r="D22" s="217"/>
      <c r="E22" s="218"/>
      <c r="F22" s="217"/>
      <c r="G22" s="218"/>
    </row>
    <row r="23" spans="1:7" ht="30.75" thickBot="1" x14ac:dyDescent="0.3">
      <c r="A23" s="17" t="s">
        <v>2</v>
      </c>
      <c r="B23" s="16">
        <v>3.65</v>
      </c>
      <c r="C23" s="18" t="s">
        <v>72</v>
      </c>
      <c r="D23" s="16">
        <v>5.82</v>
      </c>
      <c r="E23" s="18" t="s">
        <v>72</v>
      </c>
      <c r="F23" s="217"/>
      <c r="G23" s="218"/>
    </row>
    <row r="24" spans="1:7" ht="30.75" thickBot="1" x14ac:dyDescent="0.3">
      <c r="A24" s="17" t="s">
        <v>3</v>
      </c>
      <c r="B24" s="16">
        <v>0.62</v>
      </c>
      <c r="C24" s="16" t="s">
        <v>82</v>
      </c>
      <c r="D24" s="16">
        <v>0.74</v>
      </c>
      <c r="E24" s="16" t="s">
        <v>83</v>
      </c>
      <c r="F24" s="16">
        <v>0.74</v>
      </c>
      <c r="G24" s="16" t="s">
        <v>84</v>
      </c>
    </row>
    <row r="25" spans="1:7" ht="15.75" thickBot="1" x14ac:dyDescent="0.3">
      <c r="A25" s="219"/>
      <c r="B25" s="220"/>
      <c r="C25" s="220"/>
      <c r="D25" s="220"/>
      <c r="E25" s="220"/>
      <c r="F25" s="220"/>
      <c r="G25" s="221"/>
    </row>
    <row r="26" spans="1:7" ht="29.25" thickBot="1" x14ac:dyDescent="0.3">
      <c r="A26" s="19" t="s">
        <v>85</v>
      </c>
      <c r="B26" s="222" t="s">
        <v>0</v>
      </c>
      <c r="C26" s="223"/>
      <c r="D26" s="222" t="s">
        <v>1</v>
      </c>
      <c r="E26" s="223"/>
      <c r="F26" s="222" t="s">
        <v>2</v>
      </c>
      <c r="G26" s="223"/>
    </row>
    <row r="27" spans="1:7" x14ac:dyDescent="0.25">
      <c r="A27" s="224"/>
      <c r="B27" s="224" t="s">
        <v>69</v>
      </c>
      <c r="C27" s="15" t="s">
        <v>70</v>
      </c>
      <c r="D27" s="224" t="s">
        <v>69</v>
      </c>
      <c r="E27" s="15" t="s">
        <v>70</v>
      </c>
      <c r="F27" s="224" t="s">
        <v>69</v>
      </c>
      <c r="G27" s="15" t="s">
        <v>70</v>
      </c>
    </row>
    <row r="28" spans="1:7" ht="15.75" thickBot="1" x14ac:dyDescent="0.3">
      <c r="A28" s="225"/>
      <c r="B28" s="225"/>
      <c r="C28" s="16" t="s">
        <v>71</v>
      </c>
      <c r="D28" s="225"/>
      <c r="E28" s="16" t="s">
        <v>71</v>
      </c>
      <c r="F28" s="225"/>
      <c r="G28" s="16" t="s">
        <v>71</v>
      </c>
    </row>
    <row r="29" spans="1:7" ht="15.75" thickBot="1" x14ac:dyDescent="0.3">
      <c r="A29" s="17" t="s">
        <v>0</v>
      </c>
      <c r="B29" s="217"/>
      <c r="C29" s="218"/>
      <c r="D29" s="217"/>
      <c r="E29" s="218"/>
      <c r="F29" s="217"/>
      <c r="G29" s="218"/>
    </row>
    <row r="30" spans="1:7" ht="30.75" thickBot="1" x14ac:dyDescent="0.3">
      <c r="A30" s="17" t="s">
        <v>1</v>
      </c>
      <c r="B30" s="16">
        <v>0.71</v>
      </c>
      <c r="C30" s="16" t="s">
        <v>86</v>
      </c>
      <c r="D30" s="217"/>
      <c r="E30" s="218"/>
      <c r="F30" s="217"/>
      <c r="G30" s="218"/>
    </row>
    <row r="31" spans="1:7" ht="30.75" thickBot="1" x14ac:dyDescent="0.3">
      <c r="A31" s="17" t="s">
        <v>2</v>
      </c>
      <c r="B31" s="16">
        <v>2.5</v>
      </c>
      <c r="C31" s="18" t="s">
        <v>87</v>
      </c>
      <c r="D31" s="16">
        <v>1.57</v>
      </c>
      <c r="E31" s="20" t="s">
        <v>88</v>
      </c>
      <c r="F31" s="217"/>
      <c r="G31" s="218"/>
    </row>
    <row r="32" spans="1:7" ht="30.75" thickBot="1" x14ac:dyDescent="0.3">
      <c r="A32" s="17" t="s">
        <v>3</v>
      </c>
      <c r="B32" s="16">
        <v>1.27</v>
      </c>
      <c r="C32" s="16" t="s">
        <v>89</v>
      </c>
      <c r="D32" s="16">
        <v>1.33</v>
      </c>
      <c r="E32" s="16" t="s">
        <v>90</v>
      </c>
      <c r="F32" s="16">
        <v>1.24</v>
      </c>
      <c r="G32" s="16" t="s">
        <v>91</v>
      </c>
    </row>
  </sheetData>
  <mergeCells count="55">
    <mergeCell ref="F7:G7"/>
    <mergeCell ref="B2:C2"/>
    <mergeCell ref="D2:E2"/>
    <mergeCell ref="F2:G2"/>
    <mergeCell ref="A3:A4"/>
    <mergeCell ref="B3:B4"/>
    <mergeCell ref="D3:D4"/>
    <mergeCell ref="F3:F4"/>
    <mergeCell ref="B5:C5"/>
    <mergeCell ref="D5:E5"/>
    <mergeCell ref="F5:G5"/>
    <mergeCell ref="D6:E6"/>
    <mergeCell ref="F6:G6"/>
    <mergeCell ref="F15:G15"/>
    <mergeCell ref="A9:G9"/>
    <mergeCell ref="B10:C10"/>
    <mergeCell ref="D10:E10"/>
    <mergeCell ref="F10:G10"/>
    <mergeCell ref="A11:A12"/>
    <mergeCell ref="B11:B12"/>
    <mergeCell ref="D11:D12"/>
    <mergeCell ref="F11:F12"/>
    <mergeCell ref="B13:C13"/>
    <mergeCell ref="D13:E13"/>
    <mergeCell ref="F13:G13"/>
    <mergeCell ref="D14:E14"/>
    <mergeCell ref="F14:G14"/>
    <mergeCell ref="F23:G23"/>
    <mergeCell ref="A17:G17"/>
    <mergeCell ref="B18:C18"/>
    <mergeCell ref="D18:E18"/>
    <mergeCell ref="F18:G18"/>
    <mergeCell ref="A19:A20"/>
    <mergeCell ref="B19:B20"/>
    <mergeCell ref="D19:D20"/>
    <mergeCell ref="F19:F20"/>
    <mergeCell ref="B21:C21"/>
    <mergeCell ref="D21:E21"/>
    <mergeCell ref="F21:G21"/>
    <mergeCell ref="D22:E22"/>
    <mergeCell ref="F22:G22"/>
    <mergeCell ref="F31:G31"/>
    <mergeCell ref="A25:G25"/>
    <mergeCell ref="B26:C26"/>
    <mergeCell ref="D26:E26"/>
    <mergeCell ref="F26:G26"/>
    <mergeCell ref="A27:A28"/>
    <mergeCell ref="B27:B28"/>
    <mergeCell ref="D27:D28"/>
    <mergeCell ref="F27:F28"/>
    <mergeCell ref="B29:C29"/>
    <mergeCell ref="D29:E29"/>
    <mergeCell ref="F29:G29"/>
    <mergeCell ref="D30:E30"/>
    <mergeCell ref="F30:G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6"/>
  <sheetViews>
    <sheetView workbookViewId="0"/>
  </sheetViews>
  <sheetFormatPr defaultRowHeight="15" x14ac:dyDescent="0.25"/>
  <cols>
    <col min="1" max="1" width="34.140625" bestFit="1" customWidth="1"/>
    <col min="2" max="2" width="8.42578125" customWidth="1"/>
    <col min="3" max="3" width="12.5703125" customWidth="1"/>
    <col min="4" max="4" width="12" customWidth="1"/>
  </cols>
  <sheetData>
    <row r="1" spans="1:5" ht="15.75" thickBot="1" x14ac:dyDescent="0.3">
      <c r="A1" t="s">
        <v>2042</v>
      </c>
    </row>
    <row r="2" spans="1:5" x14ac:dyDescent="0.25">
      <c r="A2" s="235" t="s">
        <v>92</v>
      </c>
      <c r="B2" s="244" t="s">
        <v>93</v>
      </c>
      <c r="C2" s="86" t="s">
        <v>94</v>
      </c>
      <c r="D2" s="86" t="s">
        <v>97</v>
      </c>
    </row>
    <row r="3" spans="1:5" x14ac:dyDescent="0.25">
      <c r="A3" s="247"/>
      <c r="B3" s="249"/>
      <c r="C3" s="87" t="s">
        <v>95</v>
      </c>
      <c r="D3" s="87" t="s">
        <v>98</v>
      </c>
      <c r="E3" s="237"/>
    </row>
    <row r="4" spans="1:5" ht="15.75" thickBot="1" x14ac:dyDescent="0.3">
      <c r="A4" s="248"/>
      <c r="B4" s="246"/>
      <c r="C4" s="88" t="s">
        <v>96</v>
      </c>
      <c r="D4" s="21"/>
      <c r="E4" s="237"/>
    </row>
    <row r="5" spans="1:5" ht="23.25" thickBot="1" x14ac:dyDescent="0.3">
      <c r="A5" s="238" t="s">
        <v>268</v>
      </c>
      <c r="B5" s="238"/>
      <c r="C5" s="238"/>
      <c r="D5" s="238"/>
      <c r="E5" s="237"/>
    </row>
    <row r="6" spans="1:5" x14ac:dyDescent="0.25">
      <c r="A6" s="232" t="s">
        <v>99</v>
      </c>
      <c r="B6" s="229">
        <v>0.97</v>
      </c>
      <c r="C6" s="79" t="s">
        <v>100</v>
      </c>
      <c r="D6" s="79" t="s">
        <v>102</v>
      </c>
      <c r="E6" s="14"/>
    </row>
    <row r="7" spans="1:5" x14ac:dyDescent="0.25">
      <c r="A7" s="233"/>
      <c r="B7" s="230"/>
      <c r="C7" s="79">
        <v>146.10550000000001</v>
      </c>
      <c r="D7" s="79" t="s">
        <v>103</v>
      </c>
      <c r="E7" s="14"/>
    </row>
    <row r="8" spans="1:5" ht="15.75" thickBot="1" x14ac:dyDescent="0.3">
      <c r="A8" s="234"/>
      <c r="B8" s="231"/>
      <c r="C8" s="80" t="s">
        <v>101</v>
      </c>
      <c r="D8" s="21"/>
      <c r="E8" s="14"/>
    </row>
    <row r="9" spans="1:5" x14ac:dyDescent="0.25">
      <c r="A9" s="232" t="s">
        <v>104</v>
      </c>
      <c r="B9" s="229">
        <v>1.07</v>
      </c>
      <c r="C9" s="79" t="s">
        <v>105</v>
      </c>
      <c r="D9" s="79" t="s">
        <v>107</v>
      </c>
      <c r="E9" s="14"/>
    </row>
    <row r="10" spans="1:5" x14ac:dyDescent="0.25">
      <c r="A10" s="233"/>
      <c r="B10" s="230"/>
      <c r="C10" s="79">
        <v>159.1259</v>
      </c>
      <c r="D10" s="79" t="s">
        <v>108</v>
      </c>
      <c r="E10" s="14"/>
    </row>
    <row r="11" spans="1:5" ht="15.75" thickBot="1" x14ac:dyDescent="0.3">
      <c r="A11" s="234"/>
      <c r="B11" s="231"/>
      <c r="C11" s="80" t="s">
        <v>106</v>
      </c>
      <c r="D11" s="21"/>
      <c r="E11" s="14"/>
    </row>
    <row r="12" spans="1:5" x14ac:dyDescent="0.25">
      <c r="A12" s="232" t="s">
        <v>109</v>
      </c>
      <c r="B12" s="229">
        <v>1.4</v>
      </c>
      <c r="C12" s="79" t="s">
        <v>110</v>
      </c>
      <c r="D12" s="79" t="s">
        <v>111</v>
      </c>
      <c r="E12" s="14"/>
    </row>
    <row r="13" spans="1:5" x14ac:dyDescent="0.25">
      <c r="A13" s="233"/>
      <c r="B13" s="230"/>
      <c r="C13" s="79">
        <v>168.0283</v>
      </c>
      <c r="D13" s="79" t="s">
        <v>112</v>
      </c>
      <c r="E13" s="237"/>
    </row>
    <row r="14" spans="1:5" ht="15.75" thickBot="1" x14ac:dyDescent="0.3">
      <c r="A14" s="234"/>
      <c r="B14" s="231"/>
      <c r="C14" s="80" t="s">
        <v>101</v>
      </c>
      <c r="D14" s="21"/>
      <c r="E14" s="237"/>
    </row>
    <row r="15" spans="1:5" x14ac:dyDescent="0.25">
      <c r="A15" s="232" t="s">
        <v>113</v>
      </c>
      <c r="B15" s="229">
        <v>1.45</v>
      </c>
      <c r="C15" s="79" t="s">
        <v>114</v>
      </c>
      <c r="D15" s="79" t="s">
        <v>102</v>
      </c>
      <c r="E15" s="14"/>
    </row>
    <row r="16" spans="1:5" x14ac:dyDescent="0.25">
      <c r="A16" s="233"/>
      <c r="B16" s="230"/>
      <c r="C16" s="79">
        <v>244.06950000000001</v>
      </c>
      <c r="D16" s="79" t="s">
        <v>103</v>
      </c>
      <c r="E16" s="237"/>
    </row>
    <row r="17" spans="1:5" ht="15.75" thickBot="1" x14ac:dyDescent="0.3">
      <c r="A17" s="234"/>
      <c r="B17" s="231"/>
      <c r="C17" s="80" t="s">
        <v>101</v>
      </c>
      <c r="D17" s="21"/>
      <c r="E17" s="237"/>
    </row>
    <row r="18" spans="1:5" x14ac:dyDescent="0.25">
      <c r="A18" s="232" t="s">
        <v>115</v>
      </c>
      <c r="B18" s="229">
        <v>1.5</v>
      </c>
      <c r="C18" s="79" t="s">
        <v>116</v>
      </c>
      <c r="D18" s="79" t="s">
        <v>102</v>
      </c>
      <c r="E18" s="14"/>
    </row>
    <row r="19" spans="1:5" x14ac:dyDescent="0.25">
      <c r="A19" s="233"/>
      <c r="B19" s="230"/>
      <c r="C19" s="79">
        <v>189.06370000000001</v>
      </c>
      <c r="D19" s="79" t="s">
        <v>103</v>
      </c>
      <c r="E19" s="237"/>
    </row>
    <row r="20" spans="1:5" ht="15.75" thickBot="1" x14ac:dyDescent="0.3">
      <c r="A20" s="234"/>
      <c r="B20" s="231"/>
      <c r="C20" s="80" t="s">
        <v>101</v>
      </c>
      <c r="D20" s="21"/>
      <c r="E20" s="237"/>
    </row>
    <row r="21" spans="1:5" x14ac:dyDescent="0.25">
      <c r="A21" s="232" t="s">
        <v>117</v>
      </c>
      <c r="B21" s="229">
        <v>1.65</v>
      </c>
      <c r="C21" s="79" t="s">
        <v>118</v>
      </c>
      <c r="D21" s="79" t="s">
        <v>111</v>
      </c>
      <c r="E21" s="14"/>
    </row>
    <row r="22" spans="1:5" x14ac:dyDescent="0.25">
      <c r="A22" s="233"/>
      <c r="B22" s="230"/>
      <c r="C22" s="79">
        <v>261.03070000000002</v>
      </c>
      <c r="D22" s="79" t="s">
        <v>112</v>
      </c>
      <c r="E22" s="237"/>
    </row>
    <row r="23" spans="1:5" ht="15.75" thickBot="1" x14ac:dyDescent="0.3">
      <c r="A23" s="234"/>
      <c r="B23" s="231"/>
      <c r="C23" s="80" t="s">
        <v>106</v>
      </c>
      <c r="D23" s="21"/>
      <c r="E23" s="237"/>
    </row>
    <row r="24" spans="1:5" x14ac:dyDescent="0.25">
      <c r="A24" s="232" t="s">
        <v>119</v>
      </c>
      <c r="B24" s="229">
        <v>2.63</v>
      </c>
      <c r="C24" s="79" t="s">
        <v>120</v>
      </c>
      <c r="D24" s="79" t="s">
        <v>122</v>
      </c>
      <c r="E24" s="14"/>
    </row>
    <row r="25" spans="1:5" x14ac:dyDescent="0.25">
      <c r="A25" s="233"/>
      <c r="B25" s="230"/>
      <c r="C25" s="79">
        <v>208.0848</v>
      </c>
      <c r="D25" s="79" t="s">
        <v>123</v>
      </c>
      <c r="E25" s="237"/>
    </row>
    <row r="26" spans="1:5" ht="15.75" thickBot="1" x14ac:dyDescent="0.3">
      <c r="A26" s="234"/>
      <c r="B26" s="231"/>
      <c r="C26" s="80" t="s">
        <v>121</v>
      </c>
      <c r="D26" s="21"/>
      <c r="E26" s="237"/>
    </row>
    <row r="27" spans="1:5" x14ac:dyDescent="0.25">
      <c r="A27" s="232" t="s">
        <v>124</v>
      </c>
      <c r="B27" s="229">
        <v>2.8</v>
      </c>
      <c r="C27" s="79" t="s">
        <v>125</v>
      </c>
      <c r="D27" s="79" t="s">
        <v>102</v>
      </c>
      <c r="E27" s="237"/>
    </row>
    <row r="28" spans="1:5" x14ac:dyDescent="0.25">
      <c r="A28" s="233"/>
      <c r="B28" s="230"/>
      <c r="C28" s="79">
        <v>159.08949999999999</v>
      </c>
      <c r="D28" s="79" t="s">
        <v>103</v>
      </c>
      <c r="E28" s="237"/>
    </row>
    <row r="29" spans="1:5" ht="15.75" thickBot="1" x14ac:dyDescent="0.3">
      <c r="A29" s="234"/>
      <c r="B29" s="231"/>
      <c r="C29" s="80" t="s">
        <v>101</v>
      </c>
      <c r="D29" s="21"/>
      <c r="E29" s="237"/>
    </row>
    <row r="30" spans="1:5" x14ac:dyDescent="0.25">
      <c r="A30" s="232" t="s">
        <v>126</v>
      </c>
      <c r="B30" s="229">
        <v>2.88</v>
      </c>
      <c r="C30" s="79" t="s">
        <v>127</v>
      </c>
      <c r="D30" s="79" t="s">
        <v>102</v>
      </c>
      <c r="E30" s="237"/>
    </row>
    <row r="31" spans="1:5" x14ac:dyDescent="0.25">
      <c r="A31" s="233"/>
      <c r="B31" s="230"/>
      <c r="C31" s="79">
        <v>270.06740000000002</v>
      </c>
      <c r="D31" s="79" t="s">
        <v>103</v>
      </c>
      <c r="E31" s="237"/>
    </row>
    <row r="32" spans="1:5" ht="15.75" thickBot="1" x14ac:dyDescent="0.3">
      <c r="A32" s="234"/>
      <c r="B32" s="231"/>
      <c r="C32" s="80" t="s">
        <v>106</v>
      </c>
      <c r="D32" s="21"/>
      <c r="E32" s="237"/>
    </row>
    <row r="33" spans="1:5" x14ac:dyDescent="0.25">
      <c r="A33" s="232" t="s">
        <v>128</v>
      </c>
      <c r="B33" s="229">
        <v>3.6</v>
      </c>
      <c r="C33" s="79" t="s">
        <v>129</v>
      </c>
      <c r="D33" s="79" t="s">
        <v>102</v>
      </c>
      <c r="E33" s="237"/>
    </row>
    <row r="34" spans="1:5" x14ac:dyDescent="0.25">
      <c r="A34" s="233"/>
      <c r="B34" s="230"/>
      <c r="C34" s="79">
        <v>280.10590000000002</v>
      </c>
      <c r="D34" s="79" t="s">
        <v>103</v>
      </c>
      <c r="E34" s="237"/>
    </row>
    <row r="35" spans="1:5" ht="15.75" thickBot="1" x14ac:dyDescent="0.3">
      <c r="A35" s="234"/>
      <c r="B35" s="231"/>
      <c r="C35" s="80" t="s">
        <v>106</v>
      </c>
      <c r="D35" s="21"/>
      <c r="E35" s="237"/>
    </row>
    <row r="36" spans="1:5" x14ac:dyDescent="0.25">
      <c r="A36" s="232" t="s">
        <v>130</v>
      </c>
      <c r="B36" s="229">
        <v>5.15</v>
      </c>
      <c r="C36" s="79" t="s">
        <v>131</v>
      </c>
      <c r="D36" s="79" t="s">
        <v>102</v>
      </c>
      <c r="E36" s="237"/>
    </row>
    <row r="37" spans="1:5" x14ac:dyDescent="0.25">
      <c r="A37" s="233"/>
      <c r="B37" s="230"/>
      <c r="C37" s="79">
        <v>223.08439999999999</v>
      </c>
      <c r="D37" s="79" t="s">
        <v>103</v>
      </c>
      <c r="E37" s="237"/>
    </row>
    <row r="38" spans="1:5" ht="15.75" thickBot="1" x14ac:dyDescent="0.3">
      <c r="A38" s="234"/>
      <c r="B38" s="231"/>
      <c r="C38" s="80" t="s">
        <v>101</v>
      </c>
      <c r="D38" s="21"/>
      <c r="E38" s="237"/>
    </row>
    <row r="39" spans="1:5" x14ac:dyDescent="0.25">
      <c r="A39" s="232" t="s">
        <v>132</v>
      </c>
      <c r="B39" s="229">
        <v>5.4</v>
      </c>
      <c r="C39" s="79" t="s">
        <v>133</v>
      </c>
      <c r="D39" s="79" t="s">
        <v>102</v>
      </c>
      <c r="E39" s="237"/>
    </row>
    <row r="40" spans="1:5" x14ac:dyDescent="0.25">
      <c r="A40" s="233"/>
      <c r="B40" s="230"/>
      <c r="C40" s="79">
        <v>200.1525</v>
      </c>
      <c r="D40" s="79" t="s">
        <v>103</v>
      </c>
      <c r="E40" s="237"/>
    </row>
    <row r="41" spans="1:5" ht="15.75" thickBot="1" x14ac:dyDescent="0.3">
      <c r="A41" s="234"/>
      <c r="B41" s="231"/>
      <c r="C41" s="80" t="s">
        <v>106</v>
      </c>
      <c r="D41" s="21"/>
      <c r="E41" s="237"/>
    </row>
    <row r="42" spans="1:5" x14ac:dyDescent="0.25">
      <c r="A42" s="232" t="s">
        <v>134</v>
      </c>
      <c r="B42" s="229">
        <v>6.1</v>
      </c>
      <c r="C42" s="79" t="s">
        <v>135</v>
      </c>
      <c r="D42" s="79" t="s">
        <v>102</v>
      </c>
      <c r="E42" s="237"/>
    </row>
    <row r="43" spans="1:5" x14ac:dyDescent="0.25">
      <c r="A43" s="233"/>
      <c r="B43" s="230"/>
      <c r="C43" s="79">
        <v>264.11099999999999</v>
      </c>
      <c r="D43" s="79" t="s">
        <v>103</v>
      </c>
      <c r="E43" s="237"/>
    </row>
    <row r="44" spans="1:5" ht="15.75" thickBot="1" x14ac:dyDescent="0.3">
      <c r="A44" s="234"/>
      <c r="B44" s="231"/>
      <c r="C44" s="80" t="s">
        <v>101</v>
      </c>
      <c r="D44" s="21"/>
      <c r="E44" s="237"/>
    </row>
    <row r="45" spans="1:5" x14ac:dyDescent="0.25">
      <c r="A45" s="232" t="s">
        <v>136</v>
      </c>
      <c r="B45" s="229">
        <v>6.75</v>
      </c>
      <c r="C45" s="79" t="s">
        <v>137</v>
      </c>
      <c r="D45" s="79" t="s">
        <v>102</v>
      </c>
      <c r="E45" s="237"/>
    </row>
    <row r="46" spans="1:5" x14ac:dyDescent="0.25">
      <c r="A46" s="233"/>
      <c r="B46" s="230"/>
      <c r="C46" s="79">
        <v>193.07380000000001</v>
      </c>
      <c r="D46" s="79" t="s">
        <v>103</v>
      </c>
      <c r="E46" s="237"/>
    </row>
    <row r="47" spans="1:5" ht="15.75" thickBot="1" x14ac:dyDescent="0.3">
      <c r="A47" s="234"/>
      <c r="B47" s="231"/>
      <c r="C47" s="80" t="s">
        <v>101</v>
      </c>
      <c r="D47" s="21"/>
      <c r="E47" s="237"/>
    </row>
    <row r="48" spans="1:5" x14ac:dyDescent="0.25">
      <c r="A48" s="232" t="s">
        <v>138</v>
      </c>
      <c r="B48" s="229">
        <v>7.3</v>
      </c>
      <c r="C48" s="79" t="s">
        <v>139</v>
      </c>
      <c r="D48" s="79" t="s">
        <v>102</v>
      </c>
      <c r="E48" s="237"/>
    </row>
    <row r="49" spans="1:5" x14ac:dyDescent="0.25">
      <c r="A49" s="233"/>
      <c r="B49" s="230"/>
      <c r="C49" s="79">
        <v>256.09500000000003</v>
      </c>
      <c r="D49" s="79" t="s">
        <v>103</v>
      </c>
      <c r="E49" s="237"/>
    </row>
    <row r="50" spans="1:5" ht="15.75" thickBot="1" x14ac:dyDescent="0.3">
      <c r="A50" s="234"/>
      <c r="B50" s="231"/>
      <c r="C50" s="80" t="s">
        <v>101</v>
      </c>
      <c r="D50" s="21"/>
      <c r="E50" s="237"/>
    </row>
    <row r="51" spans="1:5" x14ac:dyDescent="0.25">
      <c r="A51" s="232" t="s">
        <v>140</v>
      </c>
      <c r="B51" s="229">
        <v>7.9</v>
      </c>
      <c r="C51" s="79" t="s">
        <v>141</v>
      </c>
      <c r="D51" s="79" t="s">
        <v>102</v>
      </c>
      <c r="E51" s="237"/>
    </row>
    <row r="52" spans="1:5" x14ac:dyDescent="0.25">
      <c r="A52" s="233"/>
      <c r="B52" s="230"/>
      <c r="C52" s="79">
        <v>207.08949999999999</v>
      </c>
      <c r="D52" s="79" t="s">
        <v>103</v>
      </c>
      <c r="E52" s="237"/>
    </row>
    <row r="53" spans="1:5" ht="15.75" thickBot="1" x14ac:dyDescent="0.3">
      <c r="A53" s="234"/>
      <c r="B53" s="231"/>
      <c r="C53" s="80" t="s">
        <v>101</v>
      </c>
      <c r="D53" s="21"/>
      <c r="E53" s="237"/>
    </row>
    <row r="54" spans="1:5" ht="23.25" thickBot="1" x14ac:dyDescent="0.3">
      <c r="A54" s="238" t="s">
        <v>142</v>
      </c>
      <c r="B54" s="238"/>
      <c r="C54" s="238"/>
      <c r="D54" s="238"/>
      <c r="E54" s="237"/>
    </row>
    <row r="55" spans="1:5" ht="25.5" customHeight="1" x14ac:dyDescent="0.25">
      <c r="A55" s="232" t="s">
        <v>143</v>
      </c>
      <c r="B55" s="229">
        <v>1.05</v>
      </c>
      <c r="C55" s="79" t="s">
        <v>144</v>
      </c>
      <c r="D55" s="79" t="s">
        <v>107</v>
      </c>
      <c r="E55" s="14"/>
    </row>
    <row r="56" spans="1:5" x14ac:dyDescent="0.25">
      <c r="A56" s="233"/>
      <c r="B56" s="230"/>
      <c r="C56" s="79">
        <v>196.0583</v>
      </c>
      <c r="D56" s="79" t="s">
        <v>108</v>
      </c>
      <c r="E56" s="237"/>
    </row>
    <row r="57" spans="1:5" ht="15.75" thickBot="1" x14ac:dyDescent="0.3">
      <c r="A57" s="234"/>
      <c r="B57" s="231"/>
      <c r="C57" s="80" t="s">
        <v>101</v>
      </c>
      <c r="D57" s="21"/>
      <c r="E57" s="237"/>
    </row>
    <row r="58" spans="1:5" x14ac:dyDescent="0.25">
      <c r="A58" s="232" t="s">
        <v>145</v>
      </c>
      <c r="B58" s="229">
        <v>1.1000000000000001</v>
      </c>
      <c r="C58" s="79" t="s">
        <v>146</v>
      </c>
      <c r="D58" s="79" t="s">
        <v>111</v>
      </c>
      <c r="E58" s="237"/>
    </row>
    <row r="59" spans="1:5" x14ac:dyDescent="0.25">
      <c r="A59" s="233"/>
      <c r="B59" s="230"/>
      <c r="C59" s="79">
        <v>134.0215</v>
      </c>
      <c r="D59" s="79" t="s">
        <v>112</v>
      </c>
      <c r="E59" s="237"/>
    </row>
    <row r="60" spans="1:5" ht="15.75" thickBot="1" x14ac:dyDescent="0.3">
      <c r="A60" s="234"/>
      <c r="B60" s="231"/>
      <c r="C60" s="80" t="s">
        <v>121</v>
      </c>
      <c r="D60" s="21"/>
      <c r="E60" s="237"/>
    </row>
    <row r="61" spans="1:5" x14ac:dyDescent="0.25">
      <c r="A61" s="232" t="s">
        <v>147</v>
      </c>
      <c r="B61" s="229">
        <v>1.1499999999999999</v>
      </c>
      <c r="C61" s="79" t="s">
        <v>148</v>
      </c>
      <c r="D61" s="79" t="s">
        <v>102</v>
      </c>
      <c r="E61" s="237"/>
    </row>
    <row r="62" spans="1:5" x14ac:dyDescent="0.25">
      <c r="A62" s="233"/>
      <c r="B62" s="230"/>
      <c r="C62" s="79">
        <v>192.02699999999999</v>
      </c>
      <c r="D62" s="79" t="s">
        <v>103</v>
      </c>
      <c r="E62" s="237"/>
    </row>
    <row r="63" spans="1:5" ht="15.75" thickBot="1" x14ac:dyDescent="0.3">
      <c r="A63" s="234"/>
      <c r="B63" s="231"/>
      <c r="C63" s="80" t="s">
        <v>121</v>
      </c>
      <c r="D63" s="21"/>
      <c r="E63" s="237"/>
    </row>
    <row r="64" spans="1:5" x14ac:dyDescent="0.25">
      <c r="A64" s="232" t="s">
        <v>149</v>
      </c>
      <c r="B64" s="229">
        <v>1.65</v>
      </c>
      <c r="C64" s="79" t="s">
        <v>150</v>
      </c>
      <c r="D64" s="79" t="s">
        <v>111</v>
      </c>
      <c r="E64" s="237"/>
    </row>
    <row r="65" spans="1:5" x14ac:dyDescent="0.25">
      <c r="A65" s="233"/>
      <c r="B65" s="230"/>
      <c r="C65" s="79">
        <v>118.0266</v>
      </c>
      <c r="D65" s="79" t="s">
        <v>112</v>
      </c>
      <c r="E65" s="237"/>
    </row>
    <row r="66" spans="1:5" ht="15.75" thickBot="1" x14ac:dyDescent="0.3">
      <c r="A66" s="234"/>
      <c r="B66" s="231"/>
      <c r="C66" s="80" t="s">
        <v>101</v>
      </c>
      <c r="D66" s="21"/>
      <c r="E66" s="237"/>
    </row>
    <row r="67" spans="1:5" x14ac:dyDescent="0.25">
      <c r="A67" s="232" t="s">
        <v>151</v>
      </c>
      <c r="B67" s="229">
        <v>1.77</v>
      </c>
      <c r="C67" s="79" t="s">
        <v>152</v>
      </c>
      <c r="D67" s="79" t="s">
        <v>102</v>
      </c>
      <c r="E67" s="237"/>
    </row>
    <row r="68" spans="1:5" x14ac:dyDescent="0.25">
      <c r="A68" s="233"/>
      <c r="B68" s="230"/>
      <c r="C68" s="79">
        <v>162.05279999999999</v>
      </c>
      <c r="D68" s="79" t="s">
        <v>103</v>
      </c>
      <c r="E68" s="237"/>
    </row>
    <row r="69" spans="1:5" ht="15.75" thickBot="1" x14ac:dyDescent="0.3">
      <c r="A69" s="234"/>
      <c r="B69" s="231"/>
      <c r="C69" s="80" t="s">
        <v>101</v>
      </c>
      <c r="D69" s="21"/>
      <c r="E69" s="237"/>
    </row>
    <row r="70" spans="1:5" x14ac:dyDescent="0.25">
      <c r="A70" s="232" t="s">
        <v>153</v>
      </c>
      <c r="B70" s="229">
        <v>4.5999999999999996</v>
      </c>
      <c r="C70" s="79" t="s">
        <v>154</v>
      </c>
      <c r="D70" s="79" t="s">
        <v>102</v>
      </c>
      <c r="E70" s="237"/>
    </row>
    <row r="71" spans="1:5" x14ac:dyDescent="0.25">
      <c r="A71" s="233"/>
      <c r="B71" s="230"/>
      <c r="C71" s="79">
        <v>173.10509999999999</v>
      </c>
      <c r="D71" s="79" t="s">
        <v>103</v>
      </c>
      <c r="E71" s="237"/>
    </row>
    <row r="72" spans="1:5" ht="15.75" thickBot="1" x14ac:dyDescent="0.3">
      <c r="A72" s="234"/>
      <c r="B72" s="231"/>
      <c r="C72" s="80" t="s">
        <v>106</v>
      </c>
      <c r="D72" s="21"/>
      <c r="E72" s="237"/>
    </row>
    <row r="73" spans="1:5" x14ac:dyDescent="0.25">
      <c r="A73" s="232" t="s">
        <v>155</v>
      </c>
      <c r="B73" s="229">
        <v>4.78</v>
      </c>
      <c r="C73" s="79" t="s">
        <v>156</v>
      </c>
      <c r="D73" s="79" t="s">
        <v>111</v>
      </c>
      <c r="E73" s="237"/>
    </row>
    <row r="74" spans="1:5" x14ac:dyDescent="0.25">
      <c r="A74" s="233"/>
      <c r="B74" s="230"/>
      <c r="C74" s="79">
        <v>158.05789999999999</v>
      </c>
      <c r="D74" s="79" t="s">
        <v>112</v>
      </c>
      <c r="E74" s="237"/>
    </row>
    <row r="75" spans="1:5" ht="15.75" thickBot="1" x14ac:dyDescent="0.3">
      <c r="A75" s="234"/>
      <c r="B75" s="231"/>
      <c r="C75" s="80" t="s">
        <v>106</v>
      </c>
      <c r="D75" s="21"/>
      <c r="E75" s="237"/>
    </row>
    <row r="76" spans="1:5" x14ac:dyDescent="0.25">
      <c r="A76" s="232" t="s">
        <v>157</v>
      </c>
      <c r="B76" s="229">
        <v>4.25</v>
      </c>
      <c r="C76" s="79" t="s">
        <v>158</v>
      </c>
      <c r="D76" s="79" t="s">
        <v>102</v>
      </c>
      <c r="E76" s="237"/>
    </row>
    <row r="77" spans="1:5" ht="15.75" thickBot="1" x14ac:dyDescent="0.3">
      <c r="A77" s="234"/>
      <c r="B77" s="231"/>
      <c r="C77" s="80" t="s">
        <v>106</v>
      </c>
      <c r="D77" s="80" t="s">
        <v>103</v>
      </c>
      <c r="E77" s="237"/>
    </row>
    <row r="78" spans="1:5" x14ac:dyDescent="0.25">
      <c r="A78" s="232" t="s">
        <v>159</v>
      </c>
      <c r="B78" s="229">
        <v>5</v>
      </c>
      <c r="C78" s="79" t="s">
        <v>160</v>
      </c>
      <c r="D78" s="79" t="s">
        <v>102</v>
      </c>
      <c r="E78" s="237"/>
    </row>
    <row r="79" spans="1:5" x14ac:dyDescent="0.25">
      <c r="A79" s="233"/>
      <c r="B79" s="230"/>
      <c r="C79" s="79">
        <v>262.0147</v>
      </c>
      <c r="D79" s="79" t="s">
        <v>103</v>
      </c>
      <c r="E79" s="237"/>
    </row>
    <row r="80" spans="1:5" ht="15.75" thickBot="1" x14ac:dyDescent="0.3">
      <c r="A80" s="234"/>
      <c r="B80" s="231"/>
      <c r="C80" s="80" t="s">
        <v>101</v>
      </c>
      <c r="D80" s="21"/>
      <c r="E80" s="237"/>
    </row>
    <row r="81" spans="1:5" x14ac:dyDescent="0.25">
      <c r="A81" s="232" t="s">
        <v>161</v>
      </c>
      <c r="B81" s="229">
        <v>4.67</v>
      </c>
      <c r="C81" s="79" t="s">
        <v>162</v>
      </c>
      <c r="D81" s="79" t="s">
        <v>102</v>
      </c>
      <c r="E81" s="237"/>
    </row>
    <row r="82" spans="1:5" x14ac:dyDescent="0.25">
      <c r="A82" s="233"/>
      <c r="B82" s="230"/>
      <c r="C82" s="79">
        <v>232.00409999999999</v>
      </c>
      <c r="D82" s="79" t="s">
        <v>103</v>
      </c>
      <c r="E82" s="237"/>
    </row>
    <row r="83" spans="1:5" ht="15.75" thickBot="1" x14ac:dyDescent="0.3">
      <c r="A83" s="234"/>
      <c r="B83" s="231"/>
      <c r="C83" s="80" t="s">
        <v>106</v>
      </c>
      <c r="D83" s="21"/>
      <c r="E83" s="237"/>
    </row>
    <row r="84" spans="1:5" x14ac:dyDescent="0.25">
      <c r="A84" s="232" t="s">
        <v>163</v>
      </c>
      <c r="B84" s="229">
        <v>7.42</v>
      </c>
      <c r="C84" s="79" t="s">
        <v>164</v>
      </c>
      <c r="D84" s="79" t="s">
        <v>102</v>
      </c>
      <c r="E84" s="237"/>
    </row>
    <row r="85" spans="1:5" ht="25.5" customHeight="1" x14ac:dyDescent="0.25">
      <c r="A85" s="233"/>
      <c r="B85" s="230"/>
      <c r="C85" s="79">
        <v>185.1052</v>
      </c>
      <c r="D85" s="79" t="s">
        <v>103</v>
      </c>
      <c r="E85" s="237"/>
    </row>
    <row r="86" spans="1:5" ht="15.75" thickBot="1" x14ac:dyDescent="0.3">
      <c r="A86" s="234"/>
      <c r="B86" s="231"/>
      <c r="C86" s="80" t="s">
        <v>101</v>
      </c>
      <c r="D86" s="21"/>
      <c r="E86" s="237"/>
    </row>
    <row r="87" spans="1:5" ht="23.25" thickBot="1" x14ac:dyDescent="0.3">
      <c r="A87" s="238" t="s">
        <v>165</v>
      </c>
      <c r="B87" s="238"/>
      <c r="C87" s="238"/>
      <c r="D87" s="238"/>
      <c r="E87" s="237"/>
    </row>
    <row r="88" spans="1:5" x14ac:dyDescent="0.25">
      <c r="A88" s="232" t="s">
        <v>166</v>
      </c>
      <c r="B88" s="244">
        <v>1.98</v>
      </c>
      <c r="C88" s="22" t="s">
        <v>167</v>
      </c>
      <c r="D88" s="229"/>
      <c r="E88" s="14"/>
    </row>
    <row r="89" spans="1:5" x14ac:dyDescent="0.25">
      <c r="A89" s="233"/>
      <c r="B89" s="245"/>
      <c r="C89" s="87">
        <v>183.0531</v>
      </c>
      <c r="D89" s="230"/>
      <c r="E89" s="237"/>
    </row>
    <row r="90" spans="1:5" ht="15.75" thickBot="1" x14ac:dyDescent="0.3">
      <c r="A90" s="234"/>
      <c r="B90" s="246"/>
      <c r="C90" s="88" t="s">
        <v>121</v>
      </c>
      <c r="D90" s="231"/>
      <c r="E90" s="237"/>
    </row>
    <row r="91" spans="1:5" x14ac:dyDescent="0.25">
      <c r="A91" s="232" t="s">
        <v>168</v>
      </c>
      <c r="B91" s="229">
        <v>2.84</v>
      </c>
      <c r="C91" s="79" t="s">
        <v>169</v>
      </c>
      <c r="D91" s="79" t="s">
        <v>102</v>
      </c>
      <c r="E91" s="237"/>
    </row>
    <row r="92" spans="1:5" x14ac:dyDescent="0.25">
      <c r="A92" s="233"/>
      <c r="B92" s="230"/>
      <c r="C92" s="79">
        <v>247.01509999999999</v>
      </c>
      <c r="D92" s="79" t="s">
        <v>103</v>
      </c>
      <c r="E92" s="237"/>
    </row>
    <row r="93" spans="1:5" ht="15.75" thickBot="1" x14ac:dyDescent="0.3">
      <c r="A93" s="234"/>
      <c r="B93" s="231"/>
      <c r="C93" s="80" t="s">
        <v>106</v>
      </c>
      <c r="D93" s="21"/>
      <c r="E93" s="237"/>
    </row>
    <row r="94" spans="1:5" x14ac:dyDescent="0.25">
      <c r="A94" s="232" t="s">
        <v>170</v>
      </c>
      <c r="B94" s="229">
        <v>6.2</v>
      </c>
      <c r="C94" s="79" t="s">
        <v>171</v>
      </c>
      <c r="D94" s="79" t="s">
        <v>102</v>
      </c>
      <c r="E94" s="237"/>
    </row>
    <row r="95" spans="1:5" x14ac:dyDescent="0.25">
      <c r="A95" s="233"/>
      <c r="B95" s="230"/>
      <c r="C95" s="79">
        <v>376.13819999999998</v>
      </c>
      <c r="D95" s="79" t="s">
        <v>103</v>
      </c>
      <c r="E95" s="237"/>
    </row>
    <row r="96" spans="1:5" ht="15.75" thickBot="1" x14ac:dyDescent="0.3">
      <c r="A96" s="234"/>
      <c r="B96" s="231"/>
      <c r="C96" s="80" t="s">
        <v>101</v>
      </c>
      <c r="D96" s="21"/>
      <c r="E96" s="237"/>
    </row>
    <row r="97" spans="1:5" x14ac:dyDescent="0.25">
      <c r="A97" s="232" t="s">
        <v>172</v>
      </c>
      <c r="B97" s="229">
        <v>8.6999999999999993</v>
      </c>
      <c r="C97" s="79" t="s">
        <v>173</v>
      </c>
      <c r="D97" s="79" t="s">
        <v>102</v>
      </c>
      <c r="E97" s="237"/>
    </row>
    <row r="98" spans="1:5" x14ac:dyDescent="0.25">
      <c r="A98" s="233"/>
      <c r="B98" s="230"/>
      <c r="C98" s="79">
        <v>278.15179999999998</v>
      </c>
      <c r="D98" s="79" t="s">
        <v>103</v>
      </c>
      <c r="E98" s="237"/>
    </row>
    <row r="99" spans="1:5" ht="15.75" thickBot="1" x14ac:dyDescent="0.3">
      <c r="A99" s="234"/>
      <c r="B99" s="231"/>
      <c r="C99" s="80" t="s">
        <v>101</v>
      </c>
      <c r="D99" s="21"/>
      <c r="E99" s="237"/>
    </row>
    <row r="100" spans="1:5" x14ac:dyDescent="0.25">
      <c r="A100" s="232" t="s">
        <v>174</v>
      </c>
      <c r="B100" s="229">
        <v>9.5500000000000007</v>
      </c>
      <c r="C100" s="79" t="s">
        <v>175</v>
      </c>
      <c r="D100" s="79" t="s">
        <v>102</v>
      </c>
      <c r="E100" s="237"/>
    </row>
    <row r="101" spans="1:5" x14ac:dyDescent="0.25">
      <c r="A101" s="233"/>
      <c r="B101" s="230"/>
      <c r="C101" s="79">
        <v>426.18900000000002</v>
      </c>
      <c r="D101" s="79" t="s">
        <v>103</v>
      </c>
      <c r="E101" s="237"/>
    </row>
    <row r="102" spans="1:5" ht="15.75" thickBot="1" x14ac:dyDescent="0.3">
      <c r="A102" s="234"/>
      <c r="B102" s="231"/>
      <c r="C102" s="80" t="s">
        <v>106</v>
      </c>
      <c r="D102" s="21"/>
      <c r="E102" s="237"/>
    </row>
    <row r="103" spans="1:5" ht="23.25" thickBot="1" x14ac:dyDescent="0.3">
      <c r="A103" s="243" t="s">
        <v>1802</v>
      </c>
      <c r="B103" s="243"/>
      <c r="C103" s="243"/>
      <c r="D103" s="243"/>
      <c r="E103" s="237"/>
    </row>
    <row r="104" spans="1:5" x14ac:dyDescent="0.25">
      <c r="A104" s="232" t="s">
        <v>176</v>
      </c>
      <c r="B104" s="229">
        <v>4.09</v>
      </c>
      <c r="C104" s="79" t="s">
        <v>177</v>
      </c>
      <c r="D104" s="79" t="s">
        <v>102</v>
      </c>
      <c r="E104" s="237"/>
    </row>
    <row r="105" spans="1:5" x14ac:dyDescent="0.25">
      <c r="A105" s="233"/>
      <c r="B105" s="230"/>
      <c r="C105" s="79">
        <v>151.0633</v>
      </c>
      <c r="D105" s="79" t="s">
        <v>103</v>
      </c>
      <c r="E105" s="237"/>
    </row>
    <row r="106" spans="1:5" ht="15.75" thickBot="1" x14ac:dyDescent="0.3">
      <c r="A106" s="234"/>
      <c r="B106" s="231"/>
      <c r="C106" s="80" t="s">
        <v>101</v>
      </c>
      <c r="D106" s="21"/>
      <c r="E106" s="237"/>
    </row>
    <row r="107" spans="1:5" x14ac:dyDescent="0.25">
      <c r="A107" s="232" t="s">
        <v>178</v>
      </c>
      <c r="B107" s="229">
        <v>3.09</v>
      </c>
      <c r="C107" s="79" t="s">
        <v>179</v>
      </c>
      <c r="D107" s="79" t="s">
        <v>102</v>
      </c>
      <c r="E107" s="237"/>
    </row>
    <row r="108" spans="1:5" x14ac:dyDescent="0.25">
      <c r="A108" s="233"/>
      <c r="B108" s="230"/>
      <c r="C108" s="79">
        <v>231.02010000000001</v>
      </c>
      <c r="D108" s="79" t="s">
        <v>103</v>
      </c>
      <c r="E108" s="237"/>
    </row>
    <row r="109" spans="1:5" ht="15.75" thickBot="1" x14ac:dyDescent="0.3">
      <c r="A109" s="234"/>
      <c r="B109" s="231"/>
      <c r="C109" s="80" t="s">
        <v>101</v>
      </c>
      <c r="D109" s="21"/>
      <c r="E109" s="237"/>
    </row>
    <row r="110" spans="1:5" x14ac:dyDescent="0.25">
      <c r="A110" s="232" t="s">
        <v>180</v>
      </c>
      <c r="B110" s="229">
        <v>2.2799999999999998</v>
      </c>
      <c r="C110" s="79" t="s">
        <v>181</v>
      </c>
      <c r="D110" s="79" t="s">
        <v>102</v>
      </c>
      <c r="E110" s="14"/>
    </row>
    <row r="111" spans="1:5" x14ac:dyDescent="0.25">
      <c r="A111" s="233"/>
      <c r="B111" s="230"/>
      <c r="C111" s="79">
        <v>327.09539999999998</v>
      </c>
      <c r="D111" s="79" t="s">
        <v>103</v>
      </c>
      <c r="E111" s="14"/>
    </row>
    <row r="112" spans="1:5" ht="15.75" thickBot="1" x14ac:dyDescent="0.3">
      <c r="A112" s="234"/>
      <c r="B112" s="231"/>
      <c r="C112" s="80" t="s">
        <v>101</v>
      </c>
      <c r="D112" s="21"/>
      <c r="E112" s="14"/>
    </row>
    <row r="113" spans="1:5" x14ac:dyDescent="0.25">
      <c r="A113" s="232" t="s">
        <v>182</v>
      </c>
      <c r="B113" s="229">
        <v>4.1500000000000004</v>
      </c>
      <c r="C113" s="79" t="s">
        <v>183</v>
      </c>
      <c r="D113" s="79" t="s">
        <v>102</v>
      </c>
      <c r="E113" s="237"/>
    </row>
    <row r="114" spans="1:5" x14ac:dyDescent="0.25">
      <c r="A114" s="233"/>
      <c r="B114" s="230"/>
      <c r="C114" s="79">
        <v>217.98849999999999</v>
      </c>
      <c r="D114" s="79" t="s">
        <v>103</v>
      </c>
      <c r="E114" s="237"/>
    </row>
    <row r="115" spans="1:5" ht="15.75" thickBot="1" x14ac:dyDescent="0.3">
      <c r="A115" s="234"/>
      <c r="B115" s="231"/>
      <c r="C115" s="80" t="s">
        <v>106</v>
      </c>
      <c r="D115" s="21"/>
      <c r="E115" s="237"/>
    </row>
    <row r="116" spans="1:5" x14ac:dyDescent="0.25">
      <c r="A116" s="232" t="s">
        <v>184</v>
      </c>
      <c r="B116" s="229">
        <v>5.9</v>
      </c>
      <c r="C116" s="79" t="s">
        <v>185</v>
      </c>
      <c r="D116" s="79" t="s">
        <v>111</v>
      </c>
      <c r="E116" s="14"/>
    </row>
    <row r="117" spans="1:5" x14ac:dyDescent="0.25">
      <c r="A117" s="233"/>
      <c r="B117" s="230"/>
      <c r="C117" s="79">
        <v>184.0848</v>
      </c>
      <c r="D117" s="79" t="s">
        <v>112</v>
      </c>
      <c r="E117" s="14"/>
    </row>
    <row r="118" spans="1:5" ht="15.75" thickBot="1" x14ac:dyDescent="0.3">
      <c r="A118" s="234"/>
      <c r="B118" s="231"/>
      <c r="C118" s="80" t="s">
        <v>106</v>
      </c>
      <c r="D118" s="21"/>
      <c r="E118" s="14"/>
    </row>
    <row r="119" spans="1:5" ht="23.25" thickBot="1" x14ac:dyDescent="0.3">
      <c r="A119" s="243" t="s">
        <v>1803</v>
      </c>
      <c r="B119" s="243"/>
      <c r="C119" s="243"/>
      <c r="D119" s="243"/>
      <c r="E119" s="237"/>
    </row>
    <row r="120" spans="1:5" x14ac:dyDescent="0.25">
      <c r="A120" s="232" t="s">
        <v>186</v>
      </c>
      <c r="B120" s="229">
        <v>4.79</v>
      </c>
      <c r="C120" s="79" t="s">
        <v>187</v>
      </c>
      <c r="D120" s="79" t="s">
        <v>102</v>
      </c>
      <c r="E120" s="237"/>
    </row>
    <row r="121" spans="1:5" x14ac:dyDescent="0.25">
      <c r="A121" s="233"/>
      <c r="B121" s="230"/>
      <c r="C121" s="79">
        <v>295.142</v>
      </c>
      <c r="D121" s="79" t="s">
        <v>103</v>
      </c>
      <c r="E121" s="14"/>
    </row>
    <row r="122" spans="1:5" ht="15.75" thickBot="1" x14ac:dyDescent="0.3">
      <c r="A122" s="234"/>
      <c r="B122" s="231"/>
      <c r="C122" s="80" t="s">
        <v>106</v>
      </c>
      <c r="D122" s="21"/>
      <c r="E122" s="237"/>
    </row>
    <row r="123" spans="1:5" x14ac:dyDescent="0.25">
      <c r="A123" s="232" t="s">
        <v>188</v>
      </c>
      <c r="B123" s="229">
        <v>3.46</v>
      </c>
      <c r="C123" s="79" t="s">
        <v>189</v>
      </c>
      <c r="D123" s="79" t="s">
        <v>102</v>
      </c>
      <c r="E123" s="237"/>
    </row>
    <row r="124" spans="1:5" x14ac:dyDescent="0.25">
      <c r="A124" s="233"/>
      <c r="B124" s="230"/>
      <c r="C124" s="79">
        <v>231.14709999999999</v>
      </c>
      <c r="D124" s="79" t="s">
        <v>103</v>
      </c>
      <c r="E124" s="14"/>
    </row>
    <row r="125" spans="1:5" ht="15.75" thickBot="1" x14ac:dyDescent="0.3">
      <c r="A125" s="234"/>
      <c r="B125" s="231"/>
      <c r="C125" s="80" t="s">
        <v>121</v>
      </c>
      <c r="D125" s="21"/>
      <c r="E125" s="237"/>
    </row>
    <row r="126" spans="1:5" x14ac:dyDescent="0.25">
      <c r="A126" s="232" t="s">
        <v>190</v>
      </c>
      <c r="B126" s="229">
        <v>3.57</v>
      </c>
      <c r="C126" s="79" t="s">
        <v>191</v>
      </c>
      <c r="D126" s="79" t="s">
        <v>102</v>
      </c>
      <c r="E126" s="237"/>
    </row>
    <row r="127" spans="1:5" x14ac:dyDescent="0.25">
      <c r="A127" s="233"/>
      <c r="B127" s="230"/>
      <c r="C127" s="79" t="s">
        <v>106</v>
      </c>
      <c r="D127" s="79" t="s">
        <v>103</v>
      </c>
      <c r="E127" s="14"/>
    </row>
    <row r="128" spans="1:5" ht="15.75" thickBot="1" x14ac:dyDescent="0.3">
      <c r="A128" s="234"/>
      <c r="B128" s="231"/>
      <c r="C128" s="80">
        <v>301.15249999999997</v>
      </c>
      <c r="D128" s="21"/>
      <c r="E128" s="14"/>
    </row>
    <row r="129" spans="1:5" x14ac:dyDescent="0.25">
      <c r="A129" s="232" t="s">
        <v>192</v>
      </c>
      <c r="B129" s="229">
        <v>5.63</v>
      </c>
      <c r="C129" s="79" t="s">
        <v>193</v>
      </c>
      <c r="D129" s="79" t="s">
        <v>111</v>
      </c>
      <c r="E129" s="14"/>
    </row>
    <row r="130" spans="1:5" x14ac:dyDescent="0.25">
      <c r="A130" s="233"/>
      <c r="B130" s="230"/>
      <c r="C130" s="79">
        <v>233.12629999999999</v>
      </c>
      <c r="D130" s="79" t="s">
        <v>112</v>
      </c>
      <c r="E130" s="14"/>
    </row>
    <row r="131" spans="1:5" x14ac:dyDescent="0.25">
      <c r="A131" s="233"/>
      <c r="B131" s="230"/>
      <c r="C131" s="79" t="s">
        <v>106</v>
      </c>
      <c r="D131" s="81"/>
      <c r="E131" s="14"/>
    </row>
    <row r="132" spans="1:5" ht="15.75" thickBot="1" x14ac:dyDescent="0.3">
      <c r="A132" s="234"/>
      <c r="B132" s="231"/>
      <c r="C132" s="21"/>
      <c r="D132" s="21"/>
      <c r="E132" s="237"/>
    </row>
    <row r="133" spans="1:5" x14ac:dyDescent="0.25">
      <c r="A133" s="232" t="s">
        <v>194</v>
      </c>
      <c r="B133" s="229">
        <v>12.42</v>
      </c>
      <c r="C133" s="79" t="s">
        <v>195</v>
      </c>
      <c r="D133" s="79" t="s">
        <v>102</v>
      </c>
      <c r="E133" s="237"/>
    </row>
    <row r="134" spans="1:5" x14ac:dyDescent="0.25">
      <c r="A134" s="233"/>
      <c r="B134" s="230"/>
      <c r="C134" s="79">
        <v>313.2253</v>
      </c>
      <c r="D134" s="79" t="s">
        <v>103</v>
      </c>
      <c r="E134" s="237"/>
    </row>
    <row r="135" spans="1:5" ht="15.75" thickBot="1" x14ac:dyDescent="0.3">
      <c r="A135" s="234"/>
      <c r="B135" s="231"/>
      <c r="C135" s="80" t="s">
        <v>106</v>
      </c>
      <c r="D135" s="21"/>
      <c r="E135" s="14"/>
    </row>
    <row r="136" spans="1:5" ht="23.25" thickBot="1" x14ac:dyDescent="0.3">
      <c r="A136" s="238" t="s">
        <v>196</v>
      </c>
      <c r="B136" s="238"/>
      <c r="C136" s="238"/>
      <c r="D136" s="238"/>
      <c r="E136" s="14"/>
    </row>
    <row r="137" spans="1:5" x14ac:dyDescent="0.25">
      <c r="A137" s="232" t="s">
        <v>197</v>
      </c>
      <c r="B137" s="229">
        <v>5.89</v>
      </c>
      <c r="C137" s="79" t="s">
        <v>198</v>
      </c>
      <c r="D137" s="79" t="s">
        <v>102</v>
      </c>
      <c r="E137" s="14"/>
    </row>
    <row r="138" spans="1:5" x14ac:dyDescent="0.25">
      <c r="A138" s="233"/>
      <c r="B138" s="230"/>
      <c r="C138" s="79">
        <v>213.0095</v>
      </c>
      <c r="D138" s="79" t="s">
        <v>103</v>
      </c>
      <c r="E138" s="14"/>
    </row>
    <row r="139" spans="1:5" ht="15.75" thickBot="1" x14ac:dyDescent="0.3">
      <c r="A139" s="234"/>
      <c r="B139" s="231"/>
      <c r="C139" s="80" t="s">
        <v>121</v>
      </c>
      <c r="D139" s="21"/>
      <c r="E139" s="14"/>
    </row>
    <row r="140" spans="1:5" x14ac:dyDescent="0.25">
      <c r="A140" s="232" t="s">
        <v>199</v>
      </c>
      <c r="B140" s="229">
        <v>9.6999999999999993</v>
      </c>
      <c r="C140" s="79" t="s">
        <v>200</v>
      </c>
      <c r="D140" s="79" t="s">
        <v>102</v>
      </c>
      <c r="E140" s="14"/>
    </row>
    <row r="141" spans="1:5" x14ac:dyDescent="0.25">
      <c r="A141" s="233"/>
      <c r="B141" s="230"/>
      <c r="C141" s="79">
        <v>175.0633</v>
      </c>
      <c r="D141" s="79" t="s">
        <v>103</v>
      </c>
      <c r="E141" s="14"/>
    </row>
    <row r="142" spans="1:5" ht="15.75" thickBot="1" x14ac:dyDescent="0.3">
      <c r="A142" s="234"/>
      <c r="B142" s="231"/>
      <c r="C142" s="80" t="s">
        <v>101</v>
      </c>
      <c r="D142" s="21"/>
      <c r="E142" s="14"/>
    </row>
    <row r="143" spans="1:5" ht="23.25" thickBot="1" x14ac:dyDescent="0.3">
      <c r="A143" s="238" t="s">
        <v>201</v>
      </c>
      <c r="B143" s="238"/>
      <c r="C143" s="238"/>
      <c r="D143" s="238"/>
      <c r="E143" s="14"/>
    </row>
    <row r="144" spans="1:5" x14ac:dyDescent="0.25">
      <c r="A144" s="232" t="s">
        <v>202</v>
      </c>
      <c r="B144" s="229">
        <v>3.3</v>
      </c>
      <c r="C144" s="79" t="s">
        <v>203</v>
      </c>
      <c r="D144" s="79" t="s">
        <v>102</v>
      </c>
      <c r="E144" s="14"/>
    </row>
    <row r="145" spans="1:5" x14ac:dyDescent="0.25">
      <c r="A145" s="233"/>
      <c r="B145" s="230"/>
      <c r="C145" s="79">
        <v>246.1216</v>
      </c>
      <c r="D145" s="79" t="s">
        <v>103</v>
      </c>
      <c r="E145" s="14"/>
    </row>
    <row r="146" spans="1:5" x14ac:dyDescent="0.25">
      <c r="A146" s="233"/>
      <c r="B146" s="230"/>
      <c r="C146" s="79" t="s">
        <v>106</v>
      </c>
      <c r="D146" s="81"/>
      <c r="E146" s="14"/>
    </row>
    <row r="147" spans="1:5" ht="15.75" thickBot="1" x14ac:dyDescent="0.3">
      <c r="A147" s="234"/>
      <c r="B147" s="231"/>
      <c r="C147" s="21"/>
      <c r="D147" s="21"/>
      <c r="E147" s="237"/>
    </row>
    <row r="148" spans="1:5" x14ac:dyDescent="0.25">
      <c r="A148" s="232" t="s">
        <v>204</v>
      </c>
      <c r="B148" s="229">
        <v>8.58</v>
      </c>
      <c r="C148" s="22" t="s">
        <v>205</v>
      </c>
      <c r="D148" s="79" t="s">
        <v>102</v>
      </c>
      <c r="E148" s="237"/>
    </row>
    <row r="149" spans="1:5" x14ac:dyDescent="0.25">
      <c r="A149" s="233"/>
      <c r="B149" s="230"/>
      <c r="C149" s="22">
        <v>266.12670000000003</v>
      </c>
      <c r="D149" s="79" t="s">
        <v>103</v>
      </c>
      <c r="E149" s="14"/>
    </row>
    <row r="150" spans="1:5" ht="15.75" thickBot="1" x14ac:dyDescent="0.3">
      <c r="A150" s="234"/>
      <c r="B150" s="231"/>
      <c r="C150" s="23" t="s">
        <v>106</v>
      </c>
      <c r="D150" s="21"/>
      <c r="E150" s="237"/>
    </row>
    <row r="151" spans="1:5" x14ac:dyDescent="0.25">
      <c r="A151" s="232" t="s">
        <v>206</v>
      </c>
      <c r="B151" s="229">
        <v>9.6</v>
      </c>
      <c r="C151" s="79" t="s">
        <v>207</v>
      </c>
      <c r="D151" s="79" t="s">
        <v>102</v>
      </c>
      <c r="E151" s="237"/>
    </row>
    <row r="152" spans="1:5" x14ac:dyDescent="0.25">
      <c r="A152" s="233"/>
      <c r="B152" s="230"/>
      <c r="C152" s="79">
        <v>280.14229999999998</v>
      </c>
      <c r="D152" s="79" t="s">
        <v>103</v>
      </c>
      <c r="E152" s="14"/>
    </row>
    <row r="153" spans="1:5" ht="15.75" thickBot="1" x14ac:dyDescent="0.3">
      <c r="A153" s="234"/>
      <c r="B153" s="231"/>
      <c r="C153" s="80" t="s">
        <v>106</v>
      </c>
      <c r="D153" s="21"/>
      <c r="E153" s="14"/>
    </row>
    <row r="154" spans="1:5" x14ac:dyDescent="0.25">
      <c r="A154" s="232" t="s">
        <v>208</v>
      </c>
      <c r="B154" s="229">
        <v>11.4</v>
      </c>
      <c r="C154" s="79" t="s">
        <v>209</v>
      </c>
      <c r="D154" s="79" t="s">
        <v>102</v>
      </c>
      <c r="E154" s="14"/>
    </row>
    <row r="155" spans="1:5" x14ac:dyDescent="0.25">
      <c r="A155" s="233"/>
      <c r="B155" s="230"/>
      <c r="C155" s="79">
        <v>302.1379</v>
      </c>
      <c r="D155" s="79" t="s">
        <v>103</v>
      </c>
      <c r="E155" s="14"/>
    </row>
    <row r="156" spans="1:5" x14ac:dyDescent="0.25">
      <c r="A156" s="233"/>
      <c r="B156" s="230"/>
      <c r="C156" s="79" t="s">
        <v>106</v>
      </c>
      <c r="D156" s="81"/>
      <c r="E156" s="14"/>
    </row>
    <row r="157" spans="1:5" ht="15.75" thickBot="1" x14ac:dyDescent="0.3">
      <c r="A157" s="234"/>
      <c r="B157" s="231"/>
      <c r="C157" s="21"/>
      <c r="D157" s="21"/>
      <c r="E157" s="237"/>
    </row>
    <row r="158" spans="1:5" x14ac:dyDescent="0.25">
      <c r="A158" s="235"/>
      <c r="B158" s="235"/>
      <c r="C158" s="235"/>
      <c r="D158" s="235"/>
      <c r="E158" s="237"/>
    </row>
    <row r="159" spans="1:5" ht="22.5" x14ac:dyDescent="0.25">
      <c r="A159" s="236" t="s">
        <v>210</v>
      </c>
      <c r="B159" s="236"/>
      <c r="C159" s="236"/>
      <c r="D159" s="236"/>
      <c r="E159" s="237"/>
    </row>
    <row r="160" spans="1:5" ht="15.75" thickBot="1" x14ac:dyDescent="0.3">
      <c r="A160" s="239"/>
      <c r="B160" s="239"/>
      <c r="C160" s="239"/>
      <c r="D160" s="239"/>
      <c r="E160" s="14"/>
    </row>
    <row r="161" spans="1:5" x14ac:dyDescent="0.25">
      <c r="A161" s="156" t="s">
        <v>1387</v>
      </c>
      <c r="B161" s="240">
        <v>10.050000000000001</v>
      </c>
      <c r="C161" s="156" t="s">
        <v>1804</v>
      </c>
      <c r="D161" s="156" t="s">
        <v>102</v>
      </c>
      <c r="E161" s="14"/>
    </row>
    <row r="162" spans="1:5" x14ac:dyDescent="0.25">
      <c r="A162" s="156" t="s">
        <v>211</v>
      </c>
      <c r="B162" s="241"/>
      <c r="C162" s="156">
        <v>481.30399999999997</v>
      </c>
      <c r="D162" s="156" t="s">
        <v>103</v>
      </c>
      <c r="E162" s="14"/>
    </row>
    <row r="163" spans="1:5" ht="15.75" thickBot="1" x14ac:dyDescent="0.3">
      <c r="A163" s="157" t="s">
        <v>212</v>
      </c>
      <c r="B163" s="242"/>
      <c r="C163" s="157" t="s">
        <v>106</v>
      </c>
      <c r="D163" s="157"/>
      <c r="E163" s="14"/>
    </row>
    <row r="164" spans="1:5" x14ac:dyDescent="0.25">
      <c r="A164" s="156" t="s">
        <v>1387</v>
      </c>
      <c r="B164" s="240">
        <v>10.9</v>
      </c>
      <c r="C164" s="156" t="s">
        <v>1804</v>
      </c>
      <c r="D164" s="156" t="s">
        <v>102</v>
      </c>
      <c r="E164" s="14"/>
    </row>
    <row r="165" spans="1:5" x14ac:dyDescent="0.25">
      <c r="A165" s="156" t="s">
        <v>211</v>
      </c>
      <c r="B165" s="241"/>
      <c r="C165" s="156">
        <v>481.30399999999997</v>
      </c>
      <c r="D165" s="156" t="s">
        <v>103</v>
      </c>
      <c r="E165" s="14"/>
    </row>
    <row r="166" spans="1:5" x14ac:dyDescent="0.25">
      <c r="A166" s="156" t="s">
        <v>213</v>
      </c>
      <c r="B166" s="241"/>
      <c r="C166" s="156" t="s">
        <v>106</v>
      </c>
      <c r="D166" s="156"/>
      <c r="E166" s="14"/>
    </row>
    <row r="167" spans="1:5" ht="15.75" thickBot="1" x14ac:dyDescent="0.3">
      <c r="A167" s="157"/>
      <c r="B167" s="242"/>
      <c r="C167" s="157"/>
      <c r="D167" s="157"/>
      <c r="E167" s="14"/>
    </row>
    <row r="168" spans="1:5" x14ac:dyDescent="0.25">
      <c r="A168" s="82" t="s">
        <v>214</v>
      </c>
      <c r="B168" s="232">
        <v>12.2</v>
      </c>
      <c r="C168" s="82" t="s">
        <v>1805</v>
      </c>
      <c r="D168" s="82" t="s">
        <v>102</v>
      </c>
      <c r="E168" s="14"/>
    </row>
    <row r="169" spans="1:5" x14ac:dyDescent="0.25">
      <c r="A169" s="82" t="s">
        <v>211</v>
      </c>
      <c r="B169" s="233"/>
      <c r="C169" s="82">
        <v>463.29340000000002</v>
      </c>
      <c r="D169" s="82" t="s">
        <v>103</v>
      </c>
      <c r="E169" s="14"/>
    </row>
    <row r="170" spans="1:5" x14ac:dyDescent="0.25">
      <c r="A170" s="82"/>
      <c r="B170" s="233"/>
      <c r="C170" s="82" t="s">
        <v>106</v>
      </c>
      <c r="D170" s="82"/>
      <c r="E170" s="14"/>
    </row>
    <row r="171" spans="1:5" x14ac:dyDescent="0.25">
      <c r="A171" s="82"/>
      <c r="B171" s="233"/>
      <c r="C171" s="82"/>
      <c r="D171" s="82"/>
      <c r="E171" s="14"/>
    </row>
    <row r="172" spans="1:5" ht="25.5" customHeight="1" thickBot="1" x14ac:dyDescent="0.3">
      <c r="A172" s="83"/>
      <c r="B172" s="234"/>
      <c r="C172" s="83"/>
      <c r="D172" s="83"/>
      <c r="E172" s="237"/>
    </row>
    <row r="173" spans="1:5" x14ac:dyDescent="0.25">
      <c r="A173" s="232" t="s">
        <v>215</v>
      </c>
      <c r="B173" s="229">
        <v>12.76</v>
      </c>
      <c r="C173" s="79" t="s">
        <v>216</v>
      </c>
      <c r="D173" s="79" t="s">
        <v>102</v>
      </c>
      <c r="E173" s="237"/>
    </row>
    <row r="174" spans="1:5" x14ac:dyDescent="0.25">
      <c r="A174" s="233"/>
      <c r="B174" s="230"/>
      <c r="C174" s="79">
        <v>510.28289999999998</v>
      </c>
      <c r="D174" s="79" t="s">
        <v>103</v>
      </c>
      <c r="E174" s="237"/>
    </row>
    <row r="175" spans="1:5" ht="15.75" thickBot="1" x14ac:dyDescent="0.3">
      <c r="A175" s="234"/>
      <c r="B175" s="231"/>
      <c r="C175" s="80" t="s">
        <v>106</v>
      </c>
      <c r="D175" s="21"/>
      <c r="E175" s="237"/>
    </row>
    <row r="176" spans="1:5" x14ac:dyDescent="0.25">
      <c r="A176" s="232" t="s">
        <v>217</v>
      </c>
      <c r="B176" s="229">
        <v>13.2</v>
      </c>
      <c r="C176" s="79" t="s">
        <v>218</v>
      </c>
      <c r="D176" s="79" t="s">
        <v>102</v>
      </c>
      <c r="E176" s="237"/>
    </row>
    <row r="177" spans="1:5" x14ac:dyDescent="0.25">
      <c r="A177" s="233"/>
      <c r="B177" s="230"/>
      <c r="C177" s="79">
        <v>465.30900000000003</v>
      </c>
      <c r="D177" s="79" t="s">
        <v>103</v>
      </c>
      <c r="E177" s="14"/>
    </row>
    <row r="178" spans="1:5" ht="51" customHeight="1" thickBot="1" x14ac:dyDescent="0.3">
      <c r="A178" s="234"/>
      <c r="B178" s="231"/>
      <c r="C178" s="80" t="s">
        <v>121</v>
      </c>
      <c r="D178" s="21"/>
      <c r="E178" s="237"/>
    </row>
    <row r="179" spans="1:5" x14ac:dyDescent="0.25">
      <c r="A179" s="232" t="s">
        <v>219</v>
      </c>
      <c r="B179" s="229">
        <v>13.38</v>
      </c>
      <c r="C179" s="79" t="s">
        <v>220</v>
      </c>
      <c r="D179" s="79" t="s">
        <v>102</v>
      </c>
      <c r="E179" s="237"/>
    </row>
    <row r="180" spans="1:5" x14ac:dyDescent="0.25">
      <c r="A180" s="233"/>
      <c r="B180" s="230"/>
      <c r="C180" s="79">
        <v>529.27089999999998</v>
      </c>
      <c r="D180" s="79" t="s">
        <v>103</v>
      </c>
      <c r="E180" s="237"/>
    </row>
    <row r="181" spans="1:5" ht="15.75" thickBot="1" x14ac:dyDescent="0.3">
      <c r="A181" s="234"/>
      <c r="B181" s="231"/>
      <c r="C181" s="80" t="s">
        <v>106</v>
      </c>
      <c r="D181" s="21"/>
      <c r="E181" s="14"/>
    </row>
    <row r="182" spans="1:5" ht="38.25" customHeight="1" thickBot="1" x14ac:dyDescent="0.3">
      <c r="A182" s="238" t="s">
        <v>221</v>
      </c>
      <c r="B182" s="238"/>
      <c r="C182" s="238"/>
      <c r="D182" s="238"/>
      <c r="E182" s="237"/>
    </row>
    <row r="183" spans="1:5" x14ac:dyDescent="0.25">
      <c r="A183" s="232" t="s">
        <v>222</v>
      </c>
      <c r="B183" s="229">
        <v>7.04</v>
      </c>
      <c r="C183" s="79" t="s">
        <v>223</v>
      </c>
      <c r="D183" s="79" t="s">
        <v>102</v>
      </c>
      <c r="E183" s="237"/>
    </row>
    <row r="184" spans="1:5" x14ac:dyDescent="0.25">
      <c r="A184" s="233"/>
      <c r="B184" s="230"/>
      <c r="C184" s="79">
        <v>230.11539999999999</v>
      </c>
      <c r="D184" s="79" t="s">
        <v>103</v>
      </c>
      <c r="E184" s="237"/>
    </row>
    <row r="185" spans="1:5" ht="15.75" thickBot="1" x14ac:dyDescent="0.3">
      <c r="A185" s="234"/>
      <c r="B185" s="231"/>
      <c r="C185" s="80" t="s">
        <v>106</v>
      </c>
      <c r="D185" s="21"/>
      <c r="E185" s="237"/>
    </row>
    <row r="186" spans="1:5" x14ac:dyDescent="0.25">
      <c r="A186" s="232" t="s">
        <v>224</v>
      </c>
      <c r="B186" s="229">
        <v>7.15</v>
      </c>
      <c r="C186" s="79" t="s">
        <v>225</v>
      </c>
      <c r="D186" s="79" t="s">
        <v>102</v>
      </c>
      <c r="E186" s="237"/>
    </row>
    <row r="187" spans="1:5" x14ac:dyDescent="0.25">
      <c r="A187" s="233"/>
      <c r="B187" s="230"/>
      <c r="C187" s="22">
        <v>202.12049999999999</v>
      </c>
      <c r="D187" s="79" t="s">
        <v>103</v>
      </c>
      <c r="E187" s="237"/>
    </row>
    <row r="188" spans="1:5" ht="15.75" thickBot="1" x14ac:dyDescent="0.3">
      <c r="A188" s="234"/>
      <c r="B188" s="231"/>
      <c r="C188" s="23" t="s">
        <v>101</v>
      </c>
      <c r="D188" s="21"/>
      <c r="E188" s="237"/>
    </row>
    <row r="189" spans="1:5" x14ac:dyDescent="0.25">
      <c r="A189" s="232" t="s">
        <v>226</v>
      </c>
      <c r="B189" s="229">
        <v>7.7</v>
      </c>
      <c r="C189" s="79" t="s">
        <v>227</v>
      </c>
      <c r="D189" s="79" t="s">
        <v>102</v>
      </c>
      <c r="E189" s="237"/>
    </row>
    <row r="190" spans="1:5" x14ac:dyDescent="0.25">
      <c r="A190" s="233"/>
      <c r="B190" s="230"/>
      <c r="C190" s="79">
        <v>174.08920000000001</v>
      </c>
      <c r="D190" s="79" t="s">
        <v>103</v>
      </c>
      <c r="E190" s="237"/>
    </row>
    <row r="191" spans="1:5" ht="38.25" customHeight="1" thickBot="1" x14ac:dyDescent="0.3">
      <c r="A191" s="234"/>
      <c r="B191" s="231"/>
      <c r="C191" s="80" t="s">
        <v>101</v>
      </c>
      <c r="D191" s="21"/>
      <c r="E191" s="237"/>
    </row>
    <row r="192" spans="1:5" x14ac:dyDescent="0.25">
      <c r="A192" s="232" t="s">
        <v>228</v>
      </c>
      <c r="B192" s="229">
        <v>8.07</v>
      </c>
      <c r="C192" s="79" t="s">
        <v>229</v>
      </c>
      <c r="D192" s="79" t="s">
        <v>102</v>
      </c>
      <c r="E192" s="237"/>
    </row>
    <row r="193" spans="1:5" x14ac:dyDescent="0.25">
      <c r="A193" s="233"/>
      <c r="B193" s="230"/>
      <c r="C193" s="79">
        <v>204.1362</v>
      </c>
      <c r="D193" s="79" t="s">
        <v>103</v>
      </c>
      <c r="E193" s="237"/>
    </row>
    <row r="194" spans="1:5" ht="15.75" thickBot="1" x14ac:dyDescent="0.3">
      <c r="A194" s="234"/>
      <c r="B194" s="231"/>
      <c r="C194" s="80" t="s">
        <v>106</v>
      </c>
      <c r="D194" s="21"/>
      <c r="E194" s="237"/>
    </row>
    <row r="195" spans="1:5" x14ac:dyDescent="0.25">
      <c r="A195" s="232" t="s">
        <v>230</v>
      </c>
      <c r="B195" s="229">
        <v>8.23</v>
      </c>
      <c r="C195" s="79" t="s">
        <v>225</v>
      </c>
      <c r="D195" s="229"/>
      <c r="E195" s="237"/>
    </row>
    <row r="196" spans="1:5" x14ac:dyDescent="0.25">
      <c r="A196" s="233"/>
      <c r="B196" s="230"/>
      <c r="C196" s="79">
        <v>202.12049999999999</v>
      </c>
      <c r="D196" s="230"/>
      <c r="E196" s="237"/>
    </row>
    <row r="197" spans="1:5" ht="15.75" thickBot="1" x14ac:dyDescent="0.3">
      <c r="A197" s="234"/>
      <c r="B197" s="231"/>
      <c r="C197" s="80" t="s">
        <v>106</v>
      </c>
      <c r="D197" s="231"/>
      <c r="E197" s="237"/>
    </row>
    <row r="198" spans="1:5" x14ac:dyDescent="0.25">
      <c r="A198" s="232" t="s">
        <v>231</v>
      </c>
      <c r="B198" s="229">
        <v>8.35</v>
      </c>
      <c r="C198" s="79" t="s">
        <v>232</v>
      </c>
      <c r="D198" s="79" t="s">
        <v>102</v>
      </c>
      <c r="E198" s="237"/>
    </row>
    <row r="199" spans="1:5" x14ac:dyDescent="0.25">
      <c r="A199" s="233"/>
      <c r="B199" s="230"/>
      <c r="C199" s="79">
        <v>218.11539999999999</v>
      </c>
      <c r="D199" s="79" t="s">
        <v>103</v>
      </c>
      <c r="E199" s="237"/>
    </row>
    <row r="200" spans="1:5" ht="15.75" thickBot="1" x14ac:dyDescent="0.3">
      <c r="A200" s="234"/>
      <c r="B200" s="231"/>
      <c r="C200" s="80" t="s">
        <v>101</v>
      </c>
      <c r="D200" s="21"/>
      <c r="E200" s="237"/>
    </row>
    <row r="201" spans="1:5" x14ac:dyDescent="0.25">
      <c r="A201" s="232" t="s">
        <v>233</v>
      </c>
      <c r="B201" s="229">
        <v>9.3800000000000008</v>
      </c>
      <c r="C201" s="79" t="s">
        <v>234</v>
      </c>
      <c r="D201" s="79" t="s">
        <v>102</v>
      </c>
      <c r="E201" s="237"/>
    </row>
    <row r="202" spans="1:5" x14ac:dyDescent="0.25">
      <c r="A202" s="233"/>
      <c r="B202" s="230"/>
      <c r="C202" s="79">
        <v>188.10480000000001</v>
      </c>
      <c r="D202" s="79" t="s">
        <v>103</v>
      </c>
      <c r="E202" s="237"/>
    </row>
    <row r="203" spans="1:5" ht="15.75" thickBot="1" x14ac:dyDescent="0.3">
      <c r="A203" s="234"/>
      <c r="B203" s="231"/>
      <c r="C203" s="80" t="s">
        <v>101</v>
      </c>
      <c r="D203" s="21"/>
      <c r="E203" s="237"/>
    </row>
    <row r="204" spans="1:5" x14ac:dyDescent="0.25">
      <c r="A204" s="232" t="s">
        <v>235</v>
      </c>
      <c r="B204" s="229">
        <v>9.2799999999999994</v>
      </c>
      <c r="C204" s="79" t="s">
        <v>236</v>
      </c>
      <c r="D204" s="79" t="s">
        <v>102</v>
      </c>
      <c r="E204" s="237"/>
    </row>
    <row r="205" spans="1:5" x14ac:dyDescent="0.25">
      <c r="A205" s="233"/>
      <c r="B205" s="230"/>
      <c r="C205" s="79">
        <v>244.1311</v>
      </c>
      <c r="D205" s="79" t="s">
        <v>103</v>
      </c>
      <c r="E205" s="237"/>
    </row>
    <row r="206" spans="1:5" ht="45.75" customHeight="1" thickBot="1" x14ac:dyDescent="0.3">
      <c r="A206" s="234"/>
      <c r="B206" s="231"/>
      <c r="C206" s="80" t="s">
        <v>106</v>
      </c>
      <c r="D206" s="21"/>
      <c r="E206" s="237"/>
    </row>
    <row r="207" spans="1:5" x14ac:dyDescent="0.25">
      <c r="A207" s="232" t="s">
        <v>237</v>
      </c>
      <c r="B207" s="229">
        <v>11.8</v>
      </c>
      <c r="C207" s="79" t="s">
        <v>238</v>
      </c>
      <c r="D207" s="229"/>
      <c r="E207" s="237"/>
    </row>
    <row r="208" spans="1:5" x14ac:dyDescent="0.25">
      <c r="A208" s="233"/>
      <c r="B208" s="230"/>
      <c r="C208" s="79">
        <v>506.27269999999999</v>
      </c>
      <c r="D208" s="230"/>
      <c r="E208" s="237"/>
    </row>
    <row r="209" spans="1:5" ht="33" customHeight="1" thickBot="1" x14ac:dyDescent="0.3">
      <c r="A209" s="234"/>
      <c r="B209" s="231"/>
      <c r="C209" s="80" t="s">
        <v>106</v>
      </c>
      <c r="D209" s="231"/>
      <c r="E209" s="237"/>
    </row>
    <row r="210" spans="1:5" x14ac:dyDescent="0.25">
      <c r="A210" s="232" t="s">
        <v>239</v>
      </c>
      <c r="B210" s="229">
        <v>10.36</v>
      </c>
      <c r="C210" s="79" t="s">
        <v>240</v>
      </c>
      <c r="D210" s="229"/>
      <c r="E210" s="237"/>
    </row>
    <row r="211" spans="1:5" x14ac:dyDescent="0.25">
      <c r="A211" s="233"/>
      <c r="B211" s="230"/>
      <c r="C211" s="79">
        <v>360.17840000000001</v>
      </c>
      <c r="D211" s="230"/>
      <c r="E211" s="237"/>
    </row>
    <row r="212" spans="1:5" ht="15.75" thickBot="1" x14ac:dyDescent="0.3">
      <c r="A212" s="234"/>
      <c r="B212" s="231"/>
      <c r="C212" s="80" t="s">
        <v>106</v>
      </c>
      <c r="D212" s="231"/>
      <c r="E212" s="237"/>
    </row>
    <row r="213" spans="1:5" x14ac:dyDescent="0.25">
      <c r="A213" s="232" t="s">
        <v>241</v>
      </c>
      <c r="B213" s="229">
        <v>12.25</v>
      </c>
      <c r="C213" s="79" t="s">
        <v>242</v>
      </c>
      <c r="D213" s="79" t="s">
        <v>102</v>
      </c>
      <c r="E213" s="237"/>
    </row>
    <row r="214" spans="1:5" x14ac:dyDescent="0.25">
      <c r="A214" s="233"/>
      <c r="B214" s="230"/>
      <c r="C214" s="79">
        <v>520.32470000000001</v>
      </c>
      <c r="D214" s="79" t="s">
        <v>103</v>
      </c>
      <c r="E214" s="237"/>
    </row>
    <row r="215" spans="1:5" x14ac:dyDescent="0.25">
      <c r="A215" s="233"/>
      <c r="B215" s="230"/>
      <c r="C215" s="79" t="s">
        <v>106</v>
      </c>
      <c r="D215" s="81"/>
      <c r="E215" s="237"/>
    </row>
    <row r="216" spans="1:5" ht="25.5" customHeight="1" thickBot="1" x14ac:dyDescent="0.3">
      <c r="A216" s="234"/>
      <c r="B216" s="231"/>
      <c r="C216" s="80"/>
      <c r="D216" s="21"/>
      <c r="E216" s="237"/>
    </row>
    <row r="217" spans="1:5" x14ac:dyDescent="0.25">
      <c r="A217" s="232" t="s">
        <v>243</v>
      </c>
      <c r="B217" s="229">
        <v>12.4</v>
      </c>
      <c r="C217" s="79" t="s">
        <v>244</v>
      </c>
      <c r="D217" s="79" t="s">
        <v>102</v>
      </c>
      <c r="E217" s="237"/>
    </row>
    <row r="218" spans="1:5" x14ac:dyDescent="0.25">
      <c r="A218" s="233"/>
      <c r="B218" s="230"/>
      <c r="C218" s="79">
        <v>418.22030000000001</v>
      </c>
      <c r="D218" s="79" t="s">
        <v>103</v>
      </c>
      <c r="E218" s="237"/>
    </row>
    <row r="219" spans="1:5" ht="33" customHeight="1" thickBot="1" x14ac:dyDescent="0.3">
      <c r="A219" s="234"/>
      <c r="B219" s="231"/>
      <c r="C219" s="80" t="s">
        <v>106</v>
      </c>
      <c r="D219" s="21"/>
      <c r="E219" s="237"/>
    </row>
    <row r="220" spans="1:5" x14ac:dyDescent="0.25">
      <c r="A220" s="232" t="s">
        <v>245</v>
      </c>
      <c r="B220" s="229">
        <v>12.44</v>
      </c>
      <c r="C220" s="79" t="s">
        <v>246</v>
      </c>
      <c r="D220" s="229"/>
      <c r="E220" s="237"/>
    </row>
    <row r="221" spans="1:5" x14ac:dyDescent="0.25">
      <c r="A221" s="233"/>
      <c r="B221" s="230"/>
      <c r="C221" s="79">
        <v>388.2097</v>
      </c>
      <c r="D221" s="230"/>
      <c r="E221" s="237"/>
    </row>
    <row r="222" spans="1:5" ht="15.75" thickBot="1" x14ac:dyDescent="0.3">
      <c r="A222" s="234"/>
      <c r="B222" s="231"/>
      <c r="C222" s="80" t="s">
        <v>106</v>
      </c>
      <c r="D222" s="231"/>
      <c r="E222" s="237"/>
    </row>
    <row r="223" spans="1:5" x14ac:dyDescent="0.25">
      <c r="A223" s="232" t="s">
        <v>247</v>
      </c>
      <c r="B223" s="229">
        <v>12.45</v>
      </c>
      <c r="C223" s="79" t="s">
        <v>248</v>
      </c>
      <c r="D223" s="79" t="s">
        <v>102</v>
      </c>
      <c r="E223" s="237"/>
    </row>
    <row r="224" spans="1:5" x14ac:dyDescent="0.25">
      <c r="A224" s="233"/>
      <c r="B224" s="230"/>
      <c r="C224" s="79">
        <v>294.14670000000001</v>
      </c>
      <c r="D224" s="79" t="s">
        <v>103</v>
      </c>
      <c r="E224" s="237"/>
    </row>
    <row r="225" spans="1:5" ht="15.75" thickBot="1" x14ac:dyDescent="0.3">
      <c r="A225" s="234"/>
      <c r="B225" s="231"/>
      <c r="C225" s="80" t="s">
        <v>106</v>
      </c>
      <c r="D225" s="21"/>
      <c r="E225" s="237"/>
    </row>
    <row r="226" spans="1:5" x14ac:dyDescent="0.25">
      <c r="A226" s="232" t="s">
        <v>249</v>
      </c>
      <c r="B226" s="229">
        <v>12.53</v>
      </c>
      <c r="C226" s="79" t="s">
        <v>250</v>
      </c>
      <c r="D226" s="79" t="s">
        <v>102</v>
      </c>
      <c r="E226" s="237"/>
    </row>
    <row r="227" spans="1:5" x14ac:dyDescent="0.25">
      <c r="A227" s="233"/>
      <c r="B227" s="230"/>
      <c r="C227" s="79">
        <v>272.16239999999999</v>
      </c>
      <c r="D227" s="79" t="s">
        <v>103</v>
      </c>
      <c r="E227" s="237"/>
    </row>
    <row r="228" spans="1:5" ht="15.75" thickBot="1" x14ac:dyDescent="0.3">
      <c r="A228" s="234"/>
      <c r="B228" s="231"/>
      <c r="C228" s="80" t="s">
        <v>106</v>
      </c>
      <c r="D228" s="21"/>
      <c r="E228" s="237"/>
    </row>
    <row r="229" spans="1:5" x14ac:dyDescent="0.25">
      <c r="A229" s="232" t="s">
        <v>251</v>
      </c>
      <c r="B229" s="229">
        <v>12.7</v>
      </c>
      <c r="C229" s="79" t="s">
        <v>252</v>
      </c>
      <c r="D229" s="79" t="s">
        <v>102</v>
      </c>
      <c r="E229" s="237"/>
    </row>
    <row r="230" spans="1:5" x14ac:dyDescent="0.25">
      <c r="A230" s="233"/>
      <c r="B230" s="230"/>
      <c r="C230" s="79">
        <v>430.29309999999998</v>
      </c>
      <c r="D230" s="79" t="s">
        <v>103</v>
      </c>
      <c r="E230" s="237"/>
    </row>
    <row r="231" spans="1:5" ht="15.75" thickBot="1" x14ac:dyDescent="0.3">
      <c r="A231" s="234"/>
      <c r="B231" s="231"/>
      <c r="C231" s="80" t="s">
        <v>106</v>
      </c>
      <c r="D231" s="21"/>
      <c r="E231" s="237"/>
    </row>
    <row r="232" spans="1:5" ht="25.5" x14ac:dyDescent="0.25">
      <c r="A232" s="82" t="s">
        <v>253</v>
      </c>
      <c r="B232" s="229">
        <v>13.4</v>
      </c>
      <c r="C232" s="79" t="s">
        <v>255</v>
      </c>
      <c r="D232" s="79" t="s">
        <v>111</v>
      </c>
      <c r="E232" s="237"/>
    </row>
    <row r="233" spans="1:5" x14ac:dyDescent="0.25">
      <c r="A233" s="82" t="s">
        <v>254</v>
      </c>
      <c r="B233" s="230"/>
      <c r="C233" s="79">
        <v>444.16320000000002</v>
      </c>
      <c r="D233" s="79" t="s">
        <v>112</v>
      </c>
      <c r="E233" s="14"/>
    </row>
    <row r="234" spans="1:5" ht="20.25" customHeight="1" thickBot="1" x14ac:dyDescent="0.3">
      <c r="A234" s="21"/>
      <c r="B234" s="231"/>
      <c r="C234" s="80" t="s">
        <v>106</v>
      </c>
      <c r="D234" s="21"/>
      <c r="E234" s="237"/>
    </row>
    <row r="235" spans="1:5" x14ac:dyDescent="0.25">
      <c r="A235" s="232" t="s">
        <v>256</v>
      </c>
      <c r="B235" s="229">
        <v>15.2</v>
      </c>
      <c r="C235" s="79" t="s">
        <v>257</v>
      </c>
      <c r="D235" s="229"/>
      <c r="E235" s="237"/>
    </row>
    <row r="236" spans="1:5" x14ac:dyDescent="0.25">
      <c r="A236" s="233"/>
      <c r="B236" s="230"/>
      <c r="C236" s="79">
        <v>336.19369999999998</v>
      </c>
      <c r="D236" s="230"/>
      <c r="E236" s="14"/>
    </row>
    <row r="237" spans="1:5" ht="15.75" thickBot="1" x14ac:dyDescent="0.3">
      <c r="A237" s="234"/>
      <c r="B237" s="231"/>
      <c r="C237" s="80" t="s">
        <v>106</v>
      </c>
      <c r="D237" s="231"/>
      <c r="E237" s="237"/>
    </row>
    <row r="238" spans="1:5" x14ac:dyDescent="0.25">
      <c r="A238" s="232" t="s">
        <v>258</v>
      </c>
      <c r="B238" s="229">
        <v>15.38</v>
      </c>
      <c r="C238" s="79" t="s">
        <v>259</v>
      </c>
      <c r="D238" s="79" t="s">
        <v>102</v>
      </c>
      <c r="E238" s="237"/>
    </row>
    <row r="239" spans="1:5" x14ac:dyDescent="0.25">
      <c r="A239" s="233"/>
      <c r="B239" s="230"/>
      <c r="C239" s="79">
        <v>276.13619999999997</v>
      </c>
      <c r="D239" s="79" t="s">
        <v>103</v>
      </c>
      <c r="E239" s="14"/>
    </row>
    <row r="240" spans="1:5" ht="15.75" thickBot="1" x14ac:dyDescent="0.3">
      <c r="A240" s="234"/>
      <c r="B240" s="231"/>
      <c r="C240" s="80" t="s">
        <v>106</v>
      </c>
      <c r="D240" s="21"/>
      <c r="E240" s="237"/>
    </row>
    <row r="241" spans="1:5" x14ac:dyDescent="0.25">
      <c r="A241" s="232" t="s">
        <v>260</v>
      </c>
      <c r="B241" s="229">
        <v>15.53</v>
      </c>
      <c r="C241" s="79" t="s">
        <v>261</v>
      </c>
      <c r="D241" s="79" t="s">
        <v>102</v>
      </c>
      <c r="E241" s="237"/>
    </row>
    <row r="242" spans="1:5" x14ac:dyDescent="0.25">
      <c r="A242" s="233"/>
      <c r="B242" s="230"/>
      <c r="C242" s="79">
        <v>330.24059999999997</v>
      </c>
      <c r="D242" s="79" t="s">
        <v>103</v>
      </c>
      <c r="E242" s="14"/>
    </row>
    <row r="243" spans="1:5" ht="15.75" thickBot="1" x14ac:dyDescent="0.3">
      <c r="A243" s="234"/>
      <c r="B243" s="231"/>
      <c r="C243" s="80" t="s">
        <v>106</v>
      </c>
      <c r="D243" s="21"/>
      <c r="E243" s="14"/>
    </row>
    <row r="244" spans="1:5" x14ac:dyDescent="0.25">
      <c r="A244" s="232" t="s">
        <v>262</v>
      </c>
      <c r="B244" s="229">
        <v>17.149999999999999</v>
      </c>
      <c r="C244" s="79" t="s">
        <v>263</v>
      </c>
      <c r="D244" s="229"/>
      <c r="E244" s="14"/>
    </row>
    <row r="245" spans="1:5" x14ac:dyDescent="0.25">
      <c r="A245" s="233"/>
      <c r="B245" s="230"/>
      <c r="C245" s="79">
        <v>234.16200000000001</v>
      </c>
      <c r="D245" s="230"/>
      <c r="E245" s="14"/>
    </row>
    <row r="246" spans="1:5" ht="15.75" thickBot="1" x14ac:dyDescent="0.3">
      <c r="A246" s="234"/>
      <c r="B246" s="231"/>
      <c r="C246" s="80" t="s">
        <v>106</v>
      </c>
      <c r="D246" s="231"/>
      <c r="E246" s="237"/>
    </row>
    <row r="247" spans="1:5" x14ac:dyDescent="0.25">
      <c r="A247" s="232" t="s">
        <v>264</v>
      </c>
      <c r="B247" s="229">
        <v>18.66</v>
      </c>
      <c r="C247" s="79" t="s">
        <v>265</v>
      </c>
      <c r="D247" s="79" t="s">
        <v>102</v>
      </c>
      <c r="E247" s="237"/>
    </row>
    <row r="248" spans="1:5" x14ac:dyDescent="0.25">
      <c r="A248" s="233"/>
      <c r="B248" s="230"/>
      <c r="C248" s="79">
        <v>318.2559</v>
      </c>
      <c r="D248" s="79" t="s">
        <v>103</v>
      </c>
      <c r="E248" s="14"/>
    </row>
    <row r="249" spans="1:5" ht="15.75" thickBot="1" x14ac:dyDescent="0.3">
      <c r="A249" s="234"/>
      <c r="B249" s="231"/>
      <c r="C249" s="80" t="s">
        <v>106</v>
      </c>
      <c r="D249" s="21"/>
      <c r="E249" s="237"/>
    </row>
    <row r="250" spans="1:5" x14ac:dyDescent="0.25">
      <c r="A250" s="84"/>
      <c r="B250" s="229"/>
      <c r="C250" s="229"/>
      <c r="D250" s="229"/>
      <c r="E250" s="237"/>
    </row>
    <row r="251" spans="1:5" ht="22.5" x14ac:dyDescent="0.25">
      <c r="A251" s="158" t="s">
        <v>266</v>
      </c>
      <c r="B251" s="230"/>
      <c r="C251" s="230"/>
      <c r="D251" s="230"/>
      <c r="E251" s="237"/>
    </row>
    <row r="252" spans="1:5" ht="15.75" thickBot="1" x14ac:dyDescent="0.3">
      <c r="A252" s="85"/>
      <c r="B252" s="231"/>
      <c r="C252" s="231"/>
      <c r="D252" s="231"/>
      <c r="E252" s="237"/>
    </row>
    <row r="253" spans="1:5" x14ac:dyDescent="0.25">
      <c r="A253" s="232" t="s">
        <v>267</v>
      </c>
      <c r="B253" s="229">
        <v>17.66</v>
      </c>
      <c r="C253" s="79" t="s">
        <v>173</v>
      </c>
      <c r="D253" s="79" t="s">
        <v>102</v>
      </c>
      <c r="E253" s="237"/>
    </row>
    <row r="254" spans="1:5" x14ac:dyDescent="0.25">
      <c r="A254" s="233"/>
      <c r="B254" s="230"/>
      <c r="C254" s="79">
        <v>278.15179999999998</v>
      </c>
      <c r="D254" s="79" t="s">
        <v>103</v>
      </c>
      <c r="E254" s="237"/>
    </row>
    <row r="255" spans="1:5" ht="15.75" thickBot="1" x14ac:dyDescent="0.3">
      <c r="A255" s="234"/>
      <c r="B255" s="231"/>
      <c r="C255" s="80" t="s">
        <v>101</v>
      </c>
      <c r="D255" s="21"/>
      <c r="E255" s="14"/>
    </row>
    <row r="256" spans="1:5" ht="15.75" thickBot="1" x14ac:dyDescent="0.3">
      <c r="A256" s="83"/>
      <c r="B256" s="80"/>
      <c r="C256" s="80"/>
      <c r="D256" s="80"/>
    </row>
  </sheetData>
  <mergeCells count="240">
    <mergeCell ref="E3:E5"/>
    <mergeCell ref="E19:E20"/>
    <mergeCell ref="A2:A4"/>
    <mergeCell ref="B2:B4"/>
    <mergeCell ref="A5:D5"/>
    <mergeCell ref="A6:A8"/>
    <mergeCell ref="B6:B8"/>
    <mergeCell ref="E22:E23"/>
    <mergeCell ref="E13:E14"/>
    <mergeCell ref="E16:E17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E31:E33"/>
    <mergeCell ref="E34:E36"/>
    <mergeCell ref="E25:E27"/>
    <mergeCell ref="E28:E30"/>
    <mergeCell ref="A24:A26"/>
    <mergeCell ref="B24:B26"/>
    <mergeCell ref="A27:A29"/>
    <mergeCell ref="B27:B29"/>
    <mergeCell ref="A30:A32"/>
    <mergeCell ref="B30:B32"/>
    <mergeCell ref="A33:A35"/>
    <mergeCell ref="B33:B35"/>
    <mergeCell ref="E43:E45"/>
    <mergeCell ref="E46:E48"/>
    <mergeCell ref="E37:E39"/>
    <mergeCell ref="E40:E42"/>
    <mergeCell ref="A36:A38"/>
    <mergeCell ref="B36:B38"/>
    <mergeCell ref="A39:A41"/>
    <mergeCell ref="B39:B41"/>
    <mergeCell ref="A42:A44"/>
    <mergeCell ref="B42:B44"/>
    <mergeCell ref="A45:A47"/>
    <mergeCell ref="B45:B47"/>
    <mergeCell ref="E56:E58"/>
    <mergeCell ref="E59:E61"/>
    <mergeCell ref="E49:E51"/>
    <mergeCell ref="E52:E54"/>
    <mergeCell ref="A48:A50"/>
    <mergeCell ref="B48:B50"/>
    <mergeCell ref="A51:A53"/>
    <mergeCell ref="B51:B53"/>
    <mergeCell ref="A54:D54"/>
    <mergeCell ref="A55:A57"/>
    <mergeCell ref="B55:B57"/>
    <mergeCell ref="A58:A60"/>
    <mergeCell ref="B58:B60"/>
    <mergeCell ref="E68:E70"/>
    <mergeCell ref="E71:E73"/>
    <mergeCell ref="E62:E64"/>
    <mergeCell ref="E65:E67"/>
    <mergeCell ref="A61:A63"/>
    <mergeCell ref="B61:B63"/>
    <mergeCell ref="A64:A66"/>
    <mergeCell ref="B64:B66"/>
    <mergeCell ref="A67:A69"/>
    <mergeCell ref="B67:B69"/>
    <mergeCell ref="A70:A72"/>
    <mergeCell ref="B70:B72"/>
    <mergeCell ref="E79:E81"/>
    <mergeCell ref="E82:E84"/>
    <mergeCell ref="E74:E76"/>
    <mergeCell ref="E77:E78"/>
    <mergeCell ref="A73:A75"/>
    <mergeCell ref="B73:B75"/>
    <mergeCell ref="A76:A77"/>
    <mergeCell ref="B76:B77"/>
    <mergeCell ref="A78:A80"/>
    <mergeCell ref="B78:B80"/>
    <mergeCell ref="A81:A83"/>
    <mergeCell ref="B81:B83"/>
    <mergeCell ref="E92:E94"/>
    <mergeCell ref="E95:E97"/>
    <mergeCell ref="E85:E87"/>
    <mergeCell ref="E89:E91"/>
    <mergeCell ref="A84:A86"/>
    <mergeCell ref="B84:B86"/>
    <mergeCell ref="A87:D87"/>
    <mergeCell ref="A88:A90"/>
    <mergeCell ref="B88:B90"/>
    <mergeCell ref="D88:D90"/>
    <mergeCell ref="A91:A93"/>
    <mergeCell ref="B91:B93"/>
    <mergeCell ref="A94:A96"/>
    <mergeCell ref="B94:B96"/>
    <mergeCell ref="A104:A106"/>
    <mergeCell ref="B104:B106"/>
    <mergeCell ref="E104:E106"/>
    <mergeCell ref="A107:A109"/>
    <mergeCell ref="B107:B109"/>
    <mergeCell ref="E107:E109"/>
    <mergeCell ref="E98:E100"/>
    <mergeCell ref="E101:E103"/>
    <mergeCell ref="A97:A99"/>
    <mergeCell ref="B97:B99"/>
    <mergeCell ref="A100:A102"/>
    <mergeCell ref="B100:B102"/>
    <mergeCell ref="A103:D103"/>
    <mergeCell ref="E119:E120"/>
    <mergeCell ref="E122:E123"/>
    <mergeCell ref="A110:A112"/>
    <mergeCell ref="B110:B112"/>
    <mergeCell ref="A113:A115"/>
    <mergeCell ref="B113:B115"/>
    <mergeCell ref="E113:E115"/>
    <mergeCell ref="A116:A118"/>
    <mergeCell ref="B116:B118"/>
    <mergeCell ref="A119:D119"/>
    <mergeCell ref="A120:A122"/>
    <mergeCell ref="B120:B122"/>
    <mergeCell ref="E157:E159"/>
    <mergeCell ref="E147:E148"/>
    <mergeCell ref="E150:E151"/>
    <mergeCell ref="A154:A157"/>
    <mergeCell ref="B154:B157"/>
    <mergeCell ref="E125:E126"/>
    <mergeCell ref="E132:E134"/>
    <mergeCell ref="A123:A125"/>
    <mergeCell ref="B123:B125"/>
    <mergeCell ref="A126:A128"/>
    <mergeCell ref="B126:B128"/>
    <mergeCell ref="A129:A132"/>
    <mergeCell ref="B129:B132"/>
    <mergeCell ref="A133:A135"/>
    <mergeCell ref="B133:B135"/>
    <mergeCell ref="A136:D136"/>
    <mergeCell ref="A137:A139"/>
    <mergeCell ref="B137:B139"/>
    <mergeCell ref="A140:A142"/>
    <mergeCell ref="B140:B142"/>
    <mergeCell ref="A143:D143"/>
    <mergeCell ref="A144:A147"/>
    <mergeCell ref="B144:B147"/>
    <mergeCell ref="A148:A150"/>
    <mergeCell ref="E175:E176"/>
    <mergeCell ref="E178:E180"/>
    <mergeCell ref="E172:E174"/>
    <mergeCell ref="A160:D160"/>
    <mergeCell ref="B161:B163"/>
    <mergeCell ref="B164:B167"/>
    <mergeCell ref="B168:B172"/>
    <mergeCell ref="A173:A175"/>
    <mergeCell ref="B173:B175"/>
    <mergeCell ref="A176:A178"/>
    <mergeCell ref="B176:B178"/>
    <mergeCell ref="E188:E190"/>
    <mergeCell ref="E191:E193"/>
    <mergeCell ref="E182:E184"/>
    <mergeCell ref="E185:E187"/>
    <mergeCell ref="A179:A181"/>
    <mergeCell ref="B179:B181"/>
    <mergeCell ref="A182:D182"/>
    <mergeCell ref="A183:A185"/>
    <mergeCell ref="B183:B185"/>
    <mergeCell ref="A186:A188"/>
    <mergeCell ref="B186:B188"/>
    <mergeCell ref="A189:A191"/>
    <mergeCell ref="B189:B191"/>
    <mergeCell ref="E200:E202"/>
    <mergeCell ref="E203:E205"/>
    <mergeCell ref="E194:E196"/>
    <mergeCell ref="E197:E199"/>
    <mergeCell ref="A192:A194"/>
    <mergeCell ref="B192:B194"/>
    <mergeCell ref="A195:A197"/>
    <mergeCell ref="B195:B197"/>
    <mergeCell ref="D195:D197"/>
    <mergeCell ref="A198:A200"/>
    <mergeCell ref="B198:B200"/>
    <mergeCell ref="A201:A203"/>
    <mergeCell ref="B201:B203"/>
    <mergeCell ref="E212:E215"/>
    <mergeCell ref="E216:E218"/>
    <mergeCell ref="E206:E208"/>
    <mergeCell ref="E209:E211"/>
    <mergeCell ref="A204:A206"/>
    <mergeCell ref="B204:B206"/>
    <mergeCell ref="A207:A209"/>
    <mergeCell ref="B207:B209"/>
    <mergeCell ref="D207:D209"/>
    <mergeCell ref="A210:A212"/>
    <mergeCell ref="B210:B212"/>
    <mergeCell ref="D210:D212"/>
    <mergeCell ref="A213:A216"/>
    <mergeCell ref="B213:B216"/>
    <mergeCell ref="E219:E221"/>
    <mergeCell ref="E222:E224"/>
    <mergeCell ref="A217:A219"/>
    <mergeCell ref="B217:B219"/>
    <mergeCell ref="A220:A222"/>
    <mergeCell ref="B220:B222"/>
    <mergeCell ref="D220:D222"/>
    <mergeCell ref="A223:A225"/>
    <mergeCell ref="B223:B225"/>
    <mergeCell ref="A229:A231"/>
    <mergeCell ref="B229:B231"/>
    <mergeCell ref="B232:B234"/>
    <mergeCell ref="A235:A237"/>
    <mergeCell ref="B235:B237"/>
    <mergeCell ref="D235:D237"/>
    <mergeCell ref="A238:A240"/>
    <mergeCell ref="B238:B240"/>
    <mergeCell ref="E225:E227"/>
    <mergeCell ref="E228:E230"/>
    <mergeCell ref="A226:A228"/>
    <mergeCell ref="B226:B228"/>
    <mergeCell ref="B148:B150"/>
    <mergeCell ref="A151:A153"/>
    <mergeCell ref="B151:B153"/>
    <mergeCell ref="A158:D158"/>
    <mergeCell ref="A159:D159"/>
    <mergeCell ref="E249:E251"/>
    <mergeCell ref="E252:E254"/>
    <mergeCell ref="E246:E247"/>
    <mergeCell ref="A241:A243"/>
    <mergeCell ref="B241:B243"/>
    <mergeCell ref="A244:A246"/>
    <mergeCell ref="B244:B246"/>
    <mergeCell ref="D244:D246"/>
    <mergeCell ref="A247:A249"/>
    <mergeCell ref="B247:B249"/>
    <mergeCell ref="B250:B252"/>
    <mergeCell ref="C250:C252"/>
    <mergeCell ref="D250:D252"/>
    <mergeCell ref="A253:A255"/>
    <mergeCell ref="B253:B255"/>
    <mergeCell ref="E237:E238"/>
    <mergeCell ref="E240:E241"/>
    <mergeCell ref="E231:E232"/>
    <mergeCell ref="E234:E2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9"/>
  <sheetViews>
    <sheetView workbookViewId="0"/>
  </sheetViews>
  <sheetFormatPr defaultRowHeight="15" x14ac:dyDescent="0.25"/>
  <cols>
    <col min="7" max="7" width="59.5703125" customWidth="1"/>
    <col min="9" max="9" width="10.5703125" customWidth="1"/>
  </cols>
  <sheetData>
    <row r="1" spans="1:11" ht="15.75" thickBot="1" x14ac:dyDescent="0.3">
      <c r="A1" s="89" t="s">
        <v>2043</v>
      </c>
    </row>
    <row r="2" spans="1:11" ht="15" customHeight="1" x14ac:dyDescent="0.25">
      <c r="A2" s="250" t="s">
        <v>92</v>
      </c>
      <c r="B2" s="250" t="s">
        <v>93</v>
      </c>
      <c r="C2" s="151" t="s">
        <v>94</v>
      </c>
      <c r="D2" s="260" t="s">
        <v>406</v>
      </c>
      <c r="E2" s="263" t="s">
        <v>407</v>
      </c>
      <c r="F2" s="263" t="s">
        <v>408</v>
      </c>
      <c r="G2" s="266" t="s">
        <v>409</v>
      </c>
      <c r="H2" s="250" t="s">
        <v>410</v>
      </c>
      <c r="I2" s="151" t="s">
        <v>411</v>
      </c>
      <c r="J2" s="250" t="s">
        <v>412</v>
      </c>
      <c r="K2" s="253"/>
    </row>
    <row r="3" spans="1:11" x14ac:dyDescent="0.25">
      <c r="A3" s="251"/>
      <c r="B3" s="251"/>
      <c r="C3" s="152" t="s">
        <v>405</v>
      </c>
      <c r="D3" s="261"/>
      <c r="E3" s="264"/>
      <c r="F3" s="264"/>
      <c r="G3" s="267"/>
      <c r="H3" s="251"/>
      <c r="I3" s="152" t="s">
        <v>98</v>
      </c>
      <c r="J3" s="251"/>
      <c r="K3" s="253"/>
    </row>
    <row r="4" spans="1:11" ht="15.75" thickBot="1" x14ac:dyDescent="0.3">
      <c r="A4" s="252"/>
      <c r="B4" s="252"/>
      <c r="C4" s="153" t="s">
        <v>96</v>
      </c>
      <c r="D4" s="262"/>
      <c r="E4" s="265"/>
      <c r="F4" s="265"/>
      <c r="G4" s="268"/>
      <c r="H4" s="252"/>
      <c r="I4" s="21"/>
      <c r="J4" s="252"/>
      <c r="K4" s="253"/>
    </row>
    <row r="5" spans="1:11" ht="25.5" x14ac:dyDescent="0.25">
      <c r="A5" s="254" t="s">
        <v>99</v>
      </c>
      <c r="B5" s="254">
        <v>0.97</v>
      </c>
      <c r="C5" s="145" t="s">
        <v>413</v>
      </c>
      <c r="D5" s="150" t="s">
        <v>414</v>
      </c>
      <c r="E5" s="90" t="s">
        <v>417</v>
      </c>
      <c r="F5" s="257" t="s">
        <v>419</v>
      </c>
      <c r="G5" s="152" t="s">
        <v>420</v>
      </c>
      <c r="H5" s="254" t="s">
        <v>422</v>
      </c>
      <c r="I5" s="145" t="s">
        <v>102</v>
      </c>
      <c r="J5" s="145" t="s">
        <v>423</v>
      </c>
      <c r="K5" s="253"/>
    </row>
    <row r="6" spans="1:11" x14ac:dyDescent="0.25">
      <c r="A6" s="255"/>
      <c r="B6" s="255"/>
      <c r="C6" s="145">
        <v>146.10550000000001</v>
      </c>
      <c r="D6" s="154" t="s">
        <v>415</v>
      </c>
      <c r="E6" s="90"/>
      <c r="F6" s="258"/>
      <c r="G6" s="152" t="s">
        <v>421</v>
      </c>
      <c r="H6" s="255"/>
      <c r="I6" s="145" t="s">
        <v>103</v>
      </c>
      <c r="J6" s="145" t="s">
        <v>424</v>
      </c>
      <c r="K6" s="253"/>
    </row>
    <row r="7" spans="1:11" ht="15.75" thickBot="1" x14ac:dyDescent="0.3">
      <c r="A7" s="255"/>
      <c r="B7" s="255"/>
      <c r="C7" s="145" t="s">
        <v>101</v>
      </c>
      <c r="D7" s="148" t="s">
        <v>416</v>
      </c>
      <c r="E7" s="91" t="s">
        <v>418</v>
      </c>
      <c r="F7" s="259"/>
      <c r="G7" s="93"/>
      <c r="H7" s="255"/>
      <c r="I7" s="143"/>
      <c r="J7" s="92"/>
      <c r="K7" s="253"/>
    </row>
    <row r="8" spans="1:11" ht="15.75" thickBot="1" x14ac:dyDescent="0.3">
      <c r="A8" s="256"/>
      <c r="B8" s="256"/>
      <c r="C8" s="21"/>
      <c r="D8" s="148" t="s">
        <v>425</v>
      </c>
      <c r="E8" s="91" t="s">
        <v>425</v>
      </c>
      <c r="F8" s="91" t="s">
        <v>426</v>
      </c>
      <c r="G8" s="153" t="s">
        <v>427</v>
      </c>
      <c r="H8" s="256"/>
      <c r="I8" s="21"/>
      <c r="J8" s="93"/>
      <c r="K8" s="144"/>
    </row>
    <row r="9" spans="1:11" ht="15" customHeight="1" x14ac:dyDescent="0.25">
      <c r="A9" s="254" t="s">
        <v>143</v>
      </c>
      <c r="B9" s="254">
        <v>1.05</v>
      </c>
      <c r="C9" s="145" t="s">
        <v>428</v>
      </c>
      <c r="D9" s="273" t="s">
        <v>425</v>
      </c>
      <c r="E9" s="257" t="s">
        <v>425</v>
      </c>
      <c r="F9" s="257" t="s">
        <v>419</v>
      </c>
      <c r="G9" s="266" t="s">
        <v>427</v>
      </c>
      <c r="H9" s="254" t="s">
        <v>429</v>
      </c>
      <c r="I9" s="145" t="s">
        <v>107</v>
      </c>
      <c r="J9" s="145" t="s">
        <v>425</v>
      </c>
      <c r="K9" s="269"/>
    </row>
    <row r="10" spans="1:11" x14ac:dyDescent="0.25">
      <c r="A10" s="255"/>
      <c r="B10" s="255"/>
      <c r="C10" s="145">
        <v>196.0583</v>
      </c>
      <c r="D10" s="274"/>
      <c r="E10" s="258"/>
      <c r="F10" s="258"/>
      <c r="G10" s="267"/>
      <c r="H10" s="255"/>
      <c r="I10" s="145" t="s">
        <v>108</v>
      </c>
      <c r="J10" s="145"/>
      <c r="K10" s="269"/>
    </row>
    <row r="11" spans="1:11" x14ac:dyDescent="0.25">
      <c r="A11" s="255"/>
      <c r="B11" s="255"/>
      <c r="C11" s="145" t="s">
        <v>101</v>
      </c>
      <c r="D11" s="274"/>
      <c r="E11" s="258"/>
      <c r="F11" s="258"/>
      <c r="G11" s="267"/>
      <c r="H11" s="255"/>
      <c r="I11" s="143"/>
      <c r="J11" s="145" t="s">
        <v>430</v>
      </c>
      <c r="K11" s="269"/>
    </row>
    <row r="12" spans="1:11" ht="15.75" thickBot="1" x14ac:dyDescent="0.3">
      <c r="A12" s="255"/>
      <c r="B12" s="255"/>
      <c r="C12" s="143"/>
      <c r="D12" s="275"/>
      <c r="E12" s="271"/>
      <c r="F12" s="271"/>
      <c r="G12" s="272"/>
      <c r="H12" s="255"/>
      <c r="I12" s="143"/>
      <c r="J12" s="145" t="s">
        <v>431</v>
      </c>
      <c r="K12" s="269"/>
    </row>
    <row r="13" spans="1:11" ht="51" x14ac:dyDescent="0.25">
      <c r="A13" s="255"/>
      <c r="B13" s="255"/>
      <c r="C13" s="143"/>
      <c r="D13" s="150" t="s">
        <v>433</v>
      </c>
      <c r="E13" s="90" t="s">
        <v>437</v>
      </c>
      <c r="F13" s="270" t="s">
        <v>426</v>
      </c>
      <c r="G13" s="152" t="s">
        <v>439</v>
      </c>
      <c r="H13" s="255"/>
      <c r="I13" s="143"/>
      <c r="J13" s="145" t="s">
        <v>432</v>
      </c>
      <c r="K13" s="253"/>
    </row>
    <row r="14" spans="1:11" ht="25.5" x14ac:dyDescent="0.25">
      <c r="A14" s="255"/>
      <c r="B14" s="255"/>
      <c r="C14" s="143"/>
      <c r="D14" s="154" t="s">
        <v>434</v>
      </c>
      <c r="E14" s="90"/>
      <c r="F14" s="258"/>
      <c r="G14" s="152" t="s">
        <v>440</v>
      </c>
      <c r="H14" s="255"/>
      <c r="I14" s="143"/>
      <c r="J14" s="92"/>
      <c r="K14" s="253"/>
    </row>
    <row r="15" spans="1:11" x14ac:dyDescent="0.25">
      <c r="A15" s="255"/>
      <c r="B15" s="255"/>
      <c r="C15" s="143"/>
      <c r="D15" s="154" t="s">
        <v>435</v>
      </c>
      <c r="E15" s="90"/>
      <c r="F15" s="258"/>
      <c r="G15" s="92"/>
      <c r="H15" s="255"/>
      <c r="I15" s="143"/>
      <c r="J15" s="92"/>
      <c r="K15" s="253"/>
    </row>
    <row r="16" spans="1:11" ht="26.25" thickBot="1" x14ac:dyDescent="0.3">
      <c r="A16" s="256"/>
      <c r="B16" s="256"/>
      <c r="C16" s="21"/>
      <c r="D16" s="148" t="s">
        <v>436</v>
      </c>
      <c r="E16" s="91" t="s">
        <v>438</v>
      </c>
      <c r="F16" s="259"/>
      <c r="G16" s="93"/>
      <c r="H16" s="256"/>
      <c r="I16" s="21"/>
      <c r="J16" s="93"/>
      <c r="K16" s="253"/>
    </row>
    <row r="17" spans="1:11" ht="25.5" x14ac:dyDescent="0.25">
      <c r="A17" s="254" t="s">
        <v>104</v>
      </c>
      <c r="B17" s="254">
        <v>1.07</v>
      </c>
      <c r="C17" s="145" t="s">
        <v>441</v>
      </c>
      <c r="D17" s="150" t="s">
        <v>442</v>
      </c>
      <c r="E17" s="257" t="s">
        <v>417</v>
      </c>
      <c r="F17" s="257" t="s">
        <v>419</v>
      </c>
      <c r="G17" s="266" t="s">
        <v>444</v>
      </c>
      <c r="H17" s="254" t="s">
        <v>429</v>
      </c>
      <c r="I17" s="145" t="s">
        <v>107</v>
      </c>
      <c r="J17" s="145" t="s">
        <v>445</v>
      </c>
      <c r="K17" s="253"/>
    </row>
    <row r="18" spans="1:11" ht="15.75" thickBot="1" x14ac:dyDescent="0.3">
      <c r="A18" s="255"/>
      <c r="B18" s="255"/>
      <c r="C18" s="145">
        <v>159.1259</v>
      </c>
      <c r="D18" s="94" t="s">
        <v>443</v>
      </c>
      <c r="E18" s="271"/>
      <c r="F18" s="271"/>
      <c r="G18" s="272"/>
      <c r="H18" s="255"/>
      <c r="I18" s="145" t="s">
        <v>108</v>
      </c>
      <c r="J18" s="145" t="s">
        <v>446</v>
      </c>
      <c r="K18" s="253"/>
    </row>
    <row r="19" spans="1:11" ht="15.75" thickBot="1" x14ac:dyDescent="0.3">
      <c r="A19" s="256"/>
      <c r="B19" s="256"/>
      <c r="C19" s="146" t="s">
        <v>106</v>
      </c>
      <c r="D19" s="148" t="s">
        <v>425</v>
      </c>
      <c r="E19" s="91" t="s">
        <v>425</v>
      </c>
      <c r="F19" s="91" t="s">
        <v>426</v>
      </c>
      <c r="G19" s="153" t="s">
        <v>427</v>
      </c>
      <c r="H19" s="256"/>
      <c r="I19" s="21"/>
      <c r="J19" s="93"/>
      <c r="K19" s="149"/>
    </row>
    <row r="20" spans="1:11" x14ac:dyDescent="0.25">
      <c r="A20" s="254" t="s">
        <v>145</v>
      </c>
      <c r="B20" s="254">
        <v>1.1000000000000001</v>
      </c>
      <c r="C20" s="145" t="s">
        <v>447</v>
      </c>
      <c r="D20" s="273" t="s">
        <v>425</v>
      </c>
      <c r="E20" s="257" t="s">
        <v>425</v>
      </c>
      <c r="F20" s="257" t="s">
        <v>419</v>
      </c>
      <c r="G20" s="266" t="s">
        <v>427</v>
      </c>
      <c r="H20" s="145" t="s">
        <v>448</v>
      </c>
      <c r="I20" s="145" t="s">
        <v>111</v>
      </c>
      <c r="J20" s="145" t="s">
        <v>425</v>
      </c>
      <c r="K20" s="253"/>
    </row>
    <row r="21" spans="1:11" ht="15.75" thickBot="1" x14ac:dyDescent="0.3">
      <c r="A21" s="255"/>
      <c r="B21" s="255"/>
      <c r="C21" s="145">
        <v>134.0215</v>
      </c>
      <c r="D21" s="275"/>
      <c r="E21" s="271"/>
      <c r="F21" s="271"/>
      <c r="G21" s="272"/>
      <c r="H21" s="145" t="s">
        <v>449</v>
      </c>
      <c r="I21" s="145" t="s">
        <v>112</v>
      </c>
      <c r="J21" s="145"/>
      <c r="K21" s="253"/>
    </row>
    <row r="22" spans="1:11" ht="25.5" x14ac:dyDescent="0.25">
      <c r="A22" s="255"/>
      <c r="B22" s="255"/>
      <c r="C22" s="145" t="s">
        <v>121</v>
      </c>
      <c r="D22" s="150" t="s">
        <v>451</v>
      </c>
      <c r="E22" s="90" t="s">
        <v>437</v>
      </c>
      <c r="F22" s="270" t="s">
        <v>426</v>
      </c>
      <c r="G22" s="152" t="s">
        <v>456</v>
      </c>
      <c r="H22" s="143"/>
      <c r="I22" s="143"/>
      <c r="J22" s="145" t="s">
        <v>450</v>
      </c>
      <c r="K22" s="253"/>
    </row>
    <row r="23" spans="1:11" ht="25.5" x14ac:dyDescent="0.25">
      <c r="A23" s="255"/>
      <c r="B23" s="255"/>
      <c r="C23" s="143"/>
      <c r="D23" s="154" t="s">
        <v>452</v>
      </c>
      <c r="E23" s="90"/>
      <c r="F23" s="258"/>
      <c r="G23" s="152" t="s">
        <v>457</v>
      </c>
      <c r="H23" s="143"/>
      <c r="I23" s="143"/>
      <c r="J23" s="92"/>
      <c r="K23" s="253"/>
    </row>
    <row r="24" spans="1:11" x14ac:dyDescent="0.25">
      <c r="A24" s="255"/>
      <c r="B24" s="255"/>
      <c r="C24" s="143"/>
      <c r="D24" s="150" t="s">
        <v>453</v>
      </c>
      <c r="E24" s="90" t="s">
        <v>455</v>
      </c>
      <c r="F24" s="258"/>
      <c r="G24" s="92"/>
      <c r="H24" s="143"/>
      <c r="I24" s="143"/>
      <c r="J24" s="92"/>
      <c r="K24" s="253"/>
    </row>
    <row r="25" spans="1:11" ht="15.75" thickBot="1" x14ac:dyDescent="0.3">
      <c r="A25" s="256"/>
      <c r="B25" s="256"/>
      <c r="C25" s="21"/>
      <c r="D25" s="155" t="s">
        <v>454</v>
      </c>
      <c r="E25" s="91"/>
      <c r="F25" s="259"/>
      <c r="G25" s="93"/>
      <c r="H25" s="21"/>
      <c r="I25" s="21"/>
      <c r="J25" s="93"/>
      <c r="K25" s="253"/>
    </row>
    <row r="26" spans="1:11" ht="25.5" x14ac:dyDescent="0.25">
      <c r="A26" s="254" t="s">
        <v>147</v>
      </c>
      <c r="B26" s="254">
        <v>1.1499999999999999</v>
      </c>
      <c r="C26" s="145" t="s">
        <v>458</v>
      </c>
      <c r="D26" s="150" t="s">
        <v>459</v>
      </c>
      <c r="E26" s="90" t="s">
        <v>468</v>
      </c>
      <c r="F26" s="257" t="s">
        <v>419</v>
      </c>
      <c r="G26" s="152" t="s">
        <v>472</v>
      </c>
      <c r="H26" s="254" t="s">
        <v>475</v>
      </c>
      <c r="I26" s="145" t="s">
        <v>102</v>
      </c>
      <c r="J26" s="145" t="s">
        <v>425</v>
      </c>
      <c r="K26" s="253"/>
    </row>
    <row r="27" spans="1:11" ht="25.5" x14ac:dyDescent="0.25">
      <c r="A27" s="255"/>
      <c r="B27" s="255"/>
      <c r="C27" s="145">
        <v>192.02699999999999</v>
      </c>
      <c r="D27" s="154" t="s">
        <v>460</v>
      </c>
      <c r="E27" s="90"/>
      <c r="F27" s="258"/>
      <c r="G27" s="152" t="s">
        <v>473</v>
      </c>
      <c r="H27" s="255"/>
      <c r="I27" s="145" t="s">
        <v>103</v>
      </c>
      <c r="J27" s="145"/>
      <c r="K27" s="253"/>
    </row>
    <row r="28" spans="1:11" x14ac:dyDescent="0.25">
      <c r="A28" s="255"/>
      <c r="B28" s="255"/>
      <c r="C28" s="145" t="s">
        <v>121</v>
      </c>
      <c r="D28" s="150" t="s">
        <v>461</v>
      </c>
      <c r="E28" s="90" t="s">
        <v>469</v>
      </c>
      <c r="F28" s="258"/>
      <c r="G28" s="152" t="s">
        <v>474</v>
      </c>
      <c r="H28" s="255"/>
      <c r="I28" s="143"/>
      <c r="J28" s="145" t="s">
        <v>476</v>
      </c>
      <c r="K28" s="253"/>
    </row>
    <row r="29" spans="1:11" x14ac:dyDescent="0.25">
      <c r="A29" s="255"/>
      <c r="B29" s="255"/>
      <c r="C29" s="143"/>
      <c r="D29" s="154" t="s">
        <v>462</v>
      </c>
      <c r="E29" s="96"/>
      <c r="F29" s="258"/>
      <c r="G29" s="145"/>
      <c r="H29" s="255"/>
      <c r="I29" s="143"/>
      <c r="J29" s="145" t="s">
        <v>477</v>
      </c>
      <c r="K29" s="253"/>
    </row>
    <row r="30" spans="1:11" x14ac:dyDescent="0.25">
      <c r="A30" s="255"/>
      <c r="B30" s="255"/>
      <c r="C30" s="143"/>
      <c r="D30" s="150" t="s">
        <v>463</v>
      </c>
      <c r="E30" s="90" t="s">
        <v>469</v>
      </c>
      <c r="F30" s="258"/>
      <c r="G30" s="92"/>
      <c r="H30" s="255"/>
      <c r="I30" s="143"/>
      <c r="J30" s="92"/>
      <c r="K30" s="253"/>
    </row>
    <row r="31" spans="1:11" x14ac:dyDescent="0.25">
      <c r="A31" s="255"/>
      <c r="B31" s="255"/>
      <c r="C31" s="143"/>
      <c r="D31" s="154" t="s">
        <v>464</v>
      </c>
      <c r="E31" s="96"/>
      <c r="F31" s="258"/>
      <c r="G31" s="92"/>
      <c r="H31" s="255"/>
      <c r="I31" s="143"/>
      <c r="J31" s="92"/>
      <c r="K31" s="253"/>
    </row>
    <row r="32" spans="1:11" x14ac:dyDescent="0.25">
      <c r="A32" s="255"/>
      <c r="B32" s="255"/>
      <c r="C32" s="143"/>
      <c r="D32" s="150" t="s">
        <v>465</v>
      </c>
      <c r="E32" s="90" t="s">
        <v>470</v>
      </c>
      <c r="F32" s="258"/>
      <c r="G32" s="92"/>
      <c r="H32" s="255"/>
      <c r="I32" s="143"/>
      <c r="J32" s="92"/>
      <c r="K32" s="253"/>
    </row>
    <row r="33" spans="1:11" x14ac:dyDescent="0.25">
      <c r="A33" s="255"/>
      <c r="B33" s="255"/>
      <c r="C33" s="143"/>
      <c r="D33" s="154" t="s">
        <v>466</v>
      </c>
      <c r="E33" s="90"/>
      <c r="F33" s="258"/>
      <c r="G33" s="92"/>
      <c r="H33" s="255"/>
      <c r="I33" s="143"/>
      <c r="J33" s="92"/>
      <c r="K33" s="253"/>
    </row>
    <row r="34" spans="1:11" ht="26.25" thickBot="1" x14ac:dyDescent="0.3">
      <c r="A34" s="255"/>
      <c r="B34" s="255"/>
      <c r="C34" s="143"/>
      <c r="D34" s="147" t="s">
        <v>467</v>
      </c>
      <c r="E34" s="95" t="s">
        <v>471</v>
      </c>
      <c r="F34" s="271"/>
      <c r="G34" s="97"/>
      <c r="H34" s="255"/>
      <c r="I34" s="143"/>
      <c r="J34" s="92"/>
      <c r="K34" s="253"/>
    </row>
    <row r="35" spans="1:11" ht="38.25" x14ac:dyDescent="0.25">
      <c r="A35" s="255"/>
      <c r="B35" s="255"/>
      <c r="C35" s="143"/>
      <c r="D35" s="150" t="s">
        <v>478</v>
      </c>
      <c r="E35" s="90" t="s">
        <v>437</v>
      </c>
      <c r="F35" s="270" t="s">
        <v>426</v>
      </c>
      <c r="G35" s="152" t="s">
        <v>485</v>
      </c>
      <c r="H35" s="255"/>
      <c r="I35" s="143"/>
      <c r="J35" s="92"/>
      <c r="K35" s="253"/>
    </row>
    <row r="36" spans="1:11" ht="25.5" x14ac:dyDescent="0.25">
      <c r="A36" s="255"/>
      <c r="B36" s="255"/>
      <c r="C36" s="143"/>
      <c r="D36" s="154" t="s">
        <v>479</v>
      </c>
      <c r="E36" s="90"/>
      <c r="F36" s="258"/>
      <c r="G36" s="152" t="s">
        <v>486</v>
      </c>
      <c r="H36" s="255"/>
      <c r="I36" s="143"/>
      <c r="J36" s="92"/>
      <c r="K36" s="253"/>
    </row>
    <row r="37" spans="1:11" x14ac:dyDescent="0.25">
      <c r="A37" s="255"/>
      <c r="B37" s="255"/>
      <c r="C37" s="143"/>
      <c r="D37" s="154" t="s">
        <v>480</v>
      </c>
      <c r="E37" s="90"/>
      <c r="F37" s="258"/>
      <c r="G37" s="152" t="s">
        <v>487</v>
      </c>
      <c r="H37" s="255"/>
      <c r="I37" s="143"/>
      <c r="J37" s="92"/>
      <c r="K37" s="253"/>
    </row>
    <row r="38" spans="1:11" ht="25.5" x14ac:dyDescent="0.25">
      <c r="A38" s="255"/>
      <c r="B38" s="255"/>
      <c r="C38" s="143"/>
      <c r="D38" s="150" t="s">
        <v>481</v>
      </c>
      <c r="E38" s="90" t="s">
        <v>484</v>
      </c>
      <c r="F38" s="258"/>
      <c r="G38" s="92"/>
      <c r="H38" s="255"/>
      <c r="I38" s="143"/>
      <c r="J38" s="92"/>
      <c r="K38" s="253"/>
    </row>
    <row r="39" spans="1:11" x14ac:dyDescent="0.25">
      <c r="A39" s="255"/>
      <c r="B39" s="255"/>
      <c r="C39" s="143"/>
      <c r="D39" s="154" t="s">
        <v>482</v>
      </c>
      <c r="E39" s="96"/>
      <c r="F39" s="258"/>
      <c r="G39" s="92"/>
      <c r="H39" s="255"/>
      <c r="I39" s="143"/>
      <c r="J39" s="92"/>
      <c r="K39" s="253"/>
    </row>
    <row r="40" spans="1:11" ht="15.75" thickBot="1" x14ac:dyDescent="0.3">
      <c r="A40" s="256"/>
      <c r="B40" s="256"/>
      <c r="C40" s="21"/>
      <c r="D40" s="148" t="s">
        <v>483</v>
      </c>
      <c r="E40" s="91" t="s">
        <v>455</v>
      </c>
      <c r="F40" s="259"/>
      <c r="G40" s="93"/>
      <c r="H40" s="256"/>
      <c r="I40" s="21"/>
      <c r="J40" s="93"/>
      <c r="K40" s="253"/>
    </row>
    <row r="41" spans="1:11" ht="25.5" x14ac:dyDescent="0.25">
      <c r="A41" s="254" t="s">
        <v>109</v>
      </c>
      <c r="B41" s="254">
        <v>1.4</v>
      </c>
      <c r="C41" s="145" t="s">
        <v>488</v>
      </c>
      <c r="D41" s="150" t="s">
        <v>489</v>
      </c>
      <c r="E41" s="90" t="s">
        <v>493</v>
      </c>
      <c r="F41" s="257" t="s">
        <v>419</v>
      </c>
      <c r="G41" s="152" t="s">
        <v>494</v>
      </c>
      <c r="H41" s="254" t="s">
        <v>429</v>
      </c>
      <c r="I41" s="145" t="s">
        <v>111</v>
      </c>
      <c r="J41" s="145" t="s">
        <v>496</v>
      </c>
      <c r="K41" s="253"/>
    </row>
    <row r="42" spans="1:11" ht="25.5" x14ac:dyDescent="0.25">
      <c r="A42" s="255"/>
      <c r="B42" s="255"/>
      <c r="C42" s="145">
        <v>168.0283</v>
      </c>
      <c r="D42" s="154" t="s">
        <v>490</v>
      </c>
      <c r="E42" s="150"/>
      <c r="F42" s="258"/>
      <c r="G42" s="152" t="s">
        <v>495</v>
      </c>
      <c r="H42" s="255"/>
      <c r="I42" s="145" t="s">
        <v>112</v>
      </c>
      <c r="J42" s="145" t="s">
        <v>497</v>
      </c>
      <c r="K42" s="253"/>
    </row>
    <row r="43" spans="1:11" x14ac:dyDescent="0.25">
      <c r="A43" s="255"/>
      <c r="B43" s="255"/>
      <c r="C43" s="145" t="s">
        <v>101</v>
      </c>
      <c r="D43" s="150" t="s">
        <v>491</v>
      </c>
      <c r="E43" s="90" t="s">
        <v>417</v>
      </c>
      <c r="F43" s="258"/>
      <c r="G43" s="92"/>
      <c r="H43" s="255"/>
      <c r="I43" s="143"/>
      <c r="J43" s="145" t="s">
        <v>498</v>
      </c>
      <c r="K43" s="253"/>
    </row>
    <row r="44" spans="1:11" ht="15.75" thickBot="1" x14ac:dyDescent="0.3">
      <c r="A44" s="255"/>
      <c r="B44" s="255"/>
      <c r="C44" s="143"/>
      <c r="D44" s="94" t="s">
        <v>492</v>
      </c>
      <c r="E44" s="147"/>
      <c r="F44" s="271"/>
      <c r="G44" s="97"/>
      <c r="H44" s="255"/>
      <c r="I44" s="143"/>
      <c r="J44" s="92"/>
      <c r="K44" s="253"/>
    </row>
    <row r="45" spans="1:11" x14ac:dyDescent="0.25">
      <c r="A45" s="255"/>
      <c r="B45" s="255"/>
      <c r="C45" s="143"/>
      <c r="D45" s="150" t="s">
        <v>499</v>
      </c>
      <c r="E45" s="90" t="s">
        <v>503</v>
      </c>
      <c r="F45" s="270" t="s">
        <v>426</v>
      </c>
      <c r="G45" s="276" t="s">
        <v>504</v>
      </c>
      <c r="H45" s="255"/>
      <c r="I45" s="143"/>
      <c r="J45" s="92"/>
      <c r="K45" s="253"/>
    </row>
    <row r="46" spans="1:11" x14ac:dyDescent="0.25">
      <c r="A46" s="255"/>
      <c r="B46" s="255"/>
      <c r="C46" s="143"/>
      <c r="D46" s="154" t="s">
        <v>500</v>
      </c>
      <c r="E46" s="150"/>
      <c r="F46" s="258"/>
      <c r="G46" s="267"/>
      <c r="H46" s="255"/>
      <c r="I46" s="143"/>
      <c r="J46" s="92"/>
      <c r="K46" s="253"/>
    </row>
    <row r="47" spans="1:11" ht="25.5" x14ac:dyDescent="0.25">
      <c r="A47" s="255"/>
      <c r="B47" s="255"/>
      <c r="C47" s="143"/>
      <c r="D47" s="150" t="s">
        <v>501</v>
      </c>
      <c r="E47" s="90" t="s">
        <v>417</v>
      </c>
      <c r="F47" s="258"/>
      <c r="G47" s="267"/>
      <c r="H47" s="255"/>
      <c r="I47" s="143"/>
      <c r="J47" s="92"/>
      <c r="K47" s="253"/>
    </row>
    <row r="48" spans="1:11" ht="26.25" thickBot="1" x14ac:dyDescent="0.3">
      <c r="A48" s="256"/>
      <c r="B48" s="256"/>
      <c r="C48" s="21"/>
      <c r="D48" s="155" t="s">
        <v>502</v>
      </c>
      <c r="E48" s="148"/>
      <c r="F48" s="259"/>
      <c r="G48" s="268"/>
      <c r="H48" s="256"/>
      <c r="I48" s="21"/>
      <c r="J48" s="93"/>
      <c r="K48" s="253"/>
    </row>
    <row r="49" spans="1:11" ht="25.5" customHeight="1" x14ac:dyDescent="0.25">
      <c r="A49" s="254" t="s">
        <v>113</v>
      </c>
      <c r="B49" s="254">
        <v>1.45</v>
      </c>
      <c r="C49" s="145" t="s">
        <v>505</v>
      </c>
      <c r="D49" s="150" t="s">
        <v>506</v>
      </c>
      <c r="E49" s="257" t="s">
        <v>419</v>
      </c>
      <c r="F49" s="257" t="s">
        <v>419</v>
      </c>
      <c r="G49" s="266" t="s">
        <v>508</v>
      </c>
      <c r="H49" s="254" t="s">
        <v>429</v>
      </c>
      <c r="I49" s="145" t="s">
        <v>102</v>
      </c>
      <c r="J49" s="254" t="s">
        <v>509</v>
      </c>
      <c r="K49" s="253"/>
    </row>
    <row r="50" spans="1:11" ht="26.25" thickBot="1" x14ac:dyDescent="0.3">
      <c r="A50" s="255"/>
      <c r="B50" s="255"/>
      <c r="C50" s="145">
        <v>244.06950000000001</v>
      </c>
      <c r="D50" s="94" t="s">
        <v>507</v>
      </c>
      <c r="E50" s="271"/>
      <c r="F50" s="271"/>
      <c r="G50" s="272"/>
      <c r="H50" s="255"/>
      <c r="I50" s="145" t="s">
        <v>103</v>
      </c>
      <c r="J50" s="255"/>
      <c r="K50" s="253"/>
    </row>
    <row r="51" spans="1:11" ht="25.5" x14ac:dyDescent="0.25">
      <c r="A51" s="255"/>
      <c r="B51" s="255"/>
      <c r="C51" s="145" t="s">
        <v>101</v>
      </c>
      <c r="D51" s="150" t="s">
        <v>510</v>
      </c>
      <c r="E51" s="270" t="s">
        <v>426</v>
      </c>
      <c r="F51" s="270" t="s">
        <v>426</v>
      </c>
      <c r="G51" s="276" t="s">
        <v>512</v>
      </c>
      <c r="H51" s="255"/>
      <c r="I51" s="143"/>
      <c r="J51" s="255"/>
      <c r="K51" s="253"/>
    </row>
    <row r="52" spans="1:11" ht="26.25" thickBot="1" x14ac:dyDescent="0.3">
      <c r="A52" s="256"/>
      <c r="B52" s="256"/>
      <c r="C52" s="21"/>
      <c r="D52" s="155" t="s">
        <v>511</v>
      </c>
      <c r="E52" s="259"/>
      <c r="F52" s="259"/>
      <c r="G52" s="268"/>
      <c r="H52" s="256"/>
      <c r="I52" s="21"/>
      <c r="J52" s="256"/>
      <c r="K52" s="253"/>
    </row>
    <row r="53" spans="1:11" ht="25.5" x14ac:dyDescent="0.25">
      <c r="A53" s="254" t="s">
        <v>115</v>
      </c>
      <c r="B53" s="254">
        <v>1.5</v>
      </c>
      <c r="C53" s="145" t="s">
        <v>513</v>
      </c>
      <c r="D53" s="150" t="s">
        <v>514</v>
      </c>
      <c r="E53" s="257" t="s">
        <v>417</v>
      </c>
      <c r="F53" s="257" t="s">
        <v>419</v>
      </c>
      <c r="G53" s="266" t="s">
        <v>516</v>
      </c>
      <c r="H53" s="254" t="s">
        <v>517</v>
      </c>
      <c r="I53" s="145" t="s">
        <v>102</v>
      </c>
      <c r="J53" s="254" t="s">
        <v>518</v>
      </c>
      <c r="K53" s="253"/>
    </row>
    <row r="54" spans="1:11" ht="15.75" thickBot="1" x14ac:dyDescent="0.3">
      <c r="A54" s="255"/>
      <c r="B54" s="255"/>
      <c r="C54" s="145">
        <v>189.06370000000001</v>
      </c>
      <c r="D54" s="94" t="s">
        <v>515</v>
      </c>
      <c r="E54" s="271"/>
      <c r="F54" s="271"/>
      <c r="G54" s="272"/>
      <c r="H54" s="255"/>
      <c r="I54" s="145" t="s">
        <v>103</v>
      </c>
      <c r="J54" s="255"/>
      <c r="K54" s="253"/>
    </row>
    <row r="55" spans="1:11" ht="25.5" x14ac:dyDescent="0.25">
      <c r="A55" s="255"/>
      <c r="B55" s="255"/>
      <c r="C55" s="145" t="s">
        <v>101</v>
      </c>
      <c r="D55" s="150" t="s">
        <v>519</v>
      </c>
      <c r="E55" s="270" t="s">
        <v>437</v>
      </c>
      <c r="F55" s="270" t="s">
        <v>426</v>
      </c>
      <c r="G55" s="152" t="s">
        <v>522</v>
      </c>
      <c r="H55" s="255"/>
      <c r="I55" s="143"/>
      <c r="J55" s="255"/>
      <c r="K55" s="253"/>
    </row>
    <row r="56" spans="1:11" ht="25.5" x14ac:dyDescent="0.25">
      <c r="A56" s="255"/>
      <c r="B56" s="255"/>
      <c r="C56" s="143"/>
      <c r="D56" s="154" t="s">
        <v>520</v>
      </c>
      <c r="E56" s="258"/>
      <c r="F56" s="258"/>
      <c r="G56" s="152" t="s">
        <v>523</v>
      </c>
      <c r="H56" s="255"/>
      <c r="I56" s="143"/>
      <c r="J56" s="255"/>
      <c r="K56" s="253"/>
    </row>
    <row r="57" spans="1:11" ht="15.75" thickBot="1" x14ac:dyDescent="0.3">
      <c r="A57" s="256"/>
      <c r="B57" s="256"/>
      <c r="C57" s="21"/>
      <c r="D57" s="148" t="s">
        <v>521</v>
      </c>
      <c r="E57" s="259"/>
      <c r="F57" s="259"/>
      <c r="G57" s="93"/>
      <c r="H57" s="256"/>
      <c r="I57" s="21"/>
      <c r="J57" s="256"/>
      <c r="K57" s="253"/>
    </row>
    <row r="58" spans="1:11" ht="25.5" customHeight="1" x14ac:dyDescent="0.25">
      <c r="A58" s="254" t="s">
        <v>117</v>
      </c>
      <c r="B58" s="254">
        <v>1.65</v>
      </c>
      <c r="C58" s="145" t="s">
        <v>524</v>
      </c>
      <c r="D58" s="150" t="s">
        <v>525</v>
      </c>
      <c r="E58" s="257" t="s">
        <v>417</v>
      </c>
      <c r="F58" s="257" t="s">
        <v>419</v>
      </c>
      <c r="G58" s="266" t="s">
        <v>527</v>
      </c>
      <c r="H58" s="254"/>
      <c r="I58" s="145" t="s">
        <v>111</v>
      </c>
      <c r="J58" s="254" t="s">
        <v>528</v>
      </c>
      <c r="K58" s="253"/>
    </row>
    <row r="59" spans="1:11" ht="26.25" thickBot="1" x14ac:dyDescent="0.3">
      <c r="A59" s="255"/>
      <c r="B59" s="255"/>
      <c r="C59" s="145">
        <v>261.03070000000002</v>
      </c>
      <c r="D59" s="155" t="s">
        <v>526</v>
      </c>
      <c r="E59" s="259"/>
      <c r="F59" s="259"/>
      <c r="G59" s="268"/>
      <c r="H59" s="255"/>
      <c r="I59" s="145" t="s">
        <v>112</v>
      </c>
      <c r="J59" s="255"/>
      <c r="K59" s="253"/>
    </row>
    <row r="60" spans="1:11" ht="25.5" customHeight="1" x14ac:dyDescent="0.25">
      <c r="A60" s="255"/>
      <c r="B60" s="255"/>
      <c r="C60" s="145" t="s">
        <v>106</v>
      </c>
      <c r="D60" s="150" t="s">
        <v>529</v>
      </c>
      <c r="E60" s="257" t="s">
        <v>437</v>
      </c>
      <c r="F60" s="257" t="s">
        <v>426</v>
      </c>
      <c r="G60" s="266" t="s">
        <v>532</v>
      </c>
      <c r="H60" s="255"/>
      <c r="I60" s="143"/>
      <c r="J60" s="255"/>
      <c r="K60" s="269"/>
    </row>
    <row r="61" spans="1:11" ht="25.5" x14ac:dyDescent="0.25">
      <c r="A61" s="255"/>
      <c r="B61" s="255"/>
      <c r="C61" s="143"/>
      <c r="D61" s="154" t="s">
        <v>530</v>
      </c>
      <c r="E61" s="258"/>
      <c r="F61" s="258"/>
      <c r="G61" s="267"/>
      <c r="H61" s="255"/>
      <c r="I61" s="143"/>
      <c r="J61" s="255"/>
      <c r="K61" s="269"/>
    </row>
    <row r="62" spans="1:11" ht="15.75" thickBot="1" x14ac:dyDescent="0.3">
      <c r="A62" s="256"/>
      <c r="B62" s="256"/>
      <c r="C62" s="21"/>
      <c r="D62" s="155" t="s">
        <v>531</v>
      </c>
      <c r="E62" s="259"/>
      <c r="F62" s="259"/>
      <c r="G62" s="268"/>
      <c r="H62" s="256"/>
      <c r="I62" s="21"/>
      <c r="J62" s="256"/>
      <c r="K62" s="269"/>
    </row>
    <row r="63" spans="1:11" ht="25.5" x14ac:dyDescent="0.25">
      <c r="A63" s="254" t="s">
        <v>149</v>
      </c>
      <c r="B63" s="254">
        <v>1.65</v>
      </c>
      <c r="C63" s="145" t="s">
        <v>533</v>
      </c>
      <c r="D63" s="150" t="s">
        <v>534</v>
      </c>
      <c r="E63" s="90" t="s">
        <v>417</v>
      </c>
      <c r="F63" s="257" t="s">
        <v>419</v>
      </c>
      <c r="G63" s="152" t="s">
        <v>538</v>
      </c>
      <c r="H63" s="254" t="s">
        <v>540</v>
      </c>
      <c r="I63" s="145" t="s">
        <v>111</v>
      </c>
      <c r="J63" s="145" t="s">
        <v>541</v>
      </c>
      <c r="K63" s="253"/>
    </row>
    <row r="64" spans="1:11" ht="25.5" x14ac:dyDescent="0.25">
      <c r="A64" s="255"/>
      <c r="B64" s="255"/>
      <c r="C64" s="145">
        <v>118.0266</v>
      </c>
      <c r="D64" s="154" t="s">
        <v>535</v>
      </c>
      <c r="E64" s="96"/>
      <c r="F64" s="258"/>
      <c r="G64" s="152" t="s">
        <v>539</v>
      </c>
      <c r="H64" s="255"/>
      <c r="I64" s="145" t="s">
        <v>112</v>
      </c>
      <c r="J64" s="145" t="s">
        <v>542</v>
      </c>
      <c r="K64" s="253"/>
    </row>
    <row r="65" spans="1:11" x14ac:dyDescent="0.25">
      <c r="A65" s="255"/>
      <c r="B65" s="255"/>
      <c r="C65" s="145" t="s">
        <v>101</v>
      </c>
      <c r="D65" s="150" t="s">
        <v>536</v>
      </c>
      <c r="E65" s="90" t="s">
        <v>470</v>
      </c>
      <c r="F65" s="258"/>
      <c r="G65" s="92"/>
      <c r="H65" s="255"/>
      <c r="I65" s="143"/>
      <c r="J65" s="145" t="s">
        <v>543</v>
      </c>
      <c r="K65" s="253"/>
    </row>
    <row r="66" spans="1:11" ht="25.5" x14ac:dyDescent="0.25">
      <c r="A66" s="255"/>
      <c r="B66" s="255"/>
      <c r="C66" s="143"/>
      <c r="D66" s="154" t="s">
        <v>537</v>
      </c>
      <c r="E66" s="99"/>
      <c r="F66" s="258"/>
      <c r="G66" s="92"/>
      <c r="H66" s="255"/>
      <c r="I66" s="143"/>
      <c r="J66" s="145"/>
      <c r="K66" s="253"/>
    </row>
    <row r="67" spans="1:11" x14ac:dyDescent="0.25">
      <c r="A67" s="255"/>
      <c r="B67" s="255"/>
      <c r="C67" s="143"/>
      <c r="D67" s="99"/>
      <c r="E67" s="99"/>
      <c r="F67" s="258"/>
      <c r="G67" s="92"/>
      <c r="H67" s="255"/>
      <c r="I67" s="143"/>
      <c r="J67" s="145" t="s">
        <v>544</v>
      </c>
      <c r="K67" s="253"/>
    </row>
    <row r="68" spans="1:11" x14ac:dyDescent="0.25">
      <c r="A68" s="255"/>
      <c r="B68" s="255"/>
      <c r="C68" s="143"/>
      <c r="D68" s="99"/>
      <c r="E68" s="99"/>
      <c r="F68" s="258"/>
      <c r="G68" s="92"/>
      <c r="H68" s="255"/>
      <c r="I68" s="143"/>
      <c r="J68" s="145" t="s">
        <v>545</v>
      </c>
      <c r="K68" s="253"/>
    </row>
    <row r="69" spans="1:11" ht="15.75" thickBot="1" x14ac:dyDescent="0.3">
      <c r="A69" s="255"/>
      <c r="B69" s="255"/>
      <c r="C69" s="143"/>
      <c r="D69" s="100"/>
      <c r="E69" s="100"/>
      <c r="F69" s="271"/>
      <c r="G69" s="97"/>
      <c r="H69" s="255"/>
      <c r="I69" s="143"/>
      <c r="J69" s="145" t="s">
        <v>546</v>
      </c>
      <c r="K69" s="253"/>
    </row>
    <row r="70" spans="1:11" ht="25.5" x14ac:dyDescent="0.25">
      <c r="A70" s="255"/>
      <c r="B70" s="255"/>
      <c r="C70" s="143"/>
      <c r="D70" s="150" t="s">
        <v>548</v>
      </c>
      <c r="E70" s="270" t="s">
        <v>437</v>
      </c>
      <c r="F70" s="270" t="s">
        <v>426</v>
      </c>
      <c r="G70" s="276" t="s">
        <v>551</v>
      </c>
      <c r="H70" s="255"/>
      <c r="I70" s="143"/>
      <c r="J70" s="145" t="s">
        <v>547</v>
      </c>
      <c r="K70" s="269"/>
    </row>
    <row r="71" spans="1:11" ht="25.5" x14ac:dyDescent="0.25">
      <c r="A71" s="255"/>
      <c r="B71" s="255"/>
      <c r="C71" s="143"/>
      <c r="D71" s="154" t="s">
        <v>549</v>
      </c>
      <c r="E71" s="258"/>
      <c r="F71" s="258"/>
      <c r="G71" s="267"/>
      <c r="H71" s="255"/>
      <c r="I71" s="143"/>
      <c r="J71" s="92"/>
      <c r="K71" s="269"/>
    </row>
    <row r="72" spans="1:11" ht="15.75" thickBot="1" x14ac:dyDescent="0.3">
      <c r="A72" s="256"/>
      <c r="B72" s="256"/>
      <c r="C72" s="21"/>
      <c r="D72" s="155" t="s">
        <v>550</v>
      </c>
      <c r="E72" s="259"/>
      <c r="F72" s="259"/>
      <c r="G72" s="268"/>
      <c r="H72" s="256"/>
      <c r="I72" s="21"/>
      <c r="J72" s="93"/>
      <c r="K72" s="269"/>
    </row>
    <row r="73" spans="1:11" ht="25.5" customHeight="1" x14ac:dyDescent="0.25">
      <c r="A73" s="254" t="s">
        <v>151</v>
      </c>
      <c r="B73" s="254">
        <v>1.77</v>
      </c>
      <c r="C73" s="145" t="s">
        <v>552</v>
      </c>
      <c r="D73" s="90" t="s">
        <v>553</v>
      </c>
      <c r="E73" s="257" t="s">
        <v>417</v>
      </c>
      <c r="F73" s="257" t="s">
        <v>419</v>
      </c>
      <c r="G73" s="152" t="s">
        <v>556</v>
      </c>
      <c r="H73" s="254" t="s">
        <v>429</v>
      </c>
      <c r="I73" s="145" t="s">
        <v>102</v>
      </c>
      <c r="J73" s="254"/>
      <c r="K73" s="253"/>
    </row>
    <row r="74" spans="1:11" x14ac:dyDescent="0.25">
      <c r="A74" s="255"/>
      <c r="B74" s="255"/>
      <c r="C74" s="145">
        <v>162.05279999999999</v>
      </c>
      <c r="D74" s="90" t="s">
        <v>554</v>
      </c>
      <c r="E74" s="258"/>
      <c r="F74" s="258"/>
      <c r="G74" s="152" t="s">
        <v>557</v>
      </c>
      <c r="H74" s="255"/>
      <c r="I74" s="145" t="s">
        <v>103</v>
      </c>
      <c r="J74" s="255"/>
      <c r="K74" s="253"/>
    </row>
    <row r="75" spans="1:11" ht="15.75" thickBot="1" x14ac:dyDescent="0.3">
      <c r="A75" s="255"/>
      <c r="B75" s="255"/>
      <c r="C75" s="145" t="s">
        <v>101</v>
      </c>
      <c r="D75" s="95" t="s">
        <v>555</v>
      </c>
      <c r="E75" s="271"/>
      <c r="F75" s="271"/>
      <c r="G75" s="101" t="s">
        <v>558</v>
      </c>
      <c r="H75" s="255"/>
      <c r="I75" s="143"/>
      <c r="J75" s="256"/>
      <c r="K75" s="253"/>
    </row>
    <row r="76" spans="1:11" ht="25.5" x14ac:dyDescent="0.25">
      <c r="A76" s="255"/>
      <c r="B76" s="255"/>
      <c r="C76" s="143"/>
      <c r="D76" s="150" t="s">
        <v>559</v>
      </c>
      <c r="E76" s="270" t="s">
        <v>437</v>
      </c>
      <c r="F76" s="270" t="s">
        <v>426</v>
      </c>
      <c r="G76" s="276" t="s">
        <v>562</v>
      </c>
      <c r="H76" s="255"/>
      <c r="I76" s="143"/>
      <c r="J76" s="145" t="s">
        <v>563</v>
      </c>
      <c r="K76" s="253"/>
    </row>
    <row r="77" spans="1:11" x14ac:dyDescent="0.25">
      <c r="A77" s="255"/>
      <c r="B77" s="255"/>
      <c r="C77" s="143"/>
      <c r="D77" s="150" t="s">
        <v>560</v>
      </c>
      <c r="E77" s="258"/>
      <c r="F77" s="258"/>
      <c r="G77" s="267"/>
      <c r="H77" s="255"/>
      <c r="I77" s="143"/>
      <c r="J77" s="145" t="s">
        <v>564</v>
      </c>
      <c r="K77" s="253"/>
    </row>
    <row r="78" spans="1:11" ht="15.75" thickBot="1" x14ac:dyDescent="0.3">
      <c r="A78" s="256"/>
      <c r="B78" s="256"/>
      <c r="C78" s="21"/>
      <c r="D78" s="148" t="s">
        <v>561</v>
      </c>
      <c r="E78" s="259"/>
      <c r="F78" s="259"/>
      <c r="G78" s="268"/>
      <c r="H78" s="256"/>
      <c r="I78" s="21"/>
      <c r="J78" s="93"/>
      <c r="K78" s="253"/>
    </row>
    <row r="79" spans="1:11" ht="25.5" x14ac:dyDescent="0.25">
      <c r="A79" s="254" t="s">
        <v>166</v>
      </c>
      <c r="B79" s="250">
        <v>1.98</v>
      </c>
      <c r="C79" s="102" t="s">
        <v>565</v>
      </c>
      <c r="D79" s="150" t="s">
        <v>566</v>
      </c>
      <c r="E79" s="257" t="s">
        <v>417</v>
      </c>
      <c r="F79" s="257" t="s">
        <v>419</v>
      </c>
      <c r="G79" s="266" t="s">
        <v>568</v>
      </c>
      <c r="H79" s="250"/>
      <c r="I79" s="145" t="s">
        <v>102</v>
      </c>
      <c r="J79" s="152" t="s">
        <v>425</v>
      </c>
      <c r="K79" s="253"/>
    </row>
    <row r="80" spans="1:11" x14ac:dyDescent="0.25">
      <c r="A80" s="255"/>
      <c r="B80" s="277"/>
      <c r="C80" s="152">
        <v>183.0531</v>
      </c>
      <c r="D80" s="154" t="s">
        <v>567</v>
      </c>
      <c r="E80" s="258"/>
      <c r="F80" s="258"/>
      <c r="G80" s="267"/>
      <c r="H80" s="277"/>
      <c r="I80" s="145" t="s">
        <v>103</v>
      </c>
      <c r="J80" s="152" t="s">
        <v>569</v>
      </c>
      <c r="K80" s="253"/>
    </row>
    <row r="81" spans="1:11" x14ac:dyDescent="0.25">
      <c r="A81" s="255"/>
      <c r="B81" s="277"/>
      <c r="C81" s="152" t="s">
        <v>121</v>
      </c>
      <c r="D81" s="99"/>
      <c r="E81" s="258"/>
      <c r="F81" s="258"/>
      <c r="G81" s="267"/>
      <c r="H81" s="277"/>
      <c r="I81" s="143"/>
      <c r="J81" s="152" t="s">
        <v>570</v>
      </c>
      <c r="K81" s="253"/>
    </row>
    <row r="82" spans="1:11" x14ac:dyDescent="0.25">
      <c r="A82" s="255"/>
      <c r="B82" s="277"/>
      <c r="C82" s="143"/>
      <c r="D82" s="99"/>
      <c r="E82" s="258"/>
      <c r="F82" s="258"/>
      <c r="G82" s="267"/>
      <c r="H82" s="277"/>
      <c r="I82" s="143"/>
      <c r="J82" s="152" t="s">
        <v>571</v>
      </c>
      <c r="K82" s="253"/>
    </row>
    <row r="83" spans="1:11" x14ac:dyDescent="0.25">
      <c r="A83" s="255"/>
      <c r="B83" s="277"/>
      <c r="C83" s="143"/>
      <c r="D83" s="99"/>
      <c r="E83" s="258"/>
      <c r="F83" s="258"/>
      <c r="G83" s="267"/>
      <c r="H83" s="277"/>
      <c r="I83" s="143"/>
      <c r="J83" s="152" t="s">
        <v>572</v>
      </c>
      <c r="K83" s="253"/>
    </row>
    <row r="84" spans="1:11" x14ac:dyDescent="0.25">
      <c r="A84" s="255"/>
      <c r="B84" s="277"/>
      <c r="C84" s="143"/>
      <c r="D84" s="99"/>
      <c r="E84" s="258"/>
      <c r="F84" s="258"/>
      <c r="G84" s="267"/>
      <c r="H84" s="277"/>
      <c r="I84" s="143"/>
      <c r="J84" s="152" t="s">
        <v>573</v>
      </c>
      <c r="K84" s="253"/>
    </row>
    <row r="85" spans="1:11" ht="15.75" thickBot="1" x14ac:dyDescent="0.3">
      <c r="A85" s="255"/>
      <c r="B85" s="277"/>
      <c r="C85" s="143"/>
      <c r="D85" s="98"/>
      <c r="E85" s="259"/>
      <c r="F85" s="259"/>
      <c r="G85" s="268"/>
      <c r="H85" s="277"/>
      <c r="I85" s="143"/>
      <c r="J85" s="152" t="s">
        <v>574</v>
      </c>
      <c r="K85" s="253"/>
    </row>
    <row r="86" spans="1:11" ht="25.5" x14ac:dyDescent="0.25">
      <c r="A86" s="255"/>
      <c r="B86" s="277"/>
      <c r="C86" s="143"/>
      <c r="D86" s="150" t="s">
        <v>576</v>
      </c>
      <c r="E86" s="90" t="s">
        <v>437</v>
      </c>
      <c r="F86" s="257" t="s">
        <v>426</v>
      </c>
      <c r="G86" s="152" t="s">
        <v>584</v>
      </c>
      <c r="H86" s="277"/>
      <c r="I86" s="143"/>
      <c r="J86" s="152" t="s">
        <v>575</v>
      </c>
      <c r="K86" s="253"/>
    </row>
    <row r="87" spans="1:11" x14ac:dyDescent="0.25">
      <c r="A87" s="255"/>
      <c r="B87" s="277"/>
      <c r="C87" s="143"/>
      <c r="D87" s="154" t="s">
        <v>577</v>
      </c>
      <c r="E87" s="90"/>
      <c r="F87" s="258"/>
      <c r="G87" s="152" t="s">
        <v>585</v>
      </c>
      <c r="H87" s="277"/>
      <c r="I87" s="143"/>
      <c r="J87" s="92"/>
      <c r="K87" s="253"/>
    </row>
    <row r="88" spans="1:11" x14ac:dyDescent="0.25">
      <c r="A88" s="255"/>
      <c r="B88" s="277"/>
      <c r="C88" s="143"/>
      <c r="D88" s="150" t="s">
        <v>578</v>
      </c>
      <c r="E88" s="90" t="s">
        <v>582</v>
      </c>
      <c r="F88" s="258"/>
      <c r="G88" s="92"/>
      <c r="H88" s="277"/>
      <c r="I88" s="143"/>
      <c r="J88" s="92"/>
      <c r="K88" s="253"/>
    </row>
    <row r="89" spans="1:11" x14ac:dyDescent="0.25">
      <c r="A89" s="255"/>
      <c r="B89" s="277"/>
      <c r="C89" s="143"/>
      <c r="D89" s="154" t="s">
        <v>579</v>
      </c>
      <c r="E89" s="90"/>
      <c r="F89" s="258"/>
      <c r="G89" s="92"/>
      <c r="H89" s="277"/>
      <c r="I89" s="143"/>
      <c r="J89" s="92"/>
      <c r="K89" s="253"/>
    </row>
    <row r="90" spans="1:11" x14ac:dyDescent="0.25">
      <c r="A90" s="255"/>
      <c r="B90" s="277"/>
      <c r="C90" s="143"/>
      <c r="D90" s="150" t="s">
        <v>580</v>
      </c>
      <c r="E90" s="90" t="s">
        <v>583</v>
      </c>
      <c r="F90" s="258"/>
      <c r="G90" s="92"/>
      <c r="H90" s="277"/>
      <c r="I90" s="143"/>
      <c r="J90" s="92"/>
      <c r="K90" s="253"/>
    </row>
    <row r="91" spans="1:11" ht="15.75" thickBot="1" x14ac:dyDescent="0.3">
      <c r="A91" s="256"/>
      <c r="B91" s="252"/>
      <c r="C91" s="21"/>
      <c r="D91" s="155" t="s">
        <v>581</v>
      </c>
      <c r="E91" s="91"/>
      <c r="F91" s="259"/>
      <c r="G91" s="93"/>
      <c r="H91" s="252"/>
      <c r="I91" s="21"/>
      <c r="J91" s="93"/>
      <c r="K91" s="253"/>
    </row>
    <row r="92" spans="1:11" ht="25.5" x14ac:dyDescent="0.25">
      <c r="A92" s="254" t="s">
        <v>180</v>
      </c>
      <c r="B92" s="254">
        <v>2.2799999999999998</v>
      </c>
      <c r="C92" s="145" t="s">
        <v>586</v>
      </c>
      <c r="D92" s="150" t="s">
        <v>587</v>
      </c>
      <c r="E92" s="90" t="s">
        <v>600</v>
      </c>
      <c r="F92" s="257" t="s">
        <v>419</v>
      </c>
      <c r="G92" s="152" t="s">
        <v>604</v>
      </c>
      <c r="H92" s="254" t="s">
        <v>429</v>
      </c>
      <c r="I92" s="145" t="s">
        <v>102</v>
      </c>
      <c r="J92" s="145" t="s">
        <v>607</v>
      </c>
      <c r="K92" s="269"/>
    </row>
    <row r="93" spans="1:11" ht="25.5" x14ac:dyDescent="0.25">
      <c r="A93" s="255"/>
      <c r="B93" s="255"/>
      <c r="C93" s="145">
        <v>327.09539999999998</v>
      </c>
      <c r="D93" s="154" t="s">
        <v>588</v>
      </c>
      <c r="E93" s="90"/>
      <c r="F93" s="258"/>
      <c r="G93" s="152" t="s">
        <v>605</v>
      </c>
      <c r="H93" s="255"/>
      <c r="I93" s="145" t="s">
        <v>103</v>
      </c>
      <c r="J93" s="145" t="s">
        <v>608</v>
      </c>
      <c r="K93" s="269"/>
    </row>
    <row r="94" spans="1:11" x14ac:dyDescent="0.25">
      <c r="A94" s="255"/>
      <c r="B94" s="255"/>
      <c r="C94" s="145" t="s">
        <v>101</v>
      </c>
      <c r="D94" s="154" t="s">
        <v>589</v>
      </c>
      <c r="E94" s="90"/>
      <c r="F94" s="258"/>
      <c r="G94" s="152" t="s">
        <v>606</v>
      </c>
      <c r="H94" s="255"/>
      <c r="I94" s="143"/>
      <c r="J94" s="145" t="s">
        <v>609</v>
      </c>
      <c r="K94" s="269"/>
    </row>
    <row r="95" spans="1:11" x14ac:dyDescent="0.25">
      <c r="A95" s="255"/>
      <c r="B95" s="255"/>
      <c r="C95" s="143"/>
      <c r="D95" s="150" t="s">
        <v>590</v>
      </c>
      <c r="E95" s="90" t="s">
        <v>601</v>
      </c>
      <c r="F95" s="258"/>
      <c r="G95" s="92"/>
      <c r="H95" s="255"/>
      <c r="I95" s="143"/>
      <c r="J95" s="145" t="s">
        <v>610</v>
      </c>
      <c r="K95" s="269"/>
    </row>
    <row r="96" spans="1:11" x14ac:dyDescent="0.25">
      <c r="A96" s="255"/>
      <c r="B96" s="255"/>
      <c r="C96" s="143"/>
      <c r="D96" s="154" t="s">
        <v>591</v>
      </c>
      <c r="E96" s="90"/>
      <c r="F96" s="258"/>
      <c r="G96" s="92"/>
      <c r="H96" s="255"/>
      <c r="I96" s="143"/>
      <c r="J96" s="145" t="s">
        <v>611</v>
      </c>
      <c r="K96" s="269"/>
    </row>
    <row r="97" spans="1:11" x14ac:dyDescent="0.25">
      <c r="A97" s="255"/>
      <c r="B97" s="255"/>
      <c r="C97" s="143"/>
      <c r="D97" s="150" t="s">
        <v>592</v>
      </c>
      <c r="E97" s="90" t="s">
        <v>417</v>
      </c>
      <c r="F97" s="258"/>
      <c r="G97" s="92"/>
      <c r="H97" s="255"/>
      <c r="I97" s="143"/>
      <c r="J97" s="145"/>
      <c r="K97" s="269"/>
    </row>
    <row r="98" spans="1:11" x14ac:dyDescent="0.25">
      <c r="A98" s="255"/>
      <c r="B98" s="255"/>
      <c r="C98" s="143"/>
      <c r="D98" s="154" t="s">
        <v>593</v>
      </c>
      <c r="E98" s="90"/>
      <c r="F98" s="258"/>
      <c r="G98" s="92"/>
      <c r="H98" s="255"/>
      <c r="I98" s="143"/>
      <c r="J98" s="145" t="s">
        <v>612</v>
      </c>
      <c r="K98" s="269"/>
    </row>
    <row r="99" spans="1:11" x14ac:dyDescent="0.25">
      <c r="A99" s="255"/>
      <c r="B99" s="255"/>
      <c r="C99" s="143"/>
      <c r="D99" s="150" t="s">
        <v>594</v>
      </c>
      <c r="E99" s="90" t="s">
        <v>468</v>
      </c>
      <c r="F99" s="258"/>
      <c r="G99" s="92"/>
      <c r="H99" s="255"/>
      <c r="I99" s="143"/>
      <c r="J99" s="145" t="s">
        <v>613</v>
      </c>
      <c r="K99" s="269"/>
    </row>
    <row r="100" spans="1:11" x14ac:dyDescent="0.25">
      <c r="A100" s="255"/>
      <c r="B100" s="255"/>
      <c r="C100" s="143"/>
      <c r="D100" s="154" t="s">
        <v>595</v>
      </c>
      <c r="E100" s="90"/>
      <c r="F100" s="258"/>
      <c r="G100" s="92"/>
      <c r="H100" s="255"/>
      <c r="I100" s="143"/>
      <c r="J100" s="145" t="s">
        <v>614</v>
      </c>
      <c r="K100" s="269"/>
    </row>
    <row r="101" spans="1:11" x14ac:dyDescent="0.25">
      <c r="A101" s="255"/>
      <c r="B101" s="255"/>
      <c r="C101" s="143"/>
      <c r="D101" s="150" t="s">
        <v>596</v>
      </c>
      <c r="E101" s="90" t="s">
        <v>469</v>
      </c>
      <c r="F101" s="258"/>
      <c r="G101" s="92"/>
      <c r="H101" s="255"/>
      <c r="I101" s="143"/>
      <c r="J101" s="145" t="s">
        <v>615</v>
      </c>
      <c r="K101" s="269"/>
    </row>
    <row r="102" spans="1:11" x14ac:dyDescent="0.25">
      <c r="A102" s="255"/>
      <c r="B102" s="255"/>
      <c r="C102" s="143"/>
      <c r="D102" s="150" t="s">
        <v>597</v>
      </c>
      <c r="E102" s="90" t="s">
        <v>602</v>
      </c>
      <c r="F102" s="258"/>
      <c r="G102" s="92"/>
      <c r="H102" s="255"/>
      <c r="I102" s="143"/>
      <c r="J102" s="145" t="s">
        <v>616</v>
      </c>
      <c r="K102" s="269"/>
    </row>
    <row r="103" spans="1:11" x14ac:dyDescent="0.25">
      <c r="A103" s="255"/>
      <c r="B103" s="255"/>
      <c r="C103" s="143"/>
      <c r="D103" s="150" t="s">
        <v>598</v>
      </c>
      <c r="E103" s="90" t="s">
        <v>603</v>
      </c>
      <c r="F103" s="258"/>
      <c r="G103" s="92"/>
      <c r="H103" s="255"/>
      <c r="I103" s="143"/>
      <c r="J103" s="145" t="s">
        <v>617</v>
      </c>
      <c r="K103" s="269"/>
    </row>
    <row r="104" spans="1:11" ht="15.75" thickBot="1" x14ac:dyDescent="0.3">
      <c r="A104" s="255"/>
      <c r="B104" s="255"/>
      <c r="C104" s="143"/>
      <c r="D104" s="94" t="s">
        <v>599</v>
      </c>
      <c r="E104" s="100"/>
      <c r="F104" s="271"/>
      <c r="G104" s="97"/>
      <c r="H104" s="255"/>
      <c r="I104" s="143"/>
      <c r="J104" s="145" t="s">
        <v>618</v>
      </c>
      <c r="K104" s="269"/>
    </row>
    <row r="105" spans="1:11" ht="25.5" x14ac:dyDescent="0.25">
      <c r="A105" s="255"/>
      <c r="B105" s="255"/>
      <c r="C105" s="143"/>
      <c r="D105" s="150" t="s">
        <v>619</v>
      </c>
      <c r="E105" s="90" t="s">
        <v>437</v>
      </c>
      <c r="F105" s="270" t="s">
        <v>426</v>
      </c>
      <c r="G105" s="152" t="s">
        <v>628</v>
      </c>
      <c r="H105" s="255"/>
      <c r="I105" s="143"/>
      <c r="J105" s="92"/>
      <c r="K105" s="253"/>
    </row>
    <row r="106" spans="1:11" ht="25.5" x14ac:dyDescent="0.25">
      <c r="A106" s="255"/>
      <c r="B106" s="255"/>
      <c r="C106" s="143"/>
      <c r="D106" s="154" t="s">
        <v>620</v>
      </c>
      <c r="E106" s="103"/>
      <c r="F106" s="258"/>
      <c r="G106" s="152" t="s">
        <v>629</v>
      </c>
      <c r="H106" s="255"/>
      <c r="I106" s="143"/>
      <c r="J106" s="92"/>
      <c r="K106" s="253"/>
    </row>
    <row r="107" spans="1:11" x14ac:dyDescent="0.25">
      <c r="A107" s="255"/>
      <c r="B107" s="255"/>
      <c r="C107" s="143"/>
      <c r="D107" s="150" t="s">
        <v>621</v>
      </c>
      <c r="E107" s="90" t="s">
        <v>627</v>
      </c>
      <c r="F107" s="258"/>
      <c r="G107" s="92"/>
      <c r="H107" s="255"/>
      <c r="I107" s="143"/>
      <c r="J107" s="92"/>
      <c r="K107" s="253"/>
    </row>
    <row r="108" spans="1:11" ht="25.5" x14ac:dyDescent="0.25">
      <c r="A108" s="255"/>
      <c r="B108" s="255"/>
      <c r="C108" s="143"/>
      <c r="D108" s="154" t="s">
        <v>622</v>
      </c>
      <c r="E108" s="90"/>
      <c r="F108" s="258"/>
      <c r="G108" s="92"/>
      <c r="H108" s="255"/>
      <c r="I108" s="143"/>
      <c r="J108" s="92"/>
      <c r="K108" s="253"/>
    </row>
    <row r="109" spans="1:11" x14ac:dyDescent="0.25">
      <c r="A109" s="255"/>
      <c r="B109" s="255"/>
      <c r="C109" s="143"/>
      <c r="D109" s="154" t="s">
        <v>623</v>
      </c>
      <c r="E109" s="90"/>
      <c r="F109" s="258"/>
      <c r="G109" s="92"/>
      <c r="H109" s="255"/>
      <c r="I109" s="143"/>
      <c r="J109" s="92"/>
      <c r="K109" s="253"/>
    </row>
    <row r="110" spans="1:11" x14ac:dyDescent="0.25">
      <c r="A110" s="255"/>
      <c r="B110" s="255"/>
      <c r="C110" s="143"/>
      <c r="D110" s="150" t="s">
        <v>624</v>
      </c>
      <c r="E110" s="90"/>
      <c r="F110" s="258"/>
      <c r="G110" s="92"/>
      <c r="H110" s="255"/>
      <c r="I110" s="143"/>
      <c r="J110" s="92"/>
      <c r="K110" s="253"/>
    </row>
    <row r="111" spans="1:11" x14ac:dyDescent="0.25">
      <c r="A111" s="255"/>
      <c r="B111" s="255"/>
      <c r="C111" s="143"/>
      <c r="D111" s="150" t="s">
        <v>625</v>
      </c>
      <c r="E111" s="90" t="s">
        <v>503</v>
      </c>
      <c r="F111" s="258"/>
      <c r="G111" s="92"/>
      <c r="H111" s="255"/>
      <c r="I111" s="143"/>
      <c r="J111" s="92"/>
      <c r="K111" s="253"/>
    </row>
    <row r="112" spans="1:11" ht="15.75" thickBot="1" x14ac:dyDescent="0.3">
      <c r="A112" s="256"/>
      <c r="B112" s="256"/>
      <c r="C112" s="21"/>
      <c r="D112" s="148" t="s">
        <v>626</v>
      </c>
      <c r="E112" s="91"/>
      <c r="F112" s="259"/>
      <c r="G112" s="93"/>
      <c r="H112" s="256"/>
      <c r="I112" s="21"/>
      <c r="J112" s="93"/>
      <c r="K112" s="253"/>
    </row>
    <row r="113" spans="1:11" ht="38.25" x14ac:dyDescent="0.25">
      <c r="A113" s="254" t="s">
        <v>119</v>
      </c>
      <c r="B113" s="254">
        <v>2.63</v>
      </c>
      <c r="C113" s="145" t="s">
        <v>630</v>
      </c>
      <c r="D113" s="150" t="s">
        <v>631</v>
      </c>
      <c r="E113" s="257" t="s">
        <v>417</v>
      </c>
      <c r="F113" s="257" t="s">
        <v>419</v>
      </c>
      <c r="G113" s="152" t="s">
        <v>635</v>
      </c>
      <c r="H113" s="254" t="s">
        <v>637</v>
      </c>
      <c r="I113" s="145" t="s">
        <v>102</v>
      </c>
      <c r="J113" s="145" t="s">
        <v>638</v>
      </c>
      <c r="K113" s="253"/>
    </row>
    <row r="114" spans="1:11" ht="25.5" x14ac:dyDescent="0.25">
      <c r="A114" s="255"/>
      <c r="B114" s="255"/>
      <c r="C114" s="145">
        <v>208.0848</v>
      </c>
      <c r="D114" s="154" t="s">
        <v>632</v>
      </c>
      <c r="E114" s="258"/>
      <c r="F114" s="258"/>
      <c r="G114" s="152" t="s">
        <v>636</v>
      </c>
      <c r="H114" s="255"/>
      <c r="I114" s="145" t="s">
        <v>103</v>
      </c>
      <c r="J114" s="145" t="s">
        <v>639</v>
      </c>
      <c r="K114" s="253"/>
    </row>
    <row r="115" spans="1:11" x14ac:dyDescent="0.25">
      <c r="A115" s="255"/>
      <c r="B115" s="255"/>
      <c r="C115" s="145" t="s">
        <v>121</v>
      </c>
      <c r="D115" s="150" t="s">
        <v>633</v>
      </c>
      <c r="E115" s="258"/>
      <c r="F115" s="258"/>
      <c r="G115" s="92"/>
      <c r="H115" s="255"/>
      <c r="I115" s="143"/>
      <c r="J115" s="145" t="s">
        <v>640</v>
      </c>
      <c r="K115" s="253"/>
    </row>
    <row r="116" spans="1:11" ht="15.75" thickBot="1" x14ac:dyDescent="0.3">
      <c r="A116" s="255"/>
      <c r="B116" s="255"/>
      <c r="C116" s="145"/>
      <c r="D116" s="94" t="s">
        <v>634</v>
      </c>
      <c r="E116" s="271"/>
      <c r="F116" s="271"/>
      <c r="G116" s="97"/>
      <c r="H116" s="255"/>
      <c r="I116" s="143"/>
      <c r="J116" s="145" t="s">
        <v>641</v>
      </c>
      <c r="K116" s="253"/>
    </row>
    <row r="117" spans="1:11" ht="26.25" thickBot="1" x14ac:dyDescent="0.3">
      <c r="A117" s="256"/>
      <c r="B117" s="256"/>
      <c r="C117" s="21"/>
      <c r="D117" s="148" t="s">
        <v>643</v>
      </c>
      <c r="E117" s="91" t="s">
        <v>437</v>
      </c>
      <c r="F117" s="91"/>
      <c r="G117" s="153" t="s">
        <v>644</v>
      </c>
      <c r="H117" s="256"/>
      <c r="I117" s="21"/>
      <c r="J117" s="146" t="s">
        <v>642</v>
      </c>
      <c r="K117" s="144"/>
    </row>
    <row r="118" spans="1:11" ht="25.5" customHeight="1" x14ac:dyDescent="0.25">
      <c r="A118" s="254" t="s">
        <v>124</v>
      </c>
      <c r="B118" s="254">
        <v>2.8</v>
      </c>
      <c r="C118" s="145" t="s">
        <v>645</v>
      </c>
      <c r="D118" s="150" t="s">
        <v>646</v>
      </c>
      <c r="E118" s="90" t="s">
        <v>417</v>
      </c>
      <c r="F118" s="257" t="s">
        <v>419</v>
      </c>
      <c r="G118" s="266" t="s">
        <v>650</v>
      </c>
      <c r="H118" s="254" t="s">
        <v>651</v>
      </c>
      <c r="I118" s="145" t="s">
        <v>102</v>
      </c>
      <c r="J118" s="145" t="s">
        <v>652</v>
      </c>
      <c r="K118" s="253"/>
    </row>
    <row r="119" spans="1:11" ht="25.5" x14ac:dyDescent="0.25">
      <c r="A119" s="255"/>
      <c r="B119" s="255"/>
      <c r="C119" s="145">
        <v>159.08949999999999</v>
      </c>
      <c r="D119" s="154" t="s">
        <v>647</v>
      </c>
      <c r="E119" s="90"/>
      <c r="F119" s="258"/>
      <c r="G119" s="267"/>
      <c r="H119" s="255"/>
      <c r="I119" s="145" t="s">
        <v>103</v>
      </c>
      <c r="J119" s="145" t="s">
        <v>653</v>
      </c>
      <c r="K119" s="253"/>
    </row>
    <row r="120" spans="1:11" ht="25.5" x14ac:dyDescent="0.25">
      <c r="A120" s="255"/>
      <c r="B120" s="255"/>
      <c r="C120" s="145" t="s">
        <v>101</v>
      </c>
      <c r="D120" s="150" t="s">
        <v>648</v>
      </c>
      <c r="E120" s="90" t="s">
        <v>649</v>
      </c>
      <c r="F120" s="258"/>
      <c r="G120" s="267"/>
      <c r="H120" s="255"/>
      <c r="I120" s="143"/>
      <c r="J120" s="145"/>
      <c r="K120" s="253"/>
    </row>
    <row r="121" spans="1:11" x14ac:dyDescent="0.25">
      <c r="A121" s="255"/>
      <c r="B121" s="255"/>
      <c r="C121" s="143"/>
      <c r="D121" s="99"/>
      <c r="E121" s="99"/>
      <c r="F121" s="258"/>
      <c r="G121" s="267"/>
      <c r="H121" s="255"/>
      <c r="I121" s="143"/>
      <c r="J121" s="145" t="s">
        <v>654</v>
      </c>
      <c r="K121" s="253"/>
    </row>
    <row r="122" spans="1:11" x14ac:dyDescent="0.25">
      <c r="A122" s="255"/>
      <c r="B122" s="255"/>
      <c r="C122" s="143"/>
      <c r="D122" s="99"/>
      <c r="E122" s="99"/>
      <c r="F122" s="258"/>
      <c r="G122" s="267"/>
      <c r="H122" s="255"/>
      <c r="I122" s="143"/>
      <c r="J122" s="145" t="s">
        <v>655</v>
      </c>
      <c r="K122" s="253"/>
    </row>
    <row r="123" spans="1:11" x14ac:dyDescent="0.25">
      <c r="A123" s="255"/>
      <c r="B123" s="255"/>
      <c r="C123" s="143"/>
      <c r="D123" s="99"/>
      <c r="E123" s="99"/>
      <c r="F123" s="258"/>
      <c r="G123" s="267"/>
      <c r="H123" s="255"/>
      <c r="I123" s="143"/>
      <c r="J123" s="145" t="s">
        <v>656</v>
      </c>
      <c r="K123" s="253"/>
    </row>
    <row r="124" spans="1:11" x14ac:dyDescent="0.25">
      <c r="A124" s="255"/>
      <c r="B124" s="255"/>
      <c r="C124" s="143"/>
      <c r="D124" s="99"/>
      <c r="E124" s="99"/>
      <c r="F124" s="258"/>
      <c r="G124" s="267"/>
      <c r="H124" s="255"/>
      <c r="I124" s="143"/>
      <c r="J124" s="145" t="s">
        <v>657</v>
      </c>
      <c r="K124" s="253"/>
    </row>
    <row r="125" spans="1:11" x14ac:dyDescent="0.25">
      <c r="A125" s="255"/>
      <c r="B125" s="255"/>
      <c r="C125" s="143"/>
      <c r="D125" s="99"/>
      <c r="E125" s="99"/>
      <c r="F125" s="258"/>
      <c r="G125" s="267"/>
      <c r="H125" s="255"/>
      <c r="I125" s="143"/>
      <c r="J125" s="145" t="s">
        <v>658</v>
      </c>
      <c r="K125" s="253"/>
    </row>
    <row r="126" spans="1:11" x14ac:dyDescent="0.25">
      <c r="A126" s="255"/>
      <c r="B126" s="255"/>
      <c r="C126" s="143"/>
      <c r="D126" s="99"/>
      <c r="E126" s="99"/>
      <c r="F126" s="258"/>
      <c r="G126" s="267"/>
      <c r="H126" s="255"/>
      <c r="I126" s="143"/>
      <c r="J126" s="145" t="s">
        <v>659</v>
      </c>
      <c r="K126" s="253"/>
    </row>
    <row r="127" spans="1:11" x14ac:dyDescent="0.25">
      <c r="A127" s="255"/>
      <c r="B127" s="255"/>
      <c r="C127" s="143"/>
      <c r="D127" s="99"/>
      <c r="E127" s="99"/>
      <c r="F127" s="258"/>
      <c r="G127" s="267"/>
      <c r="H127" s="255"/>
      <c r="I127" s="143"/>
      <c r="J127" s="145" t="s">
        <v>660</v>
      </c>
      <c r="K127" s="253"/>
    </row>
    <row r="128" spans="1:11" x14ac:dyDescent="0.25">
      <c r="A128" s="255"/>
      <c r="B128" s="255"/>
      <c r="C128" s="143"/>
      <c r="D128" s="99"/>
      <c r="E128" s="99"/>
      <c r="F128" s="258"/>
      <c r="G128" s="267"/>
      <c r="H128" s="255"/>
      <c r="I128" s="143"/>
      <c r="J128" s="145" t="s">
        <v>661</v>
      </c>
      <c r="K128" s="253"/>
    </row>
    <row r="129" spans="1:11" ht="15.75" thickBot="1" x14ac:dyDescent="0.3">
      <c r="A129" s="255"/>
      <c r="B129" s="255"/>
      <c r="C129" s="143"/>
      <c r="D129" s="100"/>
      <c r="E129" s="100"/>
      <c r="F129" s="271"/>
      <c r="G129" s="272"/>
      <c r="H129" s="255"/>
      <c r="I129" s="143"/>
      <c r="J129" s="145" t="s">
        <v>662</v>
      </c>
      <c r="K129" s="253"/>
    </row>
    <row r="130" spans="1:11" ht="25.5" x14ac:dyDescent="0.25">
      <c r="A130" s="255"/>
      <c r="B130" s="255"/>
      <c r="C130" s="143"/>
      <c r="D130" s="150" t="s">
        <v>664</v>
      </c>
      <c r="E130" s="270" t="s">
        <v>437</v>
      </c>
      <c r="F130" s="270" t="s">
        <v>426</v>
      </c>
      <c r="G130" s="276" t="s">
        <v>674</v>
      </c>
      <c r="H130" s="255"/>
      <c r="I130" s="143"/>
      <c r="J130" s="145" t="s">
        <v>663</v>
      </c>
      <c r="K130" s="253"/>
    </row>
    <row r="131" spans="1:11" x14ac:dyDescent="0.25">
      <c r="A131" s="255"/>
      <c r="B131" s="255"/>
      <c r="C131" s="143"/>
      <c r="D131" s="154" t="s">
        <v>665</v>
      </c>
      <c r="E131" s="258"/>
      <c r="F131" s="258"/>
      <c r="G131" s="267"/>
      <c r="H131" s="255"/>
      <c r="I131" s="143"/>
      <c r="J131" s="92"/>
      <c r="K131" s="253"/>
    </row>
    <row r="132" spans="1:11" x14ac:dyDescent="0.25">
      <c r="A132" s="255"/>
      <c r="B132" s="255"/>
      <c r="C132" s="143"/>
      <c r="D132" s="154" t="s">
        <v>666</v>
      </c>
      <c r="E132" s="258"/>
      <c r="F132" s="258"/>
      <c r="G132" s="267"/>
      <c r="H132" s="255"/>
      <c r="I132" s="143"/>
      <c r="J132" s="92"/>
      <c r="K132" s="253"/>
    </row>
    <row r="133" spans="1:11" x14ac:dyDescent="0.25">
      <c r="A133" s="255"/>
      <c r="B133" s="255"/>
      <c r="C133" s="143"/>
      <c r="D133" s="150" t="s">
        <v>667</v>
      </c>
      <c r="E133" s="258"/>
      <c r="F133" s="258"/>
      <c r="G133" s="267"/>
      <c r="H133" s="255"/>
      <c r="I133" s="143"/>
      <c r="J133" s="92"/>
      <c r="K133" s="253"/>
    </row>
    <row r="134" spans="1:11" x14ac:dyDescent="0.25">
      <c r="A134" s="255"/>
      <c r="B134" s="255"/>
      <c r="C134" s="143"/>
      <c r="D134" s="150" t="s">
        <v>668</v>
      </c>
      <c r="E134" s="258"/>
      <c r="F134" s="258"/>
      <c r="G134" s="267"/>
      <c r="H134" s="255"/>
      <c r="I134" s="143"/>
      <c r="J134" s="92"/>
      <c r="K134" s="253"/>
    </row>
    <row r="135" spans="1:11" x14ac:dyDescent="0.25">
      <c r="A135" s="255"/>
      <c r="B135" s="255"/>
      <c r="C135" s="143"/>
      <c r="D135" s="150" t="s">
        <v>669</v>
      </c>
      <c r="E135" s="258"/>
      <c r="F135" s="258"/>
      <c r="G135" s="267"/>
      <c r="H135" s="255"/>
      <c r="I135" s="143"/>
      <c r="J135" s="92"/>
      <c r="K135" s="253"/>
    </row>
    <row r="136" spans="1:11" x14ac:dyDescent="0.25">
      <c r="A136" s="255"/>
      <c r="B136" s="255"/>
      <c r="C136" s="143"/>
      <c r="D136" s="150" t="s">
        <v>670</v>
      </c>
      <c r="E136" s="258"/>
      <c r="F136" s="258"/>
      <c r="G136" s="267"/>
      <c r="H136" s="255"/>
      <c r="I136" s="143"/>
      <c r="J136" s="92"/>
      <c r="K136" s="253"/>
    </row>
    <row r="137" spans="1:11" ht="25.5" x14ac:dyDescent="0.25">
      <c r="A137" s="255"/>
      <c r="B137" s="255"/>
      <c r="C137" s="143"/>
      <c r="D137" s="154" t="s">
        <v>671</v>
      </c>
      <c r="E137" s="258"/>
      <c r="F137" s="258"/>
      <c r="G137" s="267"/>
      <c r="H137" s="255"/>
      <c r="I137" s="143"/>
      <c r="J137" s="92"/>
      <c r="K137" s="253"/>
    </row>
    <row r="138" spans="1:11" x14ac:dyDescent="0.25">
      <c r="A138" s="255"/>
      <c r="B138" s="255"/>
      <c r="C138" s="143"/>
      <c r="D138" s="154" t="s">
        <v>672</v>
      </c>
      <c r="E138" s="258"/>
      <c r="F138" s="258"/>
      <c r="G138" s="267"/>
      <c r="H138" s="255"/>
      <c r="I138" s="143"/>
      <c r="J138" s="92"/>
      <c r="K138" s="253"/>
    </row>
    <row r="139" spans="1:11" ht="15.75" thickBot="1" x14ac:dyDescent="0.3">
      <c r="A139" s="256"/>
      <c r="B139" s="256"/>
      <c r="C139" s="21"/>
      <c r="D139" s="155" t="s">
        <v>673</v>
      </c>
      <c r="E139" s="259"/>
      <c r="F139" s="259"/>
      <c r="G139" s="268"/>
      <c r="H139" s="256"/>
      <c r="I139" s="21"/>
      <c r="J139" s="93"/>
      <c r="K139" s="253"/>
    </row>
    <row r="140" spans="1:11" ht="25.5" x14ac:dyDescent="0.25">
      <c r="A140" s="254" t="s">
        <v>168</v>
      </c>
      <c r="B140" s="254">
        <v>2.84</v>
      </c>
      <c r="C140" s="145" t="s">
        <v>675</v>
      </c>
      <c r="D140" s="150" t="s">
        <v>676</v>
      </c>
      <c r="E140" s="90" t="s">
        <v>417</v>
      </c>
      <c r="F140" s="257" t="s">
        <v>419</v>
      </c>
      <c r="G140" s="266" t="s">
        <v>682</v>
      </c>
      <c r="H140" s="254" t="s">
        <v>683</v>
      </c>
      <c r="I140" s="145" t="s">
        <v>102</v>
      </c>
      <c r="J140" s="145" t="s">
        <v>684</v>
      </c>
      <c r="K140" s="253"/>
    </row>
    <row r="141" spans="1:11" x14ac:dyDescent="0.25">
      <c r="A141" s="255"/>
      <c r="B141" s="255"/>
      <c r="C141" s="145">
        <v>247.01509999999999</v>
      </c>
      <c r="D141" s="154" t="s">
        <v>677</v>
      </c>
      <c r="E141" s="90"/>
      <c r="F141" s="258"/>
      <c r="G141" s="267"/>
      <c r="H141" s="255"/>
      <c r="I141" s="145" t="s">
        <v>103</v>
      </c>
      <c r="J141" s="145" t="s">
        <v>685</v>
      </c>
      <c r="K141" s="253"/>
    </row>
    <row r="142" spans="1:11" x14ac:dyDescent="0.25">
      <c r="A142" s="255"/>
      <c r="B142" s="255"/>
      <c r="C142" s="145" t="s">
        <v>106</v>
      </c>
      <c r="D142" s="154" t="s">
        <v>678</v>
      </c>
      <c r="E142" s="90"/>
      <c r="F142" s="258"/>
      <c r="G142" s="267"/>
      <c r="H142" s="255"/>
      <c r="I142" s="143"/>
      <c r="J142" s="145" t="s">
        <v>686</v>
      </c>
      <c r="K142" s="253"/>
    </row>
    <row r="143" spans="1:11" x14ac:dyDescent="0.25">
      <c r="A143" s="255"/>
      <c r="B143" s="255"/>
      <c r="C143" s="143"/>
      <c r="D143" s="150" t="s">
        <v>679</v>
      </c>
      <c r="E143" s="90" t="s">
        <v>681</v>
      </c>
      <c r="F143" s="258"/>
      <c r="G143" s="267"/>
      <c r="H143" s="255"/>
      <c r="I143" s="143"/>
      <c r="J143" s="92"/>
      <c r="K143" s="253"/>
    </row>
    <row r="144" spans="1:11" ht="15.75" thickBot="1" x14ac:dyDescent="0.3">
      <c r="A144" s="255"/>
      <c r="B144" s="255"/>
      <c r="C144" s="143"/>
      <c r="D144" s="94" t="s">
        <v>680</v>
      </c>
      <c r="E144" s="95"/>
      <c r="F144" s="271"/>
      <c r="G144" s="272"/>
      <c r="H144" s="255"/>
      <c r="I144" s="143"/>
      <c r="J144" s="92"/>
      <c r="K144" s="253"/>
    </row>
    <row r="145" spans="1:11" ht="25.5" x14ac:dyDescent="0.25">
      <c r="A145" s="255"/>
      <c r="B145" s="255"/>
      <c r="C145" s="143"/>
      <c r="D145" s="150" t="s">
        <v>687</v>
      </c>
      <c r="E145" s="90" t="s">
        <v>437</v>
      </c>
      <c r="F145" s="270" t="s">
        <v>426</v>
      </c>
      <c r="G145" s="276" t="s">
        <v>698</v>
      </c>
      <c r="H145" s="255"/>
      <c r="I145" s="143"/>
      <c r="J145" s="92"/>
      <c r="K145" s="253"/>
    </row>
    <row r="146" spans="1:11" ht="25.5" x14ac:dyDescent="0.25">
      <c r="A146" s="255"/>
      <c r="B146" s="255"/>
      <c r="C146" s="143"/>
      <c r="D146" s="154" t="s">
        <v>688</v>
      </c>
      <c r="E146" s="96"/>
      <c r="F146" s="258"/>
      <c r="G146" s="267"/>
      <c r="H146" s="255"/>
      <c r="I146" s="143"/>
      <c r="J146" s="92"/>
      <c r="K146" s="253"/>
    </row>
    <row r="147" spans="1:11" x14ac:dyDescent="0.25">
      <c r="A147" s="255"/>
      <c r="B147" s="255"/>
      <c r="C147" s="143"/>
      <c r="D147" s="154" t="s">
        <v>689</v>
      </c>
      <c r="E147" s="96"/>
      <c r="F147" s="258"/>
      <c r="G147" s="267"/>
      <c r="H147" s="255"/>
      <c r="I147" s="143"/>
      <c r="J147" s="92"/>
      <c r="K147" s="253"/>
    </row>
    <row r="148" spans="1:11" x14ac:dyDescent="0.25">
      <c r="A148" s="255"/>
      <c r="B148" s="255"/>
      <c r="C148" s="143"/>
      <c r="D148" s="150" t="s">
        <v>690</v>
      </c>
      <c r="E148" s="90" t="s">
        <v>695</v>
      </c>
      <c r="F148" s="258"/>
      <c r="G148" s="267"/>
      <c r="H148" s="255"/>
      <c r="I148" s="143"/>
      <c r="J148" s="92"/>
      <c r="K148" s="253"/>
    </row>
    <row r="149" spans="1:11" ht="25.5" x14ac:dyDescent="0.25">
      <c r="A149" s="255"/>
      <c r="B149" s="255"/>
      <c r="C149" s="143"/>
      <c r="D149" s="154" t="s">
        <v>691</v>
      </c>
      <c r="E149" s="96"/>
      <c r="F149" s="258"/>
      <c r="G149" s="267"/>
      <c r="H149" s="255"/>
      <c r="I149" s="143"/>
      <c r="J149" s="92"/>
      <c r="K149" s="253"/>
    </row>
    <row r="150" spans="1:11" x14ac:dyDescent="0.25">
      <c r="A150" s="255"/>
      <c r="B150" s="255"/>
      <c r="C150" s="143"/>
      <c r="D150" s="150" t="s">
        <v>692</v>
      </c>
      <c r="E150" s="90" t="s">
        <v>696</v>
      </c>
      <c r="F150" s="258"/>
      <c r="G150" s="267"/>
      <c r="H150" s="255"/>
      <c r="I150" s="143"/>
      <c r="J150" s="92"/>
      <c r="K150" s="253"/>
    </row>
    <row r="151" spans="1:11" x14ac:dyDescent="0.25">
      <c r="A151" s="255"/>
      <c r="B151" s="255"/>
      <c r="C151" s="143"/>
      <c r="D151" s="154" t="s">
        <v>693</v>
      </c>
      <c r="E151" s="96"/>
      <c r="F151" s="258"/>
      <c r="G151" s="267"/>
      <c r="H151" s="255"/>
      <c r="I151" s="143"/>
      <c r="J151" s="92"/>
      <c r="K151" s="253"/>
    </row>
    <row r="152" spans="1:11" ht="15.75" thickBot="1" x14ac:dyDescent="0.3">
      <c r="A152" s="256"/>
      <c r="B152" s="256"/>
      <c r="C152" s="21"/>
      <c r="D152" s="148" t="s">
        <v>694</v>
      </c>
      <c r="E152" s="91" t="s">
        <v>697</v>
      </c>
      <c r="F152" s="259"/>
      <c r="G152" s="268"/>
      <c r="H152" s="256"/>
      <c r="I152" s="21"/>
      <c r="J152" s="93"/>
      <c r="K152" s="253"/>
    </row>
    <row r="153" spans="1:11" ht="25.5" customHeight="1" x14ac:dyDescent="0.25">
      <c r="A153" s="254" t="s">
        <v>126</v>
      </c>
      <c r="B153" s="254">
        <v>2.88</v>
      </c>
      <c r="C153" s="145" t="s">
        <v>699</v>
      </c>
      <c r="D153" s="150" t="s">
        <v>700</v>
      </c>
      <c r="E153" s="90" t="s">
        <v>417</v>
      </c>
      <c r="F153" s="257" t="s">
        <v>419</v>
      </c>
      <c r="G153" s="152" t="s">
        <v>706</v>
      </c>
      <c r="H153" s="254" t="s">
        <v>709</v>
      </c>
      <c r="I153" s="145" t="s">
        <v>102</v>
      </c>
      <c r="J153" s="145" t="s">
        <v>710</v>
      </c>
      <c r="K153" s="253"/>
    </row>
    <row r="154" spans="1:11" ht="25.5" x14ac:dyDescent="0.25">
      <c r="A154" s="255"/>
      <c r="B154" s="255"/>
      <c r="C154" s="145">
        <v>270.06740000000002</v>
      </c>
      <c r="D154" s="154" t="s">
        <v>701</v>
      </c>
      <c r="E154" s="90"/>
      <c r="F154" s="258"/>
      <c r="G154" s="152" t="s">
        <v>707</v>
      </c>
      <c r="H154" s="255"/>
      <c r="I154" s="145" t="s">
        <v>103</v>
      </c>
      <c r="J154" s="145" t="s">
        <v>711</v>
      </c>
      <c r="K154" s="253"/>
    </row>
    <row r="155" spans="1:11" x14ac:dyDescent="0.25">
      <c r="A155" s="255"/>
      <c r="B155" s="255"/>
      <c r="C155" s="145" t="s">
        <v>106</v>
      </c>
      <c r="D155" s="154" t="s">
        <v>702</v>
      </c>
      <c r="E155" s="90"/>
      <c r="F155" s="258"/>
      <c r="G155" s="152" t="s">
        <v>708</v>
      </c>
      <c r="H155" s="255"/>
      <c r="I155" s="143"/>
      <c r="J155" s="145" t="s">
        <v>712</v>
      </c>
      <c r="K155" s="253"/>
    </row>
    <row r="156" spans="1:11" x14ac:dyDescent="0.25">
      <c r="A156" s="255"/>
      <c r="B156" s="255"/>
      <c r="C156" s="143"/>
      <c r="D156" s="150" t="s">
        <v>703</v>
      </c>
      <c r="E156" s="90"/>
      <c r="F156" s="258"/>
      <c r="G156" s="92"/>
      <c r="H156" s="255"/>
      <c r="I156" s="143"/>
      <c r="J156" s="145" t="s">
        <v>713</v>
      </c>
      <c r="K156" s="253"/>
    </row>
    <row r="157" spans="1:11" ht="26.25" thickBot="1" x14ac:dyDescent="0.3">
      <c r="A157" s="255"/>
      <c r="B157" s="255"/>
      <c r="C157" s="143"/>
      <c r="D157" s="147" t="s">
        <v>704</v>
      </c>
      <c r="E157" s="95" t="s">
        <v>705</v>
      </c>
      <c r="F157" s="271"/>
      <c r="G157" s="97"/>
      <c r="H157" s="255"/>
      <c r="I157" s="143"/>
      <c r="J157" s="145" t="s">
        <v>714</v>
      </c>
      <c r="K157" s="253"/>
    </row>
    <row r="158" spans="1:11" ht="25.5" x14ac:dyDescent="0.25">
      <c r="A158" s="255"/>
      <c r="B158" s="255"/>
      <c r="C158" s="143"/>
      <c r="D158" s="150" t="s">
        <v>715</v>
      </c>
      <c r="E158" s="90" t="s">
        <v>437</v>
      </c>
      <c r="F158" s="270" t="s">
        <v>426</v>
      </c>
      <c r="G158" s="152" t="s">
        <v>724</v>
      </c>
      <c r="H158" s="255"/>
      <c r="I158" s="143"/>
      <c r="J158" s="92"/>
      <c r="K158" s="253"/>
    </row>
    <row r="159" spans="1:11" ht="25.5" x14ac:dyDescent="0.25">
      <c r="A159" s="255"/>
      <c r="B159" s="255"/>
      <c r="C159" s="143"/>
      <c r="D159" s="154" t="s">
        <v>716</v>
      </c>
      <c r="E159" s="90"/>
      <c r="F159" s="258"/>
      <c r="G159" s="152" t="s">
        <v>725</v>
      </c>
      <c r="H159" s="255"/>
      <c r="I159" s="143"/>
      <c r="J159" s="92"/>
      <c r="K159" s="253"/>
    </row>
    <row r="160" spans="1:11" x14ac:dyDescent="0.25">
      <c r="A160" s="255"/>
      <c r="B160" s="255"/>
      <c r="C160" s="143"/>
      <c r="D160" s="154" t="s">
        <v>717</v>
      </c>
      <c r="E160" s="90"/>
      <c r="F160" s="258"/>
      <c r="G160" s="152"/>
      <c r="H160" s="255"/>
      <c r="I160" s="143"/>
      <c r="J160" s="92"/>
      <c r="K160" s="253"/>
    </row>
    <row r="161" spans="1:11" ht="25.5" x14ac:dyDescent="0.25">
      <c r="A161" s="255"/>
      <c r="B161" s="255"/>
      <c r="C161" s="143"/>
      <c r="D161" s="150" t="s">
        <v>718</v>
      </c>
      <c r="E161" s="90" t="s">
        <v>723</v>
      </c>
      <c r="F161" s="258"/>
      <c r="G161" s="92"/>
      <c r="H161" s="255"/>
      <c r="I161" s="143"/>
      <c r="J161" s="92"/>
      <c r="K161" s="253"/>
    </row>
    <row r="162" spans="1:11" x14ac:dyDescent="0.25">
      <c r="A162" s="255"/>
      <c r="B162" s="255"/>
      <c r="C162" s="143"/>
      <c r="D162" s="154" t="s">
        <v>719</v>
      </c>
      <c r="E162" s="96"/>
      <c r="F162" s="258"/>
      <c r="G162" s="92"/>
      <c r="H162" s="255"/>
      <c r="I162" s="143"/>
      <c r="J162" s="92"/>
      <c r="K162" s="253"/>
    </row>
    <row r="163" spans="1:11" x14ac:dyDescent="0.25">
      <c r="A163" s="255"/>
      <c r="B163" s="255"/>
      <c r="C163" s="143"/>
      <c r="D163" s="150" t="s">
        <v>720</v>
      </c>
      <c r="E163" s="96"/>
      <c r="F163" s="258"/>
      <c r="G163" s="92"/>
      <c r="H163" s="255"/>
      <c r="I163" s="143"/>
      <c r="J163" s="92"/>
      <c r="K163" s="253"/>
    </row>
    <row r="164" spans="1:11" ht="25.5" x14ac:dyDescent="0.25">
      <c r="A164" s="255"/>
      <c r="B164" s="255"/>
      <c r="C164" s="143"/>
      <c r="D164" s="154" t="s">
        <v>721</v>
      </c>
      <c r="E164" s="90" t="s">
        <v>627</v>
      </c>
      <c r="F164" s="258"/>
      <c r="G164" s="92"/>
      <c r="H164" s="255"/>
      <c r="I164" s="143"/>
      <c r="J164" s="92"/>
      <c r="K164" s="253"/>
    </row>
    <row r="165" spans="1:11" ht="15.75" thickBot="1" x14ac:dyDescent="0.3">
      <c r="A165" s="256"/>
      <c r="B165" s="256"/>
      <c r="C165" s="21"/>
      <c r="D165" s="148" t="s">
        <v>722</v>
      </c>
      <c r="E165" s="91"/>
      <c r="F165" s="259"/>
      <c r="G165" s="93"/>
      <c r="H165" s="256"/>
      <c r="I165" s="21"/>
      <c r="J165" s="93"/>
      <c r="K165" s="253"/>
    </row>
    <row r="166" spans="1:11" ht="25.5" x14ac:dyDescent="0.25">
      <c r="A166" s="254" t="s">
        <v>178</v>
      </c>
      <c r="B166" s="254">
        <v>3.09</v>
      </c>
      <c r="C166" s="145" t="s">
        <v>726</v>
      </c>
      <c r="D166" s="150" t="s">
        <v>727</v>
      </c>
      <c r="E166" s="90" t="s">
        <v>417</v>
      </c>
      <c r="F166" s="257" t="s">
        <v>419</v>
      </c>
      <c r="G166" s="152" t="s">
        <v>735</v>
      </c>
      <c r="H166" s="254" t="s">
        <v>429</v>
      </c>
      <c r="I166" s="145" t="s">
        <v>102</v>
      </c>
      <c r="J166" s="145" t="s">
        <v>737</v>
      </c>
      <c r="K166" s="269"/>
    </row>
    <row r="167" spans="1:11" ht="25.5" x14ac:dyDescent="0.25">
      <c r="A167" s="255"/>
      <c r="B167" s="255"/>
      <c r="C167" s="145">
        <v>231.02010000000001</v>
      </c>
      <c r="D167" s="154" t="s">
        <v>728</v>
      </c>
      <c r="E167" s="90"/>
      <c r="F167" s="258"/>
      <c r="G167" s="152" t="s">
        <v>605</v>
      </c>
      <c r="H167" s="255"/>
      <c r="I167" s="145" t="s">
        <v>103</v>
      </c>
      <c r="J167" s="145" t="s">
        <v>738</v>
      </c>
      <c r="K167" s="269"/>
    </row>
    <row r="168" spans="1:11" x14ac:dyDescent="0.25">
      <c r="A168" s="255"/>
      <c r="B168" s="255"/>
      <c r="C168" s="145" t="s">
        <v>101</v>
      </c>
      <c r="D168" s="154" t="s">
        <v>729</v>
      </c>
      <c r="E168" s="90"/>
      <c r="F168" s="258"/>
      <c r="G168" s="152" t="s">
        <v>736</v>
      </c>
      <c r="H168" s="255"/>
      <c r="I168" s="143"/>
      <c r="J168" s="145" t="s">
        <v>739</v>
      </c>
      <c r="K168" s="269"/>
    </row>
    <row r="169" spans="1:11" x14ac:dyDescent="0.25">
      <c r="A169" s="255"/>
      <c r="B169" s="255"/>
      <c r="C169" s="143"/>
      <c r="D169" s="150" t="s">
        <v>730</v>
      </c>
      <c r="E169" s="90" t="s">
        <v>468</v>
      </c>
      <c r="F169" s="258"/>
      <c r="G169" s="92"/>
      <c r="H169" s="255"/>
      <c r="I169" s="143"/>
      <c r="J169" s="145"/>
      <c r="K169" s="269"/>
    </row>
    <row r="170" spans="1:11" x14ac:dyDescent="0.25">
      <c r="A170" s="255"/>
      <c r="B170" s="255"/>
      <c r="C170" s="143"/>
      <c r="D170" s="154" t="s">
        <v>731</v>
      </c>
      <c r="E170" s="90"/>
      <c r="F170" s="258"/>
      <c r="G170" s="92"/>
      <c r="H170" s="255"/>
      <c r="I170" s="143"/>
      <c r="J170" s="92"/>
      <c r="K170" s="269"/>
    </row>
    <row r="171" spans="1:11" ht="25.5" x14ac:dyDescent="0.25">
      <c r="A171" s="255"/>
      <c r="B171" s="255"/>
      <c r="C171" s="143"/>
      <c r="D171" s="154" t="s">
        <v>732</v>
      </c>
      <c r="E171" s="90"/>
      <c r="F171" s="258"/>
      <c r="G171" s="92"/>
      <c r="H171" s="255"/>
      <c r="I171" s="143"/>
      <c r="J171" s="92"/>
      <c r="K171" s="269"/>
    </row>
    <row r="172" spans="1:11" ht="15.75" thickBot="1" x14ac:dyDescent="0.3">
      <c r="A172" s="255"/>
      <c r="B172" s="255"/>
      <c r="C172" s="143"/>
      <c r="D172" s="150" t="s">
        <v>733</v>
      </c>
      <c r="E172" s="90" t="s">
        <v>469</v>
      </c>
      <c r="F172" s="258"/>
      <c r="G172" s="92"/>
      <c r="H172" s="255"/>
      <c r="I172" s="143"/>
      <c r="J172" s="93"/>
      <c r="K172" s="269"/>
    </row>
    <row r="173" spans="1:11" x14ac:dyDescent="0.25">
      <c r="A173" s="255"/>
      <c r="B173" s="255"/>
      <c r="C173" s="143"/>
      <c r="D173" s="150" t="s">
        <v>734</v>
      </c>
      <c r="E173" s="90" t="s">
        <v>602</v>
      </c>
      <c r="F173" s="258"/>
      <c r="G173" s="92"/>
      <c r="H173" s="255"/>
      <c r="I173" s="143"/>
      <c r="J173" s="145" t="s">
        <v>740</v>
      </c>
      <c r="K173" s="269"/>
    </row>
    <row r="174" spans="1:11" x14ac:dyDescent="0.25">
      <c r="A174" s="255"/>
      <c r="B174" s="255"/>
      <c r="C174" s="143"/>
      <c r="D174" s="99"/>
      <c r="E174" s="99"/>
      <c r="F174" s="258"/>
      <c r="G174" s="92"/>
      <c r="H174" s="255"/>
      <c r="I174" s="143"/>
      <c r="J174" s="145" t="s">
        <v>741</v>
      </c>
      <c r="K174" s="269"/>
    </row>
    <row r="175" spans="1:11" x14ac:dyDescent="0.25">
      <c r="A175" s="255"/>
      <c r="B175" s="255"/>
      <c r="C175" s="143"/>
      <c r="D175" s="99"/>
      <c r="E175" s="99"/>
      <c r="F175" s="258"/>
      <c r="G175" s="92"/>
      <c r="H175" s="255"/>
      <c r="I175" s="143"/>
      <c r="J175" s="145" t="s">
        <v>742</v>
      </c>
      <c r="K175" s="269"/>
    </row>
    <row r="176" spans="1:11" x14ac:dyDescent="0.25">
      <c r="A176" s="255"/>
      <c r="B176" s="255"/>
      <c r="C176" s="143"/>
      <c r="D176" s="99"/>
      <c r="E176" s="99"/>
      <c r="F176" s="258"/>
      <c r="G176" s="92"/>
      <c r="H176" s="255"/>
      <c r="I176" s="143"/>
      <c r="J176" s="145" t="s">
        <v>743</v>
      </c>
      <c r="K176" s="269"/>
    </row>
    <row r="177" spans="1:11" x14ac:dyDescent="0.25">
      <c r="A177" s="255"/>
      <c r="B177" s="255"/>
      <c r="C177" s="143"/>
      <c r="D177" s="99"/>
      <c r="E177" s="99"/>
      <c r="F177" s="258"/>
      <c r="G177" s="92"/>
      <c r="H177" s="255"/>
      <c r="I177" s="143"/>
      <c r="J177" s="145" t="s">
        <v>744</v>
      </c>
      <c r="K177" s="269"/>
    </row>
    <row r="178" spans="1:11" ht="15.75" thickBot="1" x14ac:dyDescent="0.3">
      <c r="A178" s="255"/>
      <c r="B178" s="255"/>
      <c r="C178" s="143"/>
      <c r="D178" s="100"/>
      <c r="E178" s="100"/>
      <c r="F178" s="271"/>
      <c r="G178" s="97"/>
      <c r="H178" s="255"/>
      <c r="I178" s="143"/>
      <c r="J178" s="145" t="s">
        <v>745</v>
      </c>
      <c r="K178" s="269"/>
    </row>
    <row r="179" spans="1:11" ht="25.5" x14ac:dyDescent="0.25">
      <c r="A179" s="255"/>
      <c r="B179" s="255"/>
      <c r="C179" s="143"/>
      <c r="D179" s="150" t="s">
        <v>747</v>
      </c>
      <c r="E179" s="90" t="s">
        <v>437</v>
      </c>
      <c r="F179" s="270" t="s">
        <v>426</v>
      </c>
      <c r="G179" s="152" t="s">
        <v>754</v>
      </c>
      <c r="H179" s="255"/>
      <c r="I179" s="143"/>
      <c r="J179" s="145" t="s">
        <v>746</v>
      </c>
      <c r="K179" s="253"/>
    </row>
    <row r="180" spans="1:11" x14ac:dyDescent="0.25">
      <c r="A180" s="255"/>
      <c r="B180" s="255"/>
      <c r="C180" s="143"/>
      <c r="D180" s="154" t="s">
        <v>748</v>
      </c>
      <c r="E180" s="90"/>
      <c r="F180" s="258"/>
      <c r="G180" s="152" t="s">
        <v>755</v>
      </c>
      <c r="H180" s="255"/>
      <c r="I180" s="143"/>
      <c r="J180" s="92"/>
      <c r="K180" s="253"/>
    </row>
    <row r="181" spans="1:11" x14ac:dyDescent="0.25">
      <c r="A181" s="255"/>
      <c r="B181" s="255"/>
      <c r="C181" s="143"/>
      <c r="D181" s="154" t="s">
        <v>749</v>
      </c>
      <c r="E181" s="90"/>
      <c r="F181" s="258"/>
      <c r="G181" s="92"/>
      <c r="H181" s="255"/>
      <c r="I181" s="143"/>
      <c r="J181" s="92"/>
      <c r="K181" s="253"/>
    </row>
    <row r="182" spans="1:11" x14ac:dyDescent="0.25">
      <c r="A182" s="255"/>
      <c r="B182" s="255"/>
      <c r="C182" s="143"/>
      <c r="D182" s="150" t="s">
        <v>750</v>
      </c>
      <c r="E182" s="90" t="s">
        <v>695</v>
      </c>
      <c r="F182" s="258"/>
      <c r="G182" s="92"/>
      <c r="H182" s="255"/>
      <c r="I182" s="143"/>
      <c r="J182" s="92"/>
      <c r="K182" s="253"/>
    </row>
    <row r="183" spans="1:11" x14ac:dyDescent="0.25">
      <c r="A183" s="255"/>
      <c r="B183" s="255"/>
      <c r="C183" s="143"/>
      <c r="D183" s="154" t="s">
        <v>751</v>
      </c>
      <c r="E183" s="99"/>
      <c r="F183" s="258"/>
      <c r="G183" s="92"/>
      <c r="H183" s="255"/>
      <c r="I183" s="143"/>
      <c r="J183" s="92"/>
      <c r="K183" s="253"/>
    </row>
    <row r="184" spans="1:11" x14ac:dyDescent="0.25">
      <c r="A184" s="255"/>
      <c r="B184" s="255"/>
      <c r="C184" s="143"/>
      <c r="D184" s="150" t="s">
        <v>752</v>
      </c>
      <c r="E184" s="99"/>
      <c r="F184" s="258"/>
      <c r="G184" s="92"/>
      <c r="H184" s="255"/>
      <c r="I184" s="143"/>
      <c r="J184" s="92"/>
      <c r="K184" s="253"/>
    </row>
    <row r="185" spans="1:11" ht="15.75" thickBot="1" x14ac:dyDescent="0.3">
      <c r="A185" s="256"/>
      <c r="B185" s="256"/>
      <c r="C185" s="21"/>
      <c r="D185" s="91" t="s">
        <v>753</v>
      </c>
      <c r="E185" s="98"/>
      <c r="F185" s="259"/>
      <c r="G185" s="93"/>
      <c r="H185" s="256"/>
      <c r="I185" s="21"/>
      <c r="J185" s="93"/>
      <c r="K185" s="253"/>
    </row>
    <row r="186" spans="1:11" ht="51" x14ac:dyDescent="0.25">
      <c r="A186" s="254" t="s">
        <v>128</v>
      </c>
      <c r="B186" s="254">
        <v>3.6</v>
      </c>
      <c r="C186" s="145" t="s">
        <v>756</v>
      </c>
      <c r="D186" s="150" t="s">
        <v>757</v>
      </c>
      <c r="E186" s="90" t="s">
        <v>417</v>
      </c>
      <c r="F186" s="257" t="s">
        <v>419</v>
      </c>
      <c r="G186" s="152" t="s">
        <v>764</v>
      </c>
      <c r="H186" s="254" t="s">
        <v>766</v>
      </c>
      <c r="I186" s="145" t="s">
        <v>102</v>
      </c>
      <c r="J186" s="145" t="s">
        <v>767</v>
      </c>
      <c r="K186" s="253"/>
    </row>
    <row r="187" spans="1:11" ht="25.5" x14ac:dyDescent="0.25">
      <c r="A187" s="255"/>
      <c r="B187" s="255"/>
      <c r="C187" s="145">
        <v>280.10590000000002</v>
      </c>
      <c r="D187" s="154" t="s">
        <v>758</v>
      </c>
      <c r="E187" s="90"/>
      <c r="F187" s="258"/>
      <c r="G187" s="152" t="s">
        <v>765</v>
      </c>
      <c r="H187" s="255"/>
      <c r="I187" s="145" t="s">
        <v>103</v>
      </c>
      <c r="J187" s="145" t="s">
        <v>768</v>
      </c>
      <c r="K187" s="253"/>
    </row>
    <row r="188" spans="1:11" x14ac:dyDescent="0.25">
      <c r="A188" s="255"/>
      <c r="B188" s="255"/>
      <c r="C188" s="145" t="s">
        <v>106</v>
      </c>
      <c r="D188" s="154" t="s">
        <v>759</v>
      </c>
      <c r="E188" s="90"/>
      <c r="F188" s="258"/>
      <c r="G188" s="92"/>
      <c r="H188" s="255"/>
      <c r="I188" s="143"/>
      <c r="J188" s="145" t="s">
        <v>769</v>
      </c>
      <c r="K188" s="253"/>
    </row>
    <row r="189" spans="1:11" ht="25.5" x14ac:dyDescent="0.25">
      <c r="A189" s="255"/>
      <c r="B189" s="255"/>
      <c r="C189" s="143"/>
      <c r="D189" s="150" t="s">
        <v>760</v>
      </c>
      <c r="E189" s="90" t="s">
        <v>763</v>
      </c>
      <c r="F189" s="258"/>
      <c r="G189" s="92"/>
      <c r="H189" s="255"/>
      <c r="I189" s="143"/>
      <c r="J189" s="145" t="s">
        <v>770</v>
      </c>
      <c r="K189" s="253"/>
    </row>
    <row r="190" spans="1:11" x14ac:dyDescent="0.25">
      <c r="A190" s="255"/>
      <c r="B190" s="255"/>
      <c r="C190" s="143"/>
      <c r="D190" s="154" t="s">
        <v>761</v>
      </c>
      <c r="E190" s="96"/>
      <c r="F190" s="258"/>
      <c r="G190" s="92"/>
      <c r="H190" s="255"/>
      <c r="I190" s="143"/>
      <c r="J190" s="92"/>
      <c r="K190" s="253"/>
    </row>
    <row r="191" spans="1:11" ht="15.75" thickBot="1" x14ac:dyDescent="0.3">
      <c r="A191" s="255"/>
      <c r="B191" s="255"/>
      <c r="C191" s="143"/>
      <c r="D191" s="147" t="s">
        <v>762</v>
      </c>
      <c r="E191" s="95" t="s">
        <v>418</v>
      </c>
      <c r="F191" s="271"/>
      <c r="G191" s="97"/>
      <c r="H191" s="255"/>
      <c r="I191" s="143"/>
      <c r="J191" s="92"/>
      <c r="K191" s="253"/>
    </row>
    <row r="192" spans="1:11" ht="25.5" x14ac:dyDescent="0.25">
      <c r="A192" s="255"/>
      <c r="B192" s="255"/>
      <c r="C192" s="143"/>
      <c r="D192" s="150" t="s">
        <v>771</v>
      </c>
      <c r="E192" s="90" t="s">
        <v>437</v>
      </c>
      <c r="F192" s="270" t="s">
        <v>426</v>
      </c>
      <c r="G192" s="152" t="s">
        <v>777</v>
      </c>
      <c r="H192" s="255"/>
      <c r="I192" s="143"/>
      <c r="J192" s="92"/>
      <c r="K192" s="253"/>
    </row>
    <row r="193" spans="1:11" ht="25.5" x14ac:dyDescent="0.25">
      <c r="A193" s="255"/>
      <c r="B193" s="255"/>
      <c r="C193" s="143"/>
      <c r="D193" s="154" t="s">
        <v>772</v>
      </c>
      <c r="E193" s="90"/>
      <c r="F193" s="258"/>
      <c r="G193" s="152" t="s">
        <v>778</v>
      </c>
      <c r="H193" s="255"/>
      <c r="I193" s="143"/>
      <c r="J193" s="92"/>
      <c r="K193" s="253"/>
    </row>
    <row r="194" spans="1:11" x14ac:dyDescent="0.25">
      <c r="A194" s="255"/>
      <c r="B194" s="255"/>
      <c r="C194" s="143"/>
      <c r="D194" s="154" t="s">
        <v>773</v>
      </c>
      <c r="E194" s="90"/>
      <c r="F194" s="258"/>
      <c r="G194" s="145"/>
      <c r="H194" s="255"/>
      <c r="I194" s="143"/>
      <c r="J194" s="92"/>
      <c r="K194" s="253"/>
    </row>
    <row r="195" spans="1:11" x14ac:dyDescent="0.25">
      <c r="A195" s="255"/>
      <c r="B195" s="255"/>
      <c r="C195" s="143"/>
      <c r="D195" s="150" t="s">
        <v>774</v>
      </c>
      <c r="E195" s="90" t="s">
        <v>776</v>
      </c>
      <c r="F195" s="258"/>
      <c r="G195" s="92"/>
      <c r="H195" s="255"/>
      <c r="I195" s="143"/>
      <c r="J195" s="92"/>
      <c r="K195" s="253"/>
    </row>
    <row r="196" spans="1:11" ht="15.75" thickBot="1" x14ac:dyDescent="0.3">
      <c r="A196" s="256"/>
      <c r="B196" s="256"/>
      <c r="C196" s="21"/>
      <c r="D196" s="155" t="s">
        <v>775</v>
      </c>
      <c r="E196" s="98"/>
      <c r="F196" s="259"/>
      <c r="G196" s="93"/>
      <c r="H196" s="256"/>
      <c r="I196" s="21"/>
      <c r="J196" s="93"/>
      <c r="K196" s="253"/>
    </row>
    <row r="197" spans="1:11" ht="25.5" x14ac:dyDescent="0.25">
      <c r="A197" s="254" t="s">
        <v>176</v>
      </c>
      <c r="B197" s="254">
        <v>4.09</v>
      </c>
      <c r="C197" s="145" t="s">
        <v>779</v>
      </c>
      <c r="D197" s="150" t="s">
        <v>780</v>
      </c>
      <c r="E197" s="257" t="s">
        <v>417</v>
      </c>
      <c r="F197" s="257" t="s">
        <v>419</v>
      </c>
      <c r="G197" s="266" t="s">
        <v>783</v>
      </c>
      <c r="H197" s="254" t="s">
        <v>784</v>
      </c>
      <c r="I197" s="145" t="s">
        <v>102</v>
      </c>
      <c r="J197" s="254" t="s">
        <v>785</v>
      </c>
      <c r="K197" s="253"/>
    </row>
    <row r="198" spans="1:11" ht="25.5" x14ac:dyDescent="0.25">
      <c r="A198" s="255"/>
      <c r="B198" s="255"/>
      <c r="C198" s="145">
        <v>151.0633</v>
      </c>
      <c r="D198" s="154" t="s">
        <v>781</v>
      </c>
      <c r="E198" s="258"/>
      <c r="F198" s="258"/>
      <c r="G198" s="267"/>
      <c r="H198" s="255"/>
      <c r="I198" s="145" t="s">
        <v>103</v>
      </c>
      <c r="J198" s="255"/>
      <c r="K198" s="253"/>
    </row>
    <row r="199" spans="1:11" ht="15.75" thickBot="1" x14ac:dyDescent="0.3">
      <c r="A199" s="255"/>
      <c r="B199" s="255"/>
      <c r="C199" s="145" t="s">
        <v>101</v>
      </c>
      <c r="D199" s="147" t="s">
        <v>782</v>
      </c>
      <c r="E199" s="271"/>
      <c r="F199" s="271"/>
      <c r="G199" s="272"/>
      <c r="H199" s="255"/>
      <c r="I199" s="143"/>
      <c r="J199" s="255"/>
      <c r="K199" s="253"/>
    </row>
    <row r="200" spans="1:11" ht="25.5" x14ac:dyDescent="0.25">
      <c r="A200" s="255"/>
      <c r="B200" s="255"/>
      <c r="C200" s="143"/>
      <c r="D200" s="150" t="s">
        <v>786</v>
      </c>
      <c r="E200" s="270" t="s">
        <v>437</v>
      </c>
      <c r="F200" s="270" t="s">
        <v>426</v>
      </c>
      <c r="G200" s="276" t="s">
        <v>788</v>
      </c>
      <c r="H200" s="255"/>
      <c r="I200" s="143"/>
      <c r="J200" s="255"/>
      <c r="K200" s="253"/>
    </row>
    <row r="201" spans="1:11" ht="15.75" thickBot="1" x14ac:dyDescent="0.3">
      <c r="A201" s="256"/>
      <c r="B201" s="256"/>
      <c r="C201" s="21"/>
      <c r="D201" s="155" t="s">
        <v>787</v>
      </c>
      <c r="E201" s="259"/>
      <c r="F201" s="259"/>
      <c r="G201" s="268"/>
      <c r="H201" s="256"/>
      <c r="I201" s="21"/>
      <c r="J201" s="256"/>
      <c r="K201" s="253"/>
    </row>
    <row r="202" spans="1:11" ht="25.5" x14ac:dyDescent="0.25">
      <c r="A202" s="254" t="s">
        <v>186</v>
      </c>
      <c r="B202" s="254">
        <v>4.79</v>
      </c>
      <c r="C202" s="145" t="s">
        <v>789</v>
      </c>
      <c r="D202" s="150" t="s">
        <v>790</v>
      </c>
      <c r="E202" s="257" t="s">
        <v>417</v>
      </c>
      <c r="F202" s="257" t="s">
        <v>419</v>
      </c>
      <c r="G202" s="266" t="s">
        <v>792</v>
      </c>
      <c r="H202" s="250"/>
      <c r="I202" s="145" t="s">
        <v>102</v>
      </c>
      <c r="J202" s="145" t="s">
        <v>793</v>
      </c>
      <c r="K202" s="253"/>
    </row>
    <row r="203" spans="1:11" ht="26.25" thickBot="1" x14ac:dyDescent="0.3">
      <c r="A203" s="255"/>
      <c r="B203" s="255"/>
      <c r="C203" s="145">
        <v>295.142</v>
      </c>
      <c r="D203" s="94" t="s">
        <v>791</v>
      </c>
      <c r="E203" s="271"/>
      <c r="F203" s="271"/>
      <c r="G203" s="272"/>
      <c r="H203" s="277"/>
      <c r="I203" s="145" t="s">
        <v>103</v>
      </c>
      <c r="J203" s="145" t="s">
        <v>794</v>
      </c>
      <c r="K203" s="253"/>
    </row>
    <row r="204" spans="1:11" ht="15.75" thickBot="1" x14ac:dyDescent="0.3">
      <c r="A204" s="256"/>
      <c r="B204" s="256"/>
      <c r="C204" s="146" t="s">
        <v>106</v>
      </c>
      <c r="D204" s="148" t="s">
        <v>425</v>
      </c>
      <c r="E204" s="91" t="s">
        <v>425</v>
      </c>
      <c r="F204" s="91" t="s">
        <v>426</v>
      </c>
      <c r="G204" s="146" t="s">
        <v>504</v>
      </c>
      <c r="H204" s="252"/>
      <c r="I204" s="21"/>
      <c r="J204" s="153" t="s">
        <v>795</v>
      </c>
      <c r="K204" s="144"/>
    </row>
    <row r="205" spans="1:11" ht="25.5" x14ac:dyDescent="0.25">
      <c r="A205" s="254" t="s">
        <v>202</v>
      </c>
      <c r="B205" s="254">
        <v>3.3</v>
      </c>
      <c r="C205" s="145" t="s">
        <v>796</v>
      </c>
      <c r="D205" s="150" t="s">
        <v>797</v>
      </c>
      <c r="E205" s="90" t="s">
        <v>417</v>
      </c>
      <c r="F205" s="257" t="s">
        <v>419</v>
      </c>
      <c r="G205" s="152" t="s">
        <v>802</v>
      </c>
      <c r="H205" s="254" t="s">
        <v>804</v>
      </c>
      <c r="I205" s="145" t="s">
        <v>102</v>
      </c>
      <c r="J205" s="145" t="s">
        <v>805</v>
      </c>
      <c r="K205" s="253"/>
    </row>
    <row r="206" spans="1:11" ht="38.25" x14ac:dyDescent="0.25">
      <c r="A206" s="255"/>
      <c r="B206" s="255"/>
      <c r="C206" s="145">
        <v>246.1216</v>
      </c>
      <c r="D206" s="154" t="s">
        <v>798</v>
      </c>
      <c r="E206" s="90"/>
      <c r="F206" s="258"/>
      <c r="G206" s="152" t="s">
        <v>803</v>
      </c>
      <c r="H206" s="255"/>
      <c r="I206" s="145" t="s">
        <v>103</v>
      </c>
      <c r="J206" s="145" t="s">
        <v>806</v>
      </c>
      <c r="K206" s="253"/>
    </row>
    <row r="207" spans="1:11" ht="25.5" x14ac:dyDescent="0.25">
      <c r="A207" s="255"/>
      <c r="B207" s="255"/>
      <c r="C207" s="145" t="s">
        <v>106</v>
      </c>
      <c r="D207" s="150" t="s">
        <v>799</v>
      </c>
      <c r="E207" s="90" t="s">
        <v>801</v>
      </c>
      <c r="F207" s="258"/>
      <c r="G207" s="92"/>
      <c r="H207" s="255"/>
      <c r="I207" s="143"/>
      <c r="J207" s="145" t="s">
        <v>807</v>
      </c>
      <c r="K207" s="253"/>
    </row>
    <row r="208" spans="1:11" ht="15.75" thickBot="1" x14ac:dyDescent="0.3">
      <c r="A208" s="255"/>
      <c r="B208" s="255"/>
      <c r="C208" s="143"/>
      <c r="D208" s="94" t="s">
        <v>800</v>
      </c>
      <c r="E208" s="100"/>
      <c r="F208" s="271"/>
      <c r="G208" s="97"/>
      <c r="H208" s="255"/>
      <c r="I208" s="143"/>
      <c r="J208" s="92"/>
      <c r="K208" s="253"/>
    </row>
    <row r="209" spans="1:11" ht="15.75" thickBot="1" x14ac:dyDescent="0.3">
      <c r="A209" s="256"/>
      <c r="B209" s="256"/>
      <c r="C209" s="21"/>
      <c r="D209" s="148" t="s">
        <v>425</v>
      </c>
      <c r="E209" s="91" t="s">
        <v>425</v>
      </c>
      <c r="F209" s="91" t="s">
        <v>426</v>
      </c>
      <c r="G209" s="146"/>
      <c r="H209" s="256"/>
      <c r="I209" s="21"/>
      <c r="J209" s="93"/>
      <c r="K209" s="144"/>
    </row>
    <row r="210" spans="1:11" ht="25.5" x14ac:dyDescent="0.25">
      <c r="A210" s="254" t="s">
        <v>188</v>
      </c>
      <c r="B210" s="254">
        <v>3.46</v>
      </c>
      <c r="C210" s="145" t="s">
        <v>808</v>
      </c>
      <c r="D210" s="150" t="s">
        <v>809</v>
      </c>
      <c r="E210" s="90" t="s">
        <v>417</v>
      </c>
      <c r="F210" s="257" t="s">
        <v>419</v>
      </c>
      <c r="G210" s="152" t="s">
        <v>815</v>
      </c>
      <c r="H210" s="254" t="s">
        <v>817</v>
      </c>
      <c r="I210" s="145" t="s">
        <v>102</v>
      </c>
      <c r="J210" s="145" t="s">
        <v>818</v>
      </c>
      <c r="K210" s="269"/>
    </row>
    <row r="211" spans="1:11" ht="25.5" x14ac:dyDescent="0.25">
      <c r="A211" s="255"/>
      <c r="B211" s="255"/>
      <c r="C211" s="145">
        <v>231.14709999999999</v>
      </c>
      <c r="D211" s="154" t="s">
        <v>810</v>
      </c>
      <c r="E211" s="96"/>
      <c r="F211" s="258"/>
      <c r="G211" s="152" t="s">
        <v>816</v>
      </c>
      <c r="H211" s="255"/>
      <c r="I211" s="145" t="s">
        <v>103</v>
      </c>
      <c r="J211" s="145" t="s">
        <v>819</v>
      </c>
      <c r="K211" s="269"/>
    </row>
    <row r="212" spans="1:11" x14ac:dyDescent="0.25">
      <c r="A212" s="255"/>
      <c r="B212" s="255"/>
      <c r="C212" s="145" t="s">
        <v>121</v>
      </c>
      <c r="D212" s="154" t="s">
        <v>811</v>
      </c>
      <c r="E212" s="90" t="s">
        <v>814</v>
      </c>
      <c r="F212" s="258"/>
      <c r="G212" s="145"/>
      <c r="H212" s="255"/>
      <c r="I212" s="143"/>
      <c r="J212" s="92"/>
      <c r="K212" s="269"/>
    </row>
    <row r="213" spans="1:11" x14ac:dyDescent="0.25">
      <c r="A213" s="255"/>
      <c r="B213" s="255"/>
      <c r="C213" s="143"/>
      <c r="D213" s="150" t="s">
        <v>812</v>
      </c>
      <c r="E213" s="99"/>
      <c r="F213" s="258"/>
      <c r="G213" s="92"/>
      <c r="H213" s="255"/>
      <c r="I213" s="143"/>
      <c r="J213" s="92"/>
      <c r="K213" s="269"/>
    </row>
    <row r="214" spans="1:11" ht="26.25" thickBot="1" x14ac:dyDescent="0.3">
      <c r="A214" s="255"/>
      <c r="B214" s="255"/>
      <c r="C214" s="143"/>
      <c r="D214" s="94" t="s">
        <v>813</v>
      </c>
      <c r="E214" s="100"/>
      <c r="F214" s="271"/>
      <c r="G214" s="97"/>
      <c r="H214" s="255"/>
      <c r="I214" s="143"/>
      <c r="J214" s="92"/>
      <c r="K214" s="269"/>
    </row>
    <row r="215" spans="1:11" ht="15.75" thickBot="1" x14ac:dyDescent="0.3">
      <c r="A215" s="256"/>
      <c r="B215" s="256"/>
      <c r="C215" s="21"/>
      <c r="D215" s="148" t="s">
        <v>425</v>
      </c>
      <c r="E215" s="91" t="s">
        <v>425</v>
      </c>
      <c r="F215" s="91" t="s">
        <v>426</v>
      </c>
      <c r="G215" s="146" t="s">
        <v>504</v>
      </c>
      <c r="H215" s="256"/>
      <c r="I215" s="21"/>
      <c r="J215" s="93"/>
      <c r="K215" s="144"/>
    </row>
    <row r="216" spans="1:11" ht="25.5" customHeight="1" x14ac:dyDescent="0.25">
      <c r="A216" s="254" t="s">
        <v>190</v>
      </c>
      <c r="B216" s="254">
        <v>3.57</v>
      </c>
      <c r="C216" s="145" t="s">
        <v>820</v>
      </c>
      <c r="D216" s="150" t="s">
        <v>821</v>
      </c>
      <c r="E216" s="257"/>
      <c r="F216" s="257"/>
      <c r="G216" s="266" t="s">
        <v>824</v>
      </c>
      <c r="H216" s="250"/>
      <c r="I216" s="145" t="s">
        <v>102</v>
      </c>
      <c r="J216" s="145" t="s">
        <v>818</v>
      </c>
      <c r="K216" s="253"/>
    </row>
    <row r="217" spans="1:11" ht="25.5" x14ac:dyDescent="0.25">
      <c r="A217" s="255"/>
      <c r="B217" s="255"/>
      <c r="C217" s="145" t="s">
        <v>106</v>
      </c>
      <c r="D217" s="154" t="s">
        <v>822</v>
      </c>
      <c r="E217" s="258"/>
      <c r="F217" s="258"/>
      <c r="G217" s="267"/>
      <c r="H217" s="277"/>
      <c r="I217" s="145" t="s">
        <v>103</v>
      </c>
      <c r="J217" s="145" t="s">
        <v>819</v>
      </c>
      <c r="K217" s="253"/>
    </row>
    <row r="218" spans="1:11" ht="15.75" thickBot="1" x14ac:dyDescent="0.3">
      <c r="A218" s="255"/>
      <c r="B218" s="255"/>
      <c r="C218" s="145">
        <v>301.15249999999997</v>
      </c>
      <c r="D218" s="147" t="s">
        <v>823</v>
      </c>
      <c r="E218" s="271"/>
      <c r="F218" s="271"/>
      <c r="G218" s="272"/>
      <c r="H218" s="277"/>
      <c r="I218" s="143"/>
      <c r="J218" s="145" t="s">
        <v>825</v>
      </c>
      <c r="K218" s="253"/>
    </row>
    <row r="219" spans="1:11" ht="26.25" thickBot="1" x14ac:dyDescent="0.3">
      <c r="A219" s="256"/>
      <c r="B219" s="256"/>
      <c r="C219" s="21"/>
      <c r="D219" s="148" t="s">
        <v>826</v>
      </c>
      <c r="E219" s="91"/>
      <c r="F219" s="91"/>
      <c r="G219" s="153" t="s">
        <v>827</v>
      </c>
      <c r="H219" s="252"/>
      <c r="I219" s="21"/>
      <c r="J219" s="93"/>
      <c r="K219" s="144"/>
    </row>
    <row r="220" spans="1:11" ht="15" customHeight="1" x14ac:dyDescent="0.25">
      <c r="A220" s="254" t="s">
        <v>182</v>
      </c>
      <c r="B220" s="254">
        <v>4.1500000000000004</v>
      </c>
      <c r="C220" s="145" t="s">
        <v>828</v>
      </c>
      <c r="D220" s="273" t="s">
        <v>425</v>
      </c>
      <c r="E220" s="257" t="s">
        <v>425</v>
      </c>
      <c r="F220" s="257" t="s">
        <v>419</v>
      </c>
      <c r="G220" s="278" t="s">
        <v>504</v>
      </c>
      <c r="H220" s="254" t="s">
        <v>429</v>
      </c>
      <c r="I220" s="145" t="s">
        <v>102</v>
      </c>
      <c r="J220" s="145" t="s">
        <v>425</v>
      </c>
      <c r="K220" s="253"/>
    </row>
    <row r="221" spans="1:11" x14ac:dyDescent="0.25">
      <c r="A221" s="255"/>
      <c r="B221" s="255"/>
      <c r="C221" s="145">
        <v>217.98849999999999</v>
      </c>
      <c r="D221" s="274"/>
      <c r="E221" s="258"/>
      <c r="F221" s="258"/>
      <c r="G221" s="279"/>
      <c r="H221" s="255"/>
      <c r="I221" s="145" t="s">
        <v>103</v>
      </c>
      <c r="J221" s="145"/>
      <c r="K221" s="253"/>
    </row>
    <row r="222" spans="1:11" x14ac:dyDescent="0.25">
      <c r="A222" s="255"/>
      <c r="B222" s="255"/>
      <c r="C222" s="145" t="s">
        <v>106</v>
      </c>
      <c r="D222" s="274"/>
      <c r="E222" s="258"/>
      <c r="F222" s="258"/>
      <c r="G222" s="279"/>
      <c r="H222" s="255"/>
      <c r="I222" s="143"/>
      <c r="J222" s="145" t="s">
        <v>829</v>
      </c>
      <c r="K222" s="253"/>
    </row>
    <row r="223" spans="1:11" x14ac:dyDescent="0.25">
      <c r="A223" s="255"/>
      <c r="B223" s="255"/>
      <c r="C223" s="143"/>
      <c r="D223" s="274"/>
      <c r="E223" s="258"/>
      <c r="F223" s="258"/>
      <c r="G223" s="279"/>
      <c r="H223" s="255"/>
      <c r="I223" s="143"/>
      <c r="J223" s="145" t="s">
        <v>830</v>
      </c>
      <c r="K223" s="253"/>
    </row>
    <row r="224" spans="1:11" ht="15.75" thickBot="1" x14ac:dyDescent="0.3">
      <c r="A224" s="255"/>
      <c r="B224" s="255"/>
      <c r="C224" s="143"/>
      <c r="D224" s="275"/>
      <c r="E224" s="271"/>
      <c r="F224" s="271"/>
      <c r="G224" s="280"/>
      <c r="H224" s="255"/>
      <c r="I224" s="143"/>
      <c r="J224" s="145" t="s">
        <v>831</v>
      </c>
      <c r="K224" s="253"/>
    </row>
    <row r="225" spans="1:11" ht="25.5" x14ac:dyDescent="0.25">
      <c r="A225" s="255"/>
      <c r="B225" s="255"/>
      <c r="C225" s="143"/>
      <c r="D225" s="150" t="s">
        <v>833</v>
      </c>
      <c r="E225" s="90" t="s">
        <v>437</v>
      </c>
      <c r="F225" s="270" t="s">
        <v>426</v>
      </c>
      <c r="G225" s="152" t="s">
        <v>839</v>
      </c>
      <c r="H225" s="255"/>
      <c r="I225" s="143"/>
      <c r="J225" s="145" t="s">
        <v>832</v>
      </c>
      <c r="K225" s="253"/>
    </row>
    <row r="226" spans="1:11" x14ac:dyDescent="0.25">
      <c r="A226" s="255"/>
      <c r="B226" s="255"/>
      <c r="C226" s="143"/>
      <c r="D226" s="154" t="s">
        <v>834</v>
      </c>
      <c r="E226" s="90"/>
      <c r="F226" s="258"/>
      <c r="G226" s="152" t="s">
        <v>840</v>
      </c>
      <c r="H226" s="255"/>
      <c r="I226" s="143"/>
      <c r="J226" s="92"/>
      <c r="K226" s="253"/>
    </row>
    <row r="227" spans="1:11" x14ac:dyDescent="0.25">
      <c r="A227" s="255"/>
      <c r="B227" s="255"/>
      <c r="C227" s="143"/>
      <c r="D227" s="154" t="s">
        <v>835</v>
      </c>
      <c r="E227" s="90"/>
      <c r="F227" s="258"/>
      <c r="G227" s="152" t="s">
        <v>841</v>
      </c>
      <c r="H227" s="255"/>
      <c r="I227" s="143"/>
      <c r="J227" s="92"/>
      <c r="K227" s="253"/>
    </row>
    <row r="228" spans="1:11" ht="25.5" x14ac:dyDescent="0.25">
      <c r="A228" s="255"/>
      <c r="B228" s="255"/>
      <c r="C228" s="143"/>
      <c r="D228" s="154" t="s">
        <v>836</v>
      </c>
      <c r="E228" s="90"/>
      <c r="F228" s="258"/>
      <c r="G228" s="92"/>
      <c r="H228" s="255"/>
      <c r="I228" s="143"/>
      <c r="J228" s="92"/>
      <c r="K228" s="253"/>
    </row>
    <row r="229" spans="1:11" x14ac:dyDescent="0.25">
      <c r="A229" s="255"/>
      <c r="B229" s="255"/>
      <c r="C229" s="143"/>
      <c r="D229" s="90" t="s">
        <v>837</v>
      </c>
      <c r="E229" s="90" t="s">
        <v>582</v>
      </c>
      <c r="F229" s="258"/>
      <c r="G229" s="92"/>
      <c r="H229" s="255"/>
      <c r="I229" s="143"/>
      <c r="J229" s="92"/>
      <c r="K229" s="253"/>
    </row>
    <row r="230" spans="1:11" ht="15.75" thickBot="1" x14ac:dyDescent="0.3">
      <c r="A230" s="256"/>
      <c r="B230" s="256"/>
      <c r="C230" s="21"/>
      <c r="D230" s="91" t="s">
        <v>838</v>
      </c>
      <c r="E230" s="91"/>
      <c r="F230" s="259"/>
      <c r="G230" s="93"/>
      <c r="H230" s="256"/>
      <c r="I230" s="21"/>
      <c r="J230" s="93"/>
      <c r="K230" s="253"/>
    </row>
    <row r="231" spans="1:11" ht="25.5" x14ac:dyDescent="0.25">
      <c r="A231" s="254" t="s">
        <v>157</v>
      </c>
      <c r="B231" s="254">
        <v>4.25</v>
      </c>
      <c r="C231" s="145" t="s">
        <v>842</v>
      </c>
      <c r="D231" s="150" t="s">
        <v>843</v>
      </c>
      <c r="E231" s="257" t="s">
        <v>417</v>
      </c>
      <c r="F231" s="257" t="s">
        <v>419</v>
      </c>
      <c r="G231" s="266" t="s">
        <v>846</v>
      </c>
      <c r="H231" s="254" t="s">
        <v>429</v>
      </c>
      <c r="I231" s="145" t="s">
        <v>102</v>
      </c>
      <c r="J231" s="145" t="s">
        <v>847</v>
      </c>
      <c r="K231" s="253"/>
    </row>
    <row r="232" spans="1:11" ht="25.5" x14ac:dyDescent="0.25">
      <c r="A232" s="255"/>
      <c r="B232" s="255"/>
      <c r="C232" s="145" t="s">
        <v>106</v>
      </c>
      <c r="D232" s="154" t="s">
        <v>844</v>
      </c>
      <c r="E232" s="258"/>
      <c r="F232" s="258"/>
      <c r="G232" s="267"/>
      <c r="H232" s="255"/>
      <c r="I232" s="145" t="s">
        <v>103</v>
      </c>
      <c r="J232" s="145" t="s">
        <v>848</v>
      </c>
      <c r="K232" s="253"/>
    </row>
    <row r="233" spans="1:11" ht="15.75" thickBot="1" x14ac:dyDescent="0.3">
      <c r="A233" s="255"/>
      <c r="B233" s="255"/>
      <c r="C233" s="143"/>
      <c r="D233" s="94" t="s">
        <v>845</v>
      </c>
      <c r="E233" s="271"/>
      <c r="F233" s="271"/>
      <c r="G233" s="272"/>
      <c r="H233" s="255"/>
      <c r="I233" s="143"/>
      <c r="J233" s="92"/>
      <c r="K233" s="253"/>
    </row>
    <row r="234" spans="1:11" ht="15.75" thickBot="1" x14ac:dyDescent="0.3">
      <c r="A234" s="256"/>
      <c r="B234" s="256"/>
      <c r="C234" s="21"/>
      <c r="D234" s="148" t="s">
        <v>425</v>
      </c>
      <c r="E234" s="91" t="s">
        <v>425</v>
      </c>
      <c r="F234" s="91" t="s">
        <v>426</v>
      </c>
      <c r="G234" s="153" t="s">
        <v>504</v>
      </c>
      <c r="H234" s="256"/>
      <c r="I234" s="21"/>
      <c r="J234" s="93"/>
      <c r="K234" s="149"/>
    </row>
    <row r="235" spans="1:11" ht="25.5" customHeight="1" x14ac:dyDescent="0.25">
      <c r="A235" s="254" t="s">
        <v>153</v>
      </c>
      <c r="B235" s="254">
        <v>4.5999999999999996</v>
      </c>
      <c r="C235" s="145" t="s">
        <v>849</v>
      </c>
      <c r="D235" s="150" t="s">
        <v>850</v>
      </c>
      <c r="E235" s="90" t="s">
        <v>417</v>
      </c>
      <c r="F235" s="257" t="s">
        <v>419</v>
      </c>
      <c r="G235" s="266" t="s">
        <v>856</v>
      </c>
      <c r="H235" s="254" t="s">
        <v>429</v>
      </c>
      <c r="I235" s="145" t="s">
        <v>102</v>
      </c>
      <c r="J235" s="145" t="s">
        <v>857</v>
      </c>
      <c r="K235" s="253"/>
    </row>
    <row r="236" spans="1:11" ht="25.5" x14ac:dyDescent="0.25">
      <c r="A236" s="255"/>
      <c r="B236" s="255"/>
      <c r="C236" s="145">
        <v>173.10509999999999</v>
      </c>
      <c r="D236" s="154" t="s">
        <v>851</v>
      </c>
      <c r="E236" s="104"/>
      <c r="F236" s="258"/>
      <c r="G236" s="267"/>
      <c r="H236" s="255"/>
      <c r="I236" s="145" t="s">
        <v>103</v>
      </c>
      <c r="J236" s="145" t="s">
        <v>858</v>
      </c>
      <c r="K236" s="253"/>
    </row>
    <row r="237" spans="1:11" x14ac:dyDescent="0.25">
      <c r="A237" s="255"/>
      <c r="B237" s="255"/>
      <c r="C237" s="145" t="s">
        <v>106</v>
      </c>
      <c r="D237" s="150" t="s">
        <v>852</v>
      </c>
      <c r="E237" s="104"/>
      <c r="F237" s="258"/>
      <c r="G237" s="267"/>
      <c r="H237" s="255"/>
      <c r="I237" s="143"/>
      <c r="J237" s="145" t="s">
        <v>859</v>
      </c>
      <c r="K237" s="253"/>
    </row>
    <row r="238" spans="1:11" x14ac:dyDescent="0.25">
      <c r="A238" s="255"/>
      <c r="B238" s="255"/>
      <c r="C238" s="143"/>
      <c r="D238" s="150" t="s">
        <v>853</v>
      </c>
      <c r="E238" s="90" t="s">
        <v>470</v>
      </c>
      <c r="F238" s="258"/>
      <c r="G238" s="267"/>
      <c r="H238" s="255"/>
      <c r="I238" s="143"/>
      <c r="J238" s="145" t="s">
        <v>860</v>
      </c>
      <c r="K238" s="253"/>
    </row>
    <row r="239" spans="1:11" x14ac:dyDescent="0.25">
      <c r="A239" s="255"/>
      <c r="B239" s="255"/>
      <c r="C239" s="143"/>
      <c r="D239" s="154" t="s">
        <v>854</v>
      </c>
      <c r="E239" s="104"/>
      <c r="F239" s="258"/>
      <c r="G239" s="267"/>
      <c r="H239" s="255"/>
      <c r="I239" s="143"/>
      <c r="J239" s="145"/>
      <c r="K239" s="253"/>
    </row>
    <row r="240" spans="1:11" x14ac:dyDescent="0.25">
      <c r="A240" s="255"/>
      <c r="B240" s="255"/>
      <c r="C240" s="143"/>
      <c r="D240" s="150" t="s">
        <v>855</v>
      </c>
      <c r="E240" s="90" t="s">
        <v>469</v>
      </c>
      <c r="F240" s="258"/>
      <c r="G240" s="267"/>
      <c r="H240" s="255"/>
      <c r="I240" s="143"/>
      <c r="J240" s="145" t="s">
        <v>861</v>
      </c>
      <c r="K240" s="253"/>
    </row>
    <row r="241" spans="1:11" ht="15.75" thickBot="1" x14ac:dyDescent="0.3">
      <c r="A241" s="255"/>
      <c r="B241" s="255"/>
      <c r="C241" s="143"/>
      <c r="D241" s="100"/>
      <c r="E241" s="100"/>
      <c r="F241" s="271"/>
      <c r="G241" s="272"/>
      <c r="H241" s="255"/>
      <c r="I241" s="143"/>
      <c r="J241" s="145" t="s">
        <v>862</v>
      </c>
      <c r="K241" s="253"/>
    </row>
    <row r="242" spans="1:11" ht="25.5" x14ac:dyDescent="0.25">
      <c r="A242" s="255"/>
      <c r="B242" s="255"/>
      <c r="C242" s="143"/>
      <c r="D242" s="150" t="s">
        <v>864</v>
      </c>
      <c r="E242" s="270" t="s">
        <v>437</v>
      </c>
      <c r="F242" s="270" t="s">
        <v>426</v>
      </c>
      <c r="G242" s="276" t="s">
        <v>866</v>
      </c>
      <c r="H242" s="255"/>
      <c r="I242" s="143"/>
      <c r="J242" s="145" t="s">
        <v>863</v>
      </c>
      <c r="K242" s="253"/>
    </row>
    <row r="243" spans="1:11" ht="26.25" thickBot="1" x14ac:dyDescent="0.3">
      <c r="A243" s="256"/>
      <c r="B243" s="256"/>
      <c r="C243" s="21"/>
      <c r="D243" s="155" t="s">
        <v>865</v>
      </c>
      <c r="E243" s="259"/>
      <c r="F243" s="259"/>
      <c r="G243" s="268"/>
      <c r="H243" s="256"/>
      <c r="I243" s="21"/>
      <c r="J243" s="93"/>
      <c r="K243" s="253"/>
    </row>
    <row r="244" spans="1:11" ht="15" customHeight="1" x14ac:dyDescent="0.25">
      <c r="A244" s="254" t="s">
        <v>161</v>
      </c>
      <c r="B244" s="254">
        <v>4.67</v>
      </c>
      <c r="C244" s="145" t="s">
        <v>867</v>
      </c>
      <c r="D244" s="273" t="s">
        <v>425</v>
      </c>
      <c r="E244" s="257" t="s">
        <v>425</v>
      </c>
      <c r="F244" s="257" t="s">
        <v>419</v>
      </c>
      <c r="G244" s="266" t="s">
        <v>427</v>
      </c>
      <c r="H244" s="254" t="s">
        <v>429</v>
      </c>
      <c r="I244" s="145" t="s">
        <v>102</v>
      </c>
      <c r="J244" s="145" t="s">
        <v>425</v>
      </c>
      <c r="K244" s="253"/>
    </row>
    <row r="245" spans="1:11" x14ac:dyDescent="0.25">
      <c r="A245" s="255"/>
      <c r="B245" s="255"/>
      <c r="C245" s="145">
        <v>232.00409999999999</v>
      </c>
      <c r="D245" s="274"/>
      <c r="E245" s="258"/>
      <c r="F245" s="258"/>
      <c r="G245" s="267"/>
      <c r="H245" s="255"/>
      <c r="I245" s="145" t="s">
        <v>103</v>
      </c>
      <c r="J245" s="145"/>
      <c r="K245" s="253"/>
    </row>
    <row r="246" spans="1:11" x14ac:dyDescent="0.25">
      <c r="A246" s="255"/>
      <c r="B246" s="255"/>
      <c r="C246" s="145" t="s">
        <v>106</v>
      </c>
      <c r="D246" s="274"/>
      <c r="E246" s="258"/>
      <c r="F246" s="258"/>
      <c r="G246" s="267"/>
      <c r="H246" s="255"/>
      <c r="I246" s="143"/>
      <c r="J246" s="145" t="s">
        <v>868</v>
      </c>
      <c r="K246" s="253"/>
    </row>
    <row r="247" spans="1:11" x14ac:dyDescent="0.25">
      <c r="A247" s="255"/>
      <c r="B247" s="255"/>
      <c r="C247" s="143"/>
      <c r="D247" s="274"/>
      <c r="E247" s="258"/>
      <c r="F247" s="258"/>
      <c r="G247" s="267"/>
      <c r="H247" s="255"/>
      <c r="I247" s="143"/>
      <c r="J247" s="145" t="s">
        <v>869</v>
      </c>
      <c r="K247" s="253"/>
    </row>
    <row r="248" spans="1:11" x14ac:dyDescent="0.25">
      <c r="A248" s="255"/>
      <c r="B248" s="255"/>
      <c r="C248" s="143"/>
      <c r="D248" s="274"/>
      <c r="E248" s="258"/>
      <c r="F248" s="258"/>
      <c r="G248" s="267"/>
      <c r="H248" s="255"/>
      <c r="I248" s="143"/>
      <c r="J248" s="145" t="s">
        <v>870</v>
      </c>
      <c r="K248" s="253"/>
    </row>
    <row r="249" spans="1:11" x14ac:dyDescent="0.25">
      <c r="A249" s="255"/>
      <c r="B249" s="255"/>
      <c r="C249" s="143"/>
      <c r="D249" s="274"/>
      <c r="E249" s="258"/>
      <c r="F249" s="258"/>
      <c r="G249" s="267"/>
      <c r="H249" s="255"/>
      <c r="I249" s="143"/>
      <c r="J249" s="145" t="s">
        <v>871</v>
      </c>
      <c r="K249" s="253"/>
    </row>
    <row r="250" spans="1:11" x14ac:dyDescent="0.25">
      <c r="A250" s="255"/>
      <c r="B250" s="255"/>
      <c r="C250" s="143"/>
      <c r="D250" s="274"/>
      <c r="E250" s="258"/>
      <c r="F250" s="258"/>
      <c r="G250" s="267"/>
      <c r="H250" s="255"/>
      <c r="I250" s="143"/>
      <c r="J250" s="145" t="s">
        <v>872</v>
      </c>
      <c r="K250" s="253"/>
    </row>
    <row r="251" spans="1:11" ht="15.75" thickBot="1" x14ac:dyDescent="0.3">
      <c r="A251" s="255"/>
      <c r="B251" s="255"/>
      <c r="C251" s="143"/>
      <c r="D251" s="275"/>
      <c r="E251" s="271"/>
      <c r="F251" s="271"/>
      <c r="G251" s="272"/>
      <c r="H251" s="255"/>
      <c r="I251" s="143"/>
      <c r="J251" s="145" t="s">
        <v>873</v>
      </c>
      <c r="K251" s="253"/>
    </row>
    <row r="252" spans="1:11" ht="25.5" x14ac:dyDescent="0.25">
      <c r="A252" s="255"/>
      <c r="B252" s="255"/>
      <c r="C252" s="143"/>
      <c r="D252" s="150" t="s">
        <v>875</v>
      </c>
      <c r="E252" s="90" t="s">
        <v>437</v>
      </c>
      <c r="F252" s="270" t="s">
        <v>426</v>
      </c>
      <c r="G252" s="152" t="s">
        <v>883</v>
      </c>
      <c r="H252" s="255"/>
      <c r="I252" s="143"/>
      <c r="J252" s="145" t="s">
        <v>874</v>
      </c>
      <c r="K252" s="253"/>
    </row>
    <row r="253" spans="1:11" ht="25.5" x14ac:dyDescent="0.25">
      <c r="A253" s="255"/>
      <c r="B253" s="255"/>
      <c r="C253" s="143"/>
      <c r="D253" s="154" t="s">
        <v>876</v>
      </c>
      <c r="E253" s="90"/>
      <c r="F253" s="258"/>
      <c r="G253" s="152" t="s">
        <v>884</v>
      </c>
      <c r="H253" s="255"/>
      <c r="I253" s="143"/>
      <c r="J253" s="92"/>
      <c r="K253" s="253"/>
    </row>
    <row r="254" spans="1:11" x14ac:dyDescent="0.25">
      <c r="A254" s="255"/>
      <c r="B254" s="255"/>
      <c r="C254" s="143"/>
      <c r="D254" s="154" t="s">
        <v>877</v>
      </c>
      <c r="E254" s="90"/>
      <c r="F254" s="258"/>
      <c r="G254" s="92"/>
      <c r="H254" s="255"/>
      <c r="I254" s="143"/>
      <c r="J254" s="92"/>
      <c r="K254" s="253"/>
    </row>
    <row r="255" spans="1:11" ht="25.5" x14ac:dyDescent="0.25">
      <c r="A255" s="255"/>
      <c r="B255" s="255"/>
      <c r="C255" s="143"/>
      <c r="D255" s="150" t="s">
        <v>878</v>
      </c>
      <c r="E255" s="90" t="s">
        <v>696</v>
      </c>
      <c r="F255" s="258"/>
      <c r="G255" s="92"/>
      <c r="H255" s="255"/>
      <c r="I255" s="143"/>
      <c r="J255" s="92"/>
      <c r="K255" s="253"/>
    </row>
    <row r="256" spans="1:11" x14ac:dyDescent="0.25">
      <c r="A256" s="255"/>
      <c r="B256" s="255"/>
      <c r="C256" s="143"/>
      <c r="D256" s="154" t="s">
        <v>879</v>
      </c>
      <c r="E256" s="90"/>
      <c r="F256" s="258"/>
      <c r="G256" s="92"/>
      <c r="H256" s="255"/>
      <c r="I256" s="143"/>
      <c r="J256" s="92"/>
      <c r="K256" s="253"/>
    </row>
    <row r="257" spans="1:11" ht="25.5" x14ac:dyDescent="0.25">
      <c r="A257" s="255"/>
      <c r="B257" s="255"/>
      <c r="C257" s="143"/>
      <c r="D257" s="150" t="s">
        <v>880</v>
      </c>
      <c r="E257" s="90" t="s">
        <v>882</v>
      </c>
      <c r="F257" s="258"/>
      <c r="G257" s="92"/>
      <c r="H257" s="255"/>
      <c r="I257" s="143"/>
      <c r="J257" s="92"/>
      <c r="K257" s="253"/>
    </row>
    <row r="258" spans="1:11" ht="15.75" thickBot="1" x14ac:dyDescent="0.3">
      <c r="A258" s="256"/>
      <c r="B258" s="256"/>
      <c r="C258" s="21"/>
      <c r="D258" s="148" t="s">
        <v>881</v>
      </c>
      <c r="E258" s="91" t="s">
        <v>695</v>
      </c>
      <c r="F258" s="259"/>
      <c r="G258" s="93"/>
      <c r="H258" s="256"/>
      <c r="I258" s="21"/>
      <c r="J258" s="93"/>
      <c r="K258" s="253"/>
    </row>
    <row r="259" spans="1:11" ht="25.5" x14ac:dyDescent="0.25">
      <c r="A259" s="254" t="s">
        <v>155</v>
      </c>
      <c r="B259" s="254">
        <v>4.78</v>
      </c>
      <c r="C259" s="145" t="s">
        <v>885</v>
      </c>
      <c r="D259" s="150" t="s">
        <v>886</v>
      </c>
      <c r="E259" s="90" t="s">
        <v>417</v>
      </c>
      <c r="F259" s="257" t="s">
        <v>419</v>
      </c>
      <c r="G259" s="152" t="s">
        <v>894</v>
      </c>
      <c r="H259" s="254" t="s">
        <v>896</v>
      </c>
      <c r="I259" s="145" t="s">
        <v>111</v>
      </c>
      <c r="J259" s="145" t="s">
        <v>897</v>
      </c>
      <c r="K259" s="253"/>
    </row>
    <row r="260" spans="1:11" ht="25.5" x14ac:dyDescent="0.25">
      <c r="A260" s="255"/>
      <c r="B260" s="255"/>
      <c r="C260" s="145">
        <v>158.05789999999999</v>
      </c>
      <c r="D260" s="154" t="s">
        <v>887</v>
      </c>
      <c r="E260" s="90"/>
      <c r="F260" s="258"/>
      <c r="G260" s="152" t="s">
        <v>895</v>
      </c>
      <c r="H260" s="255"/>
      <c r="I260" s="145" t="s">
        <v>112</v>
      </c>
      <c r="J260" s="145" t="s">
        <v>898</v>
      </c>
      <c r="K260" s="253"/>
    </row>
    <row r="261" spans="1:11" x14ac:dyDescent="0.25">
      <c r="A261" s="255"/>
      <c r="B261" s="255"/>
      <c r="C261" s="145" t="s">
        <v>106</v>
      </c>
      <c r="D261" s="154" t="s">
        <v>888</v>
      </c>
      <c r="E261" s="90"/>
      <c r="F261" s="258"/>
      <c r="G261" s="92"/>
      <c r="H261" s="255"/>
      <c r="I261" s="143"/>
      <c r="J261" s="145" t="s">
        <v>899</v>
      </c>
      <c r="K261" s="253"/>
    </row>
    <row r="262" spans="1:11" x14ac:dyDescent="0.25">
      <c r="A262" s="255"/>
      <c r="B262" s="255"/>
      <c r="C262" s="143"/>
      <c r="D262" s="150" t="s">
        <v>889</v>
      </c>
      <c r="E262" s="90" t="s">
        <v>470</v>
      </c>
      <c r="F262" s="258"/>
      <c r="G262" s="92"/>
      <c r="H262" s="255"/>
      <c r="I262" s="143"/>
      <c r="J262" s="145" t="s">
        <v>900</v>
      </c>
      <c r="K262" s="253"/>
    </row>
    <row r="263" spans="1:11" x14ac:dyDescent="0.25">
      <c r="A263" s="255"/>
      <c r="B263" s="255"/>
      <c r="C263" s="143"/>
      <c r="D263" s="154" t="s">
        <v>890</v>
      </c>
      <c r="E263" s="99"/>
      <c r="F263" s="258"/>
      <c r="G263" s="92"/>
      <c r="H263" s="255"/>
      <c r="I263" s="143"/>
      <c r="J263" s="145" t="s">
        <v>901</v>
      </c>
      <c r="K263" s="253"/>
    </row>
    <row r="264" spans="1:11" x14ac:dyDescent="0.25">
      <c r="A264" s="255"/>
      <c r="B264" s="255"/>
      <c r="C264" s="143"/>
      <c r="D264" s="150" t="s">
        <v>891</v>
      </c>
      <c r="E264" s="99"/>
      <c r="F264" s="258"/>
      <c r="G264" s="92"/>
      <c r="H264" s="255"/>
      <c r="I264" s="143"/>
      <c r="J264" s="145" t="s">
        <v>902</v>
      </c>
      <c r="K264" s="253"/>
    </row>
    <row r="265" spans="1:11" x14ac:dyDescent="0.25">
      <c r="A265" s="255"/>
      <c r="B265" s="255"/>
      <c r="C265" s="143"/>
      <c r="D265" s="150" t="s">
        <v>892</v>
      </c>
      <c r="E265" s="99"/>
      <c r="F265" s="258"/>
      <c r="G265" s="92"/>
      <c r="H265" s="255"/>
      <c r="I265" s="143"/>
      <c r="J265" s="145" t="s">
        <v>903</v>
      </c>
      <c r="K265" s="253"/>
    </row>
    <row r="266" spans="1:11" x14ac:dyDescent="0.25">
      <c r="A266" s="255"/>
      <c r="B266" s="255"/>
      <c r="C266" s="143"/>
      <c r="D266" s="150" t="s">
        <v>893</v>
      </c>
      <c r="E266" s="99"/>
      <c r="F266" s="258"/>
      <c r="G266" s="92"/>
      <c r="H266" s="255"/>
      <c r="I266" s="143"/>
      <c r="J266" s="145"/>
      <c r="K266" s="253"/>
    </row>
    <row r="267" spans="1:11" x14ac:dyDescent="0.25">
      <c r="A267" s="255"/>
      <c r="B267" s="255"/>
      <c r="C267" s="143"/>
      <c r="D267" s="99"/>
      <c r="E267" s="99"/>
      <c r="F267" s="258"/>
      <c r="G267" s="92"/>
      <c r="H267" s="255"/>
      <c r="I267" s="143"/>
      <c r="J267" s="145" t="s">
        <v>901</v>
      </c>
      <c r="K267" s="253"/>
    </row>
    <row r="268" spans="1:11" x14ac:dyDescent="0.25">
      <c r="A268" s="255"/>
      <c r="B268" s="255"/>
      <c r="C268" s="143"/>
      <c r="D268" s="99"/>
      <c r="E268" s="99"/>
      <c r="F268" s="258"/>
      <c r="G268" s="92"/>
      <c r="H268" s="255"/>
      <c r="I268" s="143"/>
      <c r="J268" s="145" t="s">
        <v>904</v>
      </c>
      <c r="K268" s="253"/>
    </row>
    <row r="269" spans="1:11" x14ac:dyDescent="0.25">
      <c r="A269" s="255"/>
      <c r="B269" s="255"/>
      <c r="C269" s="143"/>
      <c r="D269" s="99"/>
      <c r="E269" s="99"/>
      <c r="F269" s="258"/>
      <c r="G269" s="92"/>
      <c r="H269" s="255"/>
      <c r="I269" s="143"/>
      <c r="J269" s="145" t="s">
        <v>905</v>
      </c>
      <c r="K269" s="253"/>
    </row>
    <row r="270" spans="1:11" x14ac:dyDescent="0.25">
      <c r="A270" s="255"/>
      <c r="B270" s="255"/>
      <c r="C270" s="143"/>
      <c r="D270" s="99"/>
      <c r="E270" s="99"/>
      <c r="F270" s="258"/>
      <c r="G270" s="92"/>
      <c r="H270" s="255"/>
      <c r="I270" s="143"/>
      <c r="J270" s="145" t="s">
        <v>906</v>
      </c>
      <c r="K270" s="253"/>
    </row>
    <row r="271" spans="1:11" x14ac:dyDescent="0.25">
      <c r="A271" s="255"/>
      <c r="B271" s="255"/>
      <c r="C271" s="143"/>
      <c r="D271" s="99"/>
      <c r="E271" s="99"/>
      <c r="F271" s="258"/>
      <c r="G271" s="92"/>
      <c r="H271" s="255"/>
      <c r="I271" s="143"/>
      <c r="J271" s="145" t="s">
        <v>899</v>
      </c>
      <c r="K271" s="253"/>
    </row>
    <row r="272" spans="1:11" ht="15.75" thickBot="1" x14ac:dyDescent="0.3">
      <c r="A272" s="255"/>
      <c r="B272" s="255"/>
      <c r="C272" s="143"/>
      <c r="D272" s="100"/>
      <c r="E272" s="100"/>
      <c r="F272" s="271"/>
      <c r="G272" s="97"/>
      <c r="H272" s="255"/>
      <c r="I272" s="143"/>
      <c r="J272" s="145" t="s">
        <v>907</v>
      </c>
      <c r="K272" s="253"/>
    </row>
    <row r="273" spans="1:11" ht="25.5" x14ac:dyDescent="0.25">
      <c r="A273" s="255"/>
      <c r="B273" s="255"/>
      <c r="C273" s="143"/>
      <c r="D273" s="150" t="s">
        <v>909</v>
      </c>
      <c r="E273" s="90" t="s">
        <v>437</v>
      </c>
      <c r="F273" s="270" t="s">
        <v>426</v>
      </c>
      <c r="G273" s="276" t="s">
        <v>916</v>
      </c>
      <c r="H273" s="255"/>
      <c r="I273" s="143"/>
      <c r="J273" s="145" t="s">
        <v>908</v>
      </c>
      <c r="K273" s="253"/>
    </row>
    <row r="274" spans="1:11" ht="25.5" x14ac:dyDescent="0.25">
      <c r="A274" s="255"/>
      <c r="B274" s="255"/>
      <c r="C274" s="143"/>
      <c r="D274" s="154" t="s">
        <v>910</v>
      </c>
      <c r="E274" s="90"/>
      <c r="F274" s="258"/>
      <c r="G274" s="267"/>
      <c r="H274" s="255"/>
      <c r="I274" s="143"/>
      <c r="J274" s="92"/>
      <c r="K274" s="253"/>
    </row>
    <row r="275" spans="1:11" x14ac:dyDescent="0.25">
      <c r="A275" s="255"/>
      <c r="B275" s="255"/>
      <c r="C275" s="143"/>
      <c r="D275" s="154" t="s">
        <v>911</v>
      </c>
      <c r="E275" s="90"/>
      <c r="F275" s="258"/>
      <c r="G275" s="267"/>
      <c r="H275" s="255"/>
      <c r="I275" s="143"/>
      <c r="J275" s="92"/>
      <c r="K275" s="253"/>
    </row>
    <row r="276" spans="1:11" x14ac:dyDescent="0.25">
      <c r="A276" s="255"/>
      <c r="B276" s="255"/>
      <c r="C276" s="143"/>
      <c r="D276" s="150" t="s">
        <v>912</v>
      </c>
      <c r="E276" s="90" t="s">
        <v>582</v>
      </c>
      <c r="F276" s="258"/>
      <c r="G276" s="267"/>
      <c r="H276" s="255"/>
      <c r="I276" s="143"/>
      <c r="J276" s="92"/>
      <c r="K276" s="253"/>
    </row>
    <row r="277" spans="1:11" x14ac:dyDescent="0.25">
      <c r="A277" s="255"/>
      <c r="B277" s="255"/>
      <c r="C277" s="143"/>
      <c r="D277" s="154" t="s">
        <v>913</v>
      </c>
      <c r="E277" s="90"/>
      <c r="F277" s="258"/>
      <c r="G277" s="267"/>
      <c r="H277" s="255"/>
      <c r="I277" s="143"/>
      <c r="J277" s="92"/>
      <c r="K277" s="253"/>
    </row>
    <row r="278" spans="1:11" x14ac:dyDescent="0.25">
      <c r="A278" s="255"/>
      <c r="B278" s="255"/>
      <c r="C278" s="143"/>
      <c r="D278" s="150" t="s">
        <v>914</v>
      </c>
      <c r="E278" s="90" t="s">
        <v>469</v>
      </c>
      <c r="F278" s="258"/>
      <c r="G278" s="267"/>
      <c r="H278" s="255"/>
      <c r="I278" s="143"/>
      <c r="J278" s="92"/>
      <c r="K278" s="253"/>
    </row>
    <row r="279" spans="1:11" ht="15.75" thickBot="1" x14ac:dyDescent="0.3">
      <c r="A279" s="256"/>
      <c r="B279" s="256"/>
      <c r="C279" s="21"/>
      <c r="D279" s="148" t="s">
        <v>915</v>
      </c>
      <c r="E279" s="91"/>
      <c r="F279" s="259"/>
      <c r="G279" s="268"/>
      <c r="H279" s="256"/>
      <c r="I279" s="21"/>
      <c r="J279" s="93"/>
      <c r="K279" s="253"/>
    </row>
    <row r="280" spans="1:11" ht="25.5" x14ac:dyDescent="0.25">
      <c r="A280" s="254" t="s">
        <v>159</v>
      </c>
      <c r="B280" s="254">
        <v>5</v>
      </c>
      <c r="C280" s="145" t="s">
        <v>917</v>
      </c>
      <c r="D280" s="90" t="s">
        <v>918</v>
      </c>
      <c r="E280" s="90" t="s">
        <v>468</v>
      </c>
      <c r="F280" s="257" t="s">
        <v>419</v>
      </c>
      <c r="G280" s="266" t="s">
        <v>921</v>
      </c>
      <c r="H280" s="145" t="s">
        <v>922</v>
      </c>
      <c r="I280" s="145" t="s">
        <v>102</v>
      </c>
      <c r="J280" s="145" t="s">
        <v>425</v>
      </c>
      <c r="K280" s="253"/>
    </row>
    <row r="281" spans="1:11" x14ac:dyDescent="0.25">
      <c r="A281" s="255"/>
      <c r="B281" s="255"/>
      <c r="C281" s="145">
        <v>262.0147</v>
      </c>
      <c r="D281" s="90" t="s">
        <v>919</v>
      </c>
      <c r="E281" s="90"/>
      <c r="F281" s="258"/>
      <c r="G281" s="267"/>
      <c r="H281" s="145" t="s">
        <v>817</v>
      </c>
      <c r="I281" s="145" t="s">
        <v>103</v>
      </c>
      <c r="J281" s="145"/>
      <c r="K281" s="253"/>
    </row>
    <row r="282" spans="1:11" x14ac:dyDescent="0.25">
      <c r="A282" s="255"/>
      <c r="B282" s="255"/>
      <c r="C282" s="145" t="s">
        <v>101</v>
      </c>
      <c r="D282" s="90" t="s">
        <v>920</v>
      </c>
      <c r="E282" s="90" t="s">
        <v>417</v>
      </c>
      <c r="F282" s="258"/>
      <c r="G282" s="267"/>
      <c r="H282" s="143"/>
      <c r="I282" s="143"/>
      <c r="J282" s="145" t="s">
        <v>923</v>
      </c>
      <c r="K282" s="253"/>
    </row>
    <row r="283" spans="1:11" ht="15.75" thickBot="1" x14ac:dyDescent="0.3">
      <c r="A283" s="255"/>
      <c r="B283" s="255"/>
      <c r="C283" s="143"/>
      <c r="D283" s="98"/>
      <c r="E283" s="98"/>
      <c r="F283" s="259"/>
      <c r="G283" s="268"/>
      <c r="H283" s="143"/>
      <c r="I283" s="143"/>
      <c r="J283" s="145" t="s">
        <v>924</v>
      </c>
      <c r="K283" s="253"/>
    </row>
    <row r="284" spans="1:11" ht="25.5" x14ac:dyDescent="0.25">
      <c r="A284" s="255"/>
      <c r="B284" s="255"/>
      <c r="C284" s="143"/>
      <c r="D284" s="150" t="s">
        <v>926</v>
      </c>
      <c r="E284" s="90" t="s">
        <v>437</v>
      </c>
      <c r="F284" s="257" t="s">
        <v>426</v>
      </c>
      <c r="G284" s="152" t="s">
        <v>931</v>
      </c>
      <c r="H284" s="143"/>
      <c r="I284" s="143"/>
      <c r="J284" s="145" t="s">
        <v>925</v>
      </c>
      <c r="K284" s="253"/>
    </row>
    <row r="285" spans="1:11" ht="25.5" x14ac:dyDescent="0.25">
      <c r="A285" s="255"/>
      <c r="B285" s="255"/>
      <c r="C285" s="143"/>
      <c r="D285" s="154" t="s">
        <v>927</v>
      </c>
      <c r="E285" s="90"/>
      <c r="F285" s="258"/>
      <c r="G285" s="152" t="s">
        <v>932</v>
      </c>
      <c r="H285" s="143"/>
      <c r="I285" s="143"/>
      <c r="J285" s="92"/>
      <c r="K285" s="253"/>
    </row>
    <row r="286" spans="1:11" x14ac:dyDescent="0.25">
      <c r="A286" s="255"/>
      <c r="B286" s="255"/>
      <c r="C286" s="143"/>
      <c r="D286" s="154" t="s">
        <v>928</v>
      </c>
      <c r="E286" s="90" t="s">
        <v>695</v>
      </c>
      <c r="F286" s="258"/>
      <c r="G286" s="92"/>
      <c r="H286" s="143"/>
      <c r="I286" s="143"/>
      <c r="J286" s="92"/>
      <c r="K286" s="253"/>
    </row>
    <row r="287" spans="1:11" x14ac:dyDescent="0.25">
      <c r="A287" s="255"/>
      <c r="B287" s="255"/>
      <c r="C287" s="143"/>
      <c r="D287" s="90" t="s">
        <v>929</v>
      </c>
      <c r="E287" s="90"/>
      <c r="F287" s="258"/>
      <c r="G287" s="92"/>
      <c r="H287" s="143"/>
      <c r="I287" s="143"/>
      <c r="J287" s="92"/>
      <c r="K287" s="253"/>
    </row>
    <row r="288" spans="1:11" ht="15.75" thickBot="1" x14ac:dyDescent="0.3">
      <c r="A288" s="256"/>
      <c r="B288" s="256"/>
      <c r="C288" s="21"/>
      <c r="D288" s="91" t="s">
        <v>930</v>
      </c>
      <c r="E288" s="98"/>
      <c r="F288" s="259"/>
      <c r="G288" s="93"/>
      <c r="H288" s="21"/>
      <c r="I288" s="21"/>
      <c r="J288" s="93"/>
      <c r="K288" s="253"/>
    </row>
    <row r="289" spans="1:11" ht="25.5" x14ac:dyDescent="0.25">
      <c r="A289" s="254" t="s">
        <v>130</v>
      </c>
      <c r="B289" s="254">
        <v>5.15</v>
      </c>
      <c r="C289" s="145" t="s">
        <v>933</v>
      </c>
      <c r="D289" s="150" t="s">
        <v>934</v>
      </c>
      <c r="E289" s="257" t="s">
        <v>417</v>
      </c>
      <c r="F289" s="257" t="s">
        <v>419</v>
      </c>
      <c r="G289" s="152" t="s">
        <v>939</v>
      </c>
      <c r="H289" s="254" t="s">
        <v>429</v>
      </c>
      <c r="I289" s="145" t="s">
        <v>102</v>
      </c>
      <c r="J289" s="145" t="s">
        <v>941</v>
      </c>
      <c r="K289" s="253"/>
    </row>
    <row r="290" spans="1:11" ht="25.5" x14ac:dyDescent="0.25">
      <c r="A290" s="255"/>
      <c r="B290" s="255"/>
      <c r="C290" s="145">
        <v>223.08439999999999</v>
      </c>
      <c r="D290" s="154" t="s">
        <v>935</v>
      </c>
      <c r="E290" s="258"/>
      <c r="F290" s="258"/>
      <c r="G290" s="152" t="s">
        <v>940</v>
      </c>
      <c r="H290" s="255"/>
      <c r="I290" s="145" t="s">
        <v>103</v>
      </c>
      <c r="J290" s="145" t="s">
        <v>942</v>
      </c>
      <c r="K290" s="253"/>
    </row>
    <row r="291" spans="1:11" x14ac:dyDescent="0.25">
      <c r="A291" s="255"/>
      <c r="B291" s="255"/>
      <c r="C291" s="145" t="s">
        <v>101</v>
      </c>
      <c r="D291" s="154" t="s">
        <v>936</v>
      </c>
      <c r="E291" s="258"/>
      <c r="F291" s="258"/>
      <c r="G291" s="92"/>
      <c r="H291" s="255"/>
      <c r="I291" s="143"/>
      <c r="J291" s="145" t="s">
        <v>943</v>
      </c>
      <c r="K291" s="253"/>
    </row>
    <row r="292" spans="1:11" x14ac:dyDescent="0.25">
      <c r="A292" s="255"/>
      <c r="B292" s="255"/>
      <c r="C292" s="143"/>
      <c r="D292" s="150" t="s">
        <v>937</v>
      </c>
      <c r="E292" s="258"/>
      <c r="F292" s="258"/>
      <c r="G292" s="92"/>
      <c r="H292" s="255"/>
      <c r="I292" s="143"/>
      <c r="J292" s="145" t="s">
        <v>944</v>
      </c>
      <c r="K292" s="253"/>
    </row>
    <row r="293" spans="1:11" x14ac:dyDescent="0.25">
      <c r="A293" s="255"/>
      <c r="B293" s="255"/>
      <c r="C293" s="143"/>
      <c r="D293" s="154" t="s">
        <v>938</v>
      </c>
      <c r="E293" s="258"/>
      <c r="F293" s="258"/>
      <c r="G293" s="92"/>
      <c r="H293" s="255"/>
      <c r="I293" s="143"/>
      <c r="J293" s="92"/>
      <c r="K293" s="253"/>
    </row>
    <row r="294" spans="1:11" ht="15.75" thickBot="1" x14ac:dyDescent="0.3">
      <c r="A294" s="255"/>
      <c r="B294" s="255"/>
      <c r="C294" s="143"/>
      <c r="D294" s="105">
        <v>178.0864</v>
      </c>
      <c r="E294" s="271"/>
      <c r="F294" s="271"/>
      <c r="G294" s="97"/>
      <c r="H294" s="255"/>
      <c r="I294" s="143"/>
      <c r="J294" s="92"/>
      <c r="K294" s="253"/>
    </row>
    <row r="295" spans="1:11" ht="25.5" x14ac:dyDescent="0.25">
      <c r="A295" s="255"/>
      <c r="B295" s="255"/>
      <c r="C295" s="143"/>
      <c r="D295" s="150" t="s">
        <v>945</v>
      </c>
      <c r="E295" s="90" t="s">
        <v>882</v>
      </c>
      <c r="F295" s="270" t="s">
        <v>426</v>
      </c>
      <c r="G295" s="152" t="s">
        <v>949</v>
      </c>
      <c r="H295" s="255"/>
      <c r="I295" s="143"/>
      <c r="J295" s="92"/>
      <c r="K295" s="253"/>
    </row>
    <row r="296" spans="1:11" ht="25.5" x14ac:dyDescent="0.25">
      <c r="A296" s="255"/>
      <c r="B296" s="255"/>
      <c r="C296" s="143"/>
      <c r="D296" s="154" t="s">
        <v>946</v>
      </c>
      <c r="E296" s="90"/>
      <c r="F296" s="258"/>
      <c r="G296" s="152" t="s">
        <v>950</v>
      </c>
      <c r="H296" s="255"/>
      <c r="I296" s="143"/>
      <c r="J296" s="92"/>
      <c r="K296" s="253"/>
    </row>
    <row r="297" spans="1:11" x14ac:dyDescent="0.25">
      <c r="A297" s="255"/>
      <c r="B297" s="255"/>
      <c r="C297" s="143"/>
      <c r="D297" s="150" t="s">
        <v>947</v>
      </c>
      <c r="E297" s="90" t="s">
        <v>437</v>
      </c>
      <c r="F297" s="258"/>
      <c r="G297" s="92"/>
      <c r="H297" s="255"/>
      <c r="I297" s="143"/>
      <c r="J297" s="92"/>
      <c r="K297" s="253"/>
    </row>
    <row r="298" spans="1:11" ht="15.75" thickBot="1" x14ac:dyDescent="0.3">
      <c r="A298" s="256"/>
      <c r="B298" s="256"/>
      <c r="C298" s="21"/>
      <c r="D298" s="155" t="s">
        <v>948</v>
      </c>
      <c r="E298" s="91"/>
      <c r="F298" s="259"/>
      <c r="G298" s="93"/>
      <c r="H298" s="256"/>
      <c r="I298" s="21"/>
      <c r="J298" s="93"/>
      <c r="K298" s="253"/>
    </row>
    <row r="299" spans="1:11" ht="25.5" customHeight="1" x14ac:dyDescent="0.25">
      <c r="A299" s="254" t="s">
        <v>132</v>
      </c>
      <c r="B299" s="254">
        <v>5.4</v>
      </c>
      <c r="C299" s="145" t="s">
        <v>951</v>
      </c>
      <c r="D299" s="150" t="s">
        <v>952</v>
      </c>
      <c r="E299" s="257" t="s">
        <v>417</v>
      </c>
      <c r="F299" s="257" t="s">
        <v>419</v>
      </c>
      <c r="G299" s="266" t="s">
        <v>954</v>
      </c>
      <c r="H299" s="254" t="s">
        <v>429</v>
      </c>
      <c r="I299" s="145" t="s">
        <v>102</v>
      </c>
      <c r="J299" s="145" t="s">
        <v>955</v>
      </c>
      <c r="K299" s="253"/>
    </row>
    <row r="300" spans="1:11" ht="15.75" thickBot="1" x14ac:dyDescent="0.3">
      <c r="A300" s="255"/>
      <c r="B300" s="255"/>
      <c r="C300" s="145">
        <v>200.1525</v>
      </c>
      <c r="D300" s="147" t="s">
        <v>953</v>
      </c>
      <c r="E300" s="271"/>
      <c r="F300" s="271"/>
      <c r="G300" s="272"/>
      <c r="H300" s="255"/>
      <c r="I300" s="145" t="s">
        <v>103</v>
      </c>
      <c r="J300" s="145" t="s">
        <v>956</v>
      </c>
      <c r="K300" s="253"/>
    </row>
    <row r="301" spans="1:11" ht="15.75" thickBot="1" x14ac:dyDescent="0.3">
      <c r="A301" s="256"/>
      <c r="B301" s="256"/>
      <c r="C301" s="146" t="s">
        <v>106</v>
      </c>
      <c r="D301" s="148" t="s">
        <v>425</v>
      </c>
      <c r="E301" s="91" t="s">
        <v>425</v>
      </c>
      <c r="F301" s="91" t="s">
        <v>426</v>
      </c>
      <c r="G301" s="153" t="s">
        <v>504</v>
      </c>
      <c r="H301" s="256"/>
      <c r="I301" s="21"/>
      <c r="J301" s="93"/>
      <c r="K301" s="144"/>
    </row>
    <row r="302" spans="1:11" ht="25.5" x14ac:dyDescent="0.25">
      <c r="A302" s="254" t="s">
        <v>192</v>
      </c>
      <c r="B302" s="254">
        <v>5.63</v>
      </c>
      <c r="C302" s="145" t="s">
        <v>957</v>
      </c>
      <c r="D302" s="150" t="s">
        <v>958</v>
      </c>
      <c r="E302" s="90" t="s">
        <v>417</v>
      </c>
      <c r="F302" s="257" t="s">
        <v>419</v>
      </c>
      <c r="G302" s="266" t="s">
        <v>962</v>
      </c>
      <c r="H302" s="254" t="s">
        <v>429</v>
      </c>
      <c r="I302" s="145" t="s">
        <v>111</v>
      </c>
      <c r="J302" s="145" t="s">
        <v>963</v>
      </c>
      <c r="K302" s="253"/>
    </row>
    <row r="303" spans="1:11" ht="25.5" x14ac:dyDescent="0.25">
      <c r="A303" s="255"/>
      <c r="B303" s="255"/>
      <c r="C303" s="145">
        <v>233.12629999999999</v>
      </c>
      <c r="D303" s="154" t="s">
        <v>959</v>
      </c>
      <c r="E303" s="90"/>
      <c r="F303" s="258"/>
      <c r="G303" s="267"/>
      <c r="H303" s="255"/>
      <c r="I303" s="145" t="s">
        <v>112</v>
      </c>
      <c r="J303" s="145" t="s">
        <v>964</v>
      </c>
      <c r="K303" s="253"/>
    </row>
    <row r="304" spans="1:11" x14ac:dyDescent="0.25">
      <c r="A304" s="255"/>
      <c r="B304" s="255"/>
      <c r="C304" s="145" t="s">
        <v>106</v>
      </c>
      <c r="D304" s="154" t="s">
        <v>960</v>
      </c>
      <c r="E304" s="90"/>
      <c r="F304" s="258"/>
      <c r="G304" s="267"/>
      <c r="H304" s="255"/>
      <c r="I304" s="143"/>
      <c r="J304" s="92"/>
      <c r="K304" s="253"/>
    </row>
    <row r="305" spans="1:11" ht="15.75" thickBot="1" x14ac:dyDescent="0.3">
      <c r="A305" s="255"/>
      <c r="B305" s="255"/>
      <c r="C305" s="143"/>
      <c r="D305" s="147" t="s">
        <v>961</v>
      </c>
      <c r="E305" s="95" t="s">
        <v>469</v>
      </c>
      <c r="F305" s="271"/>
      <c r="G305" s="272"/>
      <c r="H305" s="255"/>
      <c r="I305" s="143"/>
      <c r="J305" s="92"/>
      <c r="K305" s="253"/>
    </row>
    <row r="306" spans="1:11" ht="15.75" thickBot="1" x14ac:dyDescent="0.3">
      <c r="A306" s="256"/>
      <c r="B306" s="256"/>
      <c r="C306" s="21"/>
      <c r="D306" s="148" t="s">
        <v>425</v>
      </c>
      <c r="E306" s="91" t="s">
        <v>425</v>
      </c>
      <c r="F306" s="91" t="s">
        <v>426</v>
      </c>
      <c r="G306" s="146" t="s">
        <v>504</v>
      </c>
      <c r="H306" s="256"/>
      <c r="I306" s="21"/>
      <c r="J306" s="93"/>
      <c r="K306" s="144"/>
    </row>
    <row r="307" spans="1:11" ht="15" customHeight="1" x14ac:dyDescent="0.25">
      <c r="A307" s="254" t="s">
        <v>197</v>
      </c>
      <c r="B307" s="254">
        <v>5.89</v>
      </c>
      <c r="C307" s="145" t="s">
        <v>965</v>
      </c>
      <c r="D307" s="273" t="s">
        <v>425</v>
      </c>
      <c r="E307" s="257" t="s">
        <v>425</v>
      </c>
      <c r="F307" s="257" t="s">
        <v>419</v>
      </c>
      <c r="G307" s="278" t="s">
        <v>504</v>
      </c>
      <c r="H307" s="254" t="s">
        <v>449</v>
      </c>
      <c r="I307" s="145" t="s">
        <v>102</v>
      </c>
      <c r="J307" s="145" t="s">
        <v>966</v>
      </c>
      <c r="K307" s="253"/>
    </row>
    <row r="308" spans="1:11" x14ac:dyDescent="0.25">
      <c r="A308" s="255"/>
      <c r="B308" s="255"/>
      <c r="C308" s="145">
        <v>213.0095</v>
      </c>
      <c r="D308" s="274"/>
      <c r="E308" s="258"/>
      <c r="F308" s="258"/>
      <c r="G308" s="279"/>
      <c r="H308" s="255"/>
      <c r="I308" s="145" t="s">
        <v>103</v>
      </c>
      <c r="J308" s="145" t="s">
        <v>967</v>
      </c>
      <c r="K308" s="253"/>
    </row>
    <row r="309" spans="1:11" ht="15.75" thickBot="1" x14ac:dyDescent="0.3">
      <c r="A309" s="255"/>
      <c r="B309" s="255"/>
      <c r="C309" s="145" t="s">
        <v>121</v>
      </c>
      <c r="D309" s="275"/>
      <c r="E309" s="271"/>
      <c r="F309" s="271"/>
      <c r="G309" s="280"/>
      <c r="H309" s="255"/>
      <c r="I309" s="143"/>
      <c r="J309" s="145" t="s">
        <v>968</v>
      </c>
      <c r="K309" s="253"/>
    </row>
    <row r="310" spans="1:11" ht="25.5" x14ac:dyDescent="0.25">
      <c r="A310" s="255"/>
      <c r="B310" s="255"/>
      <c r="C310" s="143"/>
      <c r="D310" s="150" t="s">
        <v>970</v>
      </c>
      <c r="E310" s="270" t="s">
        <v>437</v>
      </c>
      <c r="F310" s="270" t="s">
        <v>426</v>
      </c>
      <c r="G310" s="276" t="s">
        <v>975</v>
      </c>
      <c r="H310" s="255"/>
      <c r="I310" s="143"/>
      <c r="J310" s="145" t="s">
        <v>969</v>
      </c>
      <c r="K310" s="253"/>
    </row>
    <row r="311" spans="1:11" x14ac:dyDescent="0.25">
      <c r="A311" s="255"/>
      <c r="B311" s="255"/>
      <c r="C311" s="143"/>
      <c r="D311" s="154" t="s">
        <v>971</v>
      </c>
      <c r="E311" s="258"/>
      <c r="F311" s="258"/>
      <c r="G311" s="267"/>
      <c r="H311" s="255"/>
      <c r="I311" s="143"/>
      <c r="J311" s="92"/>
      <c r="K311" s="253"/>
    </row>
    <row r="312" spans="1:11" x14ac:dyDescent="0.25">
      <c r="A312" s="255"/>
      <c r="B312" s="255"/>
      <c r="C312" s="143"/>
      <c r="D312" s="154" t="s">
        <v>972</v>
      </c>
      <c r="E312" s="258"/>
      <c r="F312" s="258"/>
      <c r="G312" s="267"/>
      <c r="H312" s="255"/>
      <c r="I312" s="143"/>
      <c r="J312" s="92"/>
      <c r="K312" s="253"/>
    </row>
    <row r="313" spans="1:11" ht="25.5" x14ac:dyDescent="0.25">
      <c r="A313" s="255"/>
      <c r="B313" s="255"/>
      <c r="C313" s="143"/>
      <c r="D313" s="154" t="s">
        <v>973</v>
      </c>
      <c r="E313" s="258"/>
      <c r="F313" s="258"/>
      <c r="G313" s="267"/>
      <c r="H313" s="255"/>
      <c r="I313" s="143"/>
      <c r="J313" s="92"/>
      <c r="K313" s="253"/>
    </row>
    <row r="314" spans="1:11" ht="15.75" thickBot="1" x14ac:dyDescent="0.3">
      <c r="A314" s="256"/>
      <c r="B314" s="256"/>
      <c r="C314" s="21"/>
      <c r="D314" s="148" t="s">
        <v>974</v>
      </c>
      <c r="E314" s="259"/>
      <c r="F314" s="259"/>
      <c r="G314" s="268"/>
      <c r="H314" s="256"/>
      <c r="I314" s="21"/>
      <c r="J314" s="93"/>
      <c r="K314" s="253"/>
    </row>
    <row r="315" spans="1:11" ht="25.5" x14ac:dyDescent="0.25">
      <c r="A315" s="254" t="s">
        <v>184</v>
      </c>
      <c r="B315" s="254">
        <v>5.9</v>
      </c>
      <c r="C315" s="145" t="s">
        <v>976</v>
      </c>
      <c r="D315" s="150" t="s">
        <v>977</v>
      </c>
      <c r="E315" s="90" t="s">
        <v>469</v>
      </c>
      <c r="F315" s="257" t="s">
        <v>419</v>
      </c>
      <c r="G315" s="152" t="s">
        <v>981</v>
      </c>
      <c r="H315" s="254" t="s">
        <v>429</v>
      </c>
      <c r="I315" s="145" t="s">
        <v>111</v>
      </c>
      <c r="J315" s="145" t="s">
        <v>983</v>
      </c>
      <c r="K315" s="253"/>
    </row>
    <row r="316" spans="1:11" ht="25.5" x14ac:dyDescent="0.25">
      <c r="A316" s="255"/>
      <c r="B316" s="255"/>
      <c r="C316" s="145">
        <v>184.0848</v>
      </c>
      <c r="D316" s="150" t="s">
        <v>978</v>
      </c>
      <c r="E316" s="90"/>
      <c r="F316" s="258"/>
      <c r="G316" s="152" t="s">
        <v>982</v>
      </c>
      <c r="H316" s="255"/>
      <c r="I316" s="145" t="s">
        <v>112</v>
      </c>
      <c r="J316" s="145" t="s">
        <v>984</v>
      </c>
      <c r="K316" s="253"/>
    </row>
    <row r="317" spans="1:11" ht="25.5" x14ac:dyDescent="0.25">
      <c r="A317" s="255"/>
      <c r="B317" s="255"/>
      <c r="C317" s="145" t="s">
        <v>106</v>
      </c>
      <c r="D317" s="154" t="s">
        <v>979</v>
      </c>
      <c r="E317" s="90" t="s">
        <v>417</v>
      </c>
      <c r="F317" s="258"/>
      <c r="G317" s="152"/>
      <c r="H317" s="255"/>
      <c r="I317" s="143"/>
      <c r="J317" s="145"/>
      <c r="K317" s="253"/>
    </row>
    <row r="318" spans="1:11" x14ac:dyDescent="0.25">
      <c r="A318" s="255"/>
      <c r="B318" s="255"/>
      <c r="C318" s="143"/>
      <c r="D318" s="150" t="s">
        <v>980</v>
      </c>
      <c r="E318" s="99"/>
      <c r="F318" s="258"/>
      <c r="G318" s="92"/>
      <c r="H318" s="255"/>
      <c r="I318" s="143"/>
      <c r="J318" s="145" t="s">
        <v>985</v>
      </c>
      <c r="K318" s="253"/>
    </row>
    <row r="319" spans="1:11" ht="26.25" thickBot="1" x14ac:dyDescent="0.3">
      <c r="A319" s="255"/>
      <c r="B319" s="255"/>
      <c r="C319" s="143"/>
      <c r="D319" s="100"/>
      <c r="E319" s="100"/>
      <c r="F319" s="271"/>
      <c r="G319" s="97"/>
      <c r="H319" s="255"/>
      <c r="I319" s="143"/>
      <c r="J319" s="106" t="s">
        <v>986</v>
      </c>
      <c r="K319" s="253"/>
    </row>
    <row r="320" spans="1:11" ht="25.5" x14ac:dyDescent="0.25">
      <c r="A320" s="255"/>
      <c r="B320" s="255"/>
      <c r="C320" s="143"/>
      <c r="D320" s="150" t="s">
        <v>988</v>
      </c>
      <c r="E320" s="270" t="s">
        <v>437</v>
      </c>
      <c r="F320" s="270" t="s">
        <v>426</v>
      </c>
      <c r="G320" s="152" t="s">
        <v>990</v>
      </c>
      <c r="H320" s="255"/>
      <c r="I320" s="143"/>
      <c r="J320" s="106" t="s">
        <v>987</v>
      </c>
      <c r="K320" s="253"/>
    </row>
    <row r="321" spans="1:11" ht="26.25" thickBot="1" x14ac:dyDescent="0.3">
      <c r="A321" s="256"/>
      <c r="B321" s="256"/>
      <c r="C321" s="21"/>
      <c r="D321" s="155" t="s">
        <v>989</v>
      </c>
      <c r="E321" s="259"/>
      <c r="F321" s="259"/>
      <c r="G321" s="153" t="s">
        <v>991</v>
      </c>
      <c r="H321" s="256"/>
      <c r="I321" s="21"/>
      <c r="J321" s="93"/>
      <c r="K321" s="253"/>
    </row>
    <row r="322" spans="1:11" ht="38.25" x14ac:dyDescent="0.25">
      <c r="A322" s="254" t="s">
        <v>134</v>
      </c>
      <c r="B322" s="254">
        <v>6.1</v>
      </c>
      <c r="C322" s="145" t="s">
        <v>992</v>
      </c>
      <c r="D322" s="150" t="s">
        <v>993</v>
      </c>
      <c r="E322" s="90" t="s">
        <v>1015</v>
      </c>
      <c r="F322" s="257" t="s">
        <v>419</v>
      </c>
      <c r="G322" s="152" t="s">
        <v>1018</v>
      </c>
      <c r="H322" s="254" t="s">
        <v>429</v>
      </c>
      <c r="I322" s="145" t="s">
        <v>102</v>
      </c>
      <c r="J322" s="145" t="s">
        <v>1020</v>
      </c>
      <c r="K322" s="253"/>
    </row>
    <row r="323" spans="1:11" ht="25.5" x14ac:dyDescent="0.25">
      <c r="A323" s="255"/>
      <c r="B323" s="255"/>
      <c r="C323" s="145">
        <v>264.11099999999999</v>
      </c>
      <c r="D323" s="150" t="s">
        <v>994</v>
      </c>
      <c r="E323" s="90" t="s">
        <v>1016</v>
      </c>
      <c r="F323" s="258"/>
      <c r="G323" s="152" t="s">
        <v>1019</v>
      </c>
      <c r="H323" s="255"/>
      <c r="I323" s="145" t="s">
        <v>103</v>
      </c>
      <c r="J323" s="145" t="s">
        <v>1021</v>
      </c>
      <c r="K323" s="253"/>
    </row>
    <row r="324" spans="1:11" ht="25.5" x14ac:dyDescent="0.25">
      <c r="A324" s="255"/>
      <c r="B324" s="255"/>
      <c r="C324" s="145" t="s">
        <v>101</v>
      </c>
      <c r="D324" s="150" t="s">
        <v>995</v>
      </c>
      <c r="E324" s="90" t="s">
        <v>1017</v>
      </c>
      <c r="F324" s="258"/>
      <c r="G324" s="92"/>
      <c r="H324" s="255"/>
      <c r="I324" s="143"/>
      <c r="J324" s="145" t="s">
        <v>1022</v>
      </c>
      <c r="K324" s="253"/>
    </row>
    <row r="325" spans="1:11" ht="25.5" x14ac:dyDescent="0.25">
      <c r="A325" s="255"/>
      <c r="B325" s="255"/>
      <c r="C325" s="143"/>
      <c r="D325" s="154" t="s">
        <v>996</v>
      </c>
      <c r="E325" s="90"/>
      <c r="F325" s="258"/>
      <c r="G325" s="92"/>
      <c r="H325" s="255"/>
      <c r="I325" s="143"/>
      <c r="J325" s="145" t="s">
        <v>1023</v>
      </c>
      <c r="K325" s="253"/>
    </row>
    <row r="326" spans="1:11" ht="25.5" x14ac:dyDescent="0.25">
      <c r="A326" s="255"/>
      <c r="B326" s="255"/>
      <c r="C326" s="143"/>
      <c r="D326" s="150" t="s">
        <v>997</v>
      </c>
      <c r="E326" s="90" t="s">
        <v>417</v>
      </c>
      <c r="F326" s="258"/>
      <c r="G326" s="92"/>
      <c r="H326" s="255"/>
      <c r="I326" s="143"/>
      <c r="J326" s="145" t="s">
        <v>1024</v>
      </c>
      <c r="K326" s="253"/>
    </row>
    <row r="327" spans="1:11" ht="25.5" x14ac:dyDescent="0.25">
      <c r="A327" s="255"/>
      <c r="B327" s="255"/>
      <c r="C327" s="143"/>
      <c r="D327" s="154" t="s">
        <v>998</v>
      </c>
      <c r="E327" s="96"/>
      <c r="F327" s="258"/>
      <c r="G327" s="92"/>
      <c r="H327" s="255"/>
      <c r="I327" s="143"/>
      <c r="J327" s="145" t="s">
        <v>1025</v>
      </c>
      <c r="K327" s="253"/>
    </row>
    <row r="328" spans="1:11" ht="25.5" x14ac:dyDescent="0.25">
      <c r="A328" s="255"/>
      <c r="B328" s="255"/>
      <c r="C328" s="143"/>
      <c r="D328" s="154" t="s">
        <v>999</v>
      </c>
      <c r="E328" s="96"/>
      <c r="F328" s="258"/>
      <c r="G328" s="92"/>
      <c r="H328" s="255"/>
      <c r="I328" s="143"/>
      <c r="J328" s="145" t="s">
        <v>1026</v>
      </c>
      <c r="K328" s="253"/>
    </row>
    <row r="329" spans="1:11" ht="25.5" x14ac:dyDescent="0.25">
      <c r="A329" s="255"/>
      <c r="B329" s="255"/>
      <c r="C329" s="143"/>
      <c r="D329" s="154" t="s">
        <v>1000</v>
      </c>
      <c r="E329" s="96"/>
      <c r="F329" s="258"/>
      <c r="G329" s="92"/>
      <c r="H329" s="255"/>
      <c r="I329" s="143"/>
      <c r="J329" s="145" t="s">
        <v>1027</v>
      </c>
      <c r="K329" s="253"/>
    </row>
    <row r="330" spans="1:11" ht="25.5" x14ac:dyDescent="0.25">
      <c r="A330" s="255"/>
      <c r="B330" s="255"/>
      <c r="C330" s="143"/>
      <c r="D330" s="150" t="s">
        <v>1001</v>
      </c>
      <c r="E330" s="90" t="s">
        <v>470</v>
      </c>
      <c r="F330" s="258"/>
      <c r="G330" s="92"/>
      <c r="H330" s="255"/>
      <c r="I330" s="143"/>
      <c r="J330" s="145" t="s">
        <v>1028</v>
      </c>
      <c r="K330" s="253"/>
    </row>
    <row r="331" spans="1:11" ht="25.5" x14ac:dyDescent="0.25">
      <c r="A331" s="255"/>
      <c r="B331" s="255"/>
      <c r="C331" s="143"/>
      <c r="D331" s="150" t="s">
        <v>1002</v>
      </c>
      <c r="E331" s="90"/>
      <c r="F331" s="258"/>
      <c r="G331" s="92"/>
      <c r="H331" s="255"/>
      <c r="I331" s="143"/>
      <c r="J331" s="145" t="s">
        <v>1029</v>
      </c>
      <c r="K331" s="253"/>
    </row>
    <row r="332" spans="1:11" ht="25.5" x14ac:dyDescent="0.25">
      <c r="A332" s="255"/>
      <c r="B332" s="255"/>
      <c r="C332" s="143"/>
      <c r="D332" s="154" t="s">
        <v>1003</v>
      </c>
      <c r="E332" s="90"/>
      <c r="F332" s="258"/>
      <c r="G332" s="92"/>
      <c r="H332" s="255"/>
      <c r="I332" s="143"/>
      <c r="J332" s="145"/>
      <c r="K332" s="253"/>
    </row>
    <row r="333" spans="1:11" ht="25.5" x14ac:dyDescent="0.25">
      <c r="A333" s="255"/>
      <c r="B333" s="255"/>
      <c r="C333" s="143"/>
      <c r="D333" s="150" t="s">
        <v>1004</v>
      </c>
      <c r="E333" s="90" t="s">
        <v>469</v>
      </c>
      <c r="F333" s="258"/>
      <c r="G333" s="92"/>
      <c r="H333" s="255"/>
      <c r="I333" s="143"/>
      <c r="J333" s="145" t="s">
        <v>1030</v>
      </c>
      <c r="K333" s="253"/>
    </row>
    <row r="334" spans="1:11" ht="25.5" x14ac:dyDescent="0.25">
      <c r="A334" s="255"/>
      <c r="B334" s="255"/>
      <c r="C334" s="143"/>
      <c r="D334" s="154" t="s">
        <v>1005</v>
      </c>
      <c r="E334" s="90"/>
      <c r="F334" s="258"/>
      <c r="G334" s="92"/>
      <c r="H334" s="255"/>
      <c r="I334" s="143"/>
      <c r="J334" s="145" t="s">
        <v>1031</v>
      </c>
      <c r="K334" s="253"/>
    </row>
    <row r="335" spans="1:11" ht="25.5" x14ac:dyDescent="0.25">
      <c r="A335" s="255"/>
      <c r="B335" s="255"/>
      <c r="C335" s="143"/>
      <c r="D335" s="150" t="s">
        <v>1006</v>
      </c>
      <c r="E335" s="90" t="s">
        <v>602</v>
      </c>
      <c r="F335" s="258"/>
      <c r="G335" s="92"/>
      <c r="H335" s="255"/>
      <c r="I335" s="143"/>
      <c r="J335" s="145" t="s">
        <v>1032</v>
      </c>
      <c r="K335" s="253"/>
    </row>
    <row r="336" spans="1:11" ht="25.5" x14ac:dyDescent="0.25">
      <c r="A336" s="255"/>
      <c r="B336" s="255"/>
      <c r="C336" s="143"/>
      <c r="D336" s="150" t="s">
        <v>1007</v>
      </c>
      <c r="E336" s="90"/>
      <c r="F336" s="258"/>
      <c r="G336" s="92"/>
      <c r="H336" s="255"/>
      <c r="I336" s="143"/>
      <c r="J336" s="145" t="s">
        <v>1033</v>
      </c>
      <c r="K336" s="253"/>
    </row>
    <row r="337" spans="1:11" x14ac:dyDescent="0.25">
      <c r="A337" s="255"/>
      <c r="B337" s="255"/>
      <c r="C337" s="143"/>
      <c r="D337" s="150" t="s">
        <v>1008</v>
      </c>
      <c r="E337" s="90" t="s">
        <v>600</v>
      </c>
      <c r="F337" s="258"/>
      <c r="G337" s="92"/>
      <c r="H337" s="255"/>
      <c r="I337" s="143"/>
      <c r="J337" s="145" t="s">
        <v>1034</v>
      </c>
      <c r="K337" s="253"/>
    </row>
    <row r="338" spans="1:11" x14ac:dyDescent="0.25">
      <c r="A338" s="255"/>
      <c r="B338" s="255"/>
      <c r="C338" s="143"/>
      <c r="D338" s="154" t="s">
        <v>1009</v>
      </c>
      <c r="E338" s="90"/>
      <c r="F338" s="258"/>
      <c r="G338" s="92"/>
      <c r="H338" s="255"/>
      <c r="I338" s="143"/>
      <c r="J338" s="145" t="s">
        <v>1035</v>
      </c>
      <c r="K338" s="253"/>
    </row>
    <row r="339" spans="1:11" ht="25.5" x14ac:dyDescent="0.25">
      <c r="A339" s="255"/>
      <c r="B339" s="255"/>
      <c r="C339" s="143"/>
      <c r="D339" s="154" t="s">
        <v>1010</v>
      </c>
      <c r="E339" s="90"/>
      <c r="F339" s="258"/>
      <c r="G339" s="92"/>
      <c r="H339" s="255"/>
      <c r="I339" s="143"/>
      <c r="J339" s="145" t="s">
        <v>1036</v>
      </c>
      <c r="K339" s="253"/>
    </row>
    <row r="340" spans="1:11" ht="25.5" x14ac:dyDescent="0.25">
      <c r="A340" s="255"/>
      <c r="B340" s="255"/>
      <c r="C340" s="143"/>
      <c r="D340" s="154" t="s">
        <v>1011</v>
      </c>
      <c r="E340" s="90"/>
      <c r="F340" s="258"/>
      <c r="G340" s="92"/>
      <c r="H340" s="255"/>
      <c r="I340" s="143"/>
      <c r="J340" s="145" t="s">
        <v>1037</v>
      </c>
      <c r="K340" s="253"/>
    </row>
    <row r="341" spans="1:11" x14ac:dyDescent="0.25">
      <c r="A341" s="255"/>
      <c r="B341" s="255"/>
      <c r="C341" s="143"/>
      <c r="D341" s="150" t="s">
        <v>1012</v>
      </c>
      <c r="E341" s="90" t="s">
        <v>493</v>
      </c>
      <c r="F341" s="258"/>
      <c r="G341" s="92"/>
      <c r="H341" s="255"/>
      <c r="I341" s="143"/>
      <c r="J341" s="145" t="s">
        <v>1038</v>
      </c>
      <c r="K341" s="253"/>
    </row>
    <row r="342" spans="1:11" ht="25.5" x14ac:dyDescent="0.25">
      <c r="A342" s="255"/>
      <c r="B342" s="255"/>
      <c r="C342" s="143"/>
      <c r="D342" s="150" t="s">
        <v>1013</v>
      </c>
      <c r="E342" s="90"/>
      <c r="F342" s="258"/>
      <c r="G342" s="92"/>
      <c r="H342" s="255"/>
      <c r="I342" s="143"/>
      <c r="J342" s="145" t="s">
        <v>1039</v>
      </c>
      <c r="K342" s="253"/>
    </row>
    <row r="343" spans="1:11" ht="25.5" x14ac:dyDescent="0.25">
      <c r="A343" s="255"/>
      <c r="B343" s="255"/>
      <c r="C343" s="143"/>
      <c r="D343" s="150" t="s">
        <v>1014</v>
      </c>
      <c r="E343" s="99"/>
      <c r="F343" s="258"/>
      <c r="G343" s="92"/>
      <c r="H343" s="255"/>
      <c r="I343" s="143"/>
      <c r="J343" s="145" t="s">
        <v>1040</v>
      </c>
      <c r="K343" s="253"/>
    </row>
    <row r="344" spans="1:11" x14ac:dyDescent="0.25">
      <c r="A344" s="255"/>
      <c r="B344" s="255"/>
      <c r="C344" s="143"/>
      <c r="D344" s="99"/>
      <c r="E344" s="99"/>
      <c r="F344" s="258"/>
      <c r="G344" s="92"/>
      <c r="H344" s="255"/>
      <c r="I344" s="143"/>
      <c r="J344" s="145" t="s">
        <v>1041</v>
      </c>
      <c r="K344" s="253"/>
    </row>
    <row r="345" spans="1:11" x14ac:dyDescent="0.25">
      <c r="A345" s="255"/>
      <c r="B345" s="255"/>
      <c r="C345" s="143"/>
      <c r="D345" s="99"/>
      <c r="E345" s="99"/>
      <c r="F345" s="258"/>
      <c r="G345" s="92"/>
      <c r="H345" s="255"/>
      <c r="I345" s="143"/>
      <c r="J345" s="145" t="s">
        <v>1042</v>
      </c>
      <c r="K345" s="253"/>
    </row>
    <row r="346" spans="1:11" x14ac:dyDescent="0.25">
      <c r="A346" s="255"/>
      <c r="B346" s="255"/>
      <c r="C346" s="143"/>
      <c r="D346" s="99"/>
      <c r="E346" s="99"/>
      <c r="F346" s="258"/>
      <c r="G346" s="92"/>
      <c r="H346" s="255"/>
      <c r="I346" s="143"/>
      <c r="J346" s="145" t="s">
        <v>1043</v>
      </c>
      <c r="K346" s="253"/>
    </row>
    <row r="347" spans="1:11" ht="15.75" thickBot="1" x14ac:dyDescent="0.3">
      <c r="A347" s="255"/>
      <c r="B347" s="255"/>
      <c r="C347" s="143"/>
      <c r="D347" s="100"/>
      <c r="E347" s="100"/>
      <c r="F347" s="271"/>
      <c r="G347" s="97"/>
      <c r="H347" s="255"/>
      <c r="I347" s="143"/>
      <c r="J347" s="145" t="s">
        <v>1044</v>
      </c>
      <c r="K347" s="253"/>
    </row>
    <row r="348" spans="1:11" ht="25.5" x14ac:dyDescent="0.25">
      <c r="A348" s="255"/>
      <c r="B348" s="255"/>
      <c r="C348" s="143"/>
      <c r="D348" s="150" t="s">
        <v>1046</v>
      </c>
      <c r="E348" s="90" t="s">
        <v>437</v>
      </c>
      <c r="F348" s="270" t="s">
        <v>426</v>
      </c>
      <c r="G348" s="152" t="s">
        <v>1061</v>
      </c>
      <c r="H348" s="255"/>
      <c r="I348" s="143"/>
      <c r="J348" s="145" t="s">
        <v>1045</v>
      </c>
      <c r="K348" s="253"/>
    </row>
    <row r="349" spans="1:11" ht="25.5" x14ac:dyDescent="0.25">
      <c r="A349" s="255"/>
      <c r="B349" s="255"/>
      <c r="C349" s="143"/>
      <c r="D349" s="154" t="s">
        <v>1047</v>
      </c>
      <c r="E349" s="90"/>
      <c r="F349" s="258"/>
      <c r="G349" s="152" t="s">
        <v>1062</v>
      </c>
      <c r="H349" s="255"/>
      <c r="I349" s="143"/>
      <c r="J349" s="92"/>
      <c r="K349" s="253"/>
    </row>
    <row r="350" spans="1:11" x14ac:dyDescent="0.25">
      <c r="A350" s="255"/>
      <c r="B350" s="255"/>
      <c r="C350" s="143"/>
      <c r="D350" s="154" t="s">
        <v>1048</v>
      </c>
      <c r="E350" s="90"/>
      <c r="F350" s="258"/>
      <c r="G350" s="92"/>
      <c r="H350" s="255"/>
      <c r="I350" s="143"/>
      <c r="J350" s="92"/>
      <c r="K350" s="253"/>
    </row>
    <row r="351" spans="1:11" x14ac:dyDescent="0.25">
      <c r="A351" s="255"/>
      <c r="B351" s="255"/>
      <c r="C351" s="143"/>
      <c r="D351" s="150" t="s">
        <v>1049</v>
      </c>
      <c r="E351" s="90" t="s">
        <v>627</v>
      </c>
      <c r="F351" s="258"/>
      <c r="G351" s="92"/>
      <c r="H351" s="255"/>
      <c r="I351" s="143"/>
      <c r="J351" s="92"/>
      <c r="K351" s="253"/>
    </row>
    <row r="352" spans="1:11" x14ac:dyDescent="0.25">
      <c r="A352" s="255"/>
      <c r="B352" s="255"/>
      <c r="C352" s="143"/>
      <c r="D352" s="154" t="s">
        <v>1050</v>
      </c>
      <c r="E352" s="90"/>
      <c r="F352" s="258"/>
      <c r="G352" s="92"/>
      <c r="H352" s="255"/>
      <c r="I352" s="143"/>
      <c r="J352" s="92"/>
      <c r="K352" s="253"/>
    </row>
    <row r="353" spans="1:11" ht="25.5" x14ac:dyDescent="0.25">
      <c r="A353" s="255"/>
      <c r="B353" s="255"/>
      <c r="C353" s="143"/>
      <c r="D353" s="154" t="s">
        <v>1051</v>
      </c>
      <c r="E353" s="90"/>
      <c r="F353" s="258"/>
      <c r="G353" s="92"/>
      <c r="H353" s="255"/>
      <c r="I353" s="143"/>
      <c r="J353" s="92"/>
      <c r="K353" s="253"/>
    </row>
    <row r="354" spans="1:11" ht="25.5" x14ac:dyDescent="0.25">
      <c r="A354" s="255"/>
      <c r="B354" s="255"/>
      <c r="C354" s="143"/>
      <c r="D354" s="154" t="s">
        <v>1052</v>
      </c>
      <c r="E354" s="90"/>
      <c r="F354" s="258"/>
      <c r="G354" s="92"/>
      <c r="H354" s="255"/>
      <c r="I354" s="143"/>
      <c r="J354" s="92"/>
      <c r="K354" s="253"/>
    </row>
    <row r="355" spans="1:11" ht="25.5" x14ac:dyDescent="0.25">
      <c r="A355" s="255"/>
      <c r="B355" s="255"/>
      <c r="C355" s="143"/>
      <c r="D355" s="154" t="s">
        <v>1053</v>
      </c>
      <c r="E355" s="90"/>
      <c r="F355" s="258"/>
      <c r="G355" s="92"/>
      <c r="H355" s="255"/>
      <c r="I355" s="143"/>
      <c r="J355" s="92"/>
      <c r="K355" s="253"/>
    </row>
    <row r="356" spans="1:11" x14ac:dyDescent="0.25">
      <c r="A356" s="255"/>
      <c r="B356" s="255"/>
      <c r="C356" s="143"/>
      <c r="D356" s="150" t="s">
        <v>1054</v>
      </c>
      <c r="E356" s="90" t="s">
        <v>1059</v>
      </c>
      <c r="F356" s="258"/>
      <c r="G356" s="92"/>
      <c r="H356" s="255"/>
      <c r="I356" s="143"/>
      <c r="J356" s="92"/>
      <c r="K356" s="253"/>
    </row>
    <row r="357" spans="1:11" x14ac:dyDescent="0.25">
      <c r="A357" s="255"/>
      <c r="B357" s="255"/>
      <c r="C357" s="143"/>
      <c r="D357" s="154" t="s">
        <v>1055</v>
      </c>
      <c r="E357" s="90"/>
      <c r="F357" s="258"/>
      <c r="G357" s="92"/>
      <c r="H357" s="255"/>
      <c r="I357" s="143"/>
      <c r="J357" s="92"/>
      <c r="K357" s="253"/>
    </row>
    <row r="358" spans="1:11" ht="25.5" x14ac:dyDescent="0.25">
      <c r="A358" s="255"/>
      <c r="B358" s="255"/>
      <c r="C358" s="143"/>
      <c r="D358" s="154" t="s">
        <v>1056</v>
      </c>
      <c r="E358" s="90"/>
      <c r="F358" s="258"/>
      <c r="G358" s="92"/>
      <c r="H358" s="255"/>
      <c r="I358" s="143"/>
      <c r="J358" s="92"/>
      <c r="K358" s="253"/>
    </row>
    <row r="359" spans="1:11" x14ac:dyDescent="0.25">
      <c r="A359" s="255"/>
      <c r="B359" s="255"/>
      <c r="C359" s="143"/>
      <c r="D359" s="150" t="s">
        <v>1057</v>
      </c>
      <c r="E359" s="90" t="s">
        <v>1060</v>
      </c>
      <c r="F359" s="258"/>
      <c r="G359" s="92"/>
      <c r="H359" s="255"/>
      <c r="I359" s="143"/>
      <c r="J359" s="92"/>
      <c r="K359" s="253"/>
    </row>
    <row r="360" spans="1:11" ht="15.75" thickBot="1" x14ac:dyDescent="0.3">
      <c r="A360" s="256"/>
      <c r="B360" s="256"/>
      <c r="C360" s="21"/>
      <c r="D360" s="155" t="s">
        <v>1058</v>
      </c>
      <c r="E360" s="91"/>
      <c r="F360" s="259"/>
      <c r="G360" s="93"/>
      <c r="H360" s="256"/>
      <c r="I360" s="21"/>
      <c r="J360" s="93"/>
      <c r="K360" s="253"/>
    </row>
    <row r="361" spans="1:11" ht="25.5" x14ac:dyDescent="0.25">
      <c r="A361" s="254" t="s">
        <v>170</v>
      </c>
      <c r="B361" s="254">
        <v>6.2</v>
      </c>
      <c r="C361" s="145" t="s">
        <v>1063</v>
      </c>
      <c r="D361" s="150" t="s">
        <v>1064</v>
      </c>
      <c r="E361" s="90" t="s">
        <v>417</v>
      </c>
      <c r="F361" s="257" t="s">
        <v>419</v>
      </c>
      <c r="G361" s="266" t="s">
        <v>1069</v>
      </c>
      <c r="H361" s="254" t="s">
        <v>429</v>
      </c>
      <c r="I361" s="145" t="s">
        <v>102</v>
      </c>
      <c r="J361" s="145" t="s">
        <v>1070</v>
      </c>
      <c r="K361" s="253"/>
    </row>
    <row r="362" spans="1:11" x14ac:dyDescent="0.25">
      <c r="A362" s="255"/>
      <c r="B362" s="255"/>
      <c r="C362" s="145">
        <v>376.13819999999998</v>
      </c>
      <c r="D362" s="150" t="s">
        <v>1065</v>
      </c>
      <c r="E362" s="96"/>
      <c r="F362" s="258"/>
      <c r="G362" s="267"/>
      <c r="H362" s="255"/>
      <c r="I362" s="145" t="s">
        <v>103</v>
      </c>
      <c r="J362" s="145" t="s">
        <v>1071</v>
      </c>
      <c r="K362" s="253"/>
    </row>
    <row r="363" spans="1:11" x14ac:dyDescent="0.25">
      <c r="A363" s="255"/>
      <c r="B363" s="255"/>
      <c r="C363" s="145" t="s">
        <v>101</v>
      </c>
      <c r="D363" s="150" t="s">
        <v>1066</v>
      </c>
      <c r="E363" s="96"/>
      <c r="F363" s="258"/>
      <c r="G363" s="267"/>
      <c r="H363" s="255"/>
      <c r="I363" s="143"/>
      <c r="J363" s="145" t="s">
        <v>1072</v>
      </c>
      <c r="K363" s="253"/>
    </row>
    <row r="364" spans="1:11" x14ac:dyDescent="0.25">
      <c r="A364" s="255"/>
      <c r="B364" s="255"/>
      <c r="C364" s="143"/>
      <c r="D364" s="150" t="s">
        <v>1067</v>
      </c>
      <c r="E364" s="96"/>
      <c r="F364" s="258"/>
      <c r="G364" s="267"/>
      <c r="H364" s="255"/>
      <c r="I364" s="143"/>
      <c r="J364" s="145" t="s">
        <v>1073</v>
      </c>
      <c r="K364" s="253"/>
    </row>
    <row r="365" spans="1:11" ht="15.75" thickBot="1" x14ac:dyDescent="0.3">
      <c r="A365" s="255"/>
      <c r="B365" s="255"/>
      <c r="C365" s="143"/>
      <c r="D365" s="147" t="s">
        <v>1068</v>
      </c>
      <c r="E365" s="95" t="s">
        <v>469</v>
      </c>
      <c r="F365" s="271"/>
      <c r="G365" s="272"/>
      <c r="H365" s="255"/>
      <c r="I365" s="143"/>
      <c r="J365" s="92"/>
      <c r="K365" s="253"/>
    </row>
    <row r="366" spans="1:11" ht="25.5" x14ac:dyDescent="0.25">
      <c r="A366" s="255"/>
      <c r="B366" s="255"/>
      <c r="C366" s="143"/>
      <c r="D366" s="150" t="s">
        <v>1074</v>
      </c>
      <c r="E366" s="90" t="s">
        <v>437</v>
      </c>
      <c r="F366" s="270" t="s">
        <v>426</v>
      </c>
      <c r="G366" s="152" t="s">
        <v>1080</v>
      </c>
      <c r="H366" s="255"/>
      <c r="I366" s="143"/>
      <c r="J366" s="92"/>
      <c r="K366" s="253"/>
    </row>
    <row r="367" spans="1:11" ht="25.5" x14ac:dyDescent="0.25">
      <c r="A367" s="255"/>
      <c r="B367" s="255"/>
      <c r="C367" s="143"/>
      <c r="D367" s="154" t="s">
        <v>1075</v>
      </c>
      <c r="E367" s="96"/>
      <c r="F367" s="258"/>
      <c r="G367" s="152" t="s">
        <v>1081</v>
      </c>
      <c r="H367" s="255"/>
      <c r="I367" s="143"/>
      <c r="J367" s="92"/>
      <c r="K367" s="253"/>
    </row>
    <row r="368" spans="1:11" x14ac:dyDescent="0.25">
      <c r="A368" s="255"/>
      <c r="B368" s="255"/>
      <c r="C368" s="143"/>
      <c r="D368" s="154" t="s">
        <v>1076</v>
      </c>
      <c r="E368" s="96"/>
      <c r="F368" s="258"/>
      <c r="G368" s="92"/>
      <c r="H368" s="255"/>
      <c r="I368" s="143"/>
      <c r="J368" s="92"/>
      <c r="K368" s="253"/>
    </row>
    <row r="369" spans="1:11" x14ac:dyDescent="0.25">
      <c r="A369" s="255"/>
      <c r="B369" s="255"/>
      <c r="C369" s="143"/>
      <c r="D369" s="150" t="s">
        <v>1077</v>
      </c>
      <c r="E369" s="90" t="s">
        <v>1079</v>
      </c>
      <c r="F369" s="258"/>
      <c r="G369" s="92"/>
      <c r="H369" s="255"/>
      <c r="I369" s="143"/>
      <c r="J369" s="92"/>
      <c r="K369" s="253"/>
    </row>
    <row r="370" spans="1:11" ht="15.75" thickBot="1" x14ac:dyDescent="0.3">
      <c r="A370" s="256"/>
      <c r="B370" s="256"/>
      <c r="C370" s="21"/>
      <c r="D370" s="148" t="s">
        <v>1078</v>
      </c>
      <c r="E370" s="98"/>
      <c r="F370" s="259"/>
      <c r="G370" s="93"/>
      <c r="H370" s="256"/>
      <c r="I370" s="21"/>
      <c r="J370" s="93"/>
      <c r="K370" s="253"/>
    </row>
    <row r="371" spans="1:11" ht="25.5" x14ac:dyDescent="0.25">
      <c r="A371" s="254" t="s">
        <v>136</v>
      </c>
      <c r="B371" s="254">
        <v>6.75</v>
      </c>
      <c r="C371" s="145" t="s">
        <v>1082</v>
      </c>
      <c r="D371" s="150" t="s">
        <v>1083</v>
      </c>
      <c r="E371" s="257" t="s">
        <v>417</v>
      </c>
      <c r="F371" s="257" t="s">
        <v>419</v>
      </c>
      <c r="G371" s="266" t="s">
        <v>1086</v>
      </c>
      <c r="H371" s="254" t="s">
        <v>429</v>
      </c>
      <c r="I371" s="145" t="s">
        <v>102</v>
      </c>
      <c r="J371" s="145" t="s">
        <v>1087</v>
      </c>
      <c r="K371" s="269"/>
    </row>
    <row r="372" spans="1:11" ht="25.5" x14ac:dyDescent="0.25">
      <c r="A372" s="255"/>
      <c r="B372" s="255"/>
      <c r="C372" s="145">
        <v>193.07380000000001</v>
      </c>
      <c r="D372" s="154" t="s">
        <v>1084</v>
      </c>
      <c r="E372" s="258"/>
      <c r="F372" s="258"/>
      <c r="G372" s="267"/>
      <c r="H372" s="255"/>
      <c r="I372" s="145" t="s">
        <v>103</v>
      </c>
      <c r="J372" s="145"/>
      <c r="K372" s="269"/>
    </row>
    <row r="373" spans="1:11" ht="15.75" thickBot="1" x14ac:dyDescent="0.3">
      <c r="A373" s="255"/>
      <c r="B373" s="255"/>
      <c r="C373" s="145" t="s">
        <v>101</v>
      </c>
      <c r="D373" s="94" t="s">
        <v>1085</v>
      </c>
      <c r="E373" s="271"/>
      <c r="F373" s="271"/>
      <c r="G373" s="272"/>
      <c r="H373" s="255"/>
      <c r="I373" s="143"/>
      <c r="J373" s="145" t="s">
        <v>1088</v>
      </c>
      <c r="K373" s="269"/>
    </row>
    <row r="374" spans="1:11" ht="25.5" x14ac:dyDescent="0.25">
      <c r="A374" s="255"/>
      <c r="B374" s="255"/>
      <c r="C374" s="143"/>
      <c r="D374" s="150" t="s">
        <v>1090</v>
      </c>
      <c r="E374" s="270" t="s">
        <v>437</v>
      </c>
      <c r="F374" s="270" t="s">
        <v>426</v>
      </c>
      <c r="G374" s="276" t="s">
        <v>1093</v>
      </c>
      <c r="H374" s="255"/>
      <c r="I374" s="143"/>
      <c r="J374" s="145" t="s">
        <v>1089</v>
      </c>
      <c r="K374" s="253"/>
    </row>
    <row r="375" spans="1:11" ht="25.5" x14ac:dyDescent="0.25">
      <c r="A375" s="255"/>
      <c r="B375" s="255"/>
      <c r="C375" s="143"/>
      <c r="D375" s="154" t="s">
        <v>1091</v>
      </c>
      <c r="E375" s="258"/>
      <c r="F375" s="258"/>
      <c r="G375" s="267"/>
      <c r="H375" s="255"/>
      <c r="I375" s="143"/>
      <c r="J375" s="92"/>
      <c r="K375" s="253"/>
    </row>
    <row r="376" spans="1:11" ht="15.75" thickBot="1" x14ac:dyDescent="0.3">
      <c r="A376" s="256"/>
      <c r="B376" s="256"/>
      <c r="C376" s="21"/>
      <c r="D376" s="155" t="s">
        <v>1092</v>
      </c>
      <c r="E376" s="259"/>
      <c r="F376" s="259"/>
      <c r="G376" s="268"/>
      <c r="H376" s="256"/>
      <c r="I376" s="21"/>
      <c r="J376" s="93"/>
      <c r="K376" s="253"/>
    </row>
    <row r="377" spans="1:11" ht="38.25" customHeight="1" x14ac:dyDescent="0.25">
      <c r="A377" s="254" t="s">
        <v>222</v>
      </c>
      <c r="B377" s="254">
        <v>7.04</v>
      </c>
      <c r="C377" s="145" t="s">
        <v>1094</v>
      </c>
      <c r="D377" s="150" t="s">
        <v>1095</v>
      </c>
      <c r="E377" s="90" t="s">
        <v>601</v>
      </c>
      <c r="F377" s="257" t="s">
        <v>419</v>
      </c>
      <c r="G377" s="152" t="s">
        <v>1099</v>
      </c>
      <c r="H377" s="254"/>
      <c r="I377" s="145" t="s">
        <v>102</v>
      </c>
      <c r="J377" s="254" t="s">
        <v>1101</v>
      </c>
      <c r="K377" s="253"/>
    </row>
    <row r="378" spans="1:11" ht="38.25" x14ac:dyDescent="0.25">
      <c r="A378" s="255"/>
      <c r="B378" s="255"/>
      <c r="C378" s="145">
        <v>230.11539999999999</v>
      </c>
      <c r="D378" s="154" t="s">
        <v>1096</v>
      </c>
      <c r="E378" s="90"/>
      <c r="F378" s="258"/>
      <c r="G378" s="152" t="s">
        <v>1100</v>
      </c>
      <c r="H378" s="255"/>
      <c r="I378" s="145" t="s">
        <v>103</v>
      </c>
      <c r="J378" s="255"/>
      <c r="K378" s="253"/>
    </row>
    <row r="379" spans="1:11" x14ac:dyDescent="0.25">
      <c r="A379" s="255"/>
      <c r="B379" s="255"/>
      <c r="C379" s="145" t="s">
        <v>106</v>
      </c>
      <c r="D379" s="150" t="s">
        <v>1097</v>
      </c>
      <c r="E379" s="90" t="s">
        <v>417</v>
      </c>
      <c r="F379" s="258"/>
      <c r="G379" s="92"/>
      <c r="H379" s="255"/>
      <c r="I379" s="143"/>
      <c r="J379" s="255"/>
      <c r="K379" s="253"/>
    </row>
    <row r="380" spans="1:11" ht="15.75" thickBot="1" x14ac:dyDescent="0.3">
      <c r="A380" s="255"/>
      <c r="B380" s="255"/>
      <c r="C380" s="143"/>
      <c r="D380" s="94" t="s">
        <v>1098</v>
      </c>
      <c r="E380" s="95"/>
      <c r="F380" s="271"/>
      <c r="G380" s="97"/>
      <c r="H380" s="255"/>
      <c r="I380" s="143"/>
      <c r="J380" s="255"/>
      <c r="K380" s="253"/>
    </row>
    <row r="381" spans="1:11" ht="15.75" thickBot="1" x14ac:dyDescent="0.3">
      <c r="A381" s="256"/>
      <c r="B381" s="256"/>
      <c r="C381" s="21"/>
      <c r="D381" s="148" t="s">
        <v>425</v>
      </c>
      <c r="E381" s="91" t="s">
        <v>425</v>
      </c>
      <c r="F381" s="91" t="s">
        <v>426</v>
      </c>
      <c r="G381" s="153" t="s">
        <v>504</v>
      </c>
      <c r="H381" s="256"/>
      <c r="I381" s="21"/>
      <c r="J381" s="256"/>
      <c r="K381" s="144"/>
    </row>
    <row r="382" spans="1:11" ht="25.5" x14ac:dyDescent="0.25">
      <c r="A382" s="254" t="s">
        <v>224</v>
      </c>
      <c r="B382" s="254">
        <v>7.15</v>
      </c>
      <c r="C382" s="145" t="s">
        <v>1102</v>
      </c>
      <c r="D382" s="150" t="s">
        <v>1103</v>
      </c>
      <c r="E382" s="90" t="s">
        <v>417</v>
      </c>
      <c r="F382" s="257" t="s">
        <v>419</v>
      </c>
      <c r="G382" s="152" t="s">
        <v>1110</v>
      </c>
      <c r="H382" s="254" t="s">
        <v>429</v>
      </c>
      <c r="I382" s="145" t="s">
        <v>102</v>
      </c>
      <c r="J382" s="254" t="s">
        <v>1113</v>
      </c>
      <c r="K382" s="253"/>
    </row>
    <row r="383" spans="1:11" ht="25.5" x14ac:dyDescent="0.25">
      <c r="A383" s="255"/>
      <c r="B383" s="255"/>
      <c r="C383" s="102">
        <v>202.12049999999999</v>
      </c>
      <c r="D383" s="154" t="s">
        <v>1104</v>
      </c>
      <c r="E383" s="90"/>
      <c r="F383" s="258"/>
      <c r="G383" s="152" t="s">
        <v>1111</v>
      </c>
      <c r="H383" s="255"/>
      <c r="I383" s="145" t="s">
        <v>103</v>
      </c>
      <c r="J383" s="255"/>
      <c r="K383" s="253"/>
    </row>
    <row r="384" spans="1:11" ht="25.5" x14ac:dyDescent="0.25">
      <c r="A384" s="255"/>
      <c r="B384" s="255"/>
      <c r="C384" s="102" t="s">
        <v>101</v>
      </c>
      <c r="D384" s="150" t="s">
        <v>1105</v>
      </c>
      <c r="E384" s="90" t="s">
        <v>470</v>
      </c>
      <c r="F384" s="258"/>
      <c r="G384" s="152" t="s">
        <v>1112</v>
      </c>
      <c r="H384" s="255"/>
      <c r="I384" s="143"/>
      <c r="J384" s="255"/>
      <c r="K384" s="253"/>
    </row>
    <row r="385" spans="1:11" x14ac:dyDescent="0.25">
      <c r="A385" s="255"/>
      <c r="B385" s="255"/>
      <c r="C385" s="143"/>
      <c r="D385" s="154" t="s">
        <v>1106</v>
      </c>
      <c r="E385" s="90"/>
      <c r="F385" s="258"/>
      <c r="G385" s="92"/>
      <c r="H385" s="255"/>
      <c r="I385" s="143"/>
      <c r="J385" s="255"/>
      <c r="K385" s="253"/>
    </row>
    <row r="386" spans="1:11" ht="25.5" x14ac:dyDescent="0.25">
      <c r="A386" s="255"/>
      <c r="B386" s="255"/>
      <c r="C386" s="143"/>
      <c r="D386" s="150" t="s">
        <v>1107</v>
      </c>
      <c r="E386" s="90" t="s">
        <v>1109</v>
      </c>
      <c r="F386" s="258"/>
      <c r="G386" s="92"/>
      <c r="H386" s="255"/>
      <c r="I386" s="143"/>
      <c r="J386" s="255"/>
      <c r="K386" s="253"/>
    </row>
    <row r="387" spans="1:11" ht="15.75" thickBot="1" x14ac:dyDescent="0.3">
      <c r="A387" s="255"/>
      <c r="B387" s="255"/>
      <c r="C387" s="143"/>
      <c r="D387" s="94" t="s">
        <v>1108</v>
      </c>
      <c r="E387" s="95"/>
      <c r="F387" s="271"/>
      <c r="G387" s="97"/>
      <c r="H387" s="255"/>
      <c r="I387" s="143"/>
      <c r="J387" s="255"/>
      <c r="K387" s="253"/>
    </row>
    <row r="388" spans="1:11" ht="25.5" customHeight="1" x14ac:dyDescent="0.25">
      <c r="A388" s="255"/>
      <c r="B388" s="255"/>
      <c r="C388" s="143"/>
      <c r="D388" s="150" t="s">
        <v>1114</v>
      </c>
      <c r="E388" s="270" t="s">
        <v>437</v>
      </c>
      <c r="F388" s="270" t="s">
        <v>426</v>
      </c>
      <c r="G388" s="276" t="s">
        <v>1116</v>
      </c>
      <c r="H388" s="255"/>
      <c r="I388" s="143"/>
      <c r="J388" s="255"/>
      <c r="K388" s="253"/>
    </row>
    <row r="389" spans="1:11" ht="15.75" thickBot="1" x14ac:dyDescent="0.3">
      <c r="A389" s="256"/>
      <c r="B389" s="256"/>
      <c r="C389" s="21"/>
      <c r="D389" s="148" t="s">
        <v>1115</v>
      </c>
      <c r="E389" s="259"/>
      <c r="F389" s="259"/>
      <c r="G389" s="268"/>
      <c r="H389" s="256"/>
      <c r="I389" s="21"/>
      <c r="J389" s="256"/>
      <c r="K389" s="253"/>
    </row>
    <row r="390" spans="1:11" ht="25.5" x14ac:dyDescent="0.25">
      <c r="A390" s="254" t="s">
        <v>138</v>
      </c>
      <c r="B390" s="254">
        <v>7.3</v>
      </c>
      <c r="C390" s="145" t="s">
        <v>1117</v>
      </c>
      <c r="D390" s="150" t="s">
        <v>1118</v>
      </c>
      <c r="E390" s="257" t="s">
        <v>417</v>
      </c>
      <c r="F390" s="257" t="s">
        <v>419</v>
      </c>
      <c r="G390" s="152" t="s">
        <v>1121</v>
      </c>
      <c r="H390" s="254" t="s">
        <v>429</v>
      </c>
      <c r="I390" s="145" t="s">
        <v>102</v>
      </c>
      <c r="J390" s="145" t="s">
        <v>1123</v>
      </c>
      <c r="K390" s="253"/>
    </row>
    <row r="391" spans="1:11" x14ac:dyDescent="0.25">
      <c r="A391" s="255"/>
      <c r="B391" s="255"/>
      <c r="C391" s="145">
        <v>256.09500000000003</v>
      </c>
      <c r="D391" s="150" t="s">
        <v>1119</v>
      </c>
      <c r="E391" s="258"/>
      <c r="F391" s="258"/>
      <c r="G391" s="152" t="s">
        <v>1122</v>
      </c>
      <c r="H391" s="255"/>
      <c r="I391" s="145" t="s">
        <v>103</v>
      </c>
      <c r="J391" s="145" t="s">
        <v>1124</v>
      </c>
      <c r="K391" s="253"/>
    </row>
    <row r="392" spans="1:11" ht="15.75" thickBot="1" x14ac:dyDescent="0.3">
      <c r="A392" s="255"/>
      <c r="B392" s="255"/>
      <c r="C392" s="145" t="s">
        <v>101</v>
      </c>
      <c r="D392" s="147" t="s">
        <v>1120</v>
      </c>
      <c r="E392" s="271"/>
      <c r="F392" s="271"/>
      <c r="G392" s="97"/>
      <c r="H392" s="255"/>
      <c r="I392" s="143"/>
      <c r="J392" s="92"/>
      <c r="K392" s="253"/>
    </row>
    <row r="393" spans="1:11" ht="25.5" x14ac:dyDescent="0.25">
      <c r="A393" s="255"/>
      <c r="B393" s="255"/>
      <c r="C393" s="143"/>
      <c r="D393" s="150" t="s">
        <v>1125</v>
      </c>
      <c r="E393" s="270" t="s">
        <v>437</v>
      </c>
      <c r="F393" s="270" t="s">
        <v>426</v>
      </c>
      <c r="G393" s="276" t="s">
        <v>1127</v>
      </c>
      <c r="H393" s="255"/>
      <c r="I393" s="143"/>
      <c r="J393" s="92"/>
      <c r="K393" s="253"/>
    </row>
    <row r="394" spans="1:11" ht="15.75" thickBot="1" x14ac:dyDescent="0.3">
      <c r="A394" s="256"/>
      <c r="B394" s="256"/>
      <c r="C394" s="21"/>
      <c r="D394" s="148" t="s">
        <v>1126</v>
      </c>
      <c r="E394" s="259"/>
      <c r="F394" s="259"/>
      <c r="G394" s="268"/>
      <c r="H394" s="256"/>
      <c r="I394" s="21"/>
      <c r="J394" s="93"/>
      <c r="K394" s="253"/>
    </row>
    <row r="395" spans="1:11" ht="25.5" customHeight="1" x14ac:dyDescent="0.25">
      <c r="A395" s="254" t="s">
        <v>163</v>
      </c>
      <c r="B395" s="254">
        <v>7.42</v>
      </c>
      <c r="C395" s="145" t="s">
        <v>1128</v>
      </c>
      <c r="D395" s="90" t="s">
        <v>1129</v>
      </c>
      <c r="E395" s="257"/>
      <c r="F395" s="257" t="s">
        <v>419</v>
      </c>
      <c r="G395" s="266" t="s">
        <v>1131</v>
      </c>
      <c r="H395" s="254" t="s">
        <v>1132</v>
      </c>
      <c r="I395" s="145" t="s">
        <v>102</v>
      </c>
      <c r="J395" s="145" t="s">
        <v>425</v>
      </c>
      <c r="K395" s="253"/>
    </row>
    <row r="396" spans="1:11" x14ac:dyDescent="0.25">
      <c r="A396" s="255"/>
      <c r="B396" s="255"/>
      <c r="C396" s="145">
        <v>185.1052</v>
      </c>
      <c r="D396" s="90" t="s">
        <v>1130</v>
      </c>
      <c r="E396" s="258"/>
      <c r="F396" s="258"/>
      <c r="G396" s="267"/>
      <c r="H396" s="255"/>
      <c r="I396" s="145" t="s">
        <v>103</v>
      </c>
      <c r="J396" s="145"/>
      <c r="K396" s="253"/>
    </row>
    <row r="397" spans="1:11" x14ac:dyDescent="0.25">
      <c r="A397" s="255"/>
      <c r="B397" s="255"/>
      <c r="C397" s="145" t="s">
        <v>101</v>
      </c>
      <c r="D397" s="99"/>
      <c r="E397" s="258"/>
      <c r="F397" s="258"/>
      <c r="G397" s="267"/>
      <c r="H397" s="255"/>
      <c r="I397" s="143"/>
      <c r="J397" s="145" t="s">
        <v>1133</v>
      </c>
      <c r="K397" s="253"/>
    </row>
    <row r="398" spans="1:11" x14ac:dyDescent="0.25">
      <c r="A398" s="255"/>
      <c r="B398" s="255"/>
      <c r="C398" s="143"/>
      <c r="D398" s="99"/>
      <c r="E398" s="258"/>
      <c r="F398" s="258"/>
      <c r="G398" s="267"/>
      <c r="H398" s="255"/>
      <c r="I398" s="143"/>
      <c r="J398" s="145" t="s">
        <v>1134</v>
      </c>
      <c r="K398" s="253"/>
    </row>
    <row r="399" spans="1:11" ht="15.75" thickBot="1" x14ac:dyDescent="0.3">
      <c r="A399" s="255"/>
      <c r="B399" s="255"/>
      <c r="C399" s="143"/>
      <c r="D399" s="100"/>
      <c r="E399" s="271"/>
      <c r="F399" s="271"/>
      <c r="G399" s="272"/>
      <c r="H399" s="255"/>
      <c r="I399" s="143"/>
      <c r="J399" s="145" t="s">
        <v>1135</v>
      </c>
      <c r="K399" s="253"/>
    </row>
    <row r="400" spans="1:11" ht="25.5" x14ac:dyDescent="0.25">
      <c r="A400" s="255"/>
      <c r="B400" s="255"/>
      <c r="C400" s="143"/>
      <c r="D400" s="150" t="s">
        <v>1137</v>
      </c>
      <c r="E400" s="90" t="s">
        <v>437</v>
      </c>
      <c r="F400" s="270" t="s">
        <v>426</v>
      </c>
      <c r="G400" s="276" t="s">
        <v>1141</v>
      </c>
      <c r="H400" s="255"/>
      <c r="I400" s="143"/>
      <c r="J400" s="145" t="s">
        <v>1136</v>
      </c>
      <c r="K400" s="253"/>
    </row>
    <row r="401" spans="1:11" x14ac:dyDescent="0.25">
      <c r="A401" s="255"/>
      <c r="B401" s="255"/>
      <c r="C401" s="143"/>
      <c r="D401" s="150" t="s">
        <v>1138</v>
      </c>
      <c r="E401" s="96"/>
      <c r="F401" s="258"/>
      <c r="G401" s="267"/>
      <c r="H401" s="255"/>
      <c r="I401" s="143"/>
      <c r="J401" s="92"/>
      <c r="K401" s="253"/>
    </row>
    <row r="402" spans="1:11" x14ac:dyDescent="0.25">
      <c r="A402" s="255"/>
      <c r="B402" s="255"/>
      <c r="C402" s="143"/>
      <c r="D402" s="150" t="s">
        <v>1139</v>
      </c>
      <c r="E402" s="90" t="s">
        <v>582</v>
      </c>
      <c r="F402" s="258"/>
      <c r="G402" s="267"/>
      <c r="H402" s="255"/>
      <c r="I402" s="143"/>
      <c r="J402" s="92"/>
      <c r="K402" s="253"/>
    </row>
    <row r="403" spans="1:11" ht="15.75" thickBot="1" x14ac:dyDescent="0.3">
      <c r="A403" s="256"/>
      <c r="B403" s="256"/>
      <c r="C403" s="21"/>
      <c r="D403" s="147" t="s">
        <v>1140</v>
      </c>
      <c r="E403" s="100"/>
      <c r="F403" s="271"/>
      <c r="G403" s="272"/>
      <c r="H403" s="256"/>
      <c r="I403" s="21"/>
      <c r="J403" s="93"/>
      <c r="K403" s="253"/>
    </row>
    <row r="404" spans="1:11" ht="38.25" x14ac:dyDescent="0.25">
      <c r="A404" s="254" t="s">
        <v>226</v>
      </c>
      <c r="B404" s="254">
        <v>7.7</v>
      </c>
      <c r="C404" s="145" t="s">
        <v>1142</v>
      </c>
      <c r="D404" s="150" t="s">
        <v>1143</v>
      </c>
      <c r="E404" s="90" t="s">
        <v>470</v>
      </c>
      <c r="F404" s="270" t="s">
        <v>419</v>
      </c>
      <c r="G404" s="152" t="s">
        <v>1148</v>
      </c>
      <c r="H404" s="254" t="s">
        <v>1150</v>
      </c>
      <c r="I404" s="145" t="s">
        <v>102</v>
      </c>
      <c r="J404" s="145" t="s">
        <v>1151</v>
      </c>
      <c r="K404" s="253"/>
    </row>
    <row r="405" spans="1:11" ht="25.5" x14ac:dyDescent="0.25">
      <c r="A405" s="255"/>
      <c r="B405" s="255"/>
      <c r="C405" s="145">
        <v>174.08920000000001</v>
      </c>
      <c r="D405" s="150" t="s">
        <v>1144</v>
      </c>
      <c r="E405" s="90"/>
      <c r="F405" s="258"/>
      <c r="G405" s="152" t="s">
        <v>1149</v>
      </c>
      <c r="H405" s="255"/>
      <c r="I405" s="145" t="s">
        <v>103</v>
      </c>
      <c r="J405" s="145" t="s">
        <v>1152</v>
      </c>
      <c r="K405" s="253"/>
    </row>
    <row r="406" spans="1:11" x14ac:dyDescent="0.25">
      <c r="A406" s="255"/>
      <c r="B406" s="255"/>
      <c r="C406" s="145" t="s">
        <v>101</v>
      </c>
      <c r="D406" s="150" t="s">
        <v>1145</v>
      </c>
      <c r="E406" s="90" t="s">
        <v>417</v>
      </c>
      <c r="F406" s="258"/>
      <c r="G406" s="92"/>
      <c r="H406" s="255"/>
      <c r="I406" s="143"/>
      <c r="J406" s="145" t="s">
        <v>1153</v>
      </c>
      <c r="K406" s="253"/>
    </row>
    <row r="407" spans="1:11" x14ac:dyDescent="0.25">
      <c r="A407" s="255"/>
      <c r="B407" s="255"/>
      <c r="C407" s="143"/>
      <c r="D407" s="150" t="s">
        <v>1146</v>
      </c>
      <c r="E407" s="90"/>
      <c r="F407" s="258"/>
      <c r="G407" s="92"/>
      <c r="H407" s="255"/>
      <c r="I407" s="143"/>
      <c r="J407" s="145" t="s">
        <v>1154</v>
      </c>
      <c r="K407" s="253"/>
    </row>
    <row r="408" spans="1:11" x14ac:dyDescent="0.25">
      <c r="A408" s="255"/>
      <c r="B408" s="255"/>
      <c r="C408" s="143"/>
      <c r="D408" s="150" t="s">
        <v>1147</v>
      </c>
      <c r="E408" s="90" t="s">
        <v>468</v>
      </c>
      <c r="F408" s="258"/>
      <c r="G408" s="92"/>
      <c r="H408" s="255"/>
      <c r="I408" s="143"/>
      <c r="J408" s="145" t="s">
        <v>1155</v>
      </c>
      <c r="K408" s="253"/>
    </row>
    <row r="409" spans="1:11" x14ac:dyDescent="0.25">
      <c r="A409" s="255"/>
      <c r="B409" s="255"/>
      <c r="C409" s="143"/>
      <c r="D409" s="99"/>
      <c r="E409" s="99"/>
      <c r="F409" s="258"/>
      <c r="G409" s="92"/>
      <c r="H409" s="255"/>
      <c r="I409" s="143"/>
      <c r="J409" s="145"/>
      <c r="K409" s="253"/>
    </row>
    <row r="410" spans="1:11" x14ac:dyDescent="0.25">
      <c r="A410" s="255"/>
      <c r="B410" s="255"/>
      <c r="C410" s="143"/>
      <c r="D410" s="99"/>
      <c r="E410" s="99"/>
      <c r="F410" s="258"/>
      <c r="G410" s="92"/>
      <c r="H410" s="255"/>
      <c r="I410" s="143"/>
      <c r="J410" s="145" t="s">
        <v>1156</v>
      </c>
      <c r="K410" s="253"/>
    </row>
    <row r="411" spans="1:11" x14ac:dyDescent="0.25">
      <c r="A411" s="255"/>
      <c r="B411" s="255"/>
      <c r="C411" s="143"/>
      <c r="D411" s="99"/>
      <c r="E411" s="99"/>
      <c r="F411" s="258"/>
      <c r="G411" s="92"/>
      <c r="H411" s="255"/>
      <c r="I411" s="143"/>
      <c r="J411" s="145" t="s">
        <v>1157</v>
      </c>
      <c r="K411" s="253"/>
    </row>
    <row r="412" spans="1:11" x14ac:dyDescent="0.25">
      <c r="A412" s="255"/>
      <c r="B412" s="255"/>
      <c r="C412" s="143"/>
      <c r="D412" s="99"/>
      <c r="E412" s="99"/>
      <c r="F412" s="258"/>
      <c r="G412" s="92"/>
      <c r="H412" s="255"/>
      <c r="I412" s="143"/>
      <c r="J412" s="145" t="s">
        <v>1158</v>
      </c>
      <c r="K412" s="253"/>
    </row>
    <row r="413" spans="1:11" x14ac:dyDescent="0.25">
      <c r="A413" s="255"/>
      <c r="B413" s="255"/>
      <c r="C413" s="143"/>
      <c r="D413" s="99"/>
      <c r="E413" s="99"/>
      <c r="F413" s="258"/>
      <c r="G413" s="92"/>
      <c r="H413" s="255"/>
      <c r="I413" s="143"/>
      <c r="J413" s="145" t="s">
        <v>1159</v>
      </c>
      <c r="K413" s="253"/>
    </row>
    <row r="414" spans="1:11" ht="15.75" thickBot="1" x14ac:dyDescent="0.3">
      <c r="A414" s="255"/>
      <c r="B414" s="255"/>
      <c r="C414" s="143"/>
      <c r="D414" s="100"/>
      <c r="E414" s="100"/>
      <c r="F414" s="271"/>
      <c r="G414" s="97"/>
      <c r="H414" s="255"/>
      <c r="I414" s="143"/>
      <c r="J414" s="145" t="s">
        <v>1160</v>
      </c>
      <c r="K414" s="253"/>
    </row>
    <row r="415" spans="1:11" ht="25.5" x14ac:dyDescent="0.25">
      <c r="A415" s="255"/>
      <c r="B415" s="255"/>
      <c r="C415" s="143"/>
      <c r="D415" s="150" t="s">
        <v>1162</v>
      </c>
      <c r="E415" s="90" t="s">
        <v>437</v>
      </c>
      <c r="F415" s="270" t="s">
        <v>426</v>
      </c>
      <c r="G415" s="152" t="s">
        <v>1171</v>
      </c>
      <c r="H415" s="255"/>
      <c r="I415" s="143"/>
      <c r="J415" s="145" t="s">
        <v>1161</v>
      </c>
      <c r="K415" s="253"/>
    </row>
    <row r="416" spans="1:11" x14ac:dyDescent="0.25">
      <c r="A416" s="255"/>
      <c r="B416" s="255"/>
      <c r="C416" s="143"/>
      <c r="D416" s="150" t="s">
        <v>1163</v>
      </c>
      <c r="E416" s="90"/>
      <c r="F416" s="258"/>
      <c r="G416" s="152" t="s">
        <v>1172</v>
      </c>
      <c r="H416" s="255"/>
      <c r="I416" s="143"/>
      <c r="J416" s="92"/>
      <c r="K416" s="253"/>
    </row>
    <row r="417" spans="1:11" x14ac:dyDescent="0.25">
      <c r="A417" s="255"/>
      <c r="B417" s="255"/>
      <c r="C417" s="143"/>
      <c r="D417" s="150" t="s">
        <v>1164</v>
      </c>
      <c r="E417" s="90"/>
      <c r="F417" s="258"/>
      <c r="G417" s="92"/>
      <c r="H417" s="255"/>
      <c r="I417" s="143"/>
      <c r="J417" s="92"/>
      <c r="K417" s="253"/>
    </row>
    <row r="418" spans="1:11" ht="25.5" x14ac:dyDescent="0.25">
      <c r="A418" s="255"/>
      <c r="B418" s="255"/>
      <c r="C418" s="143"/>
      <c r="D418" s="150" t="s">
        <v>1165</v>
      </c>
      <c r="E418" s="90" t="s">
        <v>1170</v>
      </c>
      <c r="F418" s="258"/>
      <c r="G418" s="92"/>
      <c r="H418" s="255"/>
      <c r="I418" s="143"/>
      <c r="J418" s="92"/>
      <c r="K418" s="253"/>
    </row>
    <row r="419" spans="1:11" ht="25.5" x14ac:dyDescent="0.25">
      <c r="A419" s="255"/>
      <c r="B419" s="255"/>
      <c r="C419" s="143"/>
      <c r="D419" s="150" t="s">
        <v>1166</v>
      </c>
      <c r="E419" s="90"/>
      <c r="F419" s="258"/>
      <c r="G419" s="92"/>
      <c r="H419" s="255"/>
      <c r="I419" s="143"/>
      <c r="J419" s="92"/>
      <c r="K419" s="253"/>
    </row>
    <row r="420" spans="1:11" x14ac:dyDescent="0.25">
      <c r="A420" s="255"/>
      <c r="B420" s="255"/>
      <c r="C420" s="143"/>
      <c r="D420" s="150" t="s">
        <v>1167</v>
      </c>
      <c r="E420" s="90" t="s">
        <v>696</v>
      </c>
      <c r="F420" s="258"/>
      <c r="G420" s="92"/>
      <c r="H420" s="255"/>
      <c r="I420" s="143"/>
      <c r="J420" s="92"/>
      <c r="K420" s="253"/>
    </row>
    <row r="421" spans="1:11" x14ac:dyDescent="0.25">
      <c r="A421" s="255"/>
      <c r="B421" s="255"/>
      <c r="C421" s="143"/>
      <c r="D421" s="150" t="s">
        <v>1168</v>
      </c>
      <c r="E421" s="96"/>
      <c r="F421" s="258"/>
      <c r="G421" s="92"/>
      <c r="H421" s="255"/>
      <c r="I421" s="143"/>
      <c r="J421" s="92"/>
      <c r="K421" s="253"/>
    </row>
    <row r="422" spans="1:11" x14ac:dyDescent="0.25">
      <c r="A422" s="255"/>
      <c r="B422" s="255"/>
      <c r="C422" s="143"/>
      <c r="D422" s="150" t="s">
        <v>1169</v>
      </c>
      <c r="E422" s="90" t="s">
        <v>882</v>
      </c>
      <c r="F422" s="258"/>
      <c r="G422" s="92"/>
      <c r="H422" s="255"/>
      <c r="I422" s="143"/>
      <c r="J422" s="92"/>
      <c r="K422" s="253"/>
    </row>
    <row r="423" spans="1:11" ht="15.75" thickBot="1" x14ac:dyDescent="0.3">
      <c r="A423" s="256"/>
      <c r="B423" s="256"/>
      <c r="C423" s="21"/>
      <c r="D423" s="91"/>
      <c r="E423" s="98"/>
      <c r="F423" s="259"/>
      <c r="G423" s="93"/>
      <c r="H423" s="256"/>
      <c r="I423" s="21"/>
      <c r="J423" s="93"/>
      <c r="K423" s="253"/>
    </row>
    <row r="424" spans="1:11" ht="25.5" x14ac:dyDescent="0.25">
      <c r="A424" s="254" t="s">
        <v>140</v>
      </c>
      <c r="B424" s="254">
        <v>7.9</v>
      </c>
      <c r="C424" s="145" t="s">
        <v>1173</v>
      </c>
      <c r="D424" s="150" t="s">
        <v>1174</v>
      </c>
      <c r="E424" s="257" t="s">
        <v>417</v>
      </c>
      <c r="F424" s="257" t="s">
        <v>419</v>
      </c>
      <c r="G424" s="266" t="s">
        <v>1178</v>
      </c>
      <c r="H424" s="254"/>
      <c r="I424" s="145" t="s">
        <v>102</v>
      </c>
      <c r="J424" s="145" t="s">
        <v>1179</v>
      </c>
      <c r="K424" s="253"/>
    </row>
    <row r="425" spans="1:11" ht="25.5" x14ac:dyDescent="0.25">
      <c r="A425" s="255"/>
      <c r="B425" s="255"/>
      <c r="C425" s="145">
        <v>207.08949999999999</v>
      </c>
      <c r="D425" s="154" t="s">
        <v>1175</v>
      </c>
      <c r="E425" s="258"/>
      <c r="F425" s="258"/>
      <c r="G425" s="267"/>
      <c r="H425" s="255"/>
      <c r="I425" s="145" t="s">
        <v>103</v>
      </c>
      <c r="J425" s="145" t="s">
        <v>1180</v>
      </c>
      <c r="K425" s="253"/>
    </row>
    <row r="426" spans="1:11" x14ac:dyDescent="0.25">
      <c r="A426" s="255"/>
      <c r="B426" s="255"/>
      <c r="C426" s="145" t="s">
        <v>101</v>
      </c>
      <c r="D426" s="154" t="s">
        <v>1176</v>
      </c>
      <c r="E426" s="258"/>
      <c r="F426" s="258"/>
      <c r="G426" s="267"/>
      <c r="H426" s="255"/>
      <c r="I426" s="143"/>
      <c r="J426" s="145" t="s">
        <v>1181</v>
      </c>
      <c r="K426" s="253"/>
    </row>
    <row r="427" spans="1:11" ht="15.75" thickBot="1" x14ac:dyDescent="0.3">
      <c r="A427" s="255"/>
      <c r="B427" s="255"/>
      <c r="C427" s="143"/>
      <c r="D427" s="147" t="s">
        <v>1177</v>
      </c>
      <c r="E427" s="271"/>
      <c r="F427" s="271"/>
      <c r="G427" s="272"/>
      <c r="H427" s="255"/>
      <c r="I427" s="143"/>
      <c r="J427" s="92"/>
      <c r="K427" s="253"/>
    </row>
    <row r="428" spans="1:11" ht="25.5" x14ac:dyDescent="0.25">
      <c r="A428" s="255"/>
      <c r="B428" s="255"/>
      <c r="C428" s="143"/>
      <c r="D428" s="150" t="s">
        <v>1182</v>
      </c>
      <c r="E428" s="270" t="s">
        <v>437</v>
      </c>
      <c r="F428" s="270" t="s">
        <v>426</v>
      </c>
      <c r="G428" s="276" t="s">
        <v>1184</v>
      </c>
      <c r="H428" s="255"/>
      <c r="I428" s="143"/>
      <c r="J428" s="92"/>
      <c r="K428" s="253"/>
    </row>
    <row r="429" spans="1:11" ht="26.25" thickBot="1" x14ac:dyDescent="0.3">
      <c r="A429" s="256"/>
      <c r="B429" s="256"/>
      <c r="C429" s="21"/>
      <c r="D429" s="155" t="s">
        <v>1183</v>
      </c>
      <c r="E429" s="259"/>
      <c r="F429" s="259"/>
      <c r="G429" s="268"/>
      <c r="H429" s="256"/>
      <c r="I429" s="21"/>
      <c r="J429" s="93"/>
      <c r="K429" s="253"/>
    </row>
    <row r="430" spans="1:11" ht="25.5" customHeight="1" x14ac:dyDescent="0.25">
      <c r="A430" s="254" t="s">
        <v>228</v>
      </c>
      <c r="B430" s="254">
        <v>8.07</v>
      </c>
      <c r="C430" s="145" t="s">
        <v>1185</v>
      </c>
      <c r="D430" s="150" t="s">
        <v>1186</v>
      </c>
      <c r="E430" s="90" t="s">
        <v>417</v>
      </c>
      <c r="F430" s="257" t="s">
        <v>419</v>
      </c>
      <c r="G430" s="152" t="s">
        <v>1196</v>
      </c>
      <c r="H430" s="254"/>
      <c r="I430" s="145" t="s">
        <v>102</v>
      </c>
      <c r="J430" s="145" t="s">
        <v>1199</v>
      </c>
      <c r="K430" s="253"/>
    </row>
    <row r="431" spans="1:11" ht="25.5" x14ac:dyDescent="0.25">
      <c r="A431" s="255"/>
      <c r="B431" s="255"/>
      <c r="C431" s="145">
        <v>204.1362</v>
      </c>
      <c r="D431" s="154" t="s">
        <v>1187</v>
      </c>
      <c r="E431" s="96"/>
      <c r="F431" s="258"/>
      <c r="G431" s="152" t="s">
        <v>1197</v>
      </c>
      <c r="H431" s="255"/>
      <c r="I431" s="145" t="s">
        <v>103</v>
      </c>
      <c r="J431" s="145" t="s">
        <v>1200</v>
      </c>
      <c r="K431" s="253"/>
    </row>
    <row r="432" spans="1:11" ht="38.25" x14ac:dyDescent="0.25">
      <c r="A432" s="255"/>
      <c r="B432" s="255"/>
      <c r="C432" s="145" t="s">
        <v>106</v>
      </c>
      <c r="D432" s="150" t="s">
        <v>1188</v>
      </c>
      <c r="E432" s="90" t="s">
        <v>470</v>
      </c>
      <c r="F432" s="258"/>
      <c r="G432" s="152" t="s">
        <v>1198</v>
      </c>
      <c r="H432" s="255"/>
      <c r="I432" s="143"/>
      <c r="J432" s="145" t="s">
        <v>1201</v>
      </c>
      <c r="K432" s="253"/>
    </row>
    <row r="433" spans="1:11" x14ac:dyDescent="0.25">
      <c r="A433" s="255"/>
      <c r="B433" s="255"/>
      <c r="C433" s="143"/>
      <c r="D433" s="154" t="s">
        <v>1189</v>
      </c>
      <c r="E433" s="96"/>
      <c r="F433" s="258"/>
      <c r="G433" s="92"/>
      <c r="H433" s="255"/>
      <c r="I433" s="143"/>
      <c r="J433" s="92"/>
      <c r="K433" s="253"/>
    </row>
    <row r="434" spans="1:11" ht="25.5" x14ac:dyDescent="0.25">
      <c r="A434" s="255"/>
      <c r="B434" s="255"/>
      <c r="C434" s="143"/>
      <c r="D434" s="150" t="s">
        <v>1190</v>
      </c>
      <c r="E434" s="90" t="s">
        <v>1109</v>
      </c>
      <c r="F434" s="258"/>
      <c r="G434" s="92"/>
      <c r="H434" s="255"/>
      <c r="I434" s="143"/>
      <c r="J434" s="92"/>
      <c r="K434" s="253"/>
    </row>
    <row r="435" spans="1:11" x14ac:dyDescent="0.25">
      <c r="A435" s="255"/>
      <c r="B435" s="255"/>
      <c r="C435" s="143"/>
      <c r="D435" s="154" t="s">
        <v>1191</v>
      </c>
      <c r="E435" s="96"/>
      <c r="F435" s="258"/>
      <c r="G435" s="92"/>
      <c r="H435" s="255"/>
      <c r="I435" s="143"/>
      <c r="J435" s="92"/>
      <c r="K435" s="253"/>
    </row>
    <row r="436" spans="1:11" x14ac:dyDescent="0.25">
      <c r="A436" s="255"/>
      <c r="B436" s="255"/>
      <c r="C436" s="143"/>
      <c r="D436" s="150" t="s">
        <v>1192</v>
      </c>
      <c r="E436" s="90" t="s">
        <v>468</v>
      </c>
      <c r="F436" s="258"/>
      <c r="G436" s="92"/>
      <c r="H436" s="255"/>
      <c r="I436" s="143"/>
      <c r="J436" s="92"/>
      <c r="K436" s="253"/>
    </row>
    <row r="437" spans="1:11" x14ac:dyDescent="0.25">
      <c r="A437" s="255"/>
      <c r="B437" s="255"/>
      <c r="C437" s="143"/>
      <c r="D437" s="154" t="s">
        <v>1193</v>
      </c>
      <c r="E437" s="96"/>
      <c r="F437" s="258"/>
      <c r="G437" s="92"/>
      <c r="H437" s="255"/>
      <c r="I437" s="143"/>
      <c r="J437" s="92"/>
      <c r="K437" s="253"/>
    </row>
    <row r="438" spans="1:11" ht="15.75" thickBot="1" x14ac:dyDescent="0.3">
      <c r="A438" s="255"/>
      <c r="B438" s="255"/>
      <c r="C438" s="143"/>
      <c r="D438" s="147" t="s">
        <v>1194</v>
      </c>
      <c r="E438" s="95" t="s">
        <v>1195</v>
      </c>
      <c r="F438" s="271"/>
      <c r="G438" s="97"/>
      <c r="H438" s="255"/>
      <c r="I438" s="143"/>
      <c r="J438" s="92"/>
      <c r="K438" s="253"/>
    </row>
    <row r="439" spans="1:11" ht="25.5" x14ac:dyDescent="0.25">
      <c r="A439" s="255"/>
      <c r="B439" s="255"/>
      <c r="C439" s="143"/>
      <c r="D439" s="150" t="s">
        <v>1202</v>
      </c>
      <c r="E439" s="270" t="s">
        <v>437</v>
      </c>
      <c r="F439" s="270" t="s">
        <v>426</v>
      </c>
      <c r="G439" s="276" t="s">
        <v>1204</v>
      </c>
      <c r="H439" s="255"/>
      <c r="I439" s="143"/>
      <c r="J439" s="92"/>
      <c r="K439" s="253"/>
    </row>
    <row r="440" spans="1:11" ht="26.25" thickBot="1" x14ac:dyDescent="0.3">
      <c r="A440" s="256"/>
      <c r="B440" s="256"/>
      <c r="C440" s="21"/>
      <c r="D440" s="155" t="s">
        <v>1203</v>
      </c>
      <c r="E440" s="259"/>
      <c r="F440" s="259"/>
      <c r="G440" s="268"/>
      <c r="H440" s="256"/>
      <c r="I440" s="21"/>
      <c r="J440" s="93"/>
      <c r="K440" s="253"/>
    </row>
    <row r="441" spans="1:11" ht="25.5" x14ac:dyDescent="0.25">
      <c r="A441" s="254" t="s">
        <v>230</v>
      </c>
      <c r="B441" s="254">
        <v>8.23</v>
      </c>
      <c r="C441" s="145" t="s">
        <v>1102</v>
      </c>
      <c r="D441" s="150" t="s">
        <v>1114</v>
      </c>
      <c r="E441" s="257" t="s">
        <v>417</v>
      </c>
      <c r="F441" s="257" t="s">
        <v>419</v>
      </c>
      <c r="G441" s="266" t="s">
        <v>1206</v>
      </c>
      <c r="H441" s="254"/>
      <c r="I441" s="145" t="s">
        <v>102</v>
      </c>
      <c r="J441" s="145" t="s">
        <v>425</v>
      </c>
      <c r="K441" s="253"/>
    </row>
    <row r="442" spans="1:11" ht="26.25" thickBot="1" x14ac:dyDescent="0.3">
      <c r="A442" s="255"/>
      <c r="B442" s="255"/>
      <c r="C442" s="145">
        <v>202.12049999999999</v>
      </c>
      <c r="D442" s="155" t="s">
        <v>1205</v>
      </c>
      <c r="E442" s="259"/>
      <c r="F442" s="259"/>
      <c r="G442" s="268"/>
      <c r="H442" s="255"/>
      <c r="I442" s="145" t="s">
        <v>103</v>
      </c>
      <c r="J442" s="145" t="s">
        <v>1207</v>
      </c>
      <c r="K442" s="253"/>
    </row>
    <row r="443" spans="1:11" ht="25.5" x14ac:dyDescent="0.25">
      <c r="A443" s="255"/>
      <c r="B443" s="255"/>
      <c r="C443" s="145" t="s">
        <v>106</v>
      </c>
      <c r="D443" s="150" t="s">
        <v>1209</v>
      </c>
      <c r="E443" s="257" t="s">
        <v>437</v>
      </c>
      <c r="F443" s="257" t="s">
        <v>426</v>
      </c>
      <c r="G443" s="266" t="s">
        <v>1211</v>
      </c>
      <c r="H443" s="255"/>
      <c r="I443" s="143"/>
      <c r="J443" s="145" t="s">
        <v>1208</v>
      </c>
      <c r="K443" s="253"/>
    </row>
    <row r="444" spans="1:11" ht="26.25" thickBot="1" x14ac:dyDescent="0.3">
      <c r="A444" s="256"/>
      <c r="B444" s="256"/>
      <c r="C444" s="21"/>
      <c r="D444" s="155" t="s">
        <v>1210</v>
      </c>
      <c r="E444" s="259"/>
      <c r="F444" s="259"/>
      <c r="G444" s="268"/>
      <c r="H444" s="256"/>
      <c r="I444" s="21"/>
      <c r="J444" s="93"/>
      <c r="K444" s="253"/>
    </row>
    <row r="445" spans="1:11" ht="25.5" x14ac:dyDescent="0.25">
      <c r="A445" s="254" t="s">
        <v>231</v>
      </c>
      <c r="B445" s="254">
        <v>8.35</v>
      </c>
      <c r="C445" s="145" t="s">
        <v>1212</v>
      </c>
      <c r="D445" s="150" t="s">
        <v>1213</v>
      </c>
      <c r="E445" s="90" t="s">
        <v>417</v>
      </c>
      <c r="F445" s="257" t="s">
        <v>419</v>
      </c>
      <c r="G445" s="152" t="s">
        <v>1217</v>
      </c>
      <c r="H445" s="254" t="s">
        <v>429</v>
      </c>
      <c r="I445" s="145" t="s">
        <v>102</v>
      </c>
      <c r="J445" s="145" t="s">
        <v>1219</v>
      </c>
      <c r="K445" s="253"/>
    </row>
    <row r="446" spans="1:11" ht="25.5" x14ac:dyDescent="0.25">
      <c r="A446" s="255"/>
      <c r="B446" s="255"/>
      <c r="C446" s="145">
        <v>218.11539999999999</v>
      </c>
      <c r="D446" s="154" t="s">
        <v>1214</v>
      </c>
      <c r="E446" s="96"/>
      <c r="F446" s="258"/>
      <c r="G446" s="152" t="s">
        <v>1218</v>
      </c>
      <c r="H446" s="255"/>
      <c r="I446" s="145" t="s">
        <v>103</v>
      </c>
      <c r="J446" s="145" t="s">
        <v>1220</v>
      </c>
      <c r="K446" s="253"/>
    </row>
    <row r="447" spans="1:11" x14ac:dyDescent="0.25">
      <c r="A447" s="255"/>
      <c r="B447" s="255"/>
      <c r="C447" s="145" t="s">
        <v>101</v>
      </c>
      <c r="D447" s="150" t="s">
        <v>1215</v>
      </c>
      <c r="E447" s="90" t="s">
        <v>470</v>
      </c>
      <c r="F447" s="258"/>
      <c r="G447" s="92"/>
      <c r="H447" s="255"/>
      <c r="I447" s="143"/>
      <c r="J447" s="145" t="s">
        <v>1221</v>
      </c>
      <c r="K447" s="253"/>
    </row>
    <row r="448" spans="1:11" ht="15.75" thickBot="1" x14ac:dyDescent="0.3">
      <c r="A448" s="255"/>
      <c r="B448" s="255"/>
      <c r="C448" s="143"/>
      <c r="D448" s="147" t="s">
        <v>1216</v>
      </c>
      <c r="E448" s="95" t="s">
        <v>468</v>
      </c>
      <c r="F448" s="271"/>
      <c r="G448" s="97"/>
      <c r="H448" s="255"/>
      <c r="I448" s="143"/>
      <c r="J448" s="145" t="s">
        <v>1222</v>
      </c>
      <c r="K448" s="253"/>
    </row>
    <row r="449" spans="1:11" ht="25.5" x14ac:dyDescent="0.25">
      <c r="A449" s="255"/>
      <c r="B449" s="255"/>
      <c r="C449" s="143"/>
      <c r="D449" s="90" t="s">
        <v>1223</v>
      </c>
      <c r="E449" s="270" t="s">
        <v>437</v>
      </c>
      <c r="F449" s="270" t="s">
        <v>426</v>
      </c>
      <c r="G449" s="276" t="s">
        <v>1225</v>
      </c>
      <c r="H449" s="255"/>
      <c r="I449" s="143"/>
      <c r="J449" s="92"/>
      <c r="K449" s="253"/>
    </row>
    <row r="450" spans="1:11" ht="26.25" thickBot="1" x14ac:dyDescent="0.3">
      <c r="A450" s="256"/>
      <c r="B450" s="256"/>
      <c r="C450" s="21"/>
      <c r="D450" s="107" t="s">
        <v>1224</v>
      </c>
      <c r="E450" s="259"/>
      <c r="F450" s="259"/>
      <c r="G450" s="268"/>
      <c r="H450" s="256"/>
      <c r="I450" s="21"/>
      <c r="J450" s="93"/>
      <c r="K450" s="253"/>
    </row>
    <row r="451" spans="1:11" ht="25.5" customHeight="1" x14ac:dyDescent="0.25">
      <c r="A451" s="254" t="s">
        <v>204</v>
      </c>
      <c r="B451" s="254">
        <v>8.58</v>
      </c>
      <c r="C451" s="102" t="s">
        <v>1226</v>
      </c>
      <c r="D451" s="90" t="s">
        <v>1227</v>
      </c>
      <c r="E451" s="257" t="s">
        <v>417</v>
      </c>
      <c r="F451" s="257" t="s">
        <v>419</v>
      </c>
      <c r="G451" s="152" t="s">
        <v>1235</v>
      </c>
      <c r="H451" s="254" t="s">
        <v>804</v>
      </c>
      <c r="I451" s="145" t="s">
        <v>102</v>
      </c>
      <c r="J451" s="145" t="s">
        <v>1237</v>
      </c>
      <c r="K451" s="253"/>
    </row>
    <row r="452" spans="1:11" x14ac:dyDescent="0.25">
      <c r="A452" s="255"/>
      <c r="B452" s="255"/>
      <c r="C452" s="102">
        <v>266.12670000000003</v>
      </c>
      <c r="D452" s="150" t="s">
        <v>1228</v>
      </c>
      <c r="E452" s="258"/>
      <c r="F452" s="258"/>
      <c r="G452" s="152" t="s">
        <v>1236</v>
      </c>
      <c r="H452" s="255"/>
      <c r="I452" s="145" t="s">
        <v>103</v>
      </c>
      <c r="J452" s="145" t="s">
        <v>1238</v>
      </c>
      <c r="K452" s="253"/>
    </row>
    <row r="453" spans="1:11" x14ac:dyDescent="0.25">
      <c r="A453" s="255"/>
      <c r="B453" s="255"/>
      <c r="C453" s="102" t="s">
        <v>106</v>
      </c>
      <c r="D453" s="150" t="s">
        <v>1229</v>
      </c>
      <c r="E453" s="258"/>
      <c r="F453" s="258"/>
      <c r="G453" s="92"/>
      <c r="H453" s="255"/>
      <c r="I453" s="143"/>
      <c r="J453" s="145" t="s">
        <v>1239</v>
      </c>
      <c r="K453" s="253"/>
    </row>
    <row r="454" spans="1:11" x14ac:dyDescent="0.25">
      <c r="A454" s="255"/>
      <c r="B454" s="255"/>
      <c r="C454" s="143"/>
      <c r="D454" s="150" t="s">
        <v>1230</v>
      </c>
      <c r="E454" s="258"/>
      <c r="F454" s="258"/>
      <c r="G454" s="92"/>
      <c r="H454" s="255"/>
      <c r="I454" s="143"/>
      <c r="J454" s="145" t="s">
        <v>1240</v>
      </c>
      <c r="K454" s="253"/>
    </row>
    <row r="455" spans="1:11" ht="25.5" x14ac:dyDescent="0.25">
      <c r="A455" s="255"/>
      <c r="B455" s="255"/>
      <c r="C455" s="143"/>
      <c r="D455" s="150" t="s">
        <v>1231</v>
      </c>
      <c r="E455" s="258"/>
      <c r="F455" s="258"/>
      <c r="G455" s="92"/>
      <c r="H455" s="255"/>
      <c r="I455" s="143"/>
      <c r="J455" s="145" t="s">
        <v>1241</v>
      </c>
      <c r="K455" s="253"/>
    </row>
    <row r="456" spans="1:11" ht="25.5" x14ac:dyDescent="0.25">
      <c r="A456" s="255"/>
      <c r="B456" s="255"/>
      <c r="C456" s="143"/>
      <c r="D456" s="150" t="s">
        <v>1232</v>
      </c>
      <c r="E456" s="258"/>
      <c r="F456" s="258"/>
      <c r="G456" s="92"/>
      <c r="H456" s="255"/>
      <c r="I456" s="143"/>
      <c r="J456" s="145" t="s">
        <v>1242</v>
      </c>
      <c r="K456" s="253"/>
    </row>
    <row r="457" spans="1:11" ht="25.5" x14ac:dyDescent="0.25">
      <c r="A457" s="255"/>
      <c r="B457" s="255"/>
      <c r="C457" s="143"/>
      <c r="D457" s="150" t="s">
        <v>1233</v>
      </c>
      <c r="E457" s="258"/>
      <c r="F457" s="258"/>
      <c r="G457" s="92"/>
      <c r="H457" s="255"/>
      <c r="I457" s="143"/>
      <c r="J457" s="92"/>
      <c r="K457" s="253"/>
    </row>
    <row r="458" spans="1:11" ht="26.25" thickBot="1" x14ac:dyDescent="0.3">
      <c r="A458" s="255"/>
      <c r="B458" s="255"/>
      <c r="C458" s="143"/>
      <c r="D458" s="147" t="s">
        <v>1234</v>
      </c>
      <c r="E458" s="271"/>
      <c r="F458" s="271"/>
      <c r="G458" s="97"/>
      <c r="H458" s="255"/>
      <c r="I458" s="143"/>
      <c r="J458" s="92"/>
      <c r="K458" s="253"/>
    </row>
    <row r="459" spans="1:11" ht="25.5" x14ac:dyDescent="0.25">
      <c r="A459" s="255"/>
      <c r="B459" s="255"/>
      <c r="C459" s="143"/>
      <c r="D459" s="90" t="s">
        <v>1243</v>
      </c>
      <c r="E459" s="270" t="s">
        <v>437</v>
      </c>
      <c r="F459" s="270" t="s">
        <v>426</v>
      </c>
      <c r="G459" s="276" t="s">
        <v>1245</v>
      </c>
      <c r="H459" s="255"/>
      <c r="I459" s="143"/>
      <c r="J459" s="92"/>
      <c r="K459" s="253"/>
    </row>
    <row r="460" spans="1:11" ht="15.75" thickBot="1" x14ac:dyDescent="0.3">
      <c r="A460" s="256"/>
      <c r="B460" s="256"/>
      <c r="C460" s="21"/>
      <c r="D460" s="91" t="s">
        <v>1244</v>
      </c>
      <c r="E460" s="259"/>
      <c r="F460" s="259"/>
      <c r="G460" s="268"/>
      <c r="H460" s="256"/>
      <c r="I460" s="21"/>
      <c r="J460" s="93"/>
      <c r="K460" s="253"/>
    </row>
    <row r="461" spans="1:11" ht="25.5" x14ac:dyDescent="0.25">
      <c r="A461" s="254" t="s">
        <v>172</v>
      </c>
      <c r="B461" s="254">
        <v>8.6999999999999993</v>
      </c>
      <c r="C461" s="145" t="s">
        <v>1246</v>
      </c>
      <c r="D461" s="150" t="s">
        <v>1247</v>
      </c>
      <c r="E461" s="257" t="s">
        <v>417</v>
      </c>
      <c r="F461" s="257" t="s">
        <v>419</v>
      </c>
      <c r="G461" s="152" t="s">
        <v>1252</v>
      </c>
      <c r="H461" s="254" t="s">
        <v>429</v>
      </c>
      <c r="I461" s="145" t="s">
        <v>102</v>
      </c>
      <c r="J461" s="145" t="s">
        <v>1254</v>
      </c>
      <c r="K461" s="269"/>
    </row>
    <row r="462" spans="1:11" ht="25.5" x14ac:dyDescent="0.25">
      <c r="A462" s="255"/>
      <c r="B462" s="255"/>
      <c r="C462" s="145">
        <v>278.15179999999998</v>
      </c>
      <c r="D462" s="154" t="s">
        <v>1248</v>
      </c>
      <c r="E462" s="258"/>
      <c r="F462" s="258"/>
      <c r="G462" s="152" t="s">
        <v>1253</v>
      </c>
      <c r="H462" s="255"/>
      <c r="I462" s="145" t="s">
        <v>103</v>
      </c>
      <c r="J462" s="145" t="s">
        <v>1255</v>
      </c>
      <c r="K462" s="269"/>
    </row>
    <row r="463" spans="1:11" ht="25.5" x14ac:dyDescent="0.25">
      <c r="A463" s="255"/>
      <c r="B463" s="255"/>
      <c r="C463" s="145" t="s">
        <v>101</v>
      </c>
      <c r="D463" s="154" t="s">
        <v>1249</v>
      </c>
      <c r="E463" s="258"/>
      <c r="F463" s="258"/>
      <c r="G463" s="92"/>
      <c r="H463" s="255"/>
      <c r="I463" s="143"/>
      <c r="J463" s="145" t="s">
        <v>1256</v>
      </c>
      <c r="K463" s="269"/>
    </row>
    <row r="464" spans="1:11" x14ac:dyDescent="0.25">
      <c r="A464" s="255"/>
      <c r="B464" s="255"/>
      <c r="C464" s="143"/>
      <c r="D464" s="150" t="s">
        <v>1250</v>
      </c>
      <c r="E464" s="258"/>
      <c r="F464" s="258"/>
      <c r="G464" s="92"/>
      <c r="H464" s="255"/>
      <c r="I464" s="143"/>
      <c r="J464" s="92"/>
      <c r="K464" s="269"/>
    </row>
    <row r="465" spans="1:11" ht="15.75" thickBot="1" x14ac:dyDescent="0.3">
      <c r="A465" s="255"/>
      <c r="B465" s="255"/>
      <c r="C465" s="143"/>
      <c r="D465" s="94" t="s">
        <v>1251</v>
      </c>
      <c r="E465" s="271"/>
      <c r="F465" s="271"/>
      <c r="G465" s="97"/>
      <c r="H465" s="255"/>
      <c r="I465" s="143"/>
      <c r="J465" s="92"/>
      <c r="K465" s="269"/>
    </row>
    <row r="466" spans="1:11" ht="15.75" thickBot="1" x14ac:dyDescent="0.3">
      <c r="A466" s="256"/>
      <c r="B466" s="256"/>
      <c r="C466" s="21"/>
      <c r="D466" s="148" t="s">
        <v>425</v>
      </c>
      <c r="E466" s="91" t="s">
        <v>425</v>
      </c>
      <c r="F466" s="91" t="s">
        <v>426</v>
      </c>
      <c r="G466" s="146" t="s">
        <v>504</v>
      </c>
      <c r="H466" s="256"/>
      <c r="I466" s="21"/>
      <c r="J466" s="93"/>
      <c r="K466" s="149"/>
    </row>
    <row r="467" spans="1:11" ht="25.5" customHeight="1" x14ac:dyDescent="0.25">
      <c r="A467" s="254" t="s">
        <v>235</v>
      </c>
      <c r="B467" s="254">
        <v>8.8000000000000007</v>
      </c>
      <c r="C467" s="145" t="s">
        <v>1257</v>
      </c>
      <c r="D467" s="150" t="s">
        <v>1258</v>
      </c>
      <c r="E467" s="90" t="s">
        <v>417</v>
      </c>
      <c r="F467" s="257" t="s">
        <v>419</v>
      </c>
      <c r="G467" s="152" t="s">
        <v>1265</v>
      </c>
      <c r="H467" s="254"/>
      <c r="I467" s="145" t="s">
        <v>102</v>
      </c>
      <c r="J467" s="145" t="s">
        <v>1268</v>
      </c>
      <c r="K467" s="269"/>
    </row>
    <row r="468" spans="1:11" ht="25.5" x14ac:dyDescent="0.25">
      <c r="A468" s="255"/>
      <c r="B468" s="255"/>
      <c r="C468" s="145">
        <v>244.1311</v>
      </c>
      <c r="D468" s="150" t="s">
        <v>1259</v>
      </c>
      <c r="E468" s="96"/>
      <c r="F468" s="258"/>
      <c r="G468" s="152" t="s">
        <v>1266</v>
      </c>
      <c r="H468" s="255"/>
      <c r="I468" s="145" t="s">
        <v>103</v>
      </c>
      <c r="J468" s="145" t="s">
        <v>1269</v>
      </c>
      <c r="K468" s="269"/>
    </row>
    <row r="469" spans="1:11" ht="38.25" x14ac:dyDescent="0.25">
      <c r="A469" s="255"/>
      <c r="B469" s="255"/>
      <c r="C469" s="145" t="s">
        <v>106</v>
      </c>
      <c r="D469" s="150" t="s">
        <v>1260</v>
      </c>
      <c r="E469" s="96"/>
      <c r="F469" s="258"/>
      <c r="G469" s="152" t="s">
        <v>1267</v>
      </c>
      <c r="H469" s="255"/>
      <c r="I469" s="143"/>
      <c r="J469" s="145"/>
      <c r="K469" s="269"/>
    </row>
    <row r="470" spans="1:11" ht="25.5" x14ac:dyDescent="0.25">
      <c r="A470" s="255"/>
      <c r="B470" s="255"/>
      <c r="C470" s="143"/>
      <c r="D470" s="150" t="s">
        <v>1261</v>
      </c>
      <c r="E470" s="90" t="s">
        <v>470</v>
      </c>
      <c r="F470" s="258"/>
      <c r="G470" s="92"/>
      <c r="H470" s="255"/>
      <c r="I470" s="143"/>
      <c r="J470" s="92"/>
      <c r="K470" s="269"/>
    </row>
    <row r="471" spans="1:11" ht="25.5" x14ac:dyDescent="0.25">
      <c r="A471" s="255"/>
      <c r="B471" s="255"/>
      <c r="C471" s="143"/>
      <c r="D471" s="150" t="s">
        <v>1262</v>
      </c>
      <c r="E471" s="96"/>
      <c r="F471" s="258"/>
      <c r="G471" s="92"/>
      <c r="H471" s="255"/>
      <c r="I471" s="143"/>
      <c r="J471" s="92"/>
      <c r="K471" s="269"/>
    </row>
    <row r="472" spans="1:11" ht="25.5" x14ac:dyDescent="0.25">
      <c r="A472" s="255"/>
      <c r="B472" s="255"/>
      <c r="C472" s="143"/>
      <c r="D472" s="150" t="s">
        <v>1263</v>
      </c>
      <c r="E472" s="90" t="s">
        <v>1109</v>
      </c>
      <c r="F472" s="258"/>
      <c r="G472" s="92"/>
      <c r="H472" s="255"/>
      <c r="I472" s="143"/>
      <c r="J472" s="92"/>
      <c r="K472" s="269"/>
    </row>
    <row r="473" spans="1:11" ht="26.25" thickBot="1" x14ac:dyDescent="0.3">
      <c r="A473" s="255"/>
      <c r="B473" s="255"/>
      <c r="C473" s="143"/>
      <c r="D473" s="147" t="s">
        <v>1264</v>
      </c>
      <c r="E473" s="95"/>
      <c r="F473" s="271"/>
      <c r="G473" s="97"/>
      <c r="H473" s="255"/>
      <c r="I473" s="143"/>
      <c r="J473" s="92"/>
      <c r="K473" s="269"/>
    </row>
    <row r="474" spans="1:11" ht="15.75" thickBot="1" x14ac:dyDescent="0.3">
      <c r="A474" s="256"/>
      <c r="B474" s="256"/>
      <c r="C474" s="21"/>
      <c r="D474" s="148" t="s">
        <v>425</v>
      </c>
      <c r="E474" s="91" t="s">
        <v>437</v>
      </c>
      <c r="F474" s="91" t="s">
        <v>426</v>
      </c>
      <c r="G474" s="146" t="s">
        <v>504</v>
      </c>
      <c r="H474" s="256"/>
      <c r="I474" s="21"/>
      <c r="J474" s="93"/>
      <c r="K474" s="149"/>
    </row>
    <row r="475" spans="1:11" ht="25.5" x14ac:dyDescent="0.25">
      <c r="A475" s="254" t="s">
        <v>1270</v>
      </c>
      <c r="B475" s="254">
        <v>9.1999999999999993</v>
      </c>
      <c r="C475" s="254" t="s">
        <v>1271</v>
      </c>
      <c r="D475" s="150" t="s">
        <v>1272</v>
      </c>
      <c r="E475" s="90" t="s">
        <v>417</v>
      </c>
      <c r="F475" s="257" t="s">
        <v>419</v>
      </c>
      <c r="G475" s="152" t="s">
        <v>1279</v>
      </c>
      <c r="H475" s="145" t="s">
        <v>1281</v>
      </c>
      <c r="I475" s="145" t="s">
        <v>102</v>
      </c>
      <c r="J475" s="145" t="s">
        <v>1284</v>
      </c>
      <c r="K475" s="269"/>
    </row>
    <row r="476" spans="1:11" ht="25.5" x14ac:dyDescent="0.25">
      <c r="A476" s="255"/>
      <c r="B476" s="255"/>
      <c r="C476" s="255"/>
      <c r="D476" s="154" t="s">
        <v>1273</v>
      </c>
      <c r="E476" s="96"/>
      <c r="F476" s="258"/>
      <c r="G476" s="152" t="s">
        <v>1280</v>
      </c>
      <c r="H476" s="145" t="s">
        <v>1282</v>
      </c>
      <c r="I476" s="145" t="s">
        <v>103</v>
      </c>
      <c r="J476" s="145" t="s">
        <v>1285</v>
      </c>
      <c r="K476" s="269"/>
    </row>
    <row r="477" spans="1:11" ht="25.5" x14ac:dyDescent="0.25">
      <c r="A477" s="255"/>
      <c r="B477" s="255"/>
      <c r="C477" s="255"/>
      <c r="D477" s="154" t="s">
        <v>1274</v>
      </c>
      <c r="E477" s="96"/>
      <c r="F477" s="258"/>
      <c r="G477" s="92"/>
      <c r="H477" s="145" t="s">
        <v>1283</v>
      </c>
      <c r="I477" s="145"/>
      <c r="J477" s="92"/>
      <c r="K477" s="269"/>
    </row>
    <row r="478" spans="1:11" x14ac:dyDescent="0.25">
      <c r="A478" s="255"/>
      <c r="B478" s="255"/>
      <c r="C478" s="255"/>
      <c r="D478" s="150" t="s">
        <v>1275</v>
      </c>
      <c r="E478" s="90" t="s">
        <v>1278</v>
      </c>
      <c r="F478" s="258"/>
      <c r="G478" s="92"/>
      <c r="H478" s="143"/>
      <c r="I478" s="143"/>
      <c r="J478" s="92"/>
      <c r="K478" s="269"/>
    </row>
    <row r="479" spans="1:11" x14ac:dyDescent="0.25">
      <c r="A479" s="255"/>
      <c r="B479" s="255"/>
      <c r="C479" s="255"/>
      <c r="D479" s="154" t="s">
        <v>1276</v>
      </c>
      <c r="E479" s="99"/>
      <c r="F479" s="258"/>
      <c r="G479" s="92"/>
      <c r="H479" s="143"/>
      <c r="I479" s="143"/>
      <c r="J479" s="92"/>
      <c r="K479" s="269"/>
    </row>
    <row r="480" spans="1:11" ht="26.25" thickBot="1" x14ac:dyDescent="0.3">
      <c r="A480" s="255"/>
      <c r="B480" s="255"/>
      <c r="C480" s="255"/>
      <c r="D480" s="94" t="s">
        <v>1277</v>
      </c>
      <c r="E480" s="100"/>
      <c r="F480" s="271"/>
      <c r="G480" s="97"/>
      <c r="H480" s="143"/>
      <c r="I480" s="143"/>
      <c r="J480" s="92"/>
      <c r="K480" s="269"/>
    </row>
    <row r="481" spans="1:11" ht="25.5" x14ac:dyDescent="0.25">
      <c r="A481" s="255"/>
      <c r="B481" s="255"/>
      <c r="C481" s="255"/>
      <c r="D481" s="150" t="s">
        <v>1286</v>
      </c>
      <c r="E481" s="270" t="s">
        <v>437</v>
      </c>
      <c r="F481" s="270" t="s">
        <v>426</v>
      </c>
      <c r="G481" s="276" t="s">
        <v>1289</v>
      </c>
      <c r="H481" s="143"/>
      <c r="I481" s="143"/>
      <c r="J481" s="92"/>
      <c r="K481" s="269"/>
    </row>
    <row r="482" spans="1:11" ht="25.5" x14ac:dyDescent="0.25">
      <c r="A482" s="255"/>
      <c r="B482" s="255"/>
      <c r="C482" s="255"/>
      <c r="D482" s="154" t="s">
        <v>1287</v>
      </c>
      <c r="E482" s="258"/>
      <c r="F482" s="258"/>
      <c r="G482" s="267"/>
      <c r="H482" s="143"/>
      <c r="I482" s="143"/>
      <c r="J482" s="92"/>
      <c r="K482" s="269"/>
    </row>
    <row r="483" spans="1:11" ht="15.75" thickBot="1" x14ac:dyDescent="0.3">
      <c r="A483" s="256"/>
      <c r="B483" s="256"/>
      <c r="C483" s="256"/>
      <c r="D483" s="155" t="s">
        <v>1288</v>
      </c>
      <c r="E483" s="259"/>
      <c r="F483" s="259"/>
      <c r="G483" s="268"/>
      <c r="H483" s="21"/>
      <c r="I483" s="21"/>
      <c r="J483" s="93"/>
      <c r="K483" s="269"/>
    </row>
    <row r="484" spans="1:11" ht="25.5" x14ac:dyDescent="0.25">
      <c r="A484" s="254" t="s">
        <v>233</v>
      </c>
      <c r="B484" s="254">
        <v>9.3800000000000008</v>
      </c>
      <c r="C484" s="145" t="s">
        <v>1290</v>
      </c>
      <c r="D484" s="150" t="s">
        <v>1291</v>
      </c>
      <c r="E484" s="90" t="s">
        <v>417</v>
      </c>
      <c r="F484" s="257" t="s">
        <v>419</v>
      </c>
      <c r="G484" s="152" t="s">
        <v>1297</v>
      </c>
      <c r="H484" s="254" t="s">
        <v>429</v>
      </c>
      <c r="I484" s="145" t="s">
        <v>102</v>
      </c>
      <c r="J484" s="145" t="s">
        <v>1300</v>
      </c>
      <c r="K484" s="253"/>
    </row>
    <row r="485" spans="1:11" ht="25.5" x14ac:dyDescent="0.25">
      <c r="A485" s="255"/>
      <c r="B485" s="255"/>
      <c r="C485" s="145">
        <v>188.10480000000001</v>
      </c>
      <c r="D485" s="154" t="s">
        <v>1292</v>
      </c>
      <c r="E485" s="90"/>
      <c r="F485" s="258"/>
      <c r="G485" s="152" t="s">
        <v>1298</v>
      </c>
      <c r="H485" s="255"/>
      <c r="I485" s="145" t="s">
        <v>103</v>
      </c>
      <c r="J485" s="145" t="s">
        <v>1301</v>
      </c>
      <c r="K485" s="253"/>
    </row>
    <row r="486" spans="1:11" x14ac:dyDescent="0.25">
      <c r="A486" s="255"/>
      <c r="B486" s="255"/>
      <c r="C486" s="145" t="s">
        <v>101</v>
      </c>
      <c r="D486" s="150" t="s">
        <v>1293</v>
      </c>
      <c r="E486" s="90" t="s">
        <v>470</v>
      </c>
      <c r="F486" s="258"/>
      <c r="G486" s="152" t="s">
        <v>1299</v>
      </c>
      <c r="H486" s="255"/>
      <c r="I486" s="143"/>
      <c r="J486" s="145" t="s">
        <v>1302</v>
      </c>
      <c r="K486" s="253"/>
    </row>
    <row r="487" spans="1:11" x14ac:dyDescent="0.25">
      <c r="A487" s="255"/>
      <c r="B487" s="255"/>
      <c r="C487" s="143"/>
      <c r="D487" s="154" t="s">
        <v>1294</v>
      </c>
      <c r="E487" s="90"/>
      <c r="F487" s="258"/>
      <c r="G487" s="92"/>
      <c r="H487" s="255"/>
      <c r="I487" s="143"/>
      <c r="J487" s="145" t="s">
        <v>1303</v>
      </c>
      <c r="K487" s="253"/>
    </row>
    <row r="488" spans="1:11" x14ac:dyDescent="0.25">
      <c r="A488" s="255"/>
      <c r="B488" s="255"/>
      <c r="C488" s="143"/>
      <c r="D488" s="150" t="s">
        <v>1295</v>
      </c>
      <c r="E488" s="90" t="s">
        <v>468</v>
      </c>
      <c r="F488" s="258"/>
      <c r="G488" s="92"/>
      <c r="H488" s="255"/>
      <c r="I488" s="143"/>
      <c r="J488" s="145"/>
      <c r="K488" s="253"/>
    </row>
    <row r="489" spans="1:11" x14ac:dyDescent="0.25">
      <c r="A489" s="255"/>
      <c r="B489" s="255"/>
      <c r="C489" s="143"/>
      <c r="D489" s="150" t="s">
        <v>1296</v>
      </c>
      <c r="E489" s="90" t="s">
        <v>469</v>
      </c>
      <c r="F489" s="258"/>
      <c r="G489" s="92"/>
      <c r="H489" s="255"/>
      <c r="I489" s="143"/>
      <c r="J489" s="145" t="s">
        <v>1304</v>
      </c>
      <c r="K489" s="253"/>
    </row>
    <row r="490" spans="1:11" x14ac:dyDescent="0.25">
      <c r="A490" s="255"/>
      <c r="B490" s="255"/>
      <c r="C490" s="143"/>
      <c r="D490" s="99"/>
      <c r="E490" s="99"/>
      <c r="F490" s="258"/>
      <c r="G490" s="92"/>
      <c r="H490" s="255"/>
      <c r="I490" s="143"/>
      <c r="J490" s="145" t="s">
        <v>1305</v>
      </c>
      <c r="K490" s="253"/>
    </row>
    <row r="491" spans="1:11" x14ac:dyDescent="0.25">
      <c r="A491" s="255"/>
      <c r="B491" s="255"/>
      <c r="C491" s="143"/>
      <c r="D491" s="99"/>
      <c r="E491" s="99"/>
      <c r="F491" s="258"/>
      <c r="G491" s="92"/>
      <c r="H491" s="255"/>
      <c r="I491" s="143"/>
      <c r="J491" s="145" t="s">
        <v>1301</v>
      </c>
      <c r="K491" s="253"/>
    </row>
    <row r="492" spans="1:11" x14ac:dyDescent="0.25">
      <c r="A492" s="255"/>
      <c r="B492" s="255"/>
      <c r="C492" s="143"/>
      <c r="D492" s="99"/>
      <c r="E492" s="99"/>
      <c r="F492" s="258"/>
      <c r="G492" s="92"/>
      <c r="H492" s="255"/>
      <c r="I492" s="143"/>
      <c r="J492" s="145" t="s">
        <v>1306</v>
      </c>
      <c r="K492" s="253"/>
    </row>
    <row r="493" spans="1:11" x14ac:dyDescent="0.25">
      <c r="A493" s="255"/>
      <c r="B493" s="255"/>
      <c r="C493" s="143"/>
      <c r="D493" s="99"/>
      <c r="E493" s="99"/>
      <c r="F493" s="258"/>
      <c r="G493" s="92"/>
      <c r="H493" s="255"/>
      <c r="I493" s="143"/>
      <c r="J493" s="145" t="s">
        <v>1307</v>
      </c>
      <c r="K493" s="253"/>
    </row>
    <row r="494" spans="1:11" x14ac:dyDescent="0.25">
      <c r="A494" s="255"/>
      <c r="B494" s="255"/>
      <c r="C494" s="143"/>
      <c r="D494" s="99"/>
      <c r="E494" s="99"/>
      <c r="F494" s="258"/>
      <c r="G494" s="92"/>
      <c r="H494" s="255"/>
      <c r="I494" s="143"/>
      <c r="J494" s="145" t="s">
        <v>1308</v>
      </c>
      <c r="K494" s="253"/>
    </row>
    <row r="495" spans="1:11" ht="15.75" thickBot="1" x14ac:dyDescent="0.3">
      <c r="A495" s="255"/>
      <c r="B495" s="255"/>
      <c r="C495" s="143"/>
      <c r="D495" s="100"/>
      <c r="E495" s="100"/>
      <c r="F495" s="271"/>
      <c r="G495" s="97"/>
      <c r="H495" s="255"/>
      <c r="I495" s="143"/>
      <c r="J495" s="145" t="s">
        <v>1309</v>
      </c>
      <c r="K495" s="253"/>
    </row>
    <row r="496" spans="1:11" ht="25.5" x14ac:dyDescent="0.25">
      <c r="A496" s="255"/>
      <c r="B496" s="255"/>
      <c r="C496" s="143"/>
      <c r="D496" s="150" t="s">
        <v>1311</v>
      </c>
      <c r="E496" s="90" t="s">
        <v>437</v>
      </c>
      <c r="F496" s="270" t="s">
        <v>426</v>
      </c>
      <c r="G496" s="152" t="s">
        <v>1322</v>
      </c>
      <c r="H496" s="255"/>
      <c r="I496" s="143"/>
      <c r="J496" s="145" t="s">
        <v>1310</v>
      </c>
      <c r="K496" s="253"/>
    </row>
    <row r="497" spans="1:11" ht="25.5" x14ac:dyDescent="0.25">
      <c r="A497" s="255"/>
      <c r="B497" s="255"/>
      <c r="C497" s="143"/>
      <c r="D497" s="154" t="s">
        <v>1312</v>
      </c>
      <c r="E497" s="96"/>
      <c r="F497" s="258"/>
      <c r="G497" s="152" t="s">
        <v>1323</v>
      </c>
      <c r="H497" s="255"/>
      <c r="I497" s="143"/>
      <c r="J497" s="92"/>
      <c r="K497" s="253"/>
    </row>
    <row r="498" spans="1:11" x14ac:dyDescent="0.25">
      <c r="A498" s="255"/>
      <c r="B498" s="255"/>
      <c r="C498" s="143"/>
      <c r="D498" s="154" t="s">
        <v>1313</v>
      </c>
      <c r="E498" s="96"/>
      <c r="F498" s="258"/>
      <c r="G498" s="92"/>
      <c r="H498" s="255"/>
      <c r="I498" s="143"/>
      <c r="J498" s="92"/>
      <c r="K498" s="253"/>
    </row>
    <row r="499" spans="1:11" ht="25.5" x14ac:dyDescent="0.25">
      <c r="A499" s="255"/>
      <c r="B499" s="255"/>
      <c r="C499" s="143"/>
      <c r="D499" s="150" t="s">
        <v>1314</v>
      </c>
      <c r="E499" s="90" t="s">
        <v>1170</v>
      </c>
      <c r="F499" s="258"/>
      <c r="G499" s="92"/>
      <c r="H499" s="255"/>
      <c r="I499" s="143"/>
      <c r="J499" s="92"/>
      <c r="K499" s="253"/>
    </row>
    <row r="500" spans="1:11" x14ac:dyDescent="0.25">
      <c r="A500" s="255"/>
      <c r="B500" s="255"/>
      <c r="C500" s="143"/>
      <c r="D500" s="154" t="s">
        <v>1315</v>
      </c>
      <c r="E500" s="96"/>
      <c r="F500" s="258"/>
      <c r="G500" s="92"/>
      <c r="H500" s="255"/>
      <c r="I500" s="143"/>
      <c r="J500" s="92"/>
      <c r="K500" s="253"/>
    </row>
    <row r="501" spans="1:11" x14ac:dyDescent="0.25">
      <c r="A501" s="255"/>
      <c r="B501" s="255"/>
      <c r="C501" s="143"/>
      <c r="D501" s="150" t="s">
        <v>1316</v>
      </c>
      <c r="E501" s="90" t="s">
        <v>696</v>
      </c>
      <c r="F501" s="258"/>
      <c r="G501" s="92"/>
      <c r="H501" s="255"/>
      <c r="I501" s="143"/>
      <c r="J501" s="92"/>
      <c r="K501" s="253"/>
    </row>
    <row r="502" spans="1:11" x14ac:dyDescent="0.25">
      <c r="A502" s="255"/>
      <c r="B502" s="255"/>
      <c r="C502" s="143"/>
      <c r="D502" s="154" t="s">
        <v>1317</v>
      </c>
      <c r="E502" s="96"/>
      <c r="F502" s="258"/>
      <c r="G502" s="92"/>
      <c r="H502" s="255"/>
      <c r="I502" s="143"/>
      <c r="J502" s="92"/>
      <c r="K502" s="253"/>
    </row>
    <row r="503" spans="1:11" x14ac:dyDescent="0.25">
      <c r="A503" s="255"/>
      <c r="B503" s="255"/>
      <c r="C503" s="143"/>
      <c r="D503" s="150" t="s">
        <v>1318</v>
      </c>
      <c r="E503" s="90" t="s">
        <v>882</v>
      </c>
      <c r="F503" s="258"/>
      <c r="G503" s="92"/>
      <c r="H503" s="255"/>
      <c r="I503" s="143"/>
      <c r="J503" s="92"/>
      <c r="K503" s="253"/>
    </row>
    <row r="504" spans="1:11" x14ac:dyDescent="0.25">
      <c r="A504" s="255"/>
      <c r="B504" s="255"/>
      <c r="C504" s="143"/>
      <c r="D504" s="150" t="s">
        <v>1319</v>
      </c>
      <c r="E504" s="90" t="s">
        <v>1321</v>
      </c>
      <c r="F504" s="258"/>
      <c r="G504" s="92"/>
      <c r="H504" s="255"/>
      <c r="I504" s="143"/>
      <c r="J504" s="92"/>
      <c r="K504" s="253"/>
    </row>
    <row r="505" spans="1:11" ht="15.75" thickBot="1" x14ac:dyDescent="0.3">
      <c r="A505" s="256"/>
      <c r="B505" s="256"/>
      <c r="C505" s="21"/>
      <c r="D505" s="155" t="s">
        <v>1320</v>
      </c>
      <c r="E505" s="108"/>
      <c r="F505" s="259"/>
      <c r="G505" s="93"/>
      <c r="H505" s="256"/>
      <c r="I505" s="21"/>
      <c r="J505" s="93"/>
      <c r="K505" s="253"/>
    </row>
    <row r="506" spans="1:11" ht="25.5" x14ac:dyDescent="0.25">
      <c r="A506" s="254" t="s">
        <v>174</v>
      </c>
      <c r="B506" s="254">
        <v>9.5500000000000007</v>
      </c>
      <c r="C506" s="145" t="s">
        <v>1324</v>
      </c>
      <c r="D506" s="150" t="s">
        <v>1325</v>
      </c>
      <c r="E506" s="90" t="s">
        <v>1333</v>
      </c>
      <c r="F506" s="257" t="s">
        <v>419</v>
      </c>
      <c r="G506" s="152" t="s">
        <v>1335</v>
      </c>
      <c r="H506" s="254" t="s">
        <v>429</v>
      </c>
      <c r="I506" s="145" t="s">
        <v>102</v>
      </c>
      <c r="J506" s="145" t="s">
        <v>1338</v>
      </c>
      <c r="K506" s="253"/>
    </row>
    <row r="507" spans="1:11" ht="25.5" x14ac:dyDescent="0.25">
      <c r="A507" s="255"/>
      <c r="B507" s="255"/>
      <c r="C507" s="145">
        <v>426.18900000000002</v>
      </c>
      <c r="D507" s="154" t="s">
        <v>1326</v>
      </c>
      <c r="E507" s="90"/>
      <c r="F507" s="258"/>
      <c r="G507" s="152" t="s">
        <v>1336</v>
      </c>
      <c r="H507" s="255"/>
      <c r="I507" s="145" t="s">
        <v>103</v>
      </c>
      <c r="J507" s="145" t="s">
        <v>1339</v>
      </c>
      <c r="K507" s="253"/>
    </row>
    <row r="508" spans="1:11" x14ac:dyDescent="0.25">
      <c r="A508" s="255"/>
      <c r="B508" s="255"/>
      <c r="C508" s="145" t="s">
        <v>106</v>
      </c>
      <c r="D508" s="154" t="s">
        <v>1327</v>
      </c>
      <c r="E508" s="90"/>
      <c r="F508" s="258"/>
      <c r="G508" s="152" t="s">
        <v>1337</v>
      </c>
      <c r="H508" s="255"/>
      <c r="I508" s="143"/>
      <c r="J508" s="92"/>
      <c r="K508" s="253"/>
    </row>
    <row r="509" spans="1:11" x14ac:dyDescent="0.25">
      <c r="A509" s="255"/>
      <c r="B509" s="255"/>
      <c r="C509" s="143"/>
      <c r="D509" s="150" t="s">
        <v>1328</v>
      </c>
      <c r="E509" s="90" t="s">
        <v>470</v>
      </c>
      <c r="F509" s="258"/>
      <c r="G509" s="145"/>
      <c r="H509" s="255"/>
      <c r="I509" s="143"/>
      <c r="J509" s="92"/>
      <c r="K509" s="253"/>
    </row>
    <row r="510" spans="1:11" x14ac:dyDescent="0.25">
      <c r="A510" s="255"/>
      <c r="B510" s="255"/>
      <c r="C510" s="143"/>
      <c r="D510" s="154" t="s">
        <v>1329</v>
      </c>
      <c r="E510" s="90"/>
      <c r="F510" s="258"/>
      <c r="G510" s="92"/>
      <c r="H510" s="255"/>
      <c r="I510" s="143"/>
      <c r="J510" s="92"/>
      <c r="K510" s="253"/>
    </row>
    <row r="511" spans="1:11" ht="25.5" x14ac:dyDescent="0.25">
      <c r="A511" s="255"/>
      <c r="B511" s="255"/>
      <c r="C511" s="143"/>
      <c r="D511" s="150" t="s">
        <v>1330</v>
      </c>
      <c r="E511" s="90" t="s">
        <v>1334</v>
      </c>
      <c r="F511" s="258"/>
      <c r="G511" s="92"/>
      <c r="H511" s="255"/>
      <c r="I511" s="143"/>
      <c r="J511" s="92"/>
      <c r="K511" s="253"/>
    </row>
    <row r="512" spans="1:11" x14ac:dyDescent="0.25">
      <c r="A512" s="255"/>
      <c r="B512" s="255"/>
      <c r="C512" s="143"/>
      <c r="D512" s="154" t="s">
        <v>1331</v>
      </c>
      <c r="E512" s="96"/>
      <c r="F512" s="258"/>
      <c r="G512" s="92"/>
      <c r="H512" s="255"/>
      <c r="I512" s="143"/>
      <c r="J512" s="92"/>
      <c r="K512" s="253"/>
    </row>
    <row r="513" spans="1:11" ht="15.75" thickBot="1" x14ac:dyDescent="0.3">
      <c r="A513" s="255"/>
      <c r="B513" s="255"/>
      <c r="C513" s="143"/>
      <c r="D513" s="147" t="s">
        <v>1332</v>
      </c>
      <c r="E513" s="95" t="s">
        <v>468</v>
      </c>
      <c r="F513" s="271"/>
      <c r="G513" s="97"/>
      <c r="H513" s="255"/>
      <c r="I513" s="143"/>
      <c r="J513" s="92"/>
      <c r="K513" s="253"/>
    </row>
    <row r="514" spans="1:11" ht="25.5" x14ac:dyDescent="0.25">
      <c r="A514" s="255"/>
      <c r="B514" s="255"/>
      <c r="C514" s="143"/>
      <c r="D514" s="150" t="s">
        <v>1340</v>
      </c>
      <c r="E514" s="90" t="s">
        <v>437</v>
      </c>
      <c r="F514" s="270" t="s">
        <v>426</v>
      </c>
      <c r="G514" s="152" t="s">
        <v>1348</v>
      </c>
      <c r="H514" s="255"/>
      <c r="I514" s="143"/>
      <c r="J514" s="92"/>
      <c r="K514" s="253"/>
    </row>
    <row r="515" spans="1:11" ht="25.5" x14ac:dyDescent="0.25">
      <c r="A515" s="255"/>
      <c r="B515" s="255"/>
      <c r="C515" s="143"/>
      <c r="D515" s="154" t="s">
        <v>1341</v>
      </c>
      <c r="E515" s="90"/>
      <c r="F515" s="258"/>
      <c r="G515" s="152" t="s">
        <v>1349</v>
      </c>
      <c r="H515" s="255"/>
      <c r="I515" s="143"/>
      <c r="J515" s="92"/>
      <c r="K515" s="253"/>
    </row>
    <row r="516" spans="1:11" ht="25.5" x14ac:dyDescent="0.25">
      <c r="A516" s="255"/>
      <c r="B516" s="255"/>
      <c r="C516" s="143"/>
      <c r="D516" s="150" t="s">
        <v>1342</v>
      </c>
      <c r="E516" s="90" t="s">
        <v>1346</v>
      </c>
      <c r="F516" s="258"/>
      <c r="G516" s="152" t="s">
        <v>1350</v>
      </c>
      <c r="H516" s="255"/>
      <c r="I516" s="143"/>
      <c r="J516" s="92"/>
      <c r="K516" s="253"/>
    </row>
    <row r="517" spans="1:11" x14ac:dyDescent="0.25">
      <c r="A517" s="255"/>
      <c r="B517" s="255"/>
      <c r="C517" s="143"/>
      <c r="D517" s="154" t="s">
        <v>1343</v>
      </c>
      <c r="E517" s="90"/>
      <c r="F517" s="258"/>
      <c r="G517" s="92"/>
      <c r="H517" s="255"/>
      <c r="I517" s="143"/>
      <c r="J517" s="92"/>
      <c r="K517" s="253"/>
    </row>
    <row r="518" spans="1:11" ht="25.5" x14ac:dyDescent="0.25">
      <c r="A518" s="255"/>
      <c r="B518" s="255"/>
      <c r="C518" s="143"/>
      <c r="D518" s="150" t="s">
        <v>1344</v>
      </c>
      <c r="E518" s="90" t="s">
        <v>1347</v>
      </c>
      <c r="F518" s="258"/>
      <c r="G518" s="92"/>
      <c r="H518" s="255"/>
      <c r="I518" s="143"/>
      <c r="J518" s="92"/>
      <c r="K518" s="253"/>
    </row>
    <row r="519" spans="1:11" ht="15.75" thickBot="1" x14ac:dyDescent="0.3">
      <c r="A519" s="256"/>
      <c r="B519" s="256"/>
      <c r="C519" s="21"/>
      <c r="D519" s="155" t="s">
        <v>1345</v>
      </c>
      <c r="E519" s="91"/>
      <c r="F519" s="259"/>
      <c r="G519" s="93"/>
      <c r="H519" s="256"/>
      <c r="I519" s="21"/>
      <c r="J519" s="93"/>
      <c r="K519" s="253"/>
    </row>
    <row r="520" spans="1:11" ht="25.5" customHeight="1" x14ac:dyDescent="0.25">
      <c r="A520" s="254" t="s">
        <v>206</v>
      </c>
      <c r="B520" s="254">
        <v>9.6</v>
      </c>
      <c r="C520" s="145" t="s">
        <v>1351</v>
      </c>
      <c r="D520" s="150" t="s">
        <v>1352</v>
      </c>
      <c r="E520" s="257" t="s">
        <v>417</v>
      </c>
      <c r="F520" s="257" t="s">
        <v>419</v>
      </c>
      <c r="G520" s="266" t="s">
        <v>1354</v>
      </c>
      <c r="H520" s="254" t="s">
        <v>804</v>
      </c>
      <c r="I520" s="145" t="s">
        <v>102</v>
      </c>
      <c r="J520" s="254" t="s">
        <v>1355</v>
      </c>
      <c r="K520" s="253"/>
    </row>
    <row r="521" spans="1:11" ht="26.25" thickBot="1" x14ac:dyDescent="0.3">
      <c r="A521" s="255"/>
      <c r="B521" s="255"/>
      <c r="C521" s="145">
        <v>280.14229999999998</v>
      </c>
      <c r="D521" s="155" t="s">
        <v>1353</v>
      </c>
      <c r="E521" s="259"/>
      <c r="F521" s="259"/>
      <c r="G521" s="268"/>
      <c r="H521" s="255"/>
      <c r="I521" s="145" t="s">
        <v>103</v>
      </c>
      <c r="J521" s="255"/>
      <c r="K521" s="253"/>
    </row>
    <row r="522" spans="1:11" ht="25.5" x14ac:dyDescent="0.25">
      <c r="A522" s="255"/>
      <c r="B522" s="255"/>
      <c r="C522" s="145" t="s">
        <v>106</v>
      </c>
      <c r="D522" s="150" t="s">
        <v>1356</v>
      </c>
      <c r="E522" s="257" t="s">
        <v>437</v>
      </c>
      <c r="F522" s="257" t="s">
        <v>426</v>
      </c>
      <c r="G522" s="266" t="s">
        <v>1359</v>
      </c>
      <c r="H522" s="255"/>
      <c r="I522" s="143"/>
      <c r="J522" s="255"/>
      <c r="K522" s="253"/>
    </row>
    <row r="523" spans="1:11" ht="25.5" x14ac:dyDescent="0.25">
      <c r="A523" s="255"/>
      <c r="B523" s="255"/>
      <c r="C523" s="143"/>
      <c r="D523" s="154" t="s">
        <v>1357</v>
      </c>
      <c r="E523" s="258"/>
      <c r="F523" s="258"/>
      <c r="G523" s="267"/>
      <c r="H523" s="255"/>
      <c r="I523" s="143"/>
      <c r="J523" s="255"/>
      <c r="K523" s="253"/>
    </row>
    <row r="524" spans="1:11" ht="15.75" thickBot="1" x14ac:dyDescent="0.3">
      <c r="A524" s="256"/>
      <c r="B524" s="256"/>
      <c r="C524" s="21"/>
      <c r="D524" s="155" t="s">
        <v>1358</v>
      </c>
      <c r="E524" s="259"/>
      <c r="F524" s="259"/>
      <c r="G524" s="268"/>
      <c r="H524" s="256"/>
      <c r="I524" s="21"/>
      <c r="J524" s="256"/>
      <c r="K524" s="253"/>
    </row>
    <row r="525" spans="1:11" ht="25.5" x14ac:dyDescent="0.25">
      <c r="A525" s="254" t="s">
        <v>199</v>
      </c>
      <c r="B525" s="254">
        <v>9.6999999999999993</v>
      </c>
      <c r="C525" s="145" t="s">
        <v>1360</v>
      </c>
      <c r="D525" s="150" t="s">
        <v>1361</v>
      </c>
      <c r="E525" s="257" t="s">
        <v>417</v>
      </c>
      <c r="F525" s="257" t="s">
        <v>419</v>
      </c>
      <c r="G525" s="152" t="s">
        <v>1365</v>
      </c>
      <c r="H525" s="254" t="s">
        <v>429</v>
      </c>
      <c r="I525" s="145" t="s">
        <v>102</v>
      </c>
      <c r="J525" s="145" t="s">
        <v>1367</v>
      </c>
      <c r="K525" s="253"/>
    </row>
    <row r="526" spans="1:11" ht="25.5" x14ac:dyDescent="0.25">
      <c r="A526" s="255"/>
      <c r="B526" s="255"/>
      <c r="C526" s="145">
        <v>175.0633</v>
      </c>
      <c r="D526" s="154" t="s">
        <v>1362</v>
      </c>
      <c r="E526" s="258"/>
      <c r="F526" s="258"/>
      <c r="G526" s="152" t="s">
        <v>1366</v>
      </c>
      <c r="H526" s="255"/>
      <c r="I526" s="145" t="s">
        <v>103</v>
      </c>
      <c r="J526" s="145" t="s">
        <v>1368</v>
      </c>
      <c r="K526" s="253"/>
    </row>
    <row r="527" spans="1:11" ht="25.5" x14ac:dyDescent="0.25">
      <c r="A527" s="255"/>
      <c r="B527" s="255"/>
      <c r="C527" s="145" t="s">
        <v>101</v>
      </c>
      <c r="D527" s="154" t="s">
        <v>1363</v>
      </c>
      <c r="E527" s="258"/>
      <c r="F527" s="258"/>
      <c r="G527" s="92"/>
      <c r="H527" s="255"/>
      <c r="I527" s="143"/>
      <c r="J527" s="145" t="s">
        <v>1369</v>
      </c>
      <c r="K527" s="253"/>
    </row>
    <row r="528" spans="1:11" ht="15.75" thickBot="1" x14ac:dyDescent="0.3">
      <c r="A528" s="255"/>
      <c r="B528" s="255"/>
      <c r="C528" s="143"/>
      <c r="D528" s="147" t="s">
        <v>1364</v>
      </c>
      <c r="E528" s="271"/>
      <c r="F528" s="271"/>
      <c r="G528" s="97"/>
      <c r="H528" s="255"/>
      <c r="I528" s="143"/>
      <c r="J528" s="145" t="s">
        <v>1370</v>
      </c>
      <c r="K528" s="253"/>
    </row>
    <row r="529" spans="1:11" ht="15.75" thickBot="1" x14ac:dyDescent="0.3">
      <c r="A529" s="256"/>
      <c r="B529" s="256"/>
      <c r="C529" s="21"/>
      <c r="D529" s="109" t="s">
        <v>425</v>
      </c>
      <c r="E529" s="95" t="s">
        <v>425</v>
      </c>
      <c r="F529" s="95" t="s">
        <v>426</v>
      </c>
      <c r="G529" s="110" t="s">
        <v>504</v>
      </c>
      <c r="H529" s="256"/>
      <c r="I529" s="21"/>
      <c r="J529" s="146" t="s">
        <v>1371</v>
      </c>
      <c r="K529" s="144"/>
    </row>
    <row r="530" spans="1:11" ht="25.5" customHeight="1" x14ac:dyDescent="0.25">
      <c r="A530" s="254" t="s">
        <v>235</v>
      </c>
      <c r="B530" s="254">
        <v>9.2799999999999994</v>
      </c>
      <c r="C530" s="145" t="s">
        <v>1257</v>
      </c>
      <c r="D530" s="150" t="s">
        <v>1372</v>
      </c>
      <c r="E530" s="90" t="s">
        <v>417</v>
      </c>
      <c r="F530" s="270" t="s">
        <v>419</v>
      </c>
      <c r="G530" s="152" t="s">
        <v>1376</v>
      </c>
      <c r="H530" s="254"/>
      <c r="I530" s="145" t="s">
        <v>102</v>
      </c>
      <c r="J530" s="145" t="s">
        <v>1378</v>
      </c>
      <c r="K530" s="253"/>
    </row>
    <row r="531" spans="1:11" ht="25.5" x14ac:dyDescent="0.25">
      <c r="A531" s="255"/>
      <c r="B531" s="255"/>
      <c r="C531" s="145">
        <v>244.1311</v>
      </c>
      <c r="D531" s="154" t="s">
        <v>1373</v>
      </c>
      <c r="E531" s="90"/>
      <c r="F531" s="258"/>
      <c r="G531" s="152" t="s">
        <v>1377</v>
      </c>
      <c r="H531" s="255"/>
      <c r="I531" s="145" t="s">
        <v>103</v>
      </c>
      <c r="J531" s="145" t="s">
        <v>1379</v>
      </c>
      <c r="K531" s="253"/>
    </row>
    <row r="532" spans="1:11" x14ac:dyDescent="0.25">
      <c r="A532" s="255"/>
      <c r="B532" s="255"/>
      <c r="C532" s="145" t="s">
        <v>106</v>
      </c>
      <c r="D532" s="150" t="s">
        <v>1374</v>
      </c>
      <c r="E532" s="90" t="s">
        <v>470</v>
      </c>
      <c r="F532" s="258"/>
      <c r="G532" s="92"/>
      <c r="H532" s="255"/>
      <c r="I532" s="143"/>
      <c r="J532" s="145" t="s">
        <v>1380</v>
      </c>
      <c r="K532" s="253"/>
    </row>
    <row r="533" spans="1:11" ht="15.75" thickBot="1" x14ac:dyDescent="0.3">
      <c r="A533" s="255"/>
      <c r="B533" s="255"/>
      <c r="C533" s="143"/>
      <c r="D533" s="94" t="s">
        <v>1375</v>
      </c>
      <c r="E533" s="95"/>
      <c r="F533" s="271"/>
      <c r="G533" s="97"/>
      <c r="H533" s="255"/>
      <c r="I533" s="143"/>
      <c r="J533" s="92"/>
      <c r="K533" s="253"/>
    </row>
    <row r="534" spans="1:11" ht="25.5" x14ac:dyDescent="0.25">
      <c r="A534" s="255"/>
      <c r="B534" s="255"/>
      <c r="C534" s="143"/>
      <c r="D534" s="150" t="s">
        <v>1381</v>
      </c>
      <c r="E534" s="90" t="s">
        <v>437</v>
      </c>
      <c r="F534" s="270" t="s">
        <v>426</v>
      </c>
      <c r="G534" s="152" t="s">
        <v>1385</v>
      </c>
      <c r="H534" s="255"/>
      <c r="I534" s="143"/>
      <c r="J534" s="92"/>
      <c r="K534" s="253"/>
    </row>
    <row r="535" spans="1:11" ht="25.5" x14ac:dyDescent="0.25">
      <c r="A535" s="255"/>
      <c r="B535" s="255"/>
      <c r="C535" s="143"/>
      <c r="D535" s="154" t="s">
        <v>1382</v>
      </c>
      <c r="E535" s="90"/>
      <c r="F535" s="258"/>
      <c r="G535" s="152" t="s">
        <v>1386</v>
      </c>
      <c r="H535" s="255"/>
      <c r="I535" s="143"/>
      <c r="J535" s="92"/>
      <c r="K535" s="253"/>
    </row>
    <row r="536" spans="1:11" x14ac:dyDescent="0.25">
      <c r="A536" s="255"/>
      <c r="B536" s="255"/>
      <c r="C536" s="143"/>
      <c r="D536" s="154" t="s">
        <v>1383</v>
      </c>
      <c r="E536" s="90"/>
      <c r="F536" s="258"/>
      <c r="G536" s="92"/>
      <c r="H536" s="255"/>
      <c r="I536" s="143"/>
      <c r="J536" s="92"/>
      <c r="K536" s="253"/>
    </row>
    <row r="537" spans="1:11" ht="15.75" thickBot="1" x14ac:dyDescent="0.3">
      <c r="A537" s="256"/>
      <c r="B537" s="256"/>
      <c r="C537" s="21"/>
      <c r="D537" s="148" t="s">
        <v>1384</v>
      </c>
      <c r="E537" s="91" t="s">
        <v>582</v>
      </c>
      <c r="F537" s="259"/>
      <c r="G537" s="93"/>
      <c r="H537" s="256"/>
      <c r="I537" s="21"/>
      <c r="J537" s="93"/>
      <c r="K537" s="253"/>
    </row>
    <row r="538" spans="1:11" ht="38.25" x14ac:dyDescent="0.25">
      <c r="A538" s="145" t="s">
        <v>1387</v>
      </c>
      <c r="B538" s="254">
        <v>10.050000000000001</v>
      </c>
      <c r="C538" s="145" t="s">
        <v>1388</v>
      </c>
      <c r="D538" s="150" t="s">
        <v>1389</v>
      </c>
      <c r="E538" s="90" t="s">
        <v>1401</v>
      </c>
      <c r="F538" s="257" t="s">
        <v>419</v>
      </c>
      <c r="G538" s="152" t="s">
        <v>1406</v>
      </c>
      <c r="H538" s="254"/>
      <c r="I538" s="145" t="s">
        <v>102</v>
      </c>
      <c r="J538" s="145" t="s">
        <v>1409</v>
      </c>
      <c r="K538" s="269"/>
    </row>
    <row r="539" spans="1:11" ht="25.5" x14ac:dyDescent="0.25">
      <c r="A539" s="145" t="s">
        <v>211</v>
      </c>
      <c r="B539" s="255"/>
      <c r="C539" s="145">
        <v>481.30399999999997</v>
      </c>
      <c r="D539" s="150" t="s">
        <v>1390</v>
      </c>
      <c r="E539" s="90" t="s">
        <v>1402</v>
      </c>
      <c r="F539" s="258"/>
      <c r="G539" s="152" t="s">
        <v>1407</v>
      </c>
      <c r="H539" s="255"/>
      <c r="I539" s="145" t="s">
        <v>103</v>
      </c>
      <c r="J539" s="145" t="s">
        <v>1410</v>
      </c>
      <c r="K539" s="269"/>
    </row>
    <row r="540" spans="1:11" ht="25.5" x14ac:dyDescent="0.25">
      <c r="A540" s="145" t="s">
        <v>212</v>
      </c>
      <c r="B540" s="255"/>
      <c r="C540" s="145" t="s">
        <v>106</v>
      </c>
      <c r="D540" s="154" t="s">
        <v>1391</v>
      </c>
      <c r="E540" s="90"/>
      <c r="F540" s="258"/>
      <c r="G540" s="152" t="s">
        <v>1408</v>
      </c>
      <c r="H540" s="255"/>
      <c r="I540" s="143"/>
      <c r="J540" s="145" t="s">
        <v>1411</v>
      </c>
      <c r="K540" s="269"/>
    </row>
    <row r="541" spans="1:11" ht="25.5" x14ac:dyDescent="0.25">
      <c r="A541" s="143"/>
      <c r="B541" s="255"/>
      <c r="C541" s="143"/>
      <c r="D541" s="150" t="s">
        <v>1392</v>
      </c>
      <c r="E541" s="90" t="s">
        <v>1403</v>
      </c>
      <c r="F541" s="258"/>
      <c r="G541" s="92"/>
      <c r="H541" s="255"/>
      <c r="I541" s="143"/>
      <c r="J541" s="145" t="s">
        <v>1412</v>
      </c>
      <c r="K541" s="269"/>
    </row>
    <row r="542" spans="1:11" ht="25.5" x14ac:dyDescent="0.25">
      <c r="A542" s="143"/>
      <c r="B542" s="255"/>
      <c r="C542" s="143"/>
      <c r="D542" s="154" t="s">
        <v>1393</v>
      </c>
      <c r="E542" s="90"/>
      <c r="F542" s="258"/>
      <c r="G542" s="92"/>
      <c r="H542" s="255"/>
      <c r="I542" s="143"/>
      <c r="J542" s="145" t="s">
        <v>1413</v>
      </c>
      <c r="K542" s="269"/>
    </row>
    <row r="543" spans="1:11" ht="25.5" x14ac:dyDescent="0.25">
      <c r="A543" s="143"/>
      <c r="B543" s="255"/>
      <c r="C543" s="143"/>
      <c r="D543" s="150" t="s">
        <v>1394</v>
      </c>
      <c r="E543" s="90" t="s">
        <v>1404</v>
      </c>
      <c r="F543" s="258"/>
      <c r="G543" s="92"/>
      <c r="H543" s="255"/>
      <c r="I543" s="143"/>
      <c r="J543" s="145" t="s">
        <v>1414</v>
      </c>
      <c r="K543" s="269"/>
    </row>
    <row r="544" spans="1:11" ht="25.5" x14ac:dyDescent="0.25">
      <c r="A544" s="143"/>
      <c r="B544" s="255"/>
      <c r="C544" s="143"/>
      <c r="D544" s="154" t="s">
        <v>1395</v>
      </c>
      <c r="E544" s="90"/>
      <c r="F544" s="258"/>
      <c r="G544" s="92"/>
      <c r="H544" s="255"/>
      <c r="I544" s="143"/>
      <c r="J544" s="145" t="s">
        <v>1415</v>
      </c>
      <c r="K544" s="269"/>
    </row>
    <row r="545" spans="1:11" ht="25.5" x14ac:dyDescent="0.25">
      <c r="A545" s="143"/>
      <c r="B545" s="255"/>
      <c r="C545" s="143"/>
      <c r="D545" s="150" t="s">
        <v>1396</v>
      </c>
      <c r="E545" s="90" t="s">
        <v>1109</v>
      </c>
      <c r="F545" s="258"/>
      <c r="G545" s="92"/>
      <c r="H545" s="255"/>
      <c r="I545" s="143"/>
      <c r="J545" s="145" t="s">
        <v>1416</v>
      </c>
      <c r="K545" s="269"/>
    </row>
    <row r="546" spans="1:11" x14ac:dyDescent="0.25">
      <c r="A546" s="143"/>
      <c r="B546" s="255"/>
      <c r="C546" s="143"/>
      <c r="D546" s="150" t="s">
        <v>1397</v>
      </c>
      <c r="E546" s="90" t="s">
        <v>417</v>
      </c>
      <c r="F546" s="258"/>
      <c r="G546" s="92"/>
      <c r="H546" s="255"/>
      <c r="I546" s="143"/>
      <c r="J546" s="145" t="s">
        <v>1417</v>
      </c>
      <c r="K546" s="269"/>
    </row>
    <row r="547" spans="1:11" ht="25.5" x14ac:dyDescent="0.25">
      <c r="A547" s="143"/>
      <c r="B547" s="255"/>
      <c r="C547" s="143"/>
      <c r="D547" s="154" t="s">
        <v>1398</v>
      </c>
      <c r="E547" s="90"/>
      <c r="F547" s="258"/>
      <c r="G547" s="92"/>
      <c r="H547" s="255"/>
      <c r="I547" s="143"/>
      <c r="J547" s="145" t="s">
        <v>1418</v>
      </c>
      <c r="K547" s="269"/>
    </row>
    <row r="548" spans="1:11" x14ac:dyDescent="0.25">
      <c r="A548" s="143"/>
      <c r="B548" s="255"/>
      <c r="C548" s="143"/>
      <c r="D548" s="150" t="s">
        <v>1399</v>
      </c>
      <c r="E548" s="90" t="s">
        <v>1405</v>
      </c>
      <c r="F548" s="258"/>
      <c r="G548" s="92"/>
      <c r="H548" s="255"/>
      <c r="I548" s="143"/>
      <c r="J548" s="145" t="s">
        <v>1419</v>
      </c>
      <c r="K548" s="269"/>
    </row>
    <row r="549" spans="1:11" ht="15.75" thickBot="1" x14ac:dyDescent="0.3">
      <c r="A549" s="143"/>
      <c r="B549" s="255"/>
      <c r="C549" s="143"/>
      <c r="D549" s="147" t="s">
        <v>1400</v>
      </c>
      <c r="E549" s="95" t="s">
        <v>469</v>
      </c>
      <c r="F549" s="271"/>
      <c r="G549" s="97"/>
      <c r="H549" s="255"/>
      <c r="I549" s="143"/>
      <c r="J549" s="145" t="s">
        <v>1420</v>
      </c>
      <c r="K549" s="269"/>
    </row>
    <row r="550" spans="1:11" ht="25.5" x14ac:dyDescent="0.25">
      <c r="A550" s="143"/>
      <c r="B550" s="255"/>
      <c r="C550" s="143"/>
      <c r="D550" s="150" t="s">
        <v>1421</v>
      </c>
      <c r="E550" s="270" t="s">
        <v>437</v>
      </c>
      <c r="F550" s="270" t="s">
        <v>426</v>
      </c>
      <c r="G550" s="276" t="s">
        <v>1424</v>
      </c>
      <c r="H550" s="255"/>
      <c r="I550" s="143"/>
      <c r="J550" s="92"/>
      <c r="K550" s="269"/>
    </row>
    <row r="551" spans="1:11" ht="25.5" x14ac:dyDescent="0.25">
      <c r="A551" s="143"/>
      <c r="B551" s="255"/>
      <c r="C551" s="143"/>
      <c r="D551" s="154" t="s">
        <v>1422</v>
      </c>
      <c r="E551" s="258"/>
      <c r="F551" s="258"/>
      <c r="G551" s="267"/>
      <c r="H551" s="255"/>
      <c r="I551" s="143"/>
      <c r="J551" s="92"/>
      <c r="K551" s="269"/>
    </row>
    <row r="552" spans="1:11" ht="15.75" thickBot="1" x14ac:dyDescent="0.3">
      <c r="A552" s="21"/>
      <c r="B552" s="256"/>
      <c r="C552" s="21"/>
      <c r="D552" s="155" t="s">
        <v>1423</v>
      </c>
      <c r="E552" s="259"/>
      <c r="F552" s="259"/>
      <c r="G552" s="268"/>
      <c r="H552" s="256"/>
      <c r="I552" s="21"/>
      <c r="J552" s="93"/>
      <c r="K552" s="269"/>
    </row>
    <row r="553" spans="1:11" ht="25.5" customHeight="1" x14ac:dyDescent="0.25">
      <c r="A553" s="254" t="s">
        <v>239</v>
      </c>
      <c r="B553" s="254">
        <v>10.36</v>
      </c>
      <c r="C553" s="145" t="s">
        <v>1425</v>
      </c>
      <c r="D553" s="90" t="s">
        <v>1426</v>
      </c>
      <c r="E553" s="257" t="s">
        <v>417</v>
      </c>
      <c r="F553" s="257" t="s">
        <v>419</v>
      </c>
      <c r="G553" s="266" t="s">
        <v>1428</v>
      </c>
      <c r="H553" s="254"/>
      <c r="I553" s="145" t="s">
        <v>102</v>
      </c>
      <c r="J553" s="145" t="s">
        <v>1429</v>
      </c>
      <c r="K553" s="269"/>
    </row>
    <row r="554" spans="1:11" ht="26.25" thickBot="1" x14ac:dyDescent="0.3">
      <c r="A554" s="255"/>
      <c r="B554" s="255"/>
      <c r="C554" s="145">
        <v>360.17840000000001</v>
      </c>
      <c r="D554" s="107" t="s">
        <v>1427</v>
      </c>
      <c r="E554" s="259"/>
      <c r="F554" s="259"/>
      <c r="G554" s="268"/>
      <c r="H554" s="255"/>
      <c r="I554" s="145" t="s">
        <v>103</v>
      </c>
      <c r="J554" s="145" t="s">
        <v>1430</v>
      </c>
      <c r="K554" s="269"/>
    </row>
    <row r="555" spans="1:11" ht="25.5" x14ac:dyDescent="0.25">
      <c r="A555" s="255"/>
      <c r="B555" s="255"/>
      <c r="C555" s="145" t="s">
        <v>106</v>
      </c>
      <c r="D555" s="150" t="s">
        <v>1431</v>
      </c>
      <c r="E555" s="257" t="s">
        <v>437</v>
      </c>
      <c r="F555" s="257" t="s">
        <v>426</v>
      </c>
      <c r="G555" s="266" t="s">
        <v>1433</v>
      </c>
      <c r="H555" s="255"/>
      <c r="I555" s="143"/>
      <c r="J555" s="92"/>
      <c r="K555" s="269"/>
    </row>
    <row r="556" spans="1:11" ht="26.25" thickBot="1" x14ac:dyDescent="0.3">
      <c r="A556" s="256"/>
      <c r="B556" s="256"/>
      <c r="C556" s="21"/>
      <c r="D556" s="155" t="s">
        <v>1432</v>
      </c>
      <c r="E556" s="259"/>
      <c r="F556" s="259"/>
      <c r="G556" s="268"/>
      <c r="H556" s="256"/>
      <c r="I556" s="21"/>
      <c r="J556" s="93"/>
      <c r="K556" s="269"/>
    </row>
    <row r="557" spans="1:11" ht="38.25" x14ac:dyDescent="0.25">
      <c r="A557" s="145" t="s">
        <v>1387</v>
      </c>
      <c r="B557" s="254">
        <v>10.9</v>
      </c>
      <c r="C557" s="145" t="s">
        <v>1388</v>
      </c>
      <c r="D557" s="150" t="s">
        <v>1434</v>
      </c>
      <c r="E557" s="90" t="s">
        <v>1402</v>
      </c>
      <c r="F557" s="257" t="s">
        <v>419</v>
      </c>
      <c r="G557" s="152" t="s">
        <v>1443</v>
      </c>
      <c r="H557" s="254"/>
      <c r="I557" s="145" t="s">
        <v>102</v>
      </c>
      <c r="J557" s="145" t="s">
        <v>1447</v>
      </c>
      <c r="K557" s="253"/>
    </row>
    <row r="558" spans="1:11" ht="25.5" x14ac:dyDescent="0.25">
      <c r="A558" s="145" t="s">
        <v>211</v>
      </c>
      <c r="B558" s="255"/>
      <c r="C558" s="145">
        <v>481.30399999999997</v>
      </c>
      <c r="D558" s="154" t="s">
        <v>1435</v>
      </c>
      <c r="E558" s="90"/>
      <c r="F558" s="258"/>
      <c r="G558" s="152" t="s">
        <v>1444</v>
      </c>
      <c r="H558" s="255"/>
      <c r="I558" s="145" t="s">
        <v>103</v>
      </c>
      <c r="J558" s="145" t="s">
        <v>1448</v>
      </c>
      <c r="K558" s="253"/>
    </row>
    <row r="559" spans="1:11" ht="25.5" x14ac:dyDescent="0.25">
      <c r="A559" s="145" t="s">
        <v>213</v>
      </c>
      <c r="B559" s="255"/>
      <c r="C559" s="145" t="s">
        <v>106</v>
      </c>
      <c r="D559" s="150" t="s">
        <v>1436</v>
      </c>
      <c r="E559" s="90" t="s">
        <v>1403</v>
      </c>
      <c r="F559" s="258"/>
      <c r="G559" s="152" t="s">
        <v>1445</v>
      </c>
      <c r="H559" s="255"/>
      <c r="I559" s="143"/>
      <c r="J559" s="145" t="s">
        <v>1449</v>
      </c>
      <c r="K559" s="253"/>
    </row>
    <row r="560" spans="1:11" ht="25.5" x14ac:dyDescent="0.25">
      <c r="A560" s="143"/>
      <c r="B560" s="255"/>
      <c r="C560" s="143"/>
      <c r="D560" s="154" t="s">
        <v>1437</v>
      </c>
      <c r="E560" s="90"/>
      <c r="F560" s="258"/>
      <c r="G560" s="152" t="s">
        <v>1446</v>
      </c>
      <c r="H560" s="255"/>
      <c r="I560" s="143"/>
      <c r="J560" s="145" t="s">
        <v>1450</v>
      </c>
      <c r="K560" s="253"/>
    </row>
    <row r="561" spans="1:11" ht="25.5" x14ac:dyDescent="0.25">
      <c r="A561" s="143"/>
      <c r="B561" s="255"/>
      <c r="C561" s="143"/>
      <c r="D561" s="150" t="s">
        <v>1438</v>
      </c>
      <c r="E561" s="90" t="s">
        <v>1404</v>
      </c>
      <c r="F561" s="258"/>
      <c r="G561" s="92"/>
      <c r="H561" s="255"/>
      <c r="I561" s="143"/>
      <c r="J561" s="145"/>
      <c r="K561" s="253"/>
    </row>
    <row r="562" spans="1:11" ht="25.5" x14ac:dyDescent="0.25">
      <c r="A562" s="143"/>
      <c r="B562" s="255"/>
      <c r="C562" s="143"/>
      <c r="D562" s="154" t="s">
        <v>1439</v>
      </c>
      <c r="E562" s="90"/>
      <c r="F562" s="258"/>
      <c r="G562" s="92"/>
      <c r="H562" s="255"/>
      <c r="I562" s="143"/>
      <c r="J562" s="92"/>
      <c r="K562" s="253"/>
    </row>
    <row r="563" spans="1:11" ht="25.5" x14ac:dyDescent="0.25">
      <c r="A563" s="143"/>
      <c r="B563" s="255"/>
      <c r="C563" s="143"/>
      <c r="D563" s="150" t="s">
        <v>1440</v>
      </c>
      <c r="E563" s="90" t="s">
        <v>1109</v>
      </c>
      <c r="F563" s="258"/>
      <c r="G563" s="92"/>
      <c r="H563" s="255"/>
      <c r="I563" s="143"/>
      <c r="J563" s="92"/>
      <c r="K563" s="253"/>
    </row>
    <row r="564" spans="1:11" x14ac:dyDescent="0.25">
      <c r="A564" s="143"/>
      <c r="B564" s="255"/>
      <c r="C564" s="143"/>
      <c r="D564" s="150" t="s">
        <v>1441</v>
      </c>
      <c r="E564" s="90" t="s">
        <v>417</v>
      </c>
      <c r="F564" s="258"/>
      <c r="G564" s="92"/>
      <c r="H564" s="255"/>
      <c r="I564" s="143"/>
      <c r="J564" s="92"/>
      <c r="K564" s="253"/>
    </row>
    <row r="565" spans="1:11" ht="25.5" x14ac:dyDescent="0.25">
      <c r="A565" s="143"/>
      <c r="B565" s="255"/>
      <c r="C565" s="143"/>
      <c r="D565" s="154" t="s">
        <v>1398</v>
      </c>
      <c r="E565" s="90"/>
      <c r="F565" s="258"/>
      <c r="G565" s="92"/>
      <c r="H565" s="255"/>
      <c r="I565" s="143"/>
      <c r="J565" s="92"/>
      <c r="K565" s="253"/>
    </row>
    <row r="566" spans="1:11" ht="15.75" thickBot="1" x14ac:dyDescent="0.3">
      <c r="A566" s="143"/>
      <c r="B566" s="255"/>
      <c r="C566" s="143"/>
      <c r="D566" s="147" t="s">
        <v>1442</v>
      </c>
      <c r="E566" s="95" t="s">
        <v>468</v>
      </c>
      <c r="F566" s="271"/>
      <c r="G566" s="97"/>
      <c r="H566" s="255"/>
      <c r="I566" s="143"/>
      <c r="J566" s="92"/>
      <c r="K566" s="253"/>
    </row>
    <row r="567" spans="1:11" ht="25.5" x14ac:dyDescent="0.25">
      <c r="A567" s="143"/>
      <c r="B567" s="255"/>
      <c r="C567" s="143"/>
      <c r="D567" s="150" t="s">
        <v>1451</v>
      </c>
      <c r="E567" s="270" t="s">
        <v>437</v>
      </c>
      <c r="F567" s="270" t="s">
        <v>426</v>
      </c>
      <c r="G567" s="276" t="s">
        <v>1453</v>
      </c>
      <c r="H567" s="255"/>
      <c r="I567" s="143"/>
      <c r="J567" s="92"/>
      <c r="K567" s="253"/>
    </row>
    <row r="568" spans="1:11" ht="26.25" thickBot="1" x14ac:dyDescent="0.3">
      <c r="A568" s="21"/>
      <c r="B568" s="256"/>
      <c r="C568" s="21"/>
      <c r="D568" s="155" t="s">
        <v>1452</v>
      </c>
      <c r="E568" s="259"/>
      <c r="F568" s="259"/>
      <c r="G568" s="268"/>
      <c r="H568" s="256"/>
      <c r="I568" s="21"/>
      <c r="J568" s="93"/>
      <c r="K568" s="253"/>
    </row>
    <row r="569" spans="1:11" ht="25.5" customHeight="1" x14ac:dyDescent="0.25">
      <c r="A569" s="254" t="s">
        <v>208</v>
      </c>
      <c r="B569" s="254">
        <v>11.4</v>
      </c>
      <c r="C569" s="145" t="s">
        <v>1454</v>
      </c>
      <c r="D569" s="150" t="s">
        <v>1455</v>
      </c>
      <c r="E569" s="90" t="s">
        <v>469</v>
      </c>
      <c r="F569" s="257" t="s">
        <v>419</v>
      </c>
      <c r="G569" s="152" t="s">
        <v>1462</v>
      </c>
      <c r="H569" s="254" t="s">
        <v>804</v>
      </c>
      <c r="I569" s="145" t="s">
        <v>102</v>
      </c>
      <c r="J569" s="145" t="s">
        <v>1465</v>
      </c>
      <c r="K569" s="253"/>
    </row>
    <row r="570" spans="1:11" ht="25.5" x14ac:dyDescent="0.25">
      <c r="A570" s="255"/>
      <c r="B570" s="255"/>
      <c r="C570" s="145">
        <v>302.1379</v>
      </c>
      <c r="D570" s="154" t="s">
        <v>1456</v>
      </c>
      <c r="E570" s="90"/>
      <c r="F570" s="258"/>
      <c r="G570" s="152" t="s">
        <v>1463</v>
      </c>
      <c r="H570" s="255"/>
      <c r="I570" s="145" t="s">
        <v>103</v>
      </c>
      <c r="J570" s="145" t="s">
        <v>1466</v>
      </c>
      <c r="K570" s="253"/>
    </row>
    <row r="571" spans="1:11" ht="25.5" x14ac:dyDescent="0.25">
      <c r="A571" s="255"/>
      <c r="B571" s="255"/>
      <c r="C571" s="145" t="s">
        <v>106</v>
      </c>
      <c r="D571" s="150" t="s">
        <v>1457</v>
      </c>
      <c r="E571" s="90" t="s">
        <v>1461</v>
      </c>
      <c r="F571" s="258"/>
      <c r="G571" s="152" t="s">
        <v>1464</v>
      </c>
      <c r="H571" s="255"/>
      <c r="I571" s="143"/>
      <c r="J571" s="145" t="s">
        <v>1467</v>
      </c>
      <c r="K571" s="253"/>
    </row>
    <row r="572" spans="1:11" x14ac:dyDescent="0.25">
      <c r="A572" s="255"/>
      <c r="B572" s="255"/>
      <c r="C572" s="143"/>
      <c r="D572" s="154" t="s">
        <v>1458</v>
      </c>
      <c r="E572" s="96"/>
      <c r="F572" s="258"/>
      <c r="G572" s="92"/>
      <c r="H572" s="255"/>
      <c r="I572" s="143"/>
      <c r="J572" s="145" t="s">
        <v>1468</v>
      </c>
      <c r="K572" s="253"/>
    </row>
    <row r="573" spans="1:11" x14ac:dyDescent="0.25">
      <c r="A573" s="255"/>
      <c r="B573" s="255"/>
      <c r="C573" s="143"/>
      <c r="D573" s="150" t="s">
        <v>1459</v>
      </c>
      <c r="E573" s="90" t="s">
        <v>417</v>
      </c>
      <c r="F573" s="258"/>
      <c r="G573" s="92"/>
      <c r="H573" s="255"/>
      <c r="I573" s="143"/>
      <c r="J573" s="145" t="s">
        <v>1469</v>
      </c>
      <c r="K573" s="253"/>
    </row>
    <row r="574" spans="1:11" ht="15.75" thickBot="1" x14ac:dyDescent="0.3">
      <c r="A574" s="255"/>
      <c r="B574" s="255"/>
      <c r="C574" s="143"/>
      <c r="D574" s="94" t="s">
        <v>1460</v>
      </c>
      <c r="E574" s="100"/>
      <c r="F574" s="271"/>
      <c r="G574" s="97"/>
      <c r="H574" s="255"/>
      <c r="I574" s="143"/>
      <c r="J574" s="145" t="s">
        <v>1470</v>
      </c>
      <c r="K574" s="253"/>
    </row>
    <row r="575" spans="1:11" ht="15.75" thickBot="1" x14ac:dyDescent="0.3">
      <c r="A575" s="256"/>
      <c r="B575" s="256"/>
      <c r="C575" s="21"/>
      <c r="D575" s="148" t="s">
        <v>425</v>
      </c>
      <c r="E575" s="91" t="s">
        <v>425</v>
      </c>
      <c r="F575" s="91" t="s">
        <v>426</v>
      </c>
      <c r="G575" s="146" t="s">
        <v>504</v>
      </c>
      <c r="H575" s="256"/>
      <c r="I575" s="21"/>
      <c r="J575" s="93"/>
      <c r="K575" s="144"/>
    </row>
    <row r="576" spans="1:11" ht="15" customHeight="1" x14ac:dyDescent="0.25">
      <c r="A576" s="254" t="s">
        <v>237</v>
      </c>
      <c r="B576" s="254">
        <v>11.8</v>
      </c>
      <c r="C576" s="145" t="s">
        <v>1471</v>
      </c>
      <c r="D576" s="273" t="s">
        <v>425</v>
      </c>
      <c r="E576" s="257" t="s">
        <v>425</v>
      </c>
      <c r="F576" s="257" t="s">
        <v>419</v>
      </c>
      <c r="G576" s="278" t="s">
        <v>427</v>
      </c>
      <c r="H576" s="254"/>
      <c r="I576" s="145" t="s">
        <v>102</v>
      </c>
      <c r="J576" s="145" t="s">
        <v>425</v>
      </c>
      <c r="K576" s="253"/>
    </row>
    <row r="577" spans="1:11" ht="15.75" thickBot="1" x14ac:dyDescent="0.3">
      <c r="A577" s="255"/>
      <c r="B577" s="255"/>
      <c r="C577" s="145">
        <v>506.27269999999999</v>
      </c>
      <c r="D577" s="281"/>
      <c r="E577" s="259"/>
      <c r="F577" s="259"/>
      <c r="G577" s="282"/>
      <c r="H577" s="255"/>
      <c r="I577" s="145" t="s">
        <v>103</v>
      </c>
      <c r="J577" s="145" t="s">
        <v>1472</v>
      </c>
      <c r="K577" s="253"/>
    </row>
    <row r="578" spans="1:11" ht="25.5" x14ac:dyDescent="0.25">
      <c r="A578" s="255"/>
      <c r="B578" s="255"/>
      <c r="C578" s="145" t="s">
        <v>106</v>
      </c>
      <c r="D578" s="150" t="s">
        <v>1474</v>
      </c>
      <c r="E578" s="257" t="s">
        <v>437</v>
      </c>
      <c r="F578" s="257" t="s">
        <v>426</v>
      </c>
      <c r="G578" s="266" t="s">
        <v>1477</v>
      </c>
      <c r="H578" s="255"/>
      <c r="I578" s="143"/>
      <c r="J578" s="145" t="s">
        <v>1473</v>
      </c>
      <c r="K578" s="253"/>
    </row>
    <row r="579" spans="1:11" ht="25.5" x14ac:dyDescent="0.25">
      <c r="A579" s="255"/>
      <c r="B579" s="255"/>
      <c r="C579" s="143"/>
      <c r="D579" s="154" t="s">
        <v>1475</v>
      </c>
      <c r="E579" s="258"/>
      <c r="F579" s="258"/>
      <c r="G579" s="267"/>
      <c r="H579" s="255"/>
      <c r="I579" s="143"/>
      <c r="J579" s="92"/>
      <c r="K579" s="253"/>
    </row>
    <row r="580" spans="1:11" ht="15.75" thickBot="1" x14ac:dyDescent="0.3">
      <c r="A580" s="256"/>
      <c r="B580" s="256"/>
      <c r="C580" s="21"/>
      <c r="D580" s="155" t="s">
        <v>1476</v>
      </c>
      <c r="E580" s="259"/>
      <c r="F580" s="259"/>
      <c r="G580" s="268"/>
      <c r="H580" s="256"/>
      <c r="I580" s="21"/>
      <c r="J580" s="93"/>
      <c r="K580" s="253"/>
    </row>
    <row r="581" spans="1:11" ht="38.25" x14ac:dyDescent="0.25">
      <c r="A581" s="145" t="s">
        <v>214</v>
      </c>
      <c r="B581" s="254">
        <v>12.2</v>
      </c>
      <c r="C581" s="145" t="s">
        <v>1478</v>
      </c>
      <c r="D581" s="150" t="s">
        <v>1479</v>
      </c>
      <c r="E581" s="90" t="s">
        <v>1492</v>
      </c>
      <c r="F581" s="257"/>
      <c r="G581" s="152" t="s">
        <v>1493</v>
      </c>
      <c r="H581" s="254"/>
      <c r="I581" s="145" t="s">
        <v>102</v>
      </c>
      <c r="J581" s="145" t="s">
        <v>1497</v>
      </c>
      <c r="K581" s="253"/>
    </row>
    <row r="582" spans="1:11" ht="25.5" x14ac:dyDescent="0.25">
      <c r="A582" s="145" t="s">
        <v>211</v>
      </c>
      <c r="B582" s="255"/>
      <c r="C582" s="145">
        <v>463.29340000000002</v>
      </c>
      <c r="D582" s="154" t="s">
        <v>1480</v>
      </c>
      <c r="E582" s="90"/>
      <c r="F582" s="258"/>
      <c r="G582" s="152" t="s">
        <v>1494</v>
      </c>
      <c r="H582" s="255"/>
      <c r="I582" s="145" t="s">
        <v>103</v>
      </c>
      <c r="J582" s="145" t="s">
        <v>1498</v>
      </c>
      <c r="K582" s="253"/>
    </row>
    <row r="583" spans="1:11" ht="25.5" x14ac:dyDescent="0.25">
      <c r="A583" s="143"/>
      <c r="B583" s="255"/>
      <c r="C583" s="145" t="s">
        <v>106</v>
      </c>
      <c r="D583" s="150" t="s">
        <v>1481</v>
      </c>
      <c r="E583" s="90" t="s">
        <v>1109</v>
      </c>
      <c r="F583" s="258"/>
      <c r="G583" s="152" t="s">
        <v>1495</v>
      </c>
      <c r="H583" s="255"/>
      <c r="I583" s="143"/>
      <c r="J583" s="145" t="s">
        <v>1499</v>
      </c>
      <c r="K583" s="253"/>
    </row>
    <row r="584" spans="1:11" ht="25.5" x14ac:dyDescent="0.25">
      <c r="A584" s="143"/>
      <c r="B584" s="255"/>
      <c r="C584" s="143"/>
      <c r="D584" s="154" t="s">
        <v>1482</v>
      </c>
      <c r="E584" s="90"/>
      <c r="F584" s="258"/>
      <c r="G584" s="152" t="s">
        <v>1496</v>
      </c>
      <c r="H584" s="255"/>
      <c r="I584" s="143"/>
      <c r="J584" s="145" t="s">
        <v>1500</v>
      </c>
      <c r="K584" s="253"/>
    </row>
    <row r="585" spans="1:11" x14ac:dyDescent="0.25">
      <c r="A585" s="143"/>
      <c r="B585" s="255"/>
      <c r="C585" s="143"/>
      <c r="D585" s="150" t="s">
        <v>1483</v>
      </c>
      <c r="E585" s="90" t="s">
        <v>470</v>
      </c>
      <c r="F585" s="258"/>
      <c r="G585" s="152"/>
      <c r="H585" s="255"/>
      <c r="I585" s="143"/>
      <c r="J585" s="145" t="s">
        <v>1501</v>
      </c>
      <c r="K585" s="253"/>
    </row>
    <row r="586" spans="1:11" ht="25.5" x14ac:dyDescent="0.25">
      <c r="A586" s="143"/>
      <c r="B586" s="255"/>
      <c r="C586" s="143"/>
      <c r="D586" s="154" t="s">
        <v>1484</v>
      </c>
      <c r="E586" s="90"/>
      <c r="F586" s="258"/>
      <c r="G586" s="92"/>
      <c r="H586" s="255"/>
      <c r="I586" s="143"/>
      <c r="J586" s="145" t="s">
        <v>1502</v>
      </c>
      <c r="K586" s="253"/>
    </row>
    <row r="587" spans="1:11" x14ac:dyDescent="0.25">
      <c r="A587" s="143"/>
      <c r="B587" s="255"/>
      <c r="C587" s="143"/>
      <c r="D587" s="150" t="s">
        <v>1485</v>
      </c>
      <c r="E587" s="90"/>
      <c r="F587" s="258"/>
      <c r="G587" s="92"/>
      <c r="H587" s="255"/>
      <c r="I587" s="143"/>
      <c r="J587" s="92"/>
      <c r="K587" s="253"/>
    </row>
    <row r="588" spans="1:11" ht="25.5" x14ac:dyDescent="0.25">
      <c r="A588" s="143"/>
      <c r="B588" s="255"/>
      <c r="C588" s="143"/>
      <c r="D588" s="150" t="s">
        <v>1486</v>
      </c>
      <c r="E588" s="90" t="s">
        <v>1404</v>
      </c>
      <c r="F588" s="258"/>
      <c r="G588" s="92"/>
      <c r="H588" s="255"/>
      <c r="I588" s="143"/>
      <c r="J588" s="92"/>
      <c r="K588" s="253"/>
    </row>
    <row r="589" spans="1:11" x14ac:dyDescent="0.25">
      <c r="A589" s="143"/>
      <c r="B589" s="255"/>
      <c r="C589" s="143"/>
      <c r="D589" s="150" t="s">
        <v>1487</v>
      </c>
      <c r="E589" s="90"/>
      <c r="F589" s="258"/>
      <c r="G589" s="92"/>
      <c r="H589" s="255"/>
      <c r="I589" s="143"/>
      <c r="J589" s="92"/>
      <c r="K589" s="253"/>
    </row>
    <row r="590" spans="1:11" x14ac:dyDescent="0.25">
      <c r="A590" s="143"/>
      <c r="B590" s="255"/>
      <c r="C590" s="143"/>
      <c r="D590" s="150" t="s">
        <v>1488</v>
      </c>
      <c r="E590" s="90" t="s">
        <v>417</v>
      </c>
      <c r="F590" s="258"/>
      <c r="G590" s="92"/>
      <c r="H590" s="255"/>
      <c r="I590" s="143"/>
      <c r="J590" s="92"/>
      <c r="K590" s="253"/>
    </row>
    <row r="591" spans="1:11" ht="25.5" x14ac:dyDescent="0.25">
      <c r="A591" s="143"/>
      <c r="B591" s="255"/>
      <c r="C591" s="143"/>
      <c r="D591" s="154" t="s">
        <v>1489</v>
      </c>
      <c r="E591" s="96"/>
      <c r="F591" s="258"/>
      <c r="G591" s="92"/>
      <c r="H591" s="255"/>
      <c r="I591" s="143"/>
      <c r="J591" s="92"/>
      <c r="K591" s="253"/>
    </row>
    <row r="592" spans="1:11" x14ac:dyDescent="0.25">
      <c r="A592" s="143"/>
      <c r="B592" s="255"/>
      <c r="C592" s="143"/>
      <c r="D592" s="150" t="s">
        <v>1490</v>
      </c>
      <c r="E592" s="96"/>
      <c r="F592" s="258"/>
      <c r="G592" s="92"/>
      <c r="H592" s="255"/>
      <c r="I592" s="143"/>
      <c r="J592" s="92"/>
      <c r="K592" s="253"/>
    </row>
    <row r="593" spans="1:11" ht="15.75" thickBot="1" x14ac:dyDescent="0.3">
      <c r="A593" s="143"/>
      <c r="B593" s="255"/>
      <c r="C593" s="143"/>
      <c r="D593" s="147" t="s">
        <v>1491</v>
      </c>
      <c r="E593" s="95" t="s">
        <v>468</v>
      </c>
      <c r="F593" s="271"/>
      <c r="G593" s="97"/>
      <c r="H593" s="255"/>
      <c r="I593" s="143"/>
      <c r="J593" s="92"/>
      <c r="K593" s="253"/>
    </row>
    <row r="594" spans="1:11" ht="26.25" thickBot="1" x14ac:dyDescent="0.3">
      <c r="A594" s="21"/>
      <c r="B594" s="256"/>
      <c r="C594" s="21"/>
      <c r="D594" s="148" t="s">
        <v>1503</v>
      </c>
      <c r="E594" s="91" t="s">
        <v>437</v>
      </c>
      <c r="F594" s="91"/>
      <c r="G594" s="153" t="s">
        <v>1504</v>
      </c>
      <c r="H594" s="256"/>
      <c r="I594" s="21"/>
      <c r="J594" s="93"/>
      <c r="K594" s="144"/>
    </row>
    <row r="595" spans="1:11" ht="25.5" customHeight="1" x14ac:dyDescent="0.25">
      <c r="A595" s="254" t="s">
        <v>241</v>
      </c>
      <c r="B595" s="254">
        <v>12.25</v>
      </c>
      <c r="C595" s="145" t="s">
        <v>1505</v>
      </c>
      <c r="D595" s="150" t="s">
        <v>1506</v>
      </c>
      <c r="E595" s="90" t="s">
        <v>470</v>
      </c>
      <c r="F595" s="257" t="s">
        <v>419</v>
      </c>
      <c r="G595" s="152" t="s">
        <v>1511</v>
      </c>
      <c r="H595" s="254"/>
      <c r="I595" s="145" t="s">
        <v>102</v>
      </c>
      <c r="J595" s="145" t="s">
        <v>1513</v>
      </c>
      <c r="K595" s="253"/>
    </row>
    <row r="596" spans="1:11" ht="25.5" x14ac:dyDescent="0.25">
      <c r="A596" s="255"/>
      <c r="B596" s="255"/>
      <c r="C596" s="145">
        <v>520.32470000000001</v>
      </c>
      <c r="D596" s="154" t="s">
        <v>1507</v>
      </c>
      <c r="E596" s="90"/>
      <c r="F596" s="258"/>
      <c r="G596" s="152" t="s">
        <v>1512</v>
      </c>
      <c r="H596" s="255"/>
      <c r="I596" s="145" t="s">
        <v>103</v>
      </c>
      <c r="J596" s="145" t="s">
        <v>1514</v>
      </c>
      <c r="K596" s="253"/>
    </row>
    <row r="597" spans="1:11" x14ac:dyDescent="0.25">
      <c r="A597" s="255"/>
      <c r="B597" s="255"/>
      <c r="C597" s="145" t="s">
        <v>106</v>
      </c>
      <c r="D597" s="154" t="s">
        <v>1508</v>
      </c>
      <c r="E597" s="90"/>
      <c r="F597" s="258"/>
      <c r="G597" s="92"/>
      <c r="H597" s="255"/>
      <c r="I597" s="143"/>
      <c r="J597" s="145" t="s">
        <v>1515</v>
      </c>
      <c r="K597" s="253"/>
    </row>
    <row r="598" spans="1:11" x14ac:dyDescent="0.25">
      <c r="A598" s="255"/>
      <c r="B598" s="255"/>
      <c r="C598" s="145"/>
      <c r="D598" s="150" t="s">
        <v>1509</v>
      </c>
      <c r="E598" s="90" t="s">
        <v>417</v>
      </c>
      <c r="F598" s="258"/>
      <c r="G598" s="92"/>
      <c r="H598" s="255"/>
      <c r="I598" s="143"/>
      <c r="J598" s="145" t="s">
        <v>1516</v>
      </c>
      <c r="K598" s="253"/>
    </row>
    <row r="599" spans="1:11" ht="26.25" thickBot="1" x14ac:dyDescent="0.3">
      <c r="A599" s="255"/>
      <c r="B599" s="255"/>
      <c r="C599" s="143"/>
      <c r="D599" s="94" t="s">
        <v>1510</v>
      </c>
      <c r="E599" s="95"/>
      <c r="F599" s="271"/>
      <c r="G599" s="97"/>
      <c r="H599" s="255"/>
      <c r="I599" s="143"/>
      <c r="J599" s="145" t="s">
        <v>1517</v>
      </c>
      <c r="K599" s="253"/>
    </row>
    <row r="600" spans="1:11" ht="25.5" x14ac:dyDescent="0.25">
      <c r="A600" s="255"/>
      <c r="B600" s="255"/>
      <c r="C600" s="143"/>
      <c r="D600" s="150" t="s">
        <v>1518</v>
      </c>
      <c r="E600" s="270" t="s">
        <v>455</v>
      </c>
      <c r="F600" s="270" t="s">
        <v>426</v>
      </c>
      <c r="G600" s="276" t="s">
        <v>427</v>
      </c>
      <c r="H600" s="255"/>
      <c r="I600" s="143"/>
      <c r="J600" s="92"/>
      <c r="K600" s="253"/>
    </row>
    <row r="601" spans="1:11" ht="25.5" x14ac:dyDescent="0.25">
      <c r="A601" s="255"/>
      <c r="B601" s="255"/>
      <c r="C601" s="143"/>
      <c r="D601" s="154" t="s">
        <v>1519</v>
      </c>
      <c r="E601" s="258"/>
      <c r="F601" s="258"/>
      <c r="G601" s="267"/>
      <c r="H601" s="255"/>
      <c r="I601" s="143"/>
      <c r="J601" s="92"/>
      <c r="K601" s="253"/>
    </row>
    <row r="602" spans="1:11" ht="15.75" thickBot="1" x14ac:dyDescent="0.3">
      <c r="A602" s="256"/>
      <c r="B602" s="256"/>
      <c r="C602" s="21"/>
      <c r="D602" s="155" t="s">
        <v>1520</v>
      </c>
      <c r="E602" s="259"/>
      <c r="F602" s="259"/>
      <c r="G602" s="268"/>
      <c r="H602" s="256"/>
      <c r="I602" s="21"/>
      <c r="J602" s="93"/>
      <c r="K602" s="253"/>
    </row>
    <row r="603" spans="1:11" ht="25.5" customHeight="1" x14ac:dyDescent="0.25">
      <c r="A603" s="254" t="s">
        <v>243</v>
      </c>
      <c r="B603" s="254">
        <v>12.4</v>
      </c>
      <c r="C603" s="145" t="s">
        <v>1521</v>
      </c>
      <c r="D603" s="150" t="s">
        <v>1522</v>
      </c>
      <c r="E603" s="90" t="s">
        <v>417</v>
      </c>
      <c r="F603" s="257" t="s">
        <v>419</v>
      </c>
      <c r="G603" s="152" t="s">
        <v>1529</v>
      </c>
      <c r="H603" s="254"/>
      <c r="I603" s="145" t="s">
        <v>102</v>
      </c>
      <c r="J603" s="145" t="s">
        <v>1531</v>
      </c>
      <c r="K603" s="253"/>
    </row>
    <row r="604" spans="1:11" ht="25.5" x14ac:dyDescent="0.25">
      <c r="A604" s="255"/>
      <c r="B604" s="255"/>
      <c r="C604" s="145">
        <v>418.22030000000001</v>
      </c>
      <c r="D604" s="150" t="s">
        <v>1523</v>
      </c>
      <c r="E604" s="90"/>
      <c r="F604" s="258"/>
      <c r="G604" s="152" t="s">
        <v>1530</v>
      </c>
      <c r="H604" s="255"/>
      <c r="I604" s="145" t="s">
        <v>103</v>
      </c>
      <c r="J604" s="145" t="s">
        <v>1532</v>
      </c>
      <c r="K604" s="253"/>
    </row>
    <row r="605" spans="1:11" ht="25.5" x14ac:dyDescent="0.25">
      <c r="A605" s="255"/>
      <c r="B605" s="255"/>
      <c r="C605" s="145" t="s">
        <v>106</v>
      </c>
      <c r="D605" s="150" t="s">
        <v>1524</v>
      </c>
      <c r="E605" s="90" t="s">
        <v>1527</v>
      </c>
      <c r="F605" s="258"/>
      <c r="G605" s="92"/>
      <c r="H605" s="255"/>
      <c r="I605" s="143"/>
      <c r="J605" s="145" t="s">
        <v>1533</v>
      </c>
      <c r="K605" s="253"/>
    </row>
    <row r="606" spans="1:11" x14ac:dyDescent="0.25">
      <c r="A606" s="255"/>
      <c r="B606" s="255"/>
      <c r="C606" s="143"/>
      <c r="D606" s="150" t="s">
        <v>1525</v>
      </c>
      <c r="E606" s="90"/>
      <c r="F606" s="258"/>
      <c r="G606" s="92"/>
      <c r="H606" s="255"/>
      <c r="I606" s="143"/>
      <c r="J606" s="92"/>
      <c r="K606" s="253"/>
    </row>
    <row r="607" spans="1:11" ht="26.25" thickBot="1" x14ac:dyDescent="0.3">
      <c r="A607" s="255"/>
      <c r="B607" s="255"/>
      <c r="C607" s="143"/>
      <c r="D607" s="147" t="s">
        <v>1526</v>
      </c>
      <c r="E607" s="95" t="s">
        <v>1528</v>
      </c>
      <c r="F607" s="271"/>
      <c r="G607" s="97"/>
      <c r="H607" s="255"/>
      <c r="I607" s="143"/>
      <c r="J607" s="92"/>
      <c r="K607" s="253"/>
    </row>
    <row r="608" spans="1:11" ht="15.75" thickBot="1" x14ac:dyDescent="0.3">
      <c r="A608" s="256"/>
      <c r="B608" s="256"/>
      <c r="C608" s="21"/>
      <c r="D608" s="148" t="s">
        <v>425</v>
      </c>
      <c r="E608" s="91" t="s">
        <v>425</v>
      </c>
      <c r="F608" s="91" t="s">
        <v>426</v>
      </c>
      <c r="G608" s="146" t="s">
        <v>504</v>
      </c>
      <c r="H608" s="256"/>
      <c r="I608" s="21"/>
      <c r="J608" s="93"/>
      <c r="K608" s="144"/>
    </row>
    <row r="609" spans="1:11" ht="25.5" x14ac:dyDescent="0.25">
      <c r="A609" s="254" t="s">
        <v>194</v>
      </c>
      <c r="B609" s="254">
        <v>12.42</v>
      </c>
      <c r="C609" s="145" t="s">
        <v>1534</v>
      </c>
      <c r="D609" s="150" t="s">
        <v>1535</v>
      </c>
      <c r="E609" s="257" t="s">
        <v>417</v>
      </c>
      <c r="F609" s="257" t="s">
        <v>419</v>
      </c>
      <c r="G609" s="266" t="s">
        <v>1537</v>
      </c>
      <c r="H609" s="254"/>
      <c r="I609" s="145" t="s">
        <v>102</v>
      </c>
      <c r="J609" s="254" t="s">
        <v>1538</v>
      </c>
      <c r="K609" s="253"/>
    </row>
    <row r="610" spans="1:11" ht="15.75" thickBot="1" x14ac:dyDescent="0.3">
      <c r="A610" s="255"/>
      <c r="B610" s="255"/>
      <c r="C610" s="145">
        <v>313.2253</v>
      </c>
      <c r="D610" s="147" t="s">
        <v>1536</v>
      </c>
      <c r="E610" s="271"/>
      <c r="F610" s="271"/>
      <c r="G610" s="272"/>
      <c r="H610" s="255"/>
      <c r="I610" s="145" t="s">
        <v>103</v>
      </c>
      <c r="J610" s="255"/>
      <c r="K610" s="253"/>
    </row>
    <row r="611" spans="1:11" ht="15.75" thickBot="1" x14ac:dyDescent="0.3">
      <c r="A611" s="256"/>
      <c r="B611" s="256"/>
      <c r="C611" s="146" t="s">
        <v>106</v>
      </c>
      <c r="D611" s="148" t="s">
        <v>425</v>
      </c>
      <c r="E611" s="91" t="s">
        <v>425</v>
      </c>
      <c r="F611" s="91" t="s">
        <v>426</v>
      </c>
      <c r="G611" s="146" t="s">
        <v>427</v>
      </c>
      <c r="H611" s="256"/>
      <c r="I611" s="21"/>
      <c r="J611" s="256"/>
      <c r="K611" s="144"/>
    </row>
    <row r="612" spans="1:11" ht="25.5" customHeight="1" x14ac:dyDescent="0.25">
      <c r="A612" s="254" t="s">
        <v>245</v>
      </c>
      <c r="B612" s="254">
        <v>12.44</v>
      </c>
      <c r="C612" s="145" t="s">
        <v>1539</v>
      </c>
      <c r="D612" s="150" t="s">
        <v>1540</v>
      </c>
      <c r="E612" s="90" t="s">
        <v>417</v>
      </c>
      <c r="F612" s="257" t="s">
        <v>419</v>
      </c>
      <c r="G612" s="266" t="s">
        <v>1544</v>
      </c>
      <c r="H612" s="254"/>
      <c r="I612" s="145" t="s">
        <v>102</v>
      </c>
      <c r="J612" s="145" t="s">
        <v>1545</v>
      </c>
      <c r="K612" s="253"/>
    </row>
    <row r="613" spans="1:11" ht="25.5" x14ac:dyDescent="0.25">
      <c r="A613" s="255"/>
      <c r="B613" s="255"/>
      <c r="C613" s="145">
        <v>388.2097</v>
      </c>
      <c r="D613" s="154" t="s">
        <v>1541</v>
      </c>
      <c r="E613" s="90"/>
      <c r="F613" s="258"/>
      <c r="G613" s="267"/>
      <c r="H613" s="255"/>
      <c r="I613" s="145" t="s">
        <v>103</v>
      </c>
      <c r="J613" s="145" t="s">
        <v>1546</v>
      </c>
      <c r="K613" s="253"/>
    </row>
    <row r="614" spans="1:11" x14ac:dyDescent="0.25">
      <c r="A614" s="255"/>
      <c r="B614" s="255"/>
      <c r="C614" s="145" t="s">
        <v>106</v>
      </c>
      <c r="D614" s="150" t="s">
        <v>1542</v>
      </c>
      <c r="E614" s="90" t="s">
        <v>470</v>
      </c>
      <c r="F614" s="258"/>
      <c r="G614" s="267"/>
      <c r="H614" s="255"/>
      <c r="I614" s="143"/>
      <c r="J614" s="145" t="s">
        <v>1547</v>
      </c>
      <c r="K614" s="253"/>
    </row>
    <row r="615" spans="1:11" x14ac:dyDescent="0.25">
      <c r="A615" s="255"/>
      <c r="B615" s="255"/>
      <c r="C615" s="143"/>
      <c r="D615" s="150" t="s">
        <v>1543</v>
      </c>
      <c r="E615" s="90" t="s">
        <v>468</v>
      </c>
      <c r="F615" s="258"/>
      <c r="G615" s="267"/>
      <c r="H615" s="255"/>
      <c r="I615" s="143"/>
      <c r="J615" s="145" t="s">
        <v>1548</v>
      </c>
      <c r="K615" s="253"/>
    </row>
    <row r="616" spans="1:11" x14ac:dyDescent="0.25">
      <c r="A616" s="255"/>
      <c r="B616" s="255"/>
      <c r="C616" s="143"/>
      <c r="D616" s="99"/>
      <c r="E616" s="99"/>
      <c r="F616" s="258"/>
      <c r="G616" s="267"/>
      <c r="H616" s="255"/>
      <c r="I616" s="143"/>
      <c r="J616" s="145"/>
      <c r="K616" s="253"/>
    </row>
    <row r="617" spans="1:11" ht="15.75" thickBot="1" x14ac:dyDescent="0.3">
      <c r="A617" s="255"/>
      <c r="B617" s="255"/>
      <c r="C617" s="143"/>
      <c r="D617" s="100"/>
      <c r="E617" s="100"/>
      <c r="F617" s="271"/>
      <c r="G617" s="272"/>
      <c r="H617" s="255"/>
      <c r="I617" s="143"/>
      <c r="J617" s="145" t="s">
        <v>1549</v>
      </c>
      <c r="K617" s="253"/>
    </row>
    <row r="618" spans="1:11" ht="25.5" x14ac:dyDescent="0.25">
      <c r="A618" s="255"/>
      <c r="B618" s="255"/>
      <c r="C618" s="143"/>
      <c r="D618" s="150" t="s">
        <v>1551</v>
      </c>
      <c r="E618" s="270" t="s">
        <v>437</v>
      </c>
      <c r="F618" s="270" t="s">
        <v>426</v>
      </c>
      <c r="G618" s="152" t="s">
        <v>1554</v>
      </c>
      <c r="H618" s="255"/>
      <c r="I618" s="143"/>
      <c r="J618" s="145" t="s">
        <v>1550</v>
      </c>
      <c r="K618" s="253"/>
    </row>
    <row r="619" spans="1:11" ht="25.5" x14ac:dyDescent="0.25">
      <c r="A619" s="255"/>
      <c r="B619" s="255"/>
      <c r="C619" s="143"/>
      <c r="D619" s="154" t="s">
        <v>1552</v>
      </c>
      <c r="E619" s="258"/>
      <c r="F619" s="258"/>
      <c r="G619" s="152" t="s">
        <v>1555</v>
      </c>
      <c r="H619" s="255"/>
      <c r="I619" s="143"/>
      <c r="J619" s="92"/>
      <c r="K619" s="253"/>
    </row>
    <row r="620" spans="1:11" ht="15.75" thickBot="1" x14ac:dyDescent="0.3">
      <c r="A620" s="256"/>
      <c r="B620" s="256"/>
      <c r="C620" s="21"/>
      <c r="D620" s="155" t="s">
        <v>1553</v>
      </c>
      <c r="E620" s="259"/>
      <c r="F620" s="259"/>
      <c r="G620" s="93"/>
      <c r="H620" s="256"/>
      <c r="I620" s="21"/>
      <c r="J620" s="93"/>
      <c r="K620" s="253"/>
    </row>
    <row r="621" spans="1:11" ht="38.25" customHeight="1" x14ac:dyDescent="0.25">
      <c r="A621" s="254" t="s">
        <v>247</v>
      </c>
      <c r="B621" s="254">
        <v>12.45</v>
      </c>
      <c r="C621" s="145" t="s">
        <v>1556</v>
      </c>
      <c r="D621" s="150" t="s">
        <v>1557</v>
      </c>
      <c r="E621" s="90" t="s">
        <v>470</v>
      </c>
      <c r="F621" s="257" t="s">
        <v>419</v>
      </c>
      <c r="G621" s="152" t="s">
        <v>1563</v>
      </c>
      <c r="H621" s="254"/>
      <c r="I621" s="145" t="s">
        <v>102</v>
      </c>
      <c r="J621" s="145" t="s">
        <v>1566</v>
      </c>
      <c r="K621" s="253"/>
    </row>
    <row r="622" spans="1:11" ht="25.5" x14ac:dyDescent="0.25">
      <c r="A622" s="255"/>
      <c r="B622" s="255"/>
      <c r="C622" s="145">
        <v>294.14670000000001</v>
      </c>
      <c r="D622" s="154" t="s">
        <v>1558</v>
      </c>
      <c r="E622" s="90"/>
      <c r="F622" s="258"/>
      <c r="G622" s="152" t="s">
        <v>1564</v>
      </c>
      <c r="H622" s="255"/>
      <c r="I622" s="145" t="s">
        <v>103</v>
      </c>
      <c r="J622" s="145" t="s">
        <v>1567</v>
      </c>
      <c r="K622" s="253"/>
    </row>
    <row r="623" spans="1:11" ht="25.5" x14ac:dyDescent="0.25">
      <c r="A623" s="255"/>
      <c r="B623" s="255"/>
      <c r="C623" s="145" t="s">
        <v>106</v>
      </c>
      <c r="D623" s="150" t="s">
        <v>1559</v>
      </c>
      <c r="E623" s="90" t="s">
        <v>1109</v>
      </c>
      <c r="F623" s="258"/>
      <c r="G623" s="152" t="s">
        <v>1565</v>
      </c>
      <c r="H623" s="255"/>
      <c r="I623" s="143"/>
      <c r="J623" s="145" t="s">
        <v>1568</v>
      </c>
      <c r="K623" s="253"/>
    </row>
    <row r="624" spans="1:11" ht="25.5" x14ac:dyDescent="0.25">
      <c r="A624" s="255"/>
      <c r="B624" s="255"/>
      <c r="C624" s="143"/>
      <c r="D624" s="154" t="s">
        <v>1560</v>
      </c>
      <c r="E624" s="90"/>
      <c r="F624" s="258"/>
      <c r="G624" s="92"/>
      <c r="H624" s="255"/>
      <c r="I624" s="143"/>
      <c r="J624" s="92"/>
      <c r="K624" s="253"/>
    </row>
    <row r="625" spans="1:11" x14ac:dyDescent="0.25">
      <c r="A625" s="255"/>
      <c r="B625" s="255"/>
      <c r="C625" s="143"/>
      <c r="D625" s="150" t="s">
        <v>1561</v>
      </c>
      <c r="E625" s="90" t="s">
        <v>417</v>
      </c>
      <c r="F625" s="258"/>
      <c r="G625" s="92"/>
      <c r="H625" s="255"/>
      <c r="I625" s="143"/>
      <c r="J625" s="92"/>
      <c r="K625" s="253"/>
    </row>
    <row r="626" spans="1:11" ht="26.25" thickBot="1" x14ac:dyDescent="0.3">
      <c r="A626" s="255"/>
      <c r="B626" s="255"/>
      <c r="C626" s="143"/>
      <c r="D626" s="94" t="s">
        <v>1562</v>
      </c>
      <c r="E626" s="95"/>
      <c r="F626" s="271"/>
      <c r="G626" s="97"/>
      <c r="H626" s="255"/>
      <c r="I626" s="143"/>
      <c r="J626" s="92"/>
      <c r="K626" s="253"/>
    </row>
    <row r="627" spans="1:11" ht="15.75" thickBot="1" x14ac:dyDescent="0.3">
      <c r="A627" s="256"/>
      <c r="B627" s="256"/>
      <c r="C627" s="21"/>
      <c r="D627" s="148"/>
      <c r="E627" s="91"/>
      <c r="F627" s="91" t="s">
        <v>426</v>
      </c>
      <c r="G627" s="153" t="s">
        <v>504</v>
      </c>
      <c r="H627" s="256"/>
      <c r="I627" s="21"/>
      <c r="J627" s="93"/>
      <c r="K627" s="144"/>
    </row>
    <row r="628" spans="1:11" ht="25.5" customHeight="1" x14ac:dyDescent="0.25">
      <c r="A628" s="254" t="s">
        <v>249</v>
      </c>
      <c r="B628" s="254">
        <v>12.53</v>
      </c>
      <c r="C628" s="145" t="s">
        <v>1569</v>
      </c>
      <c r="D628" s="150" t="s">
        <v>1570</v>
      </c>
      <c r="E628" s="90" t="s">
        <v>417</v>
      </c>
      <c r="F628" s="257" t="s">
        <v>419</v>
      </c>
      <c r="G628" s="152" t="s">
        <v>1578</v>
      </c>
      <c r="H628" s="254"/>
      <c r="I628" s="145" t="s">
        <v>102</v>
      </c>
      <c r="J628" s="145" t="s">
        <v>1581</v>
      </c>
      <c r="K628" s="253"/>
    </row>
    <row r="629" spans="1:11" x14ac:dyDescent="0.25">
      <c r="A629" s="255"/>
      <c r="B629" s="255"/>
      <c r="C629" s="145">
        <v>272.16239999999999</v>
      </c>
      <c r="D629" s="150" t="s">
        <v>1571</v>
      </c>
      <c r="E629" s="90"/>
      <c r="F629" s="258"/>
      <c r="G629" s="152" t="s">
        <v>1579</v>
      </c>
      <c r="H629" s="255"/>
      <c r="I629" s="145" t="s">
        <v>103</v>
      </c>
      <c r="J629" s="145" t="s">
        <v>1582</v>
      </c>
      <c r="K629" s="253"/>
    </row>
    <row r="630" spans="1:11" x14ac:dyDescent="0.25">
      <c r="A630" s="255"/>
      <c r="B630" s="255"/>
      <c r="C630" s="145" t="s">
        <v>106</v>
      </c>
      <c r="D630" s="150" t="s">
        <v>1572</v>
      </c>
      <c r="E630" s="90" t="s">
        <v>470</v>
      </c>
      <c r="F630" s="258"/>
      <c r="G630" s="152" t="s">
        <v>1580</v>
      </c>
      <c r="H630" s="255"/>
      <c r="I630" s="143"/>
      <c r="J630" s="145" t="s">
        <v>1583</v>
      </c>
      <c r="K630" s="253"/>
    </row>
    <row r="631" spans="1:11" x14ac:dyDescent="0.25">
      <c r="A631" s="255"/>
      <c r="B631" s="255"/>
      <c r="C631" s="143"/>
      <c r="D631" s="150" t="s">
        <v>1573</v>
      </c>
      <c r="E631" s="90"/>
      <c r="F631" s="258"/>
      <c r="G631" s="92"/>
      <c r="H631" s="255"/>
      <c r="I631" s="143"/>
      <c r="J631" s="92"/>
      <c r="K631" s="253"/>
    </row>
    <row r="632" spans="1:11" x14ac:dyDescent="0.25">
      <c r="A632" s="255"/>
      <c r="B632" s="255"/>
      <c r="C632" s="143"/>
      <c r="D632" s="150" t="s">
        <v>1574</v>
      </c>
      <c r="E632" s="90"/>
      <c r="F632" s="258"/>
      <c r="G632" s="92"/>
      <c r="H632" s="255"/>
      <c r="I632" s="143"/>
      <c r="J632" s="92"/>
      <c r="K632" s="253"/>
    </row>
    <row r="633" spans="1:11" x14ac:dyDescent="0.25">
      <c r="A633" s="255"/>
      <c r="B633" s="255"/>
      <c r="C633" s="143"/>
      <c r="D633" s="150" t="s">
        <v>1575</v>
      </c>
      <c r="E633" s="90"/>
      <c r="F633" s="258"/>
      <c r="G633" s="92"/>
      <c r="H633" s="255"/>
      <c r="I633" s="143"/>
      <c r="J633" s="92"/>
      <c r="K633" s="253"/>
    </row>
    <row r="634" spans="1:11" ht="26.25" thickBot="1" x14ac:dyDescent="0.3">
      <c r="A634" s="255"/>
      <c r="B634" s="255"/>
      <c r="C634" s="143"/>
      <c r="D634" s="147" t="s">
        <v>1576</v>
      </c>
      <c r="E634" s="95" t="s">
        <v>1577</v>
      </c>
      <c r="F634" s="271"/>
      <c r="G634" s="97"/>
      <c r="H634" s="255"/>
      <c r="I634" s="143"/>
      <c r="J634" s="92"/>
      <c r="K634" s="253"/>
    </row>
    <row r="635" spans="1:11" ht="25.5" x14ac:dyDescent="0.25">
      <c r="A635" s="255"/>
      <c r="B635" s="255"/>
      <c r="C635" s="143"/>
      <c r="D635" s="150" t="s">
        <v>1584</v>
      </c>
      <c r="E635" s="270"/>
      <c r="F635" s="270" t="s">
        <v>426</v>
      </c>
      <c r="G635" s="276" t="s">
        <v>1586</v>
      </c>
      <c r="H635" s="255"/>
      <c r="I635" s="143"/>
      <c r="J635" s="92"/>
      <c r="K635" s="253"/>
    </row>
    <row r="636" spans="1:11" ht="15.75" thickBot="1" x14ac:dyDescent="0.3">
      <c r="A636" s="256"/>
      <c r="B636" s="256"/>
      <c r="C636" s="21"/>
      <c r="D636" s="148" t="s">
        <v>1585</v>
      </c>
      <c r="E636" s="259"/>
      <c r="F636" s="259"/>
      <c r="G636" s="268"/>
      <c r="H636" s="256"/>
      <c r="I636" s="21"/>
      <c r="J636" s="93"/>
      <c r="K636" s="253"/>
    </row>
    <row r="637" spans="1:11" ht="25.5" customHeight="1" x14ac:dyDescent="0.25">
      <c r="A637" s="254" t="s">
        <v>251</v>
      </c>
      <c r="B637" s="254">
        <v>12.7</v>
      </c>
      <c r="C637" s="145" t="s">
        <v>1587</v>
      </c>
      <c r="D637" s="150" t="s">
        <v>1588</v>
      </c>
      <c r="E637" s="257" t="s">
        <v>417</v>
      </c>
      <c r="F637" s="257" t="s">
        <v>419</v>
      </c>
      <c r="G637" s="152" t="s">
        <v>1591</v>
      </c>
      <c r="H637" s="254"/>
      <c r="I637" s="145" t="s">
        <v>102</v>
      </c>
      <c r="J637" s="145" t="s">
        <v>1593</v>
      </c>
      <c r="K637" s="253"/>
    </row>
    <row r="638" spans="1:11" ht="25.5" x14ac:dyDescent="0.25">
      <c r="A638" s="255"/>
      <c r="B638" s="255"/>
      <c r="C638" s="145">
        <v>430.29309999999998</v>
      </c>
      <c r="D638" s="154" t="s">
        <v>1589</v>
      </c>
      <c r="E638" s="258"/>
      <c r="F638" s="258"/>
      <c r="G638" s="152" t="s">
        <v>1592</v>
      </c>
      <c r="H638" s="255"/>
      <c r="I638" s="145" t="s">
        <v>103</v>
      </c>
      <c r="J638" s="145" t="s">
        <v>1594</v>
      </c>
      <c r="K638" s="253"/>
    </row>
    <row r="639" spans="1:11" x14ac:dyDescent="0.25">
      <c r="A639" s="255"/>
      <c r="B639" s="255"/>
      <c r="C639" s="145" t="s">
        <v>106</v>
      </c>
      <c r="D639" s="154" t="s">
        <v>1590</v>
      </c>
      <c r="E639" s="258"/>
      <c r="F639" s="258"/>
      <c r="G639" s="92"/>
      <c r="H639" s="255"/>
      <c r="I639" s="143"/>
      <c r="J639" s="145" t="s">
        <v>1595</v>
      </c>
      <c r="K639" s="253"/>
    </row>
    <row r="640" spans="1:11" x14ac:dyDescent="0.25">
      <c r="A640" s="255"/>
      <c r="B640" s="255"/>
      <c r="C640" s="143"/>
      <c r="D640" s="99"/>
      <c r="E640" s="258"/>
      <c r="F640" s="258"/>
      <c r="G640" s="92"/>
      <c r="H640" s="255"/>
      <c r="I640" s="143"/>
      <c r="J640" s="145" t="s">
        <v>1596</v>
      </c>
      <c r="K640" s="253"/>
    </row>
    <row r="641" spans="1:11" ht="15.75" thickBot="1" x14ac:dyDescent="0.3">
      <c r="A641" s="255"/>
      <c r="B641" s="255"/>
      <c r="C641" s="143"/>
      <c r="D641" s="100"/>
      <c r="E641" s="271"/>
      <c r="F641" s="271"/>
      <c r="G641" s="97"/>
      <c r="H641" s="255"/>
      <c r="I641" s="143"/>
      <c r="J641" s="145" t="s">
        <v>1597</v>
      </c>
      <c r="K641" s="253"/>
    </row>
    <row r="642" spans="1:11" ht="15.75" thickBot="1" x14ac:dyDescent="0.3">
      <c r="A642" s="256"/>
      <c r="B642" s="256"/>
      <c r="C642" s="21"/>
      <c r="D642" s="148" t="s">
        <v>425</v>
      </c>
      <c r="E642" s="91" t="s">
        <v>425</v>
      </c>
      <c r="F642" s="91" t="s">
        <v>426</v>
      </c>
      <c r="G642" s="153" t="s">
        <v>425</v>
      </c>
      <c r="H642" s="256"/>
      <c r="I642" s="21"/>
      <c r="J642" s="146" t="s">
        <v>1598</v>
      </c>
      <c r="K642" s="144"/>
    </row>
    <row r="643" spans="1:11" ht="25.5" customHeight="1" x14ac:dyDescent="0.25">
      <c r="A643" s="254" t="s">
        <v>215</v>
      </c>
      <c r="B643" s="254">
        <v>12.76</v>
      </c>
      <c r="C643" s="145" t="s">
        <v>1599</v>
      </c>
      <c r="D643" s="150" t="s">
        <v>1600</v>
      </c>
      <c r="E643" s="90" t="s">
        <v>417</v>
      </c>
      <c r="F643" s="257" t="s">
        <v>419</v>
      </c>
      <c r="G643" s="152" t="s">
        <v>1613</v>
      </c>
      <c r="H643" s="254"/>
      <c r="I643" s="145" t="s">
        <v>102</v>
      </c>
      <c r="J643" s="145" t="s">
        <v>1615</v>
      </c>
      <c r="K643" s="253"/>
    </row>
    <row r="644" spans="1:11" x14ac:dyDescent="0.25">
      <c r="A644" s="255"/>
      <c r="B644" s="255"/>
      <c r="C644" s="145">
        <v>510.28289999999998</v>
      </c>
      <c r="D644" s="150" t="s">
        <v>1601</v>
      </c>
      <c r="E644" s="90"/>
      <c r="F644" s="258"/>
      <c r="G644" s="152" t="s">
        <v>1614</v>
      </c>
      <c r="H644" s="255"/>
      <c r="I644" s="145" t="s">
        <v>103</v>
      </c>
      <c r="J644" s="145" t="s">
        <v>1616</v>
      </c>
      <c r="K644" s="253"/>
    </row>
    <row r="645" spans="1:11" ht="25.5" x14ac:dyDescent="0.25">
      <c r="A645" s="255"/>
      <c r="B645" s="255"/>
      <c r="C645" s="145" t="s">
        <v>106</v>
      </c>
      <c r="D645" s="150" t="s">
        <v>1602</v>
      </c>
      <c r="E645" s="90"/>
      <c r="F645" s="258"/>
      <c r="G645" s="92"/>
      <c r="H645" s="255"/>
      <c r="I645" s="143"/>
      <c r="J645" s="92"/>
      <c r="K645" s="253"/>
    </row>
    <row r="646" spans="1:11" x14ac:dyDescent="0.25">
      <c r="A646" s="255"/>
      <c r="B646" s="255"/>
      <c r="C646" s="143"/>
      <c r="D646" s="150" t="s">
        <v>1603</v>
      </c>
      <c r="E646" s="90" t="s">
        <v>468</v>
      </c>
      <c r="F646" s="258"/>
      <c r="G646" s="92"/>
      <c r="H646" s="255"/>
      <c r="I646" s="143"/>
      <c r="J646" s="92"/>
      <c r="K646" s="253"/>
    </row>
    <row r="647" spans="1:11" ht="25.5" x14ac:dyDescent="0.25">
      <c r="A647" s="255"/>
      <c r="B647" s="255"/>
      <c r="C647" s="143"/>
      <c r="D647" s="150" t="s">
        <v>1604</v>
      </c>
      <c r="E647" s="90"/>
      <c r="F647" s="258"/>
      <c r="G647" s="92"/>
      <c r="H647" s="255"/>
      <c r="I647" s="143"/>
      <c r="J647" s="92"/>
      <c r="K647" s="253"/>
    </row>
    <row r="648" spans="1:11" x14ac:dyDescent="0.25">
      <c r="A648" s="255"/>
      <c r="B648" s="255"/>
      <c r="C648" s="143"/>
      <c r="D648" s="150" t="s">
        <v>1605</v>
      </c>
      <c r="E648" s="90" t="s">
        <v>469</v>
      </c>
      <c r="F648" s="258"/>
      <c r="G648" s="92"/>
      <c r="H648" s="255"/>
      <c r="I648" s="143"/>
      <c r="J648" s="92"/>
      <c r="K648" s="253"/>
    </row>
    <row r="649" spans="1:11" x14ac:dyDescent="0.25">
      <c r="A649" s="255"/>
      <c r="B649" s="255"/>
      <c r="C649" s="143"/>
      <c r="D649" s="150" t="s">
        <v>1606</v>
      </c>
      <c r="E649" s="90"/>
      <c r="F649" s="258"/>
      <c r="G649" s="92"/>
      <c r="H649" s="255"/>
      <c r="I649" s="143"/>
      <c r="J649" s="92"/>
      <c r="K649" s="253"/>
    </row>
    <row r="650" spans="1:11" x14ac:dyDescent="0.25">
      <c r="A650" s="255"/>
      <c r="B650" s="255"/>
      <c r="C650" s="143"/>
      <c r="D650" s="150" t="s">
        <v>1607</v>
      </c>
      <c r="E650" s="90" t="s">
        <v>601</v>
      </c>
      <c r="F650" s="258"/>
      <c r="G650" s="92"/>
      <c r="H650" s="255"/>
      <c r="I650" s="143"/>
      <c r="J650" s="92"/>
      <c r="K650" s="253"/>
    </row>
    <row r="651" spans="1:11" ht="25.5" x14ac:dyDescent="0.25">
      <c r="A651" s="255"/>
      <c r="B651" s="255"/>
      <c r="C651" s="143"/>
      <c r="D651" s="154" t="s">
        <v>1608</v>
      </c>
      <c r="E651" s="90"/>
      <c r="F651" s="258"/>
      <c r="G651" s="92"/>
      <c r="H651" s="255"/>
      <c r="I651" s="143"/>
      <c r="J651" s="92"/>
      <c r="K651" s="253"/>
    </row>
    <row r="652" spans="1:11" x14ac:dyDescent="0.25">
      <c r="A652" s="255"/>
      <c r="B652" s="255"/>
      <c r="C652" s="143"/>
      <c r="D652" s="154" t="s">
        <v>1609</v>
      </c>
      <c r="E652" s="90"/>
      <c r="F652" s="258"/>
      <c r="G652" s="92"/>
      <c r="H652" s="255"/>
      <c r="I652" s="143"/>
      <c r="J652" s="92"/>
      <c r="K652" s="253"/>
    </row>
    <row r="653" spans="1:11" ht="25.5" x14ac:dyDescent="0.25">
      <c r="A653" s="255"/>
      <c r="B653" s="255"/>
      <c r="C653" s="143"/>
      <c r="D653" s="150" t="s">
        <v>1610</v>
      </c>
      <c r="E653" s="90" t="s">
        <v>1612</v>
      </c>
      <c r="F653" s="258"/>
      <c r="G653" s="92"/>
      <c r="H653" s="255"/>
      <c r="I653" s="143"/>
      <c r="J653" s="92"/>
      <c r="K653" s="253"/>
    </row>
    <row r="654" spans="1:11" ht="26.25" thickBot="1" x14ac:dyDescent="0.3">
      <c r="A654" s="255"/>
      <c r="B654" s="255"/>
      <c r="C654" s="143"/>
      <c r="D654" s="155" t="s">
        <v>1611</v>
      </c>
      <c r="E654" s="91"/>
      <c r="F654" s="259"/>
      <c r="G654" s="93"/>
      <c r="H654" s="255"/>
      <c r="I654" s="143"/>
      <c r="J654" s="92"/>
      <c r="K654" s="253"/>
    </row>
    <row r="655" spans="1:11" ht="25.5" x14ac:dyDescent="0.25">
      <c r="A655" s="255"/>
      <c r="B655" s="255"/>
      <c r="C655" s="143"/>
      <c r="D655" s="150" t="s">
        <v>1617</v>
      </c>
      <c r="E655" s="257" t="s">
        <v>437</v>
      </c>
      <c r="F655" s="257" t="s">
        <v>426</v>
      </c>
      <c r="G655" s="266" t="s">
        <v>1620</v>
      </c>
      <c r="H655" s="255"/>
      <c r="I655" s="143"/>
      <c r="J655" s="92"/>
      <c r="K655" s="253"/>
    </row>
    <row r="656" spans="1:11" ht="25.5" x14ac:dyDescent="0.25">
      <c r="A656" s="255"/>
      <c r="B656" s="255"/>
      <c r="C656" s="143"/>
      <c r="D656" s="154" t="s">
        <v>1618</v>
      </c>
      <c r="E656" s="258"/>
      <c r="F656" s="258"/>
      <c r="G656" s="267"/>
      <c r="H656" s="255"/>
      <c r="I656" s="143"/>
      <c r="J656" s="92"/>
      <c r="K656" s="253"/>
    </row>
    <row r="657" spans="1:11" ht="26.25" thickBot="1" x14ac:dyDescent="0.3">
      <c r="A657" s="256"/>
      <c r="B657" s="256"/>
      <c r="C657" s="21"/>
      <c r="D657" s="155" t="s">
        <v>1619</v>
      </c>
      <c r="E657" s="259"/>
      <c r="F657" s="259"/>
      <c r="G657" s="268"/>
      <c r="H657" s="256"/>
      <c r="I657" s="21"/>
      <c r="J657" s="93"/>
      <c r="K657" s="253"/>
    </row>
    <row r="658" spans="1:11" ht="25.5" x14ac:dyDescent="0.25">
      <c r="A658" s="254" t="s">
        <v>217</v>
      </c>
      <c r="B658" s="254">
        <v>13.2</v>
      </c>
      <c r="C658" s="145" t="s">
        <v>1621</v>
      </c>
      <c r="D658" s="150" t="s">
        <v>1622</v>
      </c>
      <c r="E658" s="96"/>
      <c r="F658" s="257" t="s">
        <v>419</v>
      </c>
      <c r="G658" s="152" t="s">
        <v>1640</v>
      </c>
      <c r="H658" s="254" t="s">
        <v>1642</v>
      </c>
      <c r="I658" s="145" t="s">
        <v>102</v>
      </c>
      <c r="J658" s="145" t="s">
        <v>1595</v>
      </c>
      <c r="K658" s="253"/>
    </row>
    <row r="659" spans="1:11" ht="25.5" x14ac:dyDescent="0.25">
      <c r="A659" s="255"/>
      <c r="B659" s="255"/>
      <c r="C659" s="145">
        <v>465.30900000000003</v>
      </c>
      <c r="D659" s="154" t="s">
        <v>1623</v>
      </c>
      <c r="E659" s="96"/>
      <c r="F659" s="258"/>
      <c r="G659" s="152" t="s">
        <v>1641</v>
      </c>
      <c r="H659" s="255"/>
      <c r="I659" s="145" t="s">
        <v>103</v>
      </c>
      <c r="J659" s="145" t="s">
        <v>1598</v>
      </c>
      <c r="K659" s="253"/>
    </row>
    <row r="660" spans="1:11" x14ac:dyDescent="0.25">
      <c r="A660" s="255"/>
      <c r="B660" s="255"/>
      <c r="C660" s="145" t="s">
        <v>121</v>
      </c>
      <c r="D660" s="150" t="s">
        <v>1624</v>
      </c>
      <c r="E660" s="96"/>
      <c r="F660" s="258"/>
      <c r="G660" s="145"/>
      <c r="H660" s="255"/>
      <c r="I660" s="143"/>
      <c r="J660" s="92"/>
      <c r="K660" s="253"/>
    </row>
    <row r="661" spans="1:11" ht="25.5" x14ac:dyDescent="0.25">
      <c r="A661" s="255"/>
      <c r="B661" s="255"/>
      <c r="C661" s="143"/>
      <c r="D661" s="154" t="s">
        <v>1625</v>
      </c>
      <c r="E661" s="96"/>
      <c r="F661" s="258"/>
      <c r="G661" s="92"/>
      <c r="H661" s="255"/>
      <c r="I661" s="143"/>
      <c r="J661" s="92"/>
      <c r="K661" s="253"/>
    </row>
    <row r="662" spans="1:11" x14ac:dyDescent="0.25">
      <c r="A662" s="255"/>
      <c r="B662" s="255"/>
      <c r="C662" s="143"/>
      <c r="D662" s="150" t="s">
        <v>1626</v>
      </c>
      <c r="E662" s="96"/>
      <c r="F662" s="258"/>
      <c r="G662" s="92"/>
      <c r="H662" s="255"/>
      <c r="I662" s="143"/>
      <c r="J662" s="92"/>
      <c r="K662" s="253"/>
    </row>
    <row r="663" spans="1:11" ht="25.5" x14ac:dyDescent="0.25">
      <c r="A663" s="255"/>
      <c r="B663" s="255"/>
      <c r="C663" s="143"/>
      <c r="D663" s="154" t="s">
        <v>1627</v>
      </c>
      <c r="E663" s="96"/>
      <c r="F663" s="258"/>
      <c r="G663" s="92"/>
      <c r="H663" s="255"/>
      <c r="I663" s="143"/>
      <c r="J663" s="92"/>
      <c r="K663" s="253"/>
    </row>
    <row r="664" spans="1:11" x14ac:dyDescent="0.25">
      <c r="A664" s="255"/>
      <c r="B664" s="255"/>
      <c r="C664" s="143"/>
      <c r="D664" s="150" t="s">
        <v>1628</v>
      </c>
      <c r="E664" s="96"/>
      <c r="F664" s="258"/>
      <c r="G664" s="92"/>
      <c r="H664" s="255"/>
      <c r="I664" s="143"/>
      <c r="J664" s="92"/>
      <c r="K664" s="253"/>
    </row>
    <row r="665" spans="1:11" x14ac:dyDescent="0.25">
      <c r="A665" s="255"/>
      <c r="B665" s="255"/>
      <c r="C665" s="143"/>
      <c r="D665" s="150" t="s">
        <v>1629</v>
      </c>
      <c r="E665" s="96"/>
      <c r="F665" s="258"/>
      <c r="G665" s="92"/>
      <c r="H665" s="255"/>
      <c r="I665" s="143"/>
      <c r="J665" s="92"/>
      <c r="K665" s="253"/>
    </row>
    <row r="666" spans="1:11" x14ac:dyDescent="0.25">
      <c r="A666" s="255"/>
      <c r="B666" s="255"/>
      <c r="C666" s="143"/>
      <c r="D666" s="154" t="s">
        <v>1630</v>
      </c>
      <c r="E666" s="96"/>
      <c r="F666" s="258"/>
      <c r="G666" s="92"/>
      <c r="H666" s="255"/>
      <c r="I666" s="143"/>
      <c r="J666" s="92"/>
      <c r="K666" s="253"/>
    </row>
    <row r="667" spans="1:11" x14ac:dyDescent="0.25">
      <c r="A667" s="255"/>
      <c r="B667" s="255"/>
      <c r="C667" s="143"/>
      <c r="D667" s="150" t="s">
        <v>1631</v>
      </c>
      <c r="E667" s="90" t="s">
        <v>417</v>
      </c>
      <c r="F667" s="258"/>
      <c r="G667" s="92"/>
      <c r="H667" s="255"/>
      <c r="I667" s="143"/>
      <c r="J667" s="92"/>
      <c r="K667" s="253"/>
    </row>
    <row r="668" spans="1:11" x14ac:dyDescent="0.25">
      <c r="A668" s="255"/>
      <c r="B668" s="255"/>
      <c r="C668" s="143"/>
      <c r="D668" s="154" t="s">
        <v>1632</v>
      </c>
      <c r="E668" s="99"/>
      <c r="F668" s="258"/>
      <c r="G668" s="92"/>
      <c r="H668" s="255"/>
      <c r="I668" s="143"/>
      <c r="J668" s="92"/>
      <c r="K668" s="253"/>
    </row>
    <row r="669" spans="1:11" x14ac:dyDescent="0.25">
      <c r="A669" s="255"/>
      <c r="B669" s="255"/>
      <c r="C669" s="143"/>
      <c r="D669" s="150" t="s">
        <v>1633</v>
      </c>
      <c r="E669" s="99"/>
      <c r="F669" s="258"/>
      <c r="G669" s="92"/>
      <c r="H669" s="255"/>
      <c r="I669" s="143"/>
      <c r="J669" s="92"/>
      <c r="K669" s="253"/>
    </row>
    <row r="670" spans="1:11" ht="25.5" x14ac:dyDescent="0.25">
      <c r="A670" s="255"/>
      <c r="B670" s="255"/>
      <c r="C670" s="143"/>
      <c r="D670" s="154" t="s">
        <v>1634</v>
      </c>
      <c r="E670" s="99"/>
      <c r="F670" s="258"/>
      <c r="G670" s="92"/>
      <c r="H670" s="255"/>
      <c r="I670" s="143"/>
      <c r="J670" s="92"/>
      <c r="K670" s="253"/>
    </row>
    <row r="671" spans="1:11" ht="25.5" x14ac:dyDescent="0.25">
      <c r="A671" s="255"/>
      <c r="B671" s="255"/>
      <c r="C671" s="143"/>
      <c r="D671" s="154" t="s">
        <v>1635</v>
      </c>
      <c r="E671" s="99"/>
      <c r="F671" s="258"/>
      <c r="G671" s="92"/>
      <c r="H671" s="255"/>
      <c r="I671" s="143"/>
      <c r="J671" s="92"/>
      <c r="K671" s="253"/>
    </row>
    <row r="672" spans="1:11" x14ac:dyDescent="0.25">
      <c r="A672" s="255"/>
      <c r="B672" s="255"/>
      <c r="C672" s="143"/>
      <c r="D672" s="150" t="s">
        <v>1636</v>
      </c>
      <c r="E672" s="99"/>
      <c r="F672" s="258"/>
      <c r="G672" s="92"/>
      <c r="H672" s="255"/>
      <c r="I672" s="143"/>
      <c r="J672" s="92"/>
      <c r="K672" s="253"/>
    </row>
    <row r="673" spans="1:11" ht="25.5" x14ac:dyDescent="0.25">
      <c r="A673" s="255"/>
      <c r="B673" s="255"/>
      <c r="C673" s="143"/>
      <c r="D673" s="154" t="s">
        <v>1637</v>
      </c>
      <c r="E673" s="99"/>
      <c r="F673" s="258"/>
      <c r="G673" s="92"/>
      <c r="H673" s="255"/>
      <c r="I673" s="143"/>
      <c r="J673" s="92"/>
      <c r="K673" s="253"/>
    </row>
    <row r="674" spans="1:11" x14ac:dyDescent="0.25">
      <c r="A674" s="255"/>
      <c r="B674" s="255"/>
      <c r="C674" s="143"/>
      <c r="D674" s="150" t="s">
        <v>1638</v>
      </c>
      <c r="E674" s="99"/>
      <c r="F674" s="258"/>
      <c r="G674" s="92"/>
      <c r="H674" s="255"/>
      <c r="I674" s="143"/>
      <c r="J674" s="92"/>
      <c r="K674" s="253"/>
    </row>
    <row r="675" spans="1:11" ht="15.75" thickBot="1" x14ac:dyDescent="0.3">
      <c r="A675" s="255"/>
      <c r="B675" s="255"/>
      <c r="C675" s="143"/>
      <c r="D675" s="147" t="s">
        <v>1639</v>
      </c>
      <c r="E675" s="100"/>
      <c r="F675" s="271"/>
      <c r="G675" s="97"/>
      <c r="H675" s="255"/>
      <c r="I675" s="143"/>
      <c r="J675" s="92"/>
      <c r="K675" s="253"/>
    </row>
    <row r="676" spans="1:11" ht="25.5" x14ac:dyDescent="0.25">
      <c r="A676" s="255"/>
      <c r="B676" s="255"/>
      <c r="C676" s="143"/>
      <c r="D676" s="150" t="s">
        <v>1643</v>
      </c>
      <c r="E676" s="270" t="s">
        <v>437</v>
      </c>
      <c r="F676" s="270"/>
      <c r="G676" s="276" t="s">
        <v>1649</v>
      </c>
      <c r="H676" s="255"/>
      <c r="I676" s="143"/>
      <c r="J676" s="92"/>
      <c r="K676" s="253"/>
    </row>
    <row r="677" spans="1:11" ht="25.5" x14ac:dyDescent="0.25">
      <c r="A677" s="255"/>
      <c r="B677" s="255"/>
      <c r="C677" s="143"/>
      <c r="D677" s="154" t="s">
        <v>1644</v>
      </c>
      <c r="E677" s="258"/>
      <c r="F677" s="258"/>
      <c r="G677" s="267"/>
      <c r="H677" s="255"/>
      <c r="I677" s="143"/>
      <c r="J677" s="92"/>
      <c r="K677" s="253"/>
    </row>
    <row r="678" spans="1:11" x14ac:dyDescent="0.25">
      <c r="A678" s="255"/>
      <c r="B678" s="255"/>
      <c r="C678" s="143"/>
      <c r="D678" s="154" t="s">
        <v>1645</v>
      </c>
      <c r="E678" s="258"/>
      <c r="F678" s="258"/>
      <c r="G678" s="267"/>
      <c r="H678" s="255"/>
      <c r="I678" s="143"/>
      <c r="J678" s="92"/>
      <c r="K678" s="253"/>
    </row>
    <row r="679" spans="1:11" x14ac:dyDescent="0.25">
      <c r="A679" s="255"/>
      <c r="B679" s="255"/>
      <c r="C679" s="143"/>
      <c r="D679" s="150" t="s">
        <v>1646</v>
      </c>
      <c r="E679" s="258"/>
      <c r="F679" s="258"/>
      <c r="G679" s="267"/>
      <c r="H679" s="255"/>
      <c r="I679" s="143"/>
      <c r="J679" s="92"/>
      <c r="K679" s="253"/>
    </row>
    <row r="680" spans="1:11" ht="25.5" x14ac:dyDescent="0.25">
      <c r="A680" s="255"/>
      <c r="B680" s="255"/>
      <c r="C680" s="143"/>
      <c r="D680" s="154" t="s">
        <v>1647</v>
      </c>
      <c r="E680" s="258"/>
      <c r="F680" s="258"/>
      <c r="G680" s="267"/>
      <c r="H680" s="255"/>
      <c r="I680" s="143"/>
      <c r="J680" s="92"/>
      <c r="K680" s="253"/>
    </row>
    <row r="681" spans="1:11" ht="26.25" thickBot="1" x14ac:dyDescent="0.3">
      <c r="A681" s="256"/>
      <c r="B681" s="256"/>
      <c r="C681" s="21"/>
      <c r="D681" s="155" t="s">
        <v>1648</v>
      </c>
      <c r="E681" s="259"/>
      <c r="F681" s="259"/>
      <c r="G681" s="268"/>
      <c r="H681" s="256"/>
      <c r="I681" s="21"/>
      <c r="J681" s="93"/>
      <c r="K681" s="253"/>
    </row>
    <row r="682" spans="1:11" ht="15" customHeight="1" x14ac:dyDescent="0.25">
      <c r="A682" s="254" t="s">
        <v>219</v>
      </c>
      <c r="B682" s="254">
        <v>13.38</v>
      </c>
      <c r="C682" s="145" t="s">
        <v>1650</v>
      </c>
      <c r="D682" s="273" t="s">
        <v>425</v>
      </c>
      <c r="E682" s="257" t="s">
        <v>425</v>
      </c>
      <c r="F682" s="257" t="s">
        <v>419</v>
      </c>
      <c r="G682" s="266" t="s">
        <v>504</v>
      </c>
      <c r="H682" s="254" t="s">
        <v>429</v>
      </c>
      <c r="I682" s="145" t="s">
        <v>102</v>
      </c>
      <c r="J682" s="254"/>
      <c r="K682" s="253"/>
    </row>
    <row r="683" spans="1:11" ht="15.75" thickBot="1" x14ac:dyDescent="0.3">
      <c r="A683" s="255"/>
      <c r="B683" s="255"/>
      <c r="C683" s="145">
        <v>529.27089999999998</v>
      </c>
      <c r="D683" s="275"/>
      <c r="E683" s="271"/>
      <c r="F683" s="271"/>
      <c r="G683" s="272"/>
      <c r="H683" s="255"/>
      <c r="I683" s="145" t="s">
        <v>103</v>
      </c>
      <c r="J683" s="256"/>
      <c r="K683" s="253"/>
    </row>
    <row r="684" spans="1:11" ht="25.5" x14ac:dyDescent="0.25">
      <c r="A684" s="255"/>
      <c r="B684" s="255"/>
      <c r="C684" s="145" t="s">
        <v>106</v>
      </c>
      <c r="D684" s="150" t="s">
        <v>1651</v>
      </c>
      <c r="E684" s="90" t="s">
        <v>437</v>
      </c>
      <c r="F684" s="270" t="s">
        <v>426</v>
      </c>
      <c r="G684" s="276" t="s">
        <v>1656</v>
      </c>
      <c r="H684" s="255"/>
      <c r="I684" s="143"/>
      <c r="J684" s="145" t="s">
        <v>1657</v>
      </c>
      <c r="K684" s="253"/>
    </row>
    <row r="685" spans="1:11" ht="25.5" x14ac:dyDescent="0.25">
      <c r="A685" s="255"/>
      <c r="B685" s="255"/>
      <c r="C685" s="143"/>
      <c r="D685" s="154" t="s">
        <v>1652</v>
      </c>
      <c r="E685" s="96"/>
      <c r="F685" s="258"/>
      <c r="G685" s="267"/>
      <c r="H685" s="255"/>
      <c r="I685" s="143"/>
      <c r="J685" s="145" t="s">
        <v>1658</v>
      </c>
      <c r="K685" s="253"/>
    </row>
    <row r="686" spans="1:11" ht="25.5" x14ac:dyDescent="0.25">
      <c r="A686" s="255"/>
      <c r="B686" s="255"/>
      <c r="C686" s="143"/>
      <c r="D686" s="154" t="s">
        <v>1653</v>
      </c>
      <c r="E686" s="96"/>
      <c r="F686" s="258"/>
      <c r="G686" s="267"/>
      <c r="H686" s="255"/>
      <c r="I686" s="143"/>
      <c r="J686" s="145" t="s">
        <v>1659</v>
      </c>
      <c r="K686" s="253"/>
    </row>
    <row r="687" spans="1:11" ht="25.5" x14ac:dyDescent="0.25">
      <c r="A687" s="255"/>
      <c r="B687" s="255"/>
      <c r="C687" s="143"/>
      <c r="D687" s="154" t="s">
        <v>1654</v>
      </c>
      <c r="E687" s="90" t="s">
        <v>696</v>
      </c>
      <c r="F687" s="258"/>
      <c r="G687" s="267"/>
      <c r="H687" s="255"/>
      <c r="I687" s="143"/>
      <c r="J687" s="145" t="s">
        <v>1660</v>
      </c>
      <c r="K687" s="253"/>
    </row>
    <row r="688" spans="1:11" x14ac:dyDescent="0.25">
      <c r="A688" s="255"/>
      <c r="B688" s="255"/>
      <c r="C688" s="143"/>
      <c r="D688" s="150" t="s">
        <v>1655</v>
      </c>
      <c r="E688" s="99"/>
      <c r="F688" s="258"/>
      <c r="G688" s="267"/>
      <c r="H688" s="255"/>
      <c r="I688" s="143"/>
      <c r="J688" s="145" t="s">
        <v>1661</v>
      </c>
      <c r="K688" s="253"/>
    </row>
    <row r="689" spans="1:11" x14ac:dyDescent="0.25">
      <c r="A689" s="255"/>
      <c r="B689" s="255"/>
      <c r="C689" s="143"/>
      <c r="D689" s="99"/>
      <c r="E689" s="99"/>
      <c r="F689" s="258"/>
      <c r="G689" s="267"/>
      <c r="H689" s="255"/>
      <c r="I689" s="143"/>
      <c r="J689" s="145" t="s">
        <v>1662</v>
      </c>
      <c r="K689" s="253"/>
    </row>
    <row r="690" spans="1:11" ht="15.75" thickBot="1" x14ac:dyDescent="0.3">
      <c r="A690" s="256"/>
      <c r="B690" s="256"/>
      <c r="C690" s="21"/>
      <c r="D690" s="100"/>
      <c r="E690" s="100"/>
      <c r="F690" s="271"/>
      <c r="G690" s="272"/>
      <c r="H690" s="256"/>
      <c r="I690" s="21"/>
      <c r="J690" s="146" t="s">
        <v>1663</v>
      </c>
      <c r="K690" s="253"/>
    </row>
    <row r="691" spans="1:11" ht="63.75" x14ac:dyDescent="0.25">
      <c r="A691" s="145" t="s">
        <v>253</v>
      </c>
      <c r="B691" s="254">
        <v>13.4</v>
      </c>
      <c r="C691" s="145" t="s">
        <v>1664</v>
      </c>
      <c r="D691" s="150" t="s">
        <v>1665</v>
      </c>
      <c r="E691" s="90" t="s">
        <v>601</v>
      </c>
      <c r="F691" s="270" t="s">
        <v>419</v>
      </c>
      <c r="G691" s="152" t="s">
        <v>1671</v>
      </c>
      <c r="H691" s="254"/>
      <c r="I691" s="145" t="s">
        <v>111</v>
      </c>
      <c r="J691" s="145" t="s">
        <v>1673</v>
      </c>
      <c r="K691" s="253"/>
    </row>
    <row r="692" spans="1:11" ht="25.5" x14ac:dyDescent="0.25">
      <c r="A692" s="145" t="s">
        <v>254</v>
      </c>
      <c r="B692" s="255"/>
      <c r="C692" s="145">
        <v>444.16320000000002</v>
      </c>
      <c r="D692" s="154" t="s">
        <v>1666</v>
      </c>
      <c r="E692" s="90"/>
      <c r="F692" s="258"/>
      <c r="G692" s="152" t="s">
        <v>1672</v>
      </c>
      <c r="H692" s="255"/>
      <c r="I692" s="145" t="s">
        <v>112</v>
      </c>
      <c r="J692" s="145" t="s">
        <v>1674</v>
      </c>
      <c r="K692" s="253"/>
    </row>
    <row r="693" spans="1:11" x14ac:dyDescent="0.25">
      <c r="A693" s="143"/>
      <c r="B693" s="255"/>
      <c r="C693" s="145" t="s">
        <v>106</v>
      </c>
      <c r="D693" s="150" t="s">
        <v>1667</v>
      </c>
      <c r="E693" s="90" t="s">
        <v>470</v>
      </c>
      <c r="F693" s="258"/>
      <c r="G693" s="92"/>
      <c r="H693" s="255"/>
      <c r="I693" s="143"/>
      <c r="J693" s="145" t="s">
        <v>1675</v>
      </c>
      <c r="K693" s="253"/>
    </row>
    <row r="694" spans="1:11" ht="25.5" x14ac:dyDescent="0.25">
      <c r="A694" s="143"/>
      <c r="B694" s="255"/>
      <c r="C694" s="143"/>
      <c r="D694" s="154" t="s">
        <v>1668</v>
      </c>
      <c r="E694" s="90"/>
      <c r="F694" s="258"/>
      <c r="G694" s="92"/>
      <c r="H694" s="255"/>
      <c r="I694" s="143"/>
      <c r="J694" s="92"/>
      <c r="K694" s="253"/>
    </row>
    <row r="695" spans="1:11" ht="26.25" thickBot="1" x14ac:dyDescent="0.3">
      <c r="A695" s="143"/>
      <c r="B695" s="255"/>
      <c r="C695" s="143"/>
      <c r="D695" s="147" t="s">
        <v>1669</v>
      </c>
      <c r="E695" s="95" t="s">
        <v>1670</v>
      </c>
      <c r="F695" s="271"/>
      <c r="G695" s="97"/>
      <c r="H695" s="255"/>
      <c r="I695" s="143"/>
      <c r="J695" s="92"/>
      <c r="K695" s="253"/>
    </row>
    <row r="696" spans="1:11" ht="25.5" x14ac:dyDescent="0.25">
      <c r="A696" s="143"/>
      <c r="B696" s="255"/>
      <c r="C696" s="143"/>
      <c r="D696" s="150" t="s">
        <v>1676</v>
      </c>
      <c r="E696" s="90" t="s">
        <v>1679</v>
      </c>
      <c r="F696" s="270" t="s">
        <v>426</v>
      </c>
      <c r="G696" s="152" t="s">
        <v>1680</v>
      </c>
      <c r="H696" s="255"/>
      <c r="I696" s="143"/>
      <c r="J696" s="92"/>
      <c r="K696" s="253"/>
    </row>
    <row r="697" spans="1:11" x14ac:dyDescent="0.25">
      <c r="A697" s="143"/>
      <c r="B697" s="255"/>
      <c r="C697" s="143"/>
      <c r="D697" s="150" t="s">
        <v>1677</v>
      </c>
      <c r="E697" s="96"/>
      <c r="F697" s="258"/>
      <c r="G697" s="152" t="s">
        <v>1681</v>
      </c>
      <c r="H697" s="255"/>
      <c r="I697" s="143"/>
      <c r="J697" s="92"/>
      <c r="K697" s="253"/>
    </row>
    <row r="698" spans="1:11" ht="15.75" thickBot="1" x14ac:dyDescent="0.3">
      <c r="A698" s="21"/>
      <c r="B698" s="256"/>
      <c r="C698" s="21"/>
      <c r="D698" s="148" t="s">
        <v>1678</v>
      </c>
      <c r="E698" s="91" t="s">
        <v>437</v>
      </c>
      <c r="F698" s="259"/>
      <c r="G698" s="93"/>
      <c r="H698" s="256"/>
      <c r="I698" s="21"/>
      <c r="J698" s="93"/>
      <c r="K698" s="253"/>
    </row>
    <row r="699" spans="1:11" ht="25.5" customHeight="1" x14ac:dyDescent="0.25">
      <c r="A699" s="254" t="s">
        <v>256</v>
      </c>
      <c r="B699" s="254">
        <v>15.2</v>
      </c>
      <c r="C699" s="145" t="s">
        <v>1682</v>
      </c>
      <c r="D699" s="150" t="s">
        <v>1683</v>
      </c>
      <c r="E699" s="90" t="s">
        <v>470</v>
      </c>
      <c r="F699" s="257" t="s">
        <v>419</v>
      </c>
      <c r="G699" s="152" t="s">
        <v>1690</v>
      </c>
      <c r="H699" s="254"/>
      <c r="I699" s="145" t="s">
        <v>102</v>
      </c>
      <c r="J699" s="145" t="s">
        <v>425</v>
      </c>
      <c r="K699" s="253"/>
    </row>
    <row r="700" spans="1:11" ht="25.5" x14ac:dyDescent="0.25">
      <c r="A700" s="255"/>
      <c r="B700" s="255"/>
      <c r="C700" s="145">
        <v>336.19369999999998</v>
      </c>
      <c r="D700" s="154" t="s">
        <v>1684</v>
      </c>
      <c r="E700" s="90"/>
      <c r="F700" s="258"/>
      <c r="G700" s="152" t="s">
        <v>1691</v>
      </c>
      <c r="H700" s="255"/>
      <c r="I700" s="145" t="s">
        <v>103</v>
      </c>
      <c r="J700" s="145"/>
      <c r="K700" s="253"/>
    </row>
    <row r="701" spans="1:11" x14ac:dyDescent="0.25">
      <c r="A701" s="255"/>
      <c r="B701" s="255"/>
      <c r="C701" s="145" t="s">
        <v>106</v>
      </c>
      <c r="D701" s="154" t="s">
        <v>1685</v>
      </c>
      <c r="E701" s="90"/>
      <c r="F701" s="258"/>
      <c r="G701" s="145" t="s">
        <v>1692</v>
      </c>
      <c r="H701" s="255"/>
      <c r="I701" s="143"/>
      <c r="J701" s="145" t="s">
        <v>1693</v>
      </c>
      <c r="K701" s="253"/>
    </row>
    <row r="702" spans="1:11" x14ac:dyDescent="0.25">
      <c r="A702" s="255"/>
      <c r="B702" s="255"/>
      <c r="C702" s="143"/>
      <c r="D702" s="150" t="s">
        <v>1686</v>
      </c>
      <c r="E702" s="90" t="s">
        <v>417</v>
      </c>
      <c r="F702" s="258"/>
      <c r="G702" s="92"/>
      <c r="H702" s="255"/>
      <c r="I702" s="143"/>
      <c r="J702" s="145" t="s">
        <v>1694</v>
      </c>
      <c r="K702" s="253"/>
    </row>
    <row r="703" spans="1:11" x14ac:dyDescent="0.25">
      <c r="A703" s="255"/>
      <c r="B703" s="255"/>
      <c r="C703" s="143"/>
      <c r="D703" s="154" t="s">
        <v>1687</v>
      </c>
      <c r="E703" s="90"/>
      <c r="F703" s="258"/>
      <c r="G703" s="92"/>
      <c r="H703" s="255"/>
      <c r="I703" s="143"/>
      <c r="J703" s="145" t="s">
        <v>1695</v>
      </c>
      <c r="K703" s="253"/>
    </row>
    <row r="704" spans="1:11" x14ac:dyDescent="0.25">
      <c r="A704" s="255"/>
      <c r="B704" s="255"/>
      <c r="C704" s="143"/>
      <c r="D704" s="150" t="s">
        <v>1688</v>
      </c>
      <c r="E704" s="90" t="s">
        <v>469</v>
      </c>
      <c r="F704" s="258"/>
      <c r="G704" s="92"/>
      <c r="H704" s="255"/>
      <c r="I704" s="143"/>
      <c r="J704" s="145" t="s">
        <v>1696</v>
      </c>
      <c r="K704" s="253"/>
    </row>
    <row r="705" spans="1:11" ht="15.75" thickBot="1" x14ac:dyDescent="0.3">
      <c r="A705" s="255"/>
      <c r="B705" s="255"/>
      <c r="C705" s="143"/>
      <c r="D705" s="155" t="s">
        <v>1689</v>
      </c>
      <c r="E705" s="91"/>
      <c r="F705" s="259"/>
      <c r="G705" s="93"/>
      <c r="H705" s="255"/>
      <c r="I705" s="143"/>
      <c r="J705" s="145" t="s">
        <v>1697</v>
      </c>
      <c r="K705" s="253"/>
    </row>
    <row r="706" spans="1:11" ht="25.5" customHeight="1" x14ac:dyDescent="0.25">
      <c r="A706" s="255"/>
      <c r="B706" s="255"/>
      <c r="C706" s="143"/>
      <c r="D706" s="150" t="s">
        <v>1699</v>
      </c>
      <c r="E706" s="257" t="s">
        <v>437</v>
      </c>
      <c r="F706" s="257" t="s">
        <v>426</v>
      </c>
      <c r="G706" s="266" t="s">
        <v>1806</v>
      </c>
      <c r="H706" s="255"/>
      <c r="I706" s="143"/>
      <c r="J706" s="145" t="s">
        <v>1698</v>
      </c>
      <c r="K706" s="253"/>
    </row>
    <row r="707" spans="1:11" ht="25.5" x14ac:dyDescent="0.25">
      <c r="A707" s="255"/>
      <c r="B707" s="255"/>
      <c r="C707" s="143"/>
      <c r="D707" s="154" t="s">
        <v>1700</v>
      </c>
      <c r="E707" s="258"/>
      <c r="F707" s="258"/>
      <c r="G707" s="267"/>
      <c r="H707" s="255"/>
      <c r="I707" s="143"/>
      <c r="J707" s="92"/>
      <c r="K707" s="253"/>
    </row>
    <row r="708" spans="1:11" x14ac:dyDescent="0.25">
      <c r="A708" s="255"/>
      <c r="B708" s="255"/>
      <c r="C708" s="143"/>
      <c r="D708" s="150" t="s">
        <v>1701</v>
      </c>
      <c r="E708" s="258"/>
      <c r="F708" s="258"/>
      <c r="G708" s="267"/>
      <c r="H708" s="255"/>
      <c r="I708" s="143"/>
      <c r="J708" s="92"/>
      <c r="K708" s="253"/>
    </row>
    <row r="709" spans="1:11" x14ac:dyDescent="0.25">
      <c r="A709" s="255"/>
      <c r="B709" s="255"/>
      <c r="C709" s="143"/>
      <c r="D709" s="150" t="s">
        <v>1702</v>
      </c>
      <c r="E709" s="258"/>
      <c r="F709" s="258"/>
      <c r="G709" s="267"/>
      <c r="H709" s="255"/>
      <c r="I709" s="143"/>
      <c r="J709" s="92"/>
      <c r="K709" s="253"/>
    </row>
    <row r="710" spans="1:11" x14ac:dyDescent="0.25">
      <c r="A710" s="255"/>
      <c r="B710" s="255"/>
      <c r="C710" s="143"/>
      <c r="D710" s="150" t="s">
        <v>1703</v>
      </c>
      <c r="E710" s="258"/>
      <c r="F710" s="258"/>
      <c r="G710" s="267"/>
      <c r="H710" s="255"/>
      <c r="I710" s="143"/>
      <c r="J710" s="92"/>
      <c r="K710" s="253"/>
    </row>
    <row r="711" spans="1:11" x14ac:dyDescent="0.25">
      <c r="A711" s="255"/>
      <c r="B711" s="255"/>
      <c r="C711" s="143"/>
      <c r="D711" s="150" t="s">
        <v>1704</v>
      </c>
      <c r="E711" s="258"/>
      <c r="F711" s="258"/>
      <c r="G711" s="267"/>
      <c r="H711" s="255"/>
      <c r="I711" s="143"/>
      <c r="J711" s="92"/>
      <c r="K711" s="253"/>
    </row>
    <row r="712" spans="1:11" ht="15.75" thickBot="1" x14ac:dyDescent="0.3">
      <c r="A712" s="256"/>
      <c r="B712" s="256"/>
      <c r="C712" s="21"/>
      <c r="D712" s="148" t="s">
        <v>1705</v>
      </c>
      <c r="E712" s="259"/>
      <c r="F712" s="259"/>
      <c r="G712" s="268"/>
      <c r="H712" s="256"/>
      <c r="I712" s="21"/>
      <c r="J712" s="93"/>
      <c r="K712" s="253"/>
    </row>
    <row r="713" spans="1:11" ht="38.25" x14ac:dyDescent="0.25">
      <c r="A713" s="254" t="s">
        <v>258</v>
      </c>
      <c r="B713" s="254">
        <v>15.38</v>
      </c>
      <c r="C713" s="145" t="s">
        <v>1706</v>
      </c>
      <c r="D713" s="150" t="s">
        <v>1707</v>
      </c>
      <c r="E713" s="90" t="s">
        <v>801</v>
      </c>
      <c r="F713" s="257" t="s">
        <v>419</v>
      </c>
      <c r="G713" s="152" t="s">
        <v>1718</v>
      </c>
      <c r="H713" s="254"/>
      <c r="I713" s="145" t="s">
        <v>102</v>
      </c>
      <c r="J713" s="145" t="s">
        <v>1721</v>
      </c>
      <c r="K713" s="253"/>
    </row>
    <row r="714" spans="1:11" ht="25.5" x14ac:dyDescent="0.25">
      <c r="A714" s="255"/>
      <c r="B714" s="255"/>
      <c r="C714" s="145">
        <v>276.13619999999997</v>
      </c>
      <c r="D714" s="150" t="s">
        <v>1708</v>
      </c>
      <c r="E714" s="90" t="s">
        <v>1109</v>
      </c>
      <c r="F714" s="258"/>
      <c r="G714" s="152" t="s">
        <v>1719</v>
      </c>
      <c r="H714" s="255"/>
      <c r="I714" s="145" t="s">
        <v>103</v>
      </c>
      <c r="J714" s="145" t="s">
        <v>1722</v>
      </c>
      <c r="K714" s="253"/>
    </row>
    <row r="715" spans="1:11" x14ac:dyDescent="0.25">
      <c r="A715" s="255"/>
      <c r="B715" s="255"/>
      <c r="C715" s="145" t="s">
        <v>106</v>
      </c>
      <c r="D715" s="150" t="s">
        <v>1709</v>
      </c>
      <c r="E715" s="90" t="s">
        <v>470</v>
      </c>
      <c r="F715" s="258"/>
      <c r="G715" s="152" t="s">
        <v>1720</v>
      </c>
      <c r="H715" s="255"/>
      <c r="I715" s="143"/>
      <c r="J715" s="145" t="s">
        <v>1723</v>
      </c>
      <c r="K715" s="253"/>
    </row>
    <row r="716" spans="1:11" ht="25.5" x14ac:dyDescent="0.25">
      <c r="A716" s="255"/>
      <c r="B716" s="255"/>
      <c r="C716" s="143"/>
      <c r="D716" s="154" t="s">
        <v>1710</v>
      </c>
      <c r="E716" s="90"/>
      <c r="F716" s="258"/>
      <c r="G716" s="92"/>
      <c r="H716" s="255"/>
      <c r="I716" s="143"/>
      <c r="J716" s="145" t="s">
        <v>1724</v>
      </c>
      <c r="K716" s="253"/>
    </row>
    <row r="717" spans="1:11" ht="25.5" x14ac:dyDescent="0.25">
      <c r="A717" s="255"/>
      <c r="B717" s="255"/>
      <c r="C717" s="143"/>
      <c r="D717" s="150" t="s">
        <v>1711</v>
      </c>
      <c r="E717" s="90" t="s">
        <v>417</v>
      </c>
      <c r="F717" s="258"/>
      <c r="G717" s="92"/>
      <c r="H717" s="255"/>
      <c r="I717" s="143"/>
      <c r="J717" s="145" t="s">
        <v>1725</v>
      </c>
      <c r="K717" s="253"/>
    </row>
    <row r="718" spans="1:11" ht="25.5" x14ac:dyDescent="0.25">
      <c r="A718" s="255"/>
      <c r="B718" s="255"/>
      <c r="C718" s="143"/>
      <c r="D718" s="154" t="s">
        <v>1712</v>
      </c>
      <c r="E718" s="96"/>
      <c r="F718" s="258"/>
      <c r="G718" s="92"/>
      <c r="H718" s="255"/>
      <c r="I718" s="143"/>
      <c r="J718" s="92"/>
      <c r="K718" s="253"/>
    </row>
    <row r="719" spans="1:11" x14ac:dyDescent="0.25">
      <c r="A719" s="255"/>
      <c r="B719" s="255"/>
      <c r="C719" s="143"/>
      <c r="D719" s="150" t="s">
        <v>1713</v>
      </c>
      <c r="E719" s="90" t="s">
        <v>468</v>
      </c>
      <c r="F719" s="258"/>
      <c r="G719" s="92"/>
      <c r="H719" s="255"/>
      <c r="I719" s="143"/>
      <c r="J719" s="92"/>
      <c r="K719" s="253"/>
    </row>
    <row r="720" spans="1:11" x14ac:dyDescent="0.25">
      <c r="A720" s="255"/>
      <c r="B720" s="255"/>
      <c r="C720" s="143"/>
      <c r="D720" s="154" t="s">
        <v>1714</v>
      </c>
      <c r="E720" s="96"/>
      <c r="F720" s="258"/>
      <c r="G720" s="92"/>
      <c r="H720" s="255"/>
      <c r="I720" s="143"/>
      <c r="J720" s="92"/>
      <c r="K720" s="253"/>
    </row>
    <row r="721" spans="1:11" x14ac:dyDescent="0.25">
      <c r="A721" s="255"/>
      <c r="B721" s="255"/>
      <c r="C721" s="143"/>
      <c r="D721" s="150" t="s">
        <v>1715</v>
      </c>
      <c r="E721" s="90" t="s">
        <v>469</v>
      </c>
      <c r="F721" s="258"/>
      <c r="G721" s="92"/>
      <c r="H721" s="255"/>
      <c r="I721" s="143"/>
      <c r="J721" s="92"/>
      <c r="K721" s="253"/>
    </row>
    <row r="722" spans="1:11" ht="25.5" x14ac:dyDescent="0.25">
      <c r="A722" s="255"/>
      <c r="B722" s="255"/>
      <c r="C722" s="143"/>
      <c r="D722" s="154" t="s">
        <v>1716</v>
      </c>
      <c r="E722" s="99"/>
      <c r="F722" s="258"/>
      <c r="G722" s="92"/>
      <c r="H722" s="255"/>
      <c r="I722" s="143"/>
      <c r="J722" s="92"/>
      <c r="K722" s="253"/>
    </row>
    <row r="723" spans="1:11" ht="26.25" thickBot="1" x14ac:dyDescent="0.3">
      <c r="A723" s="255"/>
      <c r="B723" s="255"/>
      <c r="C723" s="143"/>
      <c r="D723" s="147" t="s">
        <v>1717</v>
      </c>
      <c r="E723" s="100"/>
      <c r="F723" s="271"/>
      <c r="G723" s="97"/>
      <c r="H723" s="255"/>
      <c r="I723" s="143"/>
      <c r="J723" s="92"/>
      <c r="K723" s="253"/>
    </row>
    <row r="724" spans="1:11" ht="15.75" thickBot="1" x14ac:dyDescent="0.3">
      <c r="A724" s="256"/>
      <c r="B724" s="256"/>
      <c r="C724" s="21"/>
      <c r="D724" s="91" t="s">
        <v>425</v>
      </c>
      <c r="E724" s="91" t="s">
        <v>425</v>
      </c>
      <c r="F724" s="91" t="s">
        <v>426</v>
      </c>
      <c r="G724" s="153" t="s">
        <v>504</v>
      </c>
      <c r="H724" s="256"/>
      <c r="I724" s="21"/>
      <c r="J724" s="93"/>
      <c r="K724" s="144"/>
    </row>
    <row r="725" spans="1:11" ht="25.5" customHeight="1" x14ac:dyDescent="0.25">
      <c r="A725" s="254" t="s">
        <v>260</v>
      </c>
      <c r="B725" s="254">
        <v>15.53</v>
      </c>
      <c r="C725" s="145" t="s">
        <v>1726</v>
      </c>
      <c r="D725" s="90" t="s">
        <v>1727</v>
      </c>
      <c r="E725" s="257" t="s">
        <v>417</v>
      </c>
      <c r="F725" s="257" t="s">
        <v>419</v>
      </c>
      <c r="G725" s="266" t="s">
        <v>1729</v>
      </c>
      <c r="H725" s="254"/>
      <c r="I725" s="145" t="s">
        <v>102</v>
      </c>
      <c r="J725" s="145" t="s">
        <v>425</v>
      </c>
      <c r="K725" s="253"/>
    </row>
    <row r="726" spans="1:11" x14ac:dyDescent="0.25">
      <c r="A726" s="255"/>
      <c r="B726" s="255"/>
      <c r="C726" s="145">
        <v>330.24059999999997</v>
      </c>
      <c r="D726" s="90" t="s">
        <v>1728</v>
      </c>
      <c r="E726" s="258"/>
      <c r="F726" s="258"/>
      <c r="G726" s="267"/>
      <c r="H726" s="255"/>
      <c r="I726" s="145" t="s">
        <v>103</v>
      </c>
      <c r="J726" s="145"/>
      <c r="K726" s="253"/>
    </row>
    <row r="727" spans="1:11" x14ac:dyDescent="0.25">
      <c r="A727" s="255"/>
      <c r="B727" s="255"/>
      <c r="C727" s="145" t="s">
        <v>106</v>
      </c>
      <c r="D727" s="99"/>
      <c r="E727" s="258"/>
      <c r="F727" s="258"/>
      <c r="G727" s="267"/>
      <c r="H727" s="255"/>
      <c r="I727" s="143"/>
      <c r="J727" s="145" t="s">
        <v>1730</v>
      </c>
      <c r="K727" s="253"/>
    </row>
    <row r="728" spans="1:11" x14ac:dyDescent="0.25">
      <c r="A728" s="255"/>
      <c r="B728" s="255"/>
      <c r="C728" s="143"/>
      <c r="D728" s="99"/>
      <c r="E728" s="258"/>
      <c r="F728" s="258"/>
      <c r="G728" s="267"/>
      <c r="H728" s="255"/>
      <c r="I728" s="143"/>
      <c r="J728" s="145" t="s">
        <v>1731</v>
      </c>
      <c r="K728" s="253"/>
    </row>
    <row r="729" spans="1:11" x14ac:dyDescent="0.25">
      <c r="A729" s="255"/>
      <c r="B729" s="255"/>
      <c r="C729" s="143"/>
      <c r="D729" s="99"/>
      <c r="E729" s="258"/>
      <c r="F729" s="258"/>
      <c r="G729" s="267"/>
      <c r="H729" s="255"/>
      <c r="I729" s="143"/>
      <c r="J729" s="145" t="s">
        <v>1732</v>
      </c>
      <c r="K729" s="253"/>
    </row>
    <row r="730" spans="1:11" ht="15.75" thickBot="1" x14ac:dyDescent="0.3">
      <c r="A730" s="255"/>
      <c r="B730" s="255"/>
      <c r="C730" s="143"/>
      <c r="D730" s="98"/>
      <c r="E730" s="259"/>
      <c r="F730" s="259"/>
      <c r="G730" s="268"/>
      <c r="H730" s="255"/>
      <c r="I730" s="143"/>
      <c r="J730" s="145" t="s">
        <v>1733</v>
      </c>
      <c r="K730" s="253"/>
    </row>
    <row r="731" spans="1:11" ht="25.5" x14ac:dyDescent="0.25">
      <c r="A731" s="255"/>
      <c r="B731" s="255"/>
      <c r="C731" s="143"/>
      <c r="D731" s="150" t="s">
        <v>1735</v>
      </c>
      <c r="E731" s="257" t="s">
        <v>437</v>
      </c>
      <c r="F731" s="257" t="s">
        <v>426</v>
      </c>
      <c r="G731" s="266" t="s">
        <v>1737</v>
      </c>
      <c r="H731" s="255"/>
      <c r="I731" s="143"/>
      <c r="J731" s="145" t="s">
        <v>1734</v>
      </c>
      <c r="K731" s="253"/>
    </row>
    <row r="732" spans="1:11" x14ac:dyDescent="0.25">
      <c r="A732" s="255"/>
      <c r="B732" s="255"/>
      <c r="C732" s="143"/>
      <c r="D732" s="150" t="s">
        <v>1736</v>
      </c>
      <c r="E732" s="258"/>
      <c r="F732" s="258"/>
      <c r="G732" s="267"/>
      <c r="H732" s="255"/>
      <c r="I732" s="143"/>
      <c r="J732" s="92"/>
      <c r="K732" s="253"/>
    </row>
    <row r="733" spans="1:11" ht="15.75" thickBot="1" x14ac:dyDescent="0.3">
      <c r="A733" s="256"/>
      <c r="B733" s="256"/>
      <c r="C733" s="21"/>
      <c r="D733" s="91">
        <v>331</v>
      </c>
      <c r="E733" s="259"/>
      <c r="F733" s="259"/>
      <c r="G733" s="268"/>
      <c r="H733" s="256"/>
      <c r="I733" s="21"/>
      <c r="J733" s="93"/>
      <c r="K733" s="253"/>
    </row>
    <row r="734" spans="1:11" ht="25.5" customHeight="1" x14ac:dyDescent="0.25">
      <c r="A734" s="254" t="s">
        <v>262</v>
      </c>
      <c r="B734" s="254">
        <v>17.149999999999999</v>
      </c>
      <c r="C734" s="145" t="s">
        <v>1738</v>
      </c>
      <c r="D734" s="90" t="s">
        <v>1739</v>
      </c>
      <c r="E734" s="257" t="s">
        <v>417</v>
      </c>
      <c r="F734" s="257" t="s">
        <v>419</v>
      </c>
      <c r="G734" s="266" t="s">
        <v>1741</v>
      </c>
      <c r="H734" s="254"/>
      <c r="I734" s="145" t="s">
        <v>102</v>
      </c>
      <c r="J734" s="145" t="s">
        <v>425</v>
      </c>
      <c r="K734" s="253"/>
    </row>
    <row r="735" spans="1:11" x14ac:dyDescent="0.25">
      <c r="A735" s="255"/>
      <c r="B735" s="255"/>
      <c r="C735" s="145">
        <v>234.16200000000001</v>
      </c>
      <c r="D735" s="90" t="s">
        <v>1740</v>
      </c>
      <c r="E735" s="258"/>
      <c r="F735" s="258"/>
      <c r="G735" s="267"/>
      <c r="H735" s="255"/>
      <c r="I735" s="145" t="s">
        <v>103</v>
      </c>
      <c r="J735" s="145"/>
      <c r="K735" s="253"/>
    </row>
    <row r="736" spans="1:11" ht="15.75" thickBot="1" x14ac:dyDescent="0.3">
      <c r="A736" s="255"/>
      <c r="B736" s="255"/>
      <c r="C736" s="145" t="s">
        <v>106</v>
      </c>
      <c r="D736" s="98"/>
      <c r="E736" s="259"/>
      <c r="F736" s="259"/>
      <c r="G736" s="268"/>
      <c r="H736" s="255"/>
      <c r="I736" s="143"/>
      <c r="J736" s="145" t="s">
        <v>1742</v>
      </c>
      <c r="K736" s="253"/>
    </row>
    <row r="737" spans="1:11" ht="25.5" x14ac:dyDescent="0.25">
      <c r="A737" s="255"/>
      <c r="B737" s="255"/>
      <c r="C737" s="143"/>
      <c r="D737" s="150" t="s">
        <v>1744</v>
      </c>
      <c r="E737" s="257" t="s">
        <v>437</v>
      </c>
      <c r="F737" s="257" t="s">
        <v>426</v>
      </c>
      <c r="G737" s="266" t="s">
        <v>1746</v>
      </c>
      <c r="H737" s="255"/>
      <c r="I737" s="143"/>
      <c r="J737" s="145" t="s">
        <v>1743</v>
      </c>
      <c r="K737" s="253"/>
    </row>
    <row r="738" spans="1:11" ht="15.75" thickBot="1" x14ac:dyDescent="0.3">
      <c r="A738" s="256"/>
      <c r="B738" s="256"/>
      <c r="C738" s="21"/>
      <c r="D738" s="148" t="s">
        <v>1745</v>
      </c>
      <c r="E738" s="259"/>
      <c r="F738" s="259"/>
      <c r="G738" s="268"/>
      <c r="H738" s="256"/>
      <c r="I738" s="21"/>
      <c r="J738" s="93"/>
      <c r="K738" s="253"/>
    </row>
    <row r="739" spans="1:11" ht="25.5" x14ac:dyDescent="0.25">
      <c r="A739" s="254" t="s">
        <v>267</v>
      </c>
      <c r="B739" s="254">
        <v>17.66</v>
      </c>
      <c r="C739" s="145" t="s">
        <v>1246</v>
      </c>
      <c r="D739" s="150" t="s">
        <v>1747</v>
      </c>
      <c r="E739" s="90" t="s">
        <v>469</v>
      </c>
      <c r="F739" s="257" t="s">
        <v>419</v>
      </c>
      <c r="G739" s="152" t="s">
        <v>1750</v>
      </c>
      <c r="H739" s="254" t="s">
        <v>429</v>
      </c>
      <c r="I739" s="145" t="s">
        <v>102</v>
      </c>
      <c r="J739" s="254" t="s">
        <v>1753</v>
      </c>
      <c r="K739" s="253"/>
    </row>
    <row r="740" spans="1:11" x14ac:dyDescent="0.25">
      <c r="A740" s="255"/>
      <c r="B740" s="255"/>
      <c r="C740" s="145">
        <v>278.15179999999998</v>
      </c>
      <c r="D740" s="150" t="s">
        <v>1748</v>
      </c>
      <c r="E740" s="96"/>
      <c r="F740" s="258"/>
      <c r="G740" s="152" t="s">
        <v>1751</v>
      </c>
      <c r="H740" s="255"/>
      <c r="I740" s="145" t="s">
        <v>103</v>
      </c>
      <c r="J740" s="255"/>
      <c r="K740" s="253"/>
    </row>
    <row r="741" spans="1:11" ht="15.75" thickBot="1" x14ac:dyDescent="0.3">
      <c r="A741" s="255"/>
      <c r="B741" s="255"/>
      <c r="C741" s="145" t="s">
        <v>101</v>
      </c>
      <c r="D741" s="147" t="s">
        <v>1749</v>
      </c>
      <c r="E741" s="95" t="s">
        <v>417</v>
      </c>
      <c r="F741" s="271"/>
      <c r="G741" s="110" t="s">
        <v>1752</v>
      </c>
      <c r="H741" s="255"/>
      <c r="I741" s="143"/>
      <c r="J741" s="255"/>
      <c r="K741" s="253"/>
    </row>
    <row r="742" spans="1:11" ht="15.75" thickBot="1" x14ac:dyDescent="0.3">
      <c r="A742" s="256"/>
      <c r="B742" s="256"/>
      <c r="C742" s="21"/>
      <c r="D742" s="91">
        <v>277.14580000000001</v>
      </c>
      <c r="E742" s="91"/>
      <c r="F742" s="91" t="s">
        <v>426</v>
      </c>
      <c r="G742" s="153" t="s">
        <v>1754</v>
      </c>
      <c r="H742" s="256"/>
      <c r="I742" s="21"/>
      <c r="J742" s="256"/>
      <c r="K742" s="144"/>
    </row>
    <row r="743" spans="1:11" ht="25.5" customHeight="1" x14ac:dyDescent="0.25">
      <c r="A743" s="254" t="s">
        <v>264</v>
      </c>
      <c r="B743" s="254">
        <v>18.66</v>
      </c>
      <c r="C743" s="145" t="s">
        <v>1755</v>
      </c>
      <c r="D743" s="150" t="s">
        <v>1756</v>
      </c>
      <c r="E743" s="90" t="s">
        <v>469</v>
      </c>
      <c r="F743" s="257" t="s">
        <v>419</v>
      </c>
      <c r="G743" s="266" t="s">
        <v>1763</v>
      </c>
      <c r="H743" s="254"/>
      <c r="I743" s="145" t="s">
        <v>102</v>
      </c>
      <c r="J743" s="145" t="s">
        <v>1764</v>
      </c>
      <c r="K743" s="253"/>
    </row>
    <row r="744" spans="1:11" x14ac:dyDescent="0.25">
      <c r="A744" s="255"/>
      <c r="B744" s="255"/>
      <c r="C744" s="145">
        <v>318.2559</v>
      </c>
      <c r="D744" s="150" t="s">
        <v>1757</v>
      </c>
      <c r="E744" s="90"/>
      <c r="F744" s="258"/>
      <c r="G744" s="267"/>
      <c r="H744" s="255"/>
      <c r="I744" s="145" t="s">
        <v>103</v>
      </c>
      <c r="J744" s="145" t="s">
        <v>1765</v>
      </c>
      <c r="K744" s="253"/>
    </row>
    <row r="745" spans="1:11" ht="25.5" x14ac:dyDescent="0.25">
      <c r="A745" s="255"/>
      <c r="B745" s="255"/>
      <c r="C745" s="145" t="s">
        <v>106</v>
      </c>
      <c r="D745" s="150" t="s">
        <v>1758</v>
      </c>
      <c r="E745" s="90"/>
      <c r="F745" s="258"/>
      <c r="G745" s="267"/>
      <c r="H745" s="255"/>
      <c r="I745" s="143"/>
      <c r="J745" s="145" t="s">
        <v>1766</v>
      </c>
      <c r="K745" s="253"/>
    </row>
    <row r="746" spans="1:11" x14ac:dyDescent="0.25">
      <c r="A746" s="255"/>
      <c r="B746" s="255"/>
      <c r="C746" s="143"/>
      <c r="D746" s="150" t="s">
        <v>1759</v>
      </c>
      <c r="E746" s="90" t="s">
        <v>417</v>
      </c>
      <c r="F746" s="258"/>
      <c r="G746" s="267"/>
      <c r="H746" s="255"/>
      <c r="I746" s="143"/>
      <c r="J746" s="145" t="s">
        <v>1767</v>
      </c>
      <c r="K746" s="253"/>
    </row>
    <row r="747" spans="1:11" x14ac:dyDescent="0.25">
      <c r="A747" s="255"/>
      <c r="B747" s="255"/>
      <c r="C747" s="143"/>
      <c r="D747" s="150" t="s">
        <v>1760</v>
      </c>
      <c r="E747" s="90"/>
      <c r="F747" s="258"/>
      <c r="G747" s="267"/>
      <c r="H747" s="255"/>
      <c r="I747" s="143"/>
      <c r="J747" s="92"/>
      <c r="K747" s="253"/>
    </row>
    <row r="748" spans="1:11" ht="25.5" x14ac:dyDescent="0.25">
      <c r="A748" s="255"/>
      <c r="B748" s="255"/>
      <c r="C748" s="143"/>
      <c r="D748" s="150" t="s">
        <v>1761</v>
      </c>
      <c r="E748" s="99"/>
      <c r="F748" s="258"/>
      <c r="G748" s="267"/>
      <c r="H748" s="255"/>
      <c r="I748" s="143"/>
      <c r="J748" s="92"/>
      <c r="K748" s="253"/>
    </row>
    <row r="749" spans="1:11" ht="26.25" thickBot="1" x14ac:dyDescent="0.3">
      <c r="A749" s="255"/>
      <c r="B749" s="255"/>
      <c r="C749" s="143"/>
      <c r="D749" s="95" t="s">
        <v>1762</v>
      </c>
      <c r="E749" s="100"/>
      <c r="F749" s="271"/>
      <c r="G749" s="272"/>
      <c r="H749" s="255"/>
      <c r="I749" s="143"/>
      <c r="J749" s="92"/>
      <c r="K749" s="253"/>
    </row>
    <row r="750" spans="1:11" ht="15.75" thickBot="1" x14ac:dyDescent="0.3">
      <c r="A750" s="256"/>
      <c r="B750" s="256"/>
      <c r="C750" s="21"/>
      <c r="D750" s="111" t="s">
        <v>425</v>
      </c>
      <c r="E750" s="91" t="s">
        <v>425</v>
      </c>
      <c r="F750" s="91" t="s">
        <v>426</v>
      </c>
      <c r="G750" s="146" t="s">
        <v>504</v>
      </c>
      <c r="H750" s="256"/>
      <c r="I750" s="21"/>
      <c r="J750" s="93"/>
      <c r="K750" s="149"/>
    </row>
    <row r="751" spans="1:11" ht="15.75" thickBot="1" x14ac:dyDescent="0.3">
      <c r="A751" s="146"/>
      <c r="B751" s="146"/>
      <c r="C751" s="146"/>
      <c r="D751" s="91"/>
      <c r="E751" s="91"/>
      <c r="F751" s="91"/>
      <c r="G751" s="146"/>
      <c r="H751" s="146"/>
      <c r="I751" s="146"/>
      <c r="J751" s="146"/>
      <c r="K751" s="144"/>
    </row>
    <row r="752" spans="1:11" x14ac:dyDescent="0.25">
      <c r="A752" s="112"/>
    </row>
    <row r="753" spans="1:1" x14ac:dyDescent="0.25">
      <c r="A753" s="112"/>
    </row>
    <row r="754" spans="1:1" x14ac:dyDescent="0.25">
      <c r="A754" s="113" t="s">
        <v>1768</v>
      </c>
    </row>
    <row r="755" spans="1:1" x14ac:dyDescent="0.25">
      <c r="A755" s="113" t="s">
        <v>1769</v>
      </c>
    </row>
    <row r="756" spans="1:1" x14ac:dyDescent="0.25">
      <c r="A756" s="113" t="s">
        <v>1770</v>
      </c>
    </row>
    <row r="757" spans="1:1" x14ac:dyDescent="0.25">
      <c r="A757" s="113" t="s">
        <v>1771</v>
      </c>
    </row>
    <row r="758" spans="1:1" x14ac:dyDescent="0.25">
      <c r="A758" s="113" t="s">
        <v>1772</v>
      </c>
    </row>
    <row r="759" spans="1:1" x14ac:dyDescent="0.25">
      <c r="A759" s="113" t="s">
        <v>1773</v>
      </c>
    </row>
  </sheetData>
  <mergeCells count="663">
    <mergeCell ref="K739:K741"/>
    <mergeCell ref="A743:A750"/>
    <mergeCell ref="B743:B750"/>
    <mergeCell ref="F743:F749"/>
    <mergeCell ref="G743:G749"/>
    <mergeCell ref="H743:H750"/>
    <mergeCell ref="K743:K749"/>
    <mergeCell ref="K734:K736"/>
    <mergeCell ref="E737:E738"/>
    <mergeCell ref="F737:F738"/>
    <mergeCell ref="G737:G738"/>
    <mergeCell ref="K737:K738"/>
    <mergeCell ref="A739:A742"/>
    <mergeCell ref="B739:B742"/>
    <mergeCell ref="F739:F741"/>
    <mergeCell ref="H739:H742"/>
    <mergeCell ref="J739:J742"/>
    <mergeCell ref="A734:A738"/>
    <mergeCell ref="B734:B738"/>
    <mergeCell ref="E734:E736"/>
    <mergeCell ref="F734:F736"/>
    <mergeCell ref="G734:G736"/>
    <mergeCell ref="H734:H738"/>
    <mergeCell ref="H725:H733"/>
    <mergeCell ref="K725:K730"/>
    <mergeCell ref="E731:E733"/>
    <mergeCell ref="F731:F733"/>
    <mergeCell ref="G731:G733"/>
    <mergeCell ref="K731:K733"/>
    <mergeCell ref="A713:A724"/>
    <mergeCell ref="B713:B724"/>
    <mergeCell ref="F713:F723"/>
    <mergeCell ref="H713:H724"/>
    <mergeCell ref="K713:K723"/>
    <mergeCell ref="A725:A733"/>
    <mergeCell ref="B725:B733"/>
    <mergeCell ref="E725:E730"/>
    <mergeCell ref="F725:F730"/>
    <mergeCell ref="G725:G730"/>
    <mergeCell ref="A699:A712"/>
    <mergeCell ref="B699:B712"/>
    <mergeCell ref="F699:F705"/>
    <mergeCell ref="H699:H712"/>
    <mergeCell ref="K699:K705"/>
    <mergeCell ref="E706:E712"/>
    <mergeCell ref="F706:F712"/>
    <mergeCell ref="G706:G712"/>
    <mergeCell ref="K706:K712"/>
    <mergeCell ref="B691:B698"/>
    <mergeCell ref="F691:F695"/>
    <mergeCell ref="H691:H698"/>
    <mergeCell ref="K691:K695"/>
    <mergeCell ref="F696:F698"/>
    <mergeCell ref="K696:K698"/>
    <mergeCell ref="H682:H690"/>
    <mergeCell ref="J682:J683"/>
    <mergeCell ref="K682:K683"/>
    <mergeCell ref="F684:F690"/>
    <mergeCell ref="G684:G690"/>
    <mergeCell ref="K684:K690"/>
    <mergeCell ref="A682:A690"/>
    <mergeCell ref="B682:B690"/>
    <mergeCell ref="D682:D683"/>
    <mergeCell ref="E682:E683"/>
    <mergeCell ref="F682:F683"/>
    <mergeCell ref="G682:G683"/>
    <mergeCell ref="A658:A681"/>
    <mergeCell ref="B658:B681"/>
    <mergeCell ref="F658:F675"/>
    <mergeCell ref="H658:H681"/>
    <mergeCell ref="K658:K675"/>
    <mergeCell ref="E676:E681"/>
    <mergeCell ref="F676:F681"/>
    <mergeCell ref="G676:G681"/>
    <mergeCell ref="K676:K681"/>
    <mergeCell ref="A643:A657"/>
    <mergeCell ref="B643:B657"/>
    <mergeCell ref="F643:F654"/>
    <mergeCell ref="H643:H657"/>
    <mergeCell ref="K643:K654"/>
    <mergeCell ref="E655:E657"/>
    <mergeCell ref="F655:F657"/>
    <mergeCell ref="G655:G657"/>
    <mergeCell ref="K655:K657"/>
    <mergeCell ref="A637:A642"/>
    <mergeCell ref="B637:B642"/>
    <mergeCell ref="E637:E641"/>
    <mergeCell ref="F637:F641"/>
    <mergeCell ref="H637:H642"/>
    <mergeCell ref="K637:K641"/>
    <mergeCell ref="A628:A636"/>
    <mergeCell ref="B628:B636"/>
    <mergeCell ref="F628:F634"/>
    <mergeCell ref="H628:H636"/>
    <mergeCell ref="K628:K634"/>
    <mergeCell ref="E635:E636"/>
    <mergeCell ref="F635:F636"/>
    <mergeCell ref="G635:G636"/>
    <mergeCell ref="K635:K636"/>
    <mergeCell ref="K618:K620"/>
    <mergeCell ref="A621:A627"/>
    <mergeCell ref="B621:B627"/>
    <mergeCell ref="F621:F626"/>
    <mergeCell ref="H621:H627"/>
    <mergeCell ref="K621:K626"/>
    <mergeCell ref="J609:J611"/>
    <mergeCell ref="K609:K610"/>
    <mergeCell ref="A612:A620"/>
    <mergeCell ref="B612:B620"/>
    <mergeCell ref="F612:F617"/>
    <mergeCell ref="G612:G617"/>
    <mergeCell ref="H612:H620"/>
    <mergeCell ref="K612:K617"/>
    <mergeCell ref="E618:E620"/>
    <mergeCell ref="F618:F620"/>
    <mergeCell ref="A609:A611"/>
    <mergeCell ref="B609:B611"/>
    <mergeCell ref="E609:E610"/>
    <mergeCell ref="F609:F610"/>
    <mergeCell ref="G609:G610"/>
    <mergeCell ref="H609:H611"/>
    <mergeCell ref="F600:F602"/>
    <mergeCell ref="G600:G602"/>
    <mergeCell ref="K600:K602"/>
    <mergeCell ref="A603:A608"/>
    <mergeCell ref="B603:B608"/>
    <mergeCell ref="F603:F607"/>
    <mergeCell ref="H603:H608"/>
    <mergeCell ref="K603:K607"/>
    <mergeCell ref="B581:B594"/>
    <mergeCell ref="F581:F593"/>
    <mergeCell ref="H581:H594"/>
    <mergeCell ref="K581:K593"/>
    <mergeCell ref="A595:A602"/>
    <mergeCell ref="B595:B602"/>
    <mergeCell ref="F595:F599"/>
    <mergeCell ref="H595:H602"/>
    <mergeCell ref="K595:K599"/>
    <mergeCell ref="E600:E602"/>
    <mergeCell ref="H576:H580"/>
    <mergeCell ref="K576:K577"/>
    <mergeCell ref="E578:E580"/>
    <mergeCell ref="F578:F580"/>
    <mergeCell ref="G578:G580"/>
    <mergeCell ref="K578:K580"/>
    <mergeCell ref="A576:A580"/>
    <mergeCell ref="B576:B580"/>
    <mergeCell ref="D576:D577"/>
    <mergeCell ref="E576:E577"/>
    <mergeCell ref="F576:F577"/>
    <mergeCell ref="G576:G577"/>
    <mergeCell ref="F567:F568"/>
    <mergeCell ref="G567:G568"/>
    <mergeCell ref="K567:K568"/>
    <mergeCell ref="A569:A575"/>
    <mergeCell ref="B569:B575"/>
    <mergeCell ref="F569:F574"/>
    <mergeCell ref="H569:H575"/>
    <mergeCell ref="K569:K574"/>
    <mergeCell ref="K553:K554"/>
    <mergeCell ref="E555:E556"/>
    <mergeCell ref="F555:F556"/>
    <mergeCell ref="G555:G556"/>
    <mergeCell ref="K555:K556"/>
    <mergeCell ref="B557:B568"/>
    <mergeCell ref="F557:F566"/>
    <mergeCell ref="H557:H568"/>
    <mergeCell ref="K557:K566"/>
    <mergeCell ref="E567:E568"/>
    <mergeCell ref="A553:A556"/>
    <mergeCell ref="B553:B556"/>
    <mergeCell ref="E553:E554"/>
    <mergeCell ref="F553:F554"/>
    <mergeCell ref="G553:G554"/>
    <mergeCell ref="H553:H556"/>
    <mergeCell ref="B538:B552"/>
    <mergeCell ref="F538:F549"/>
    <mergeCell ref="H538:H552"/>
    <mergeCell ref="K538:K549"/>
    <mergeCell ref="E550:E552"/>
    <mergeCell ref="F550:F552"/>
    <mergeCell ref="G550:G552"/>
    <mergeCell ref="K550:K552"/>
    <mergeCell ref="A530:A537"/>
    <mergeCell ref="B530:B537"/>
    <mergeCell ref="F530:F533"/>
    <mergeCell ref="H530:H537"/>
    <mergeCell ref="K530:K533"/>
    <mergeCell ref="F534:F537"/>
    <mergeCell ref="K534:K537"/>
    <mergeCell ref="A525:A529"/>
    <mergeCell ref="B525:B529"/>
    <mergeCell ref="E525:E528"/>
    <mergeCell ref="F525:F528"/>
    <mergeCell ref="H525:H529"/>
    <mergeCell ref="K525:K528"/>
    <mergeCell ref="J520:J524"/>
    <mergeCell ref="K520:K521"/>
    <mergeCell ref="E522:E524"/>
    <mergeCell ref="F522:F524"/>
    <mergeCell ref="G522:G524"/>
    <mergeCell ref="K522:K524"/>
    <mergeCell ref="A520:A524"/>
    <mergeCell ref="B520:B524"/>
    <mergeCell ref="E520:E521"/>
    <mergeCell ref="F520:F521"/>
    <mergeCell ref="G520:G521"/>
    <mergeCell ref="H520:H524"/>
    <mergeCell ref="A475:A483"/>
    <mergeCell ref="B475:B483"/>
    <mergeCell ref="C475:C483"/>
    <mergeCell ref="F475:F480"/>
    <mergeCell ref="K475:K480"/>
    <mergeCell ref="K496:K505"/>
    <mergeCell ref="A506:A519"/>
    <mergeCell ref="B506:B519"/>
    <mergeCell ref="F506:F513"/>
    <mergeCell ref="H506:H519"/>
    <mergeCell ref="K506:K513"/>
    <mergeCell ref="F514:F519"/>
    <mergeCell ref="K514:K519"/>
    <mergeCell ref="E481:E483"/>
    <mergeCell ref="F481:F483"/>
    <mergeCell ref="G481:G483"/>
    <mergeCell ref="K481:K483"/>
    <mergeCell ref="A484:A505"/>
    <mergeCell ref="B484:B505"/>
    <mergeCell ref="F484:F495"/>
    <mergeCell ref="H484:H505"/>
    <mergeCell ref="K484:K495"/>
    <mergeCell ref="F496:F505"/>
    <mergeCell ref="A461:A466"/>
    <mergeCell ref="B461:B466"/>
    <mergeCell ref="E461:E465"/>
    <mergeCell ref="F461:F465"/>
    <mergeCell ref="H461:H466"/>
    <mergeCell ref="K461:K465"/>
    <mergeCell ref="A467:A474"/>
    <mergeCell ref="B467:B474"/>
    <mergeCell ref="F467:F473"/>
    <mergeCell ref="H467:H474"/>
    <mergeCell ref="K467:K473"/>
    <mergeCell ref="A451:A460"/>
    <mergeCell ref="B451:B460"/>
    <mergeCell ref="E451:E458"/>
    <mergeCell ref="F451:F458"/>
    <mergeCell ref="H451:H460"/>
    <mergeCell ref="K451:K458"/>
    <mergeCell ref="E459:E460"/>
    <mergeCell ref="F459:F460"/>
    <mergeCell ref="G459:G460"/>
    <mergeCell ref="K459:K460"/>
    <mergeCell ref="A445:A450"/>
    <mergeCell ref="B445:B450"/>
    <mergeCell ref="F445:F448"/>
    <mergeCell ref="H445:H450"/>
    <mergeCell ref="K445:K448"/>
    <mergeCell ref="E449:E450"/>
    <mergeCell ref="F449:F450"/>
    <mergeCell ref="G449:G450"/>
    <mergeCell ref="K449:K450"/>
    <mergeCell ref="A441:A444"/>
    <mergeCell ref="B441:B444"/>
    <mergeCell ref="E441:E442"/>
    <mergeCell ref="F441:F442"/>
    <mergeCell ref="G441:G442"/>
    <mergeCell ref="H441:H444"/>
    <mergeCell ref="K441:K442"/>
    <mergeCell ref="E443:E444"/>
    <mergeCell ref="F443:F444"/>
    <mergeCell ref="G443:G444"/>
    <mergeCell ref="K443:K444"/>
    <mergeCell ref="K424:K427"/>
    <mergeCell ref="E428:E429"/>
    <mergeCell ref="F428:F429"/>
    <mergeCell ref="G428:G429"/>
    <mergeCell ref="K428:K429"/>
    <mergeCell ref="A430:A440"/>
    <mergeCell ref="B430:B440"/>
    <mergeCell ref="F430:F438"/>
    <mergeCell ref="H430:H440"/>
    <mergeCell ref="K430:K438"/>
    <mergeCell ref="A424:A429"/>
    <mergeCell ref="B424:B429"/>
    <mergeCell ref="E424:E427"/>
    <mergeCell ref="F424:F427"/>
    <mergeCell ref="G424:G427"/>
    <mergeCell ref="H424:H429"/>
    <mergeCell ref="E439:E440"/>
    <mergeCell ref="F439:F440"/>
    <mergeCell ref="G439:G440"/>
    <mergeCell ref="K439:K440"/>
    <mergeCell ref="K400:K403"/>
    <mergeCell ref="A404:A423"/>
    <mergeCell ref="B404:B423"/>
    <mergeCell ref="F404:F414"/>
    <mergeCell ref="H404:H423"/>
    <mergeCell ref="K404:K414"/>
    <mergeCell ref="F415:F423"/>
    <mergeCell ref="K415:K423"/>
    <mergeCell ref="K393:K394"/>
    <mergeCell ref="A395:A403"/>
    <mergeCell ref="B395:B403"/>
    <mergeCell ref="E395:E399"/>
    <mergeCell ref="F395:F399"/>
    <mergeCell ref="G395:G399"/>
    <mergeCell ref="H395:H403"/>
    <mergeCell ref="K395:K399"/>
    <mergeCell ref="F400:F403"/>
    <mergeCell ref="G400:G403"/>
    <mergeCell ref="A390:A394"/>
    <mergeCell ref="B390:B394"/>
    <mergeCell ref="E390:E392"/>
    <mergeCell ref="F390:F392"/>
    <mergeCell ref="H390:H394"/>
    <mergeCell ref="K390:K392"/>
    <mergeCell ref="E393:E394"/>
    <mergeCell ref="F393:F394"/>
    <mergeCell ref="G393:G394"/>
    <mergeCell ref="A382:A389"/>
    <mergeCell ref="B382:B389"/>
    <mergeCell ref="F382:F387"/>
    <mergeCell ref="H382:H389"/>
    <mergeCell ref="J382:J389"/>
    <mergeCell ref="K382:K387"/>
    <mergeCell ref="E388:E389"/>
    <mergeCell ref="F388:F389"/>
    <mergeCell ref="G388:G389"/>
    <mergeCell ref="K388:K389"/>
    <mergeCell ref="K371:K373"/>
    <mergeCell ref="E374:E376"/>
    <mergeCell ref="F374:F376"/>
    <mergeCell ref="G374:G376"/>
    <mergeCell ref="K374:K376"/>
    <mergeCell ref="A377:A381"/>
    <mergeCell ref="B377:B381"/>
    <mergeCell ref="F377:F380"/>
    <mergeCell ref="H377:H381"/>
    <mergeCell ref="J377:J381"/>
    <mergeCell ref="A371:A376"/>
    <mergeCell ref="B371:B376"/>
    <mergeCell ref="E371:E373"/>
    <mergeCell ref="F371:F373"/>
    <mergeCell ref="G371:G373"/>
    <mergeCell ref="H371:H376"/>
    <mergeCell ref="K377:K380"/>
    <mergeCell ref="A361:A370"/>
    <mergeCell ref="B361:B370"/>
    <mergeCell ref="F361:F365"/>
    <mergeCell ref="G361:G365"/>
    <mergeCell ref="H361:H370"/>
    <mergeCell ref="K361:K365"/>
    <mergeCell ref="F366:F370"/>
    <mergeCell ref="K366:K370"/>
    <mergeCell ref="A322:A360"/>
    <mergeCell ref="B322:B360"/>
    <mergeCell ref="F322:F347"/>
    <mergeCell ref="H322:H360"/>
    <mergeCell ref="K322:K347"/>
    <mergeCell ref="F348:F360"/>
    <mergeCell ref="K348:K360"/>
    <mergeCell ref="A315:A321"/>
    <mergeCell ref="B315:B321"/>
    <mergeCell ref="F315:F319"/>
    <mergeCell ref="H315:H321"/>
    <mergeCell ref="K315:K319"/>
    <mergeCell ref="E320:E321"/>
    <mergeCell ref="F320:F321"/>
    <mergeCell ref="K320:K321"/>
    <mergeCell ref="H307:H314"/>
    <mergeCell ref="K307:K309"/>
    <mergeCell ref="E310:E314"/>
    <mergeCell ref="F310:F314"/>
    <mergeCell ref="G310:G314"/>
    <mergeCell ref="K310:K314"/>
    <mergeCell ref="A307:A314"/>
    <mergeCell ref="B307:B314"/>
    <mergeCell ref="D307:D309"/>
    <mergeCell ref="E307:E309"/>
    <mergeCell ref="F307:F309"/>
    <mergeCell ref="G307:G309"/>
    <mergeCell ref="K299:K300"/>
    <mergeCell ref="A302:A306"/>
    <mergeCell ref="B302:B306"/>
    <mergeCell ref="F302:F305"/>
    <mergeCell ref="G302:G305"/>
    <mergeCell ref="H302:H306"/>
    <mergeCell ref="K302:K305"/>
    <mergeCell ref="A299:A301"/>
    <mergeCell ref="B299:B301"/>
    <mergeCell ref="E299:E300"/>
    <mergeCell ref="F299:F300"/>
    <mergeCell ref="G299:G300"/>
    <mergeCell ref="H299:H301"/>
    <mergeCell ref="A289:A298"/>
    <mergeCell ref="B289:B298"/>
    <mergeCell ref="E289:E294"/>
    <mergeCell ref="F289:F294"/>
    <mergeCell ref="H289:H298"/>
    <mergeCell ref="K289:K294"/>
    <mergeCell ref="F295:F298"/>
    <mergeCell ref="K295:K298"/>
    <mergeCell ref="G273:G279"/>
    <mergeCell ref="K273:K279"/>
    <mergeCell ref="A280:A288"/>
    <mergeCell ref="B280:B288"/>
    <mergeCell ref="F280:F283"/>
    <mergeCell ref="G280:G283"/>
    <mergeCell ref="K280:K283"/>
    <mergeCell ref="F284:F288"/>
    <mergeCell ref="K284:K288"/>
    <mergeCell ref="H244:H258"/>
    <mergeCell ref="K244:K251"/>
    <mergeCell ref="F252:F258"/>
    <mergeCell ref="K252:K258"/>
    <mergeCell ref="A259:A279"/>
    <mergeCell ref="B259:B279"/>
    <mergeCell ref="F259:F272"/>
    <mergeCell ref="H259:H279"/>
    <mergeCell ref="K259:K272"/>
    <mergeCell ref="F273:F279"/>
    <mergeCell ref="A244:A258"/>
    <mergeCell ref="B244:B258"/>
    <mergeCell ref="D244:D251"/>
    <mergeCell ref="E244:E251"/>
    <mergeCell ref="F244:F251"/>
    <mergeCell ref="G244:G251"/>
    <mergeCell ref="A231:A234"/>
    <mergeCell ref="B231:B234"/>
    <mergeCell ref="E231:E233"/>
    <mergeCell ref="F231:F233"/>
    <mergeCell ref="G231:G233"/>
    <mergeCell ref="H231:H234"/>
    <mergeCell ref="K231:K233"/>
    <mergeCell ref="A235:A243"/>
    <mergeCell ref="B235:B243"/>
    <mergeCell ref="F235:F241"/>
    <mergeCell ref="G235:G241"/>
    <mergeCell ref="H235:H243"/>
    <mergeCell ref="K235:K241"/>
    <mergeCell ref="E242:E243"/>
    <mergeCell ref="F242:F243"/>
    <mergeCell ref="G242:G243"/>
    <mergeCell ref="K242:K243"/>
    <mergeCell ref="A220:A230"/>
    <mergeCell ref="B220:B230"/>
    <mergeCell ref="D220:D224"/>
    <mergeCell ref="E220:E224"/>
    <mergeCell ref="F220:F224"/>
    <mergeCell ref="G220:G224"/>
    <mergeCell ref="H220:H230"/>
    <mergeCell ref="K220:K224"/>
    <mergeCell ref="F225:F230"/>
    <mergeCell ref="K225:K230"/>
    <mergeCell ref="A210:A215"/>
    <mergeCell ref="B210:B215"/>
    <mergeCell ref="F210:F214"/>
    <mergeCell ref="H210:H215"/>
    <mergeCell ref="K210:K214"/>
    <mergeCell ref="A216:A219"/>
    <mergeCell ref="B216:B219"/>
    <mergeCell ref="E216:E218"/>
    <mergeCell ref="F216:F218"/>
    <mergeCell ref="G216:G218"/>
    <mergeCell ref="H216:H219"/>
    <mergeCell ref="K216:K218"/>
    <mergeCell ref="K202:K203"/>
    <mergeCell ref="A205:A209"/>
    <mergeCell ref="B205:B209"/>
    <mergeCell ref="F205:F208"/>
    <mergeCell ref="H205:H209"/>
    <mergeCell ref="K205:K208"/>
    <mergeCell ref="A202:A204"/>
    <mergeCell ref="B202:B204"/>
    <mergeCell ref="E202:E203"/>
    <mergeCell ref="F202:F203"/>
    <mergeCell ref="G202:G203"/>
    <mergeCell ref="H202:H204"/>
    <mergeCell ref="J197:J201"/>
    <mergeCell ref="K197:K199"/>
    <mergeCell ref="E200:E201"/>
    <mergeCell ref="F200:F201"/>
    <mergeCell ref="G200:G201"/>
    <mergeCell ref="K200:K201"/>
    <mergeCell ref="A197:A201"/>
    <mergeCell ref="B197:B201"/>
    <mergeCell ref="E197:E199"/>
    <mergeCell ref="F197:F199"/>
    <mergeCell ref="G197:G199"/>
    <mergeCell ref="H197:H201"/>
    <mergeCell ref="A186:A196"/>
    <mergeCell ref="B186:B196"/>
    <mergeCell ref="F186:F191"/>
    <mergeCell ref="H186:H196"/>
    <mergeCell ref="K186:K191"/>
    <mergeCell ref="F192:F196"/>
    <mergeCell ref="K192:K196"/>
    <mergeCell ref="A166:A185"/>
    <mergeCell ref="B166:B185"/>
    <mergeCell ref="F166:F178"/>
    <mergeCell ref="H166:H185"/>
    <mergeCell ref="K166:K172"/>
    <mergeCell ref="K173:K178"/>
    <mergeCell ref="F179:F185"/>
    <mergeCell ref="K179:K185"/>
    <mergeCell ref="A153:A165"/>
    <mergeCell ref="B153:B165"/>
    <mergeCell ref="F153:F157"/>
    <mergeCell ref="H153:H165"/>
    <mergeCell ref="K153:K157"/>
    <mergeCell ref="F158:F165"/>
    <mergeCell ref="K158:K165"/>
    <mergeCell ref="A140:A152"/>
    <mergeCell ref="B140:B152"/>
    <mergeCell ref="F140:F144"/>
    <mergeCell ref="G140:G144"/>
    <mergeCell ref="H140:H152"/>
    <mergeCell ref="K140:K144"/>
    <mergeCell ref="F145:F152"/>
    <mergeCell ref="G145:G152"/>
    <mergeCell ref="K145:K152"/>
    <mergeCell ref="A118:A139"/>
    <mergeCell ref="B118:B139"/>
    <mergeCell ref="F118:F129"/>
    <mergeCell ref="G118:G129"/>
    <mergeCell ref="H118:H139"/>
    <mergeCell ref="K118:K129"/>
    <mergeCell ref="E130:E139"/>
    <mergeCell ref="F130:F139"/>
    <mergeCell ref="G130:G139"/>
    <mergeCell ref="K130:K139"/>
    <mergeCell ref="K105:K112"/>
    <mergeCell ref="A113:A117"/>
    <mergeCell ref="B113:B117"/>
    <mergeCell ref="E113:E116"/>
    <mergeCell ref="F113:F116"/>
    <mergeCell ref="H113:H117"/>
    <mergeCell ref="K113:K116"/>
    <mergeCell ref="H79:H91"/>
    <mergeCell ref="K79:K85"/>
    <mergeCell ref="F86:F91"/>
    <mergeCell ref="K86:K91"/>
    <mergeCell ref="A92:A112"/>
    <mergeCell ref="B92:B112"/>
    <mergeCell ref="F92:F104"/>
    <mergeCell ref="H92:H112"/>
    <mergeCell ref="K92:K104"/>
    <mergeCell ref="F105:F112"/>
    <mergeCell ref="K73:K75"/>
    <mergeCell ref="E76:E78"/>
    <mergeCell ref="F76:F78"/>
    <mergeCell ref="G76:G78"/>
    <mergeCell ref="K76:K78"/>
    <mergeCell ref="A79:A91"/>
    <mergeCell ref="B79:B91"/>
    <mergeCell ref="E79:E85"/>
    <mergeCell ref="F79:F85"/>
    <mergeCell ref="G79:G85"/>
    <mergeCell ref="A73:A78"/>
    <mergeCell ref="B73:B78"/>
    <mergeCell ref="E73:E75"/>
    <mergeCell ref="F73:F75"/>
    <mergeCell ref="H73:H78"/>
    <mergeCell ref="J73:J75"/>
    <mergeCell ref="A63:A72"/>
    <mergeCell ref="B63:B72"/>
    <mergeCell ref="F63:F69"/>
    <mergeCell ref="H63:H72"/>
    <mergeCell ref="K63:K69"/>
    <mergeCell ref="E70:E72"/>
    <mergeCell ref="F70:F72"/>
    <mergeCell ref="G70:G72"/>
    <mergeCell ref="K70:K72"/>
    <mergeCell ref="H58:H62"/>
    <mergeCell ref="J58:J62"/>
    <mergeCell ref="K58:K59"/>
    <mergeCell ref="E60:E62"/>
    <mergeCell ref="F60:F62"/>
    <mergeCell ref="G60:G62"/>
    <mergeCell ref="K60:K62"/>
    <mergeCell ref="J53:J57"/>
    <mergeCell ref="K53:K54"/>
    <mergeCell ref="E55:E57"/>
    <mergeCell ref="F55:F57"/>
    <mergeCell ref="K55:K57"/>
    <mergeCell ref="H53:H57"/>
    <mergeCell ref="A58:A62"/>
    <mergeCell ref="B58:B62"/>
    <mergeCell ref="E58:E59"/>
    <mergeCell ref="F58:F59"/>
    <mergeCell ref="G58:G59"/>
    <mergeCell ref="A53:A57"/>
    <mergeCell ref="B53:B57"/>
    <mergeCell ref="E53:E54"/>
    <mergeCell ref="F53:F54"/>
    <mergeCell ref="G53:G54"/>
    <mergeCell ref="J49:J52"/>
    <mergeCell ref="K49:K50"/>
    <mergeCell ref="E51:E52"/>
    <mergeCell ref="F51:F52"/>
    <mergeCell ref="G51:G52"/>
    <mergeCell ref="K51:K52"/>
    <mergeCell ref="A49:A52"/>
    <mergeCell ref="B49:B52"/>
    <mergeCell ref="E49:E50"/>
    <mergeCell ref="F49:F50"/>
    <mergeCell ref="G49:G50"/>
    <mergeCell ref="H49:H52"/>
    <mergeCell ref="A41:A48"/>
    <mergeCell ref="B41:B48"/>
    <mergeCell ref="F41:F44"/>
    <mergeCell ref="H41:H48"/>
    <mergeCell ref="K41:K44"/>
    <mergeCell ref="F45:F48"/>
    <mergeCell ref="G45:G48"/>
    <mergeCell ref="K45:K48"/>
    <mergeCell ref="A26:A40"/>
    <mergeCell ref="B26:B40"/>
    <mergeCell ref="F26:F34"/>
    <mergeCell ref="H26:H40"/>
    <mergeCell ref="K26:K34"/>
    <mergeCell ref="F35:F40"/>
    <mergeCell ref="K35:K40"/>
    <mergeCell ref="A20:A25"/>
    <mergeCell ref="B20:B25"/>
    <mergeCell ref="D20:D21"/>
    <mergeCell ref="E20:E21"/>
    <mergeCell ref="F20:F21"/>
    <mergeCell ref="G20:G21"/>
    <mergeCell ref="K20:K21"/>
    <mergeCell ref="F22:F25"/>
    <mergeCell ref="K22:K25"/>
    <mergeCell ref="H9:H16"/>
    <mergeCell ref="K9:K12"/>
    <mergeCell ref="F13:F16"/>
    <mergeCell ref="K13:K16"/>
    <mergeCell ref="A17:A19"/>
    <mergeCell ref="B17:B19"/>
    <mergeCell ref="E17:E18"/>
    <mergeCell ref="F17:F18"/>
    <mergeCell ref="G17:G18"/>
    <mergeCell ref="H17:H19"/>
    <mergeCell ref="A9:A16"/>
    <mergeCell ref="B9:B16"/>
    <mergeCell ref="D9:D12"/>
    <mergeCell ref="E9:E12"/>
    <mergeCell ref="F9:F12"/>
    <mergeCell ref="G9:G12"/>
    <mergeCell ref="K17:K18"/>
    <mergeCell ref="H2:H4"/>
    <mergeCell ref="J2:J4"/>
    <mergeCell ref="K2:K4"/>
    <mergeCell ref="A5:A8"/>
    <mergeCell ref="B5:B8"/>
    <mergeCell ref="F5:F7"/>
    <mergeCell ref="H5:H8"/>
    <mergeCell ref="K5:K7"/>
    <mergeCell ref="A2:A4"/>
    <mergeCell ref="B2:B4"/>
    <mergeCell ref="D2:D4"/>
    <mergeCell ref="E2:E4"/>
    <mergeCell ref="F2:F4"/>
    <mergeCell ref="G2:G4"/>
  </mergeCells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5" x14ac:dyDescent="0.25"/>
  <cols>
    <col min="1" max="1" width="10.42578125" customWidth="1"/>
    <col min="4" max="4" width="11.28515625" customWidth="1"/>
  </cols>
  <sheetData>
    <row r="1" spans="1:4" x14ac:dyDescent="0.25">
      <c r="A1" t="s">
        <v>2044</v>
      </c>
    </row>
    <row r="2" spans="1:4" ht="15.75" thickBot="1" x14ac:dyDescent="0.3">
      <c r="A2" s="295" t="s">
        <v>85</v>
      </c>
      <c r="B2" s="295"/>
      <c r="C2" s="295"/>
      <c r="D2" s="295"/>
    </row>
    <row r="3" spans="1:4" x14ac:dyDescent="0.25">
      <c r="A3" s="296" t="s">
        <v>0</v>
      </c>
      <c r="B3" s="58" t="s">
        <v>373</v>
      </c>
      <c r="C3" s="58" t="s">
        <v>375</v>
      </c>
      <c r="D3" s="58" t="s">
        <v>389</v>
      </c>
    </row>
    <row r="4" spans="1:4" ht="15.75" thickBot="1" x14ac:dyDescent="0.3">
      <c r="A4" s="293"/>
      <c r="B4" s="58" t="s">
        <v>374</v>
      </c>
      <c r="C4" s="58" t="s">
        <v>376</v>
      </c>
      <c r="D4" s="58" t="s">
        <v>377</v>
      </c>
    </row>
    <row r="5" spans="1:4" x14ac:dyDescent="0.25">
      <c r="A5" s="59" t="s">
        <v>378</v>
      </c>
      <c r="B5" s="283">
        <v>0.57599999999999996</v>
      </c>
      <c r="C5" s="297">
        <v>9.6000000000000002E-2</v>
      </c>
      <c r="D5" s="287"/>
    </row>
    <row r="6" spans="1:4" x14ac:dyDescent="0.25">
      <c r="A6" s="59" t="s">
        <v>379</v>
      </c>
      <c r="B6" s="284"/>
      <c r="C6" s="298"/>
      <c r="D6" s="299"/>
    </row>
    <row r="7" spans="1:4" x14ac:dyDescent="0.25">
      <c r="A7" s="59" t="s">
        <v>375</v>
      </c>
      <c r="B7" s="294">
        <v>5.7000000000000002E-2</v>
      </c>
      <c r="C7" s="290"/>
      <c r="D7" s="291">
        <v>1.2E-2</v>
      </c>
    </row>
    <row r="8" spans="1:4" x14ac:dyDescent="0.25">
      <c r="A8" s="59" t="s">
        <v>376</v>
      </c>
      <c r="B8" s="294"/>
      <c r="C8" s="290"/>
      <c r="D8" s="291"/>
    </row>
    <row r="9" spans="1:4" x14ac:dyDescent="0.25">
      <c r="A9" s="60"/>
      <c r="B9" s="60"/>
      <c r="C9" s="60"/>
      <c r="D9" s="60"/>
    </row>
    <row r="10" spans="1:4" x14ac:dyDescent="0.25">
      <c r="A10" s="292" t="s">
        <v>2</v>
      </c>
      <c r="B10" s="58" t="s">
        <v>373</v>
      </c>
      <c r="C10" s="58" t="s">
        <v>375</v>
      </c>
      <c r="D10" s="58" t="s">
        <v>389</v>
      </c>
    </row>
    <row r="11" spans="1:4" ht="15.75" thickBot="1" x14ac:dyDescent="0.3">
      <c r="A11" s="293"/>
      <c r="B11" s="61" t="s">
        <v>374</v>
      </c>
      <c r="C11" s="61" t="s">
        <v>380</v>
      </c>
      <c r="D11" s="61" t="s">
        <v>381</v>
      </c>
    </row>
    <row r="12" spans="1:4" x14ac:dyDescent="0.25">
      <c r="A12" s="59" t="s">
        <v>378</v>
      </c>
      <c r="B12" s="283">
        <v>0.68</v>
      </c>
      <c r="C12" s="285">
        <v>0.70199999999999996</v>
      </c>
      <c r="D12" s="287"/>
    </row>
    <row r="13" spans="1:4" x14ac:dyDescent="0.25">
      <c r="A13" s="59" t="s">
        <v>382</v>
      </c>
      <c r="B13" s="284"/>
      <c r="C13" s="286"/>
      <c r="D13" s="288"/>
    </row>
    <row r="14" spans="1:4" x14ac:dyDescent="0.25">
      <c r="A14" s="59" t="s">
        <v>375</v>
      </c>
      <c r="B14" s="284">
        <v>0.16200000000000001</v>
      </c>
      <c r="C14" s="290"/>
      <c r="D14" s="286">
        <v>0.33300000000000002</v>
      </c>
    </row>
    <row r="15" spans="1:4" x14ac:dyDescent="0.25">
      <c r="A15" s="59" t="s">
        <v>380</v>
      </c>
      <c r="B15" s="284"/>
      <c r="C15" s="290"/>
      <c r="D15" s="286"/>
    </row>
    <row r="16" spans="1:4" x14ac:dyDescent="0.25">
      <c r="A16" s="62"/>
      <c r="B16" s="62"/>
      <c r="C16" s="62"/>
      <c r="D16" s="62"/>
    </row>
    <row r="17" spans="1:4" x14ac:dyDescent="0.25">
      <c r="A17" s="58" t="s">
        <v>383</v>
      </c>
      <c r="B17" s="63" t="s">
        <v>373</v>
      </c>
      <c r="C17" s="58" t="s">
        <v>375</v>
      </c>
      <c r="D17" s="58" t="s">
        <v>388</v>
      </c>
    </row>
    <row r="18" spans="1:4" ht="15.75" thickBot="1" x14ac:dyDescent="0.3">
      <c r="A18" s="61" t="s">
        <v>384</v>
      </c>
      <c r="B18" s="64" t="s">
        <v>382</v>
      </c>
      <c r="C18" s="61" t="s">
        <v>385</v>
      </c>
      <c r="D18" s="61" t="s">
        <v>386</v>
      </c>
    </row>
    <row r="19" spans="1:4" x14ac:dyDescent="0.25">
      <c r="A19" s="59" t="s">
        <v>378</v>
      </c>
      <c r="B19" s="283">
        <v>0.33900000000000002</v>
      </c>
      <c r="C19" s="285">
        <v>0.16800000000000001</v>
      </c>
      <c r="D19" s="287"/>
    </row>
    <row r="20" spans="1:4" x14ac:dyDescent="0.25">
      <c r="A20" s="59" t="s">
        <v>387</v>
      </c>
      <c r="B20" s="284"/>
      <c r="C20" s="286"/>
      <c r="D20" s="288"/>
    </row>
    <row r="21" spans="1:4" x14ac:dyDescent="0.25">
      <c r="A21" s="59" t="s">
        <v>375</v>
      </c>
      <c r="B21" s="289">
        <v>1.4999999999999999E-2</v>
      </c>
      <c r="C21" s="290"/>
      <c r="D21" s="291">
        <v>1.6E-2</v>
      </c>
    </row>
    <row r="22" spans="1:4" x14ac:dyDescent="0.25">
      <c r="A22" s="59" t="s">
        <v>385</v>
      </c>
      <c r="B22" s="289"/>
      <c r="C22" s="290"/>
      <c r="D22" s="291"/>
    </row>
  </sheetData>
  <mergeCells count="21">
    <mergeCell ref="B7:B8"/>
    <mergeCell ref="C7:C8"/>
    <mergeCell ref="D7:D8"/>
    <mergeCell ref="A2:D2"/>
    <mergeCell ref="A3:A4"/>
    <mergeCell ref="B5:B6"/>
    <mergeCell ref="C5:C6"/>
    <mergeCell ref="D5:D6"/>
    <mergeCell ref="A10:A11"/>
    <mergeCell ref="B12:B13"/>
    <mergeCell ref="C12:C13"/>
    <mergeCell ref="D12:D13"/>
    <mergeCell ref="B14:B15"/>
    <mergeCell ref="C14:C15"/>
    <mergeCell ref="D14:D15"/>
    <mergeCell ref="B19:B20"/>
    <mergeCell ref="C19:C20"/>
    <mergeCell ref="D19:D20"/>
    <mergeCell ref="B21:B22"/>
    <mergeCell ref="C21:C22"/>
    <mergeCell ref="D21:D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1" width="20.28515625" bestFit="1" customWidth="1"/>
    <col min="2" max="2" width="16.42578125" bestFit="1" customWidth="1"/>
    <col min="3" max="3" width="8.5703125" bestFit="1" customWidth="1"/>
  </cols>
  <sheetData>
    <row r="1" spans="1:3" x14ac:dyDescent="0.25">
      <c r="A1" t="s">
        <v>2045</v>
      </c>
    </row>
    <row r="2" spans="1:3" ht="15.75" thickBot="1" x14ac:dyDescent="0.3">
      <c r="A2" s="65" t="s">
        <v>390</v>
      </c>
      <c r="B2" s="65" t="s">
        <v>391</v>
      </c>
      <c r="C2" s="65" t="s">
        <v>393</v>
      </c>
    </row>
    <row r="3" spans="1:3" x14ac:dyDescent="0.25">
      <c r="A3" s="66" t="s">
        <v>330</v>
      </c>
      <c r="B3" s="66">
        <v>6.96</v>
      </c>
      <c r="C3" s="66">
        <v>1.72E-2</v>
      </c>
    </row>
    <row r="4" spans="1:3" x14ac:dyDescent="0.25">
      <c r="A4" s="67" t="s">
        <v>318</v>
      </c>
      <c r="B4" s="67">
        <v>6.59</v>
      </c>
      <c r="C4" s="67">
        <v>1.9800000000000002E-2</v>
      </c>
    </row>
    <row r="5" spans="1:3" x14ac:dyDescent="0.25">
      <c r="A5" s="67" t="s">
        <v>326</v>
      </c>
      <c r="B5" s="67">
        <v>6.56</v>
      </c>
      <c r="C5" s="67">
        <v>3.2099999999999997E-2</v>
      </c>
    </row>
    <row r="6" spans="1:3" x14ac:dyDescent="0.25">
      <c r="A6" s="67" t="s">
        <v>317</v>
      </c>
      <c r="B6" s="67">
        <v>5.3</v>
      </c>
      <c r="C6" s="67">
        <v>3.8100000000000002E-2</v>
      </c>
    </row>
    <row r="7" spans="1:3" x14ac:dyDescent="0.25">
      <c r="A7" s="67" t="s">
        <v>392</v>
      </c>
      <c r="B7" s="67">
        <v>5.26</v>
      </c>
      <c r="C7" s="67">
        <v>3.8100000000000002E-2</v>
      </c>
    </row>
    <row r="8" spans="1:3" x14ac:dyDescent="0.25">
      <c r="A8" s="68" t="s">
        <v>290</v>
      </c>
      <c r="B8" s="68">
        <v>2.79</v>
      </c>
      <c r="C8" s="68">
        <v>7.4099999999999999E-2</v>
      </c>
    </row>
    <row r="9" spans="1:3" x14ac:dyDescent="0.25">
      <c r="A9" s="69" t="s">
        <v>295</v>
      </c>
      <c r="B9" s="69">
        <v>-4.4400000000000004</v>
      </c>
      <c r="C9" s="69">
        <v>8.8999999999999996E-2</v>
      </c>
    </row>
    <row r="10" spans="1:3" x14ac:dyDescent="0.25">
      <c r="A10" s="69" t="s">
        <v>307</v>
      </c>
      <c r="B10" s="69">
        <v>-3.19</v>
      </c>
      <c r="C10" s="69">
        <v>7.4099999999999999E-2</v>
      </c>
    </row>
    <row r="11" spans="1:3" x14ac:dyDescent="0.25">
      <c r="A11" s="70" t="s">
        <v>289</v>
      </c>
      <c r="B11" s="70">
        <v>-2.21</v>
      </c>
      <c r="C11" s="70">
        <v>3.44E-2</v>
      </c>
    </row>
    <row r="12" spans="1:3" x14ac:dyDescent="0.25">
      <c r="A12" s="70" t="s">
        <v>306</v>
      </c>
      <c r="B12" s="70">
        <v>-5.37</v>
      </c>
      <c r="C12" s="70">
        <v>3.3000000000000002E-2</v>
      </c>
    </row>
    <row r="13" spans="1:3" x14ac:dyDescent="0.25">
      <c r="A13" s="70" t="s">
        <v>351</v>
      </c>
      <c r="B13" s="70">
        <v>-5.14</v>
      </c>
      <c r="C13" s="70">
        <v>3.2099999999999997E-2</v>
      </c>
    </row>
    <row r="14" spans="1:3" x14ac:dyDescent="0.25">
      <c r="A14" s="70" t="s">
        <v>352</v>
      </c>
      <c r="B14" s="70">
        <v>-11.69</v>
      </c>
      <c r="C14" s="71">
        <v>1.4699999999999999E-6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5" x14ac:dyDescent="0.25"/>
  <cols>
    <col min="1" max="1" width="10" customWidth="1"/>
  </cols>
  <sheetData>
    <row r="1" spans="1:7" ht="15.75" thickBot="1" x14ac:dyDescent="0.3">
      <c r="A1" t="s">
        <v>2046</v>
      </c>
    </row>
    <row r="2" spans="1:7" x14ac:dyDescent="0.25">
      <c r="A2" s="72" t="s">
        <v>394</v>
      </c>
      <c r="B2" s="73" t="s">
        <v>396</v>
      </c>
      <c r="C2" s="73" t="s">
        <v>397</v>
      </c>
      <c r="D2" s="73" t="s">
        <v>398</v>
      </c>
      <c r="E2" s="73" t="s">
        <v>399</v>
      </c>
      <c r="F2" s="74" t="s">
        <v>400</v>
      </c>
      <c r="G2" s="74" t="s">
        <v>401</v>
      </c>
    </row>
    <row r="3" spans="1:7" ht="15.75" thickBot="1" x14ac:dyDescent="0.3">
      <c r="A3" s="75" t="s">
        <v>395</v>
      </c>
      <c r="B3" s="76" t="s">
        <v>374</v>
      </c>
      <c r="C3" s="76" t="s">
        <v>379</v>
      </c>
      <c r="D3" s="76" t="s">
        <v>379</v>
      </c>
      <c r="E3" s="76" t="s">
        <v>379</v>
      </c>
      <c r="F3" s="77" t="s">
        <v>379</v>
      </c>
      <c r="G3" s="77" t="s">
        <v>402</v>
      </c>
    </row>
    <row r="4" spans="1:7" x14ac:dyDescent="0.25">
      <c r="A4" s="78" t="s">
        <v>396</v>
      </c>
      <c r="B4" s="306"/>
      <c r="C4" s="306"/>
      <c r="D4" s="306"/>
      <c r="E4" s="306"/>
      <c r="F4" s="306"/>
      <c r="G4" s="306"/>
    </row>
    <row r="5" spans="1:7" ht="15.75" thickBot="1" x14ac:dyDescent="0.3">
      <c r="A5" s="78" t="s">
        <v>374</v>
      </c>
      <c r="B5" s="307"/>
      <c r="C5" s="307"/>
      <c r="D5" s="307"/>
      <c r="E5" s="307"/>
      <c r="F5" s="307"/>
      <c r="G5" s="307"/>
    </row>
    <row r="6" spans="1:7" x14ac:dyDescent="0.25">
      <c r="A6" s="78" t="s">
        <v>397</v>
      </c>
      <c r="B6" s="304"/>
      <c r="C6" s="306"/>
      <c r="D6" s="306"/>
      <c r="E6" s="306"/>
      <c r="F6" s="306"/>
      <c r="G6" s="306"/>
    </row>
    <row r="7" spans="1:7" ht="15.75" thickBot="1" x14ac:dyDescent="0.3">
      <c r="A7" s="78" t="s">
        <v>379</v>
      </c>
      <c r="B7" s="305"/>
      <c r="C7" s="307"/>
      <c r="D7" s="307"/>
      <c r="E7" s="307"/>
      <c r="F7" s="307"/>
      <c r="G7" s="307"/>
    </row>
    <row r="8" spans="1:7" x14ac:dyDescent="0.25">
      <c r="A8" s="78" t="s">
        <v>398</v>
      </c>
      <c r="B8" s="308" t="s">
        <v>403</v>
      </c>
      <c r="C8" s="302" t="s">
        <v>287</v>
      </c>
      <c r="D8" s="306"/>
      <c r="E8" s="306"/>
      <c r="F8" s="306"/>
      <c r="G8" s="306"/>
    </row>
    <row r="9" spans="1:7" ht="15.75" thickBot="1" x14ac:dyDescent="0.3">
      <c r="A9" s="78" t="s">
        <v>379</v>
      </c>
      <c r="B9" s="309"/>
      <c r="C9" s="303"/>
      <c r="D9" s="307"/>
      <c r="E9" s="307"/>
      <c r="F9" s="307"/>
      <c r="G9" s="307"/>
    </row>
    <row r="10" spans="1:7" x14ac:dyDescent="0.25">
      <c r="A10" s="78" t="s">
        <v>399</v>
      </c>
      <c r="B10" s="304"/>
      <c r="C10" s="308" t="s">
        <v>403</v>
      </c>
      <c r="D10" s="300"/>
      <c r="E10" s="306"/>
      <c r="F10" s="306"/>
      <c r="G10" s="306"/>
    </row>
    <row r="11" spans="1:7" ht="15.75" thickBot="1" x14ac:dyDescent="0.3">
      <c r="A11" s="78" t="s">
        <v>379</v>
      </c>
      <c r="B11" s="305"/>
      <c r="C11" s="309"/>
      <c r="D11" s="301"/>
      <c r="E11" s="307"/>
      <c r="F11" s="307"/>
      <c r="G11" s="307"/>
    </row>
    <row r="12" spans="1:7" x14ac:dyDescent="0.25">
      <c r="A12" s="78" t="s">
        <v>400</v>
      </c>
      <c r="B12" s="308" t="s">
        <v>403</v>
      </c>
      <c r="C12" s="308" t="s">
        <v>403</v>
      </c>
      <c r="D12" s="302" t="s">
        <v>287</v>
      </c>
      <c r="E12" s="308" t="s">
        <v>403</v>
      </c>
      <c r="F12" s="306"/>
      <c r="G12" s="306"/>
    </row>
    <row r="13" spans="1:7" ht="15.75" thickBot="1" x14ac:dyDescent="0.3">
      <c r="A13" s="78" t="s">
        <v>379</v>
      </c>
      <c r="B13" s="309"/>
      <c r="C13" s="309"/>
      <c r="D13" s="303"/>
      <c r="E13" s="309"/>
      <c r="F13" s="307"/>
      <c r="G13" s="307"/>
    </row>
    <row r="14" spans="1:7" x14ac:dyDescent="0.25">
      <c r="A14" s="78" t="s">
        <v>401</v>
      </c>
      <c r="B14" s="300"/>
      <c r="C14" s="302" t="s">
        <v>287</v>
      </c>
      <c r="D14" s="300"/>
      <c r="E14" s="300"/>
      <c r="F14" s="304"/>
      <c r="G14" s="306"/>
    </row>
    <row r="15" spans="1:7" ht="15.75" thickBot="1" x14ac:dyDescent="0.3">
      <c r="A15" s="78" t="s">
        <v>402</v>
      </c>
      <c r="B15" s="301"/>
      <c r="C15" s="303"/>
      <c r="D15" s="301"/>
      <c r="E15" s="301"/>
      <c r="F15" s="305"/>
      <c r="G15" s="307"/>
    </row>
    <row r="16" spans="1:7" x14ac:dyDescent="0.25">
      <c r="A16" s="78" t="s">
        <v>404</v>
      </c>
      <c r="B16" s="304"/>
      <c r="C16" s="308" t="s">
        <v>403</v>
      </c>
      <c r="D16" s="300"/>
      <c r="E16" s="300"/>
      <c r="F16" s="308" t="s">
        <v>403</v>
      </c>
      <c r="G16" s="300"/>
    </row>
    <row r="17" spans="1:7" ht="15.75" thickBot="1" x14ac:dyDescent="0.3">
      <c r="A17" s="75" t="s">
        <v>379</v>
      </c>
      <c r="B17" s="305"/>
      <c r="C17" s="309"/>
      <c r="D17" s="301"/>
      <c r="E17" s="301"/>
      <c r="F17" s="309"/>
      <c r="G17" s="301"/>
    </row>
  </sheetData>
  <mergeCells count="42">
    <mergeCell ref="G4:G5"/>
    <mergeCell ref="B4:B5"/>
    <mergeCell ref="C4:C5"/>
    <mergeCell ref="D4:D5"/>
    <mergeCell ref="E4:E5"/>
    <mergeCell ref="F4:F5"/>
    <mergeCell ref="G8:G9"/>
    <mergeCell ref="B6:B7"/>
    <mergeCell ref="C6:C7"/>
    <mergeCell ref="D6:D7"/>
    <mergeCell ref="E6:E7"/>
    <mergeCell ref="F6:F7"/>
    <mergeCell ref="G6:G7"/>
    <mergeCell ref="B8:B9"/>
    <mergeCell ref="C8:C9"/>
    <mergeCell ref="D8:D9"/>
    <mergeCell ref="E8:E9"/>
    <mergeCell ref="F8:F9"/>
    <mergeCell ref="G12:G13"/>
    <mergeCell ref="B10:B11"/>
    <mergeCell ref="C10:C11"/>
    <mergeCell ref="D10:D11"/>
    <mergeCell ref="E10:E11"/>
    <mergeCell ref="F10:F11"/>
    <mergeCell ref="G10:G11"/>
    <mergeCell ref="B12:B13"/>
    <mergeCell ref="C12:C13"/>
    <mergeCell ref="D12:D13"/>
    <mergeCell ref="E12:E13"/>
    <mergeCell ref="F12:F13"/>
    <mergeCell ref="G16:G17"/>
    <mergeCell ref="B14:B15"/>
    <mergeCell ref="C14:C15"/>
    <mergeCell ref="D14:D15"/>
    <mergeCell ref="E14:E15"/>
    <mergeCell ref="F14:F15"/>
    <mergeCell ref="G14:G15"/>
    <mergeCell ref="B16:B17"/>
    <mergeCell ref="C16:C17"/>
    <mergeCell ref="D16:D17"/>
    <mergeCell ref="E16:E17"/>
    <mergeCell ref="F16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  <vt:lpstr>Supplementary Table 18</vt:lpstr>
    </vt:vector>
  </TitlesOfParts>
  <Company>Johnson &amp; Johnson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Cian [DPYIE]</dc:creator>
  <cp:lastModifiedBy>Balindan, Danica Joy</cp:lastModifiedBy>
  <dcterms:created xsi:type="dcterms:W3CDTF">2016-01-18T15:02:04Z</dcterms:created>
  <dcterms:modified xsi:type="dcterms:W3CDTF">2016-11-28T11:05:04Z</dcterms:modified>
</cp:coreProperties>
</file>