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showHorizontalScroll="0" showVerticalScroll="0" showSheetTabs="0" xWindow="0" yWindow="0" windowWidth="23040" windowHeight="9072"/>
  </bookViews>
  <sheets>
    <sheet name="Additional file 7" sheetId="3" r:id="rId1"/>
  </sheets>
  <calcPr calcId="152511"/>
</workbook>
</file>

<file path=xl/calcChain.xml><?xml version="1.0" encoding="utf-8"?>
<calcChain xmlns="http://schemas.openxmlformats.org/spreadsheetml/2006/main">
  <c r="B112" i="3" l="1"/>
  <c r="B109" i="3"/>
  <c r="B108" i="3"/>
  <c r="B107" i="3"/>
  <c r="B106" i="3"/>
  <c r="B99" i="3" l="1"/>
  <c r="C99" i="3"/>
  <c r="D99" i="3"/>
  <c r="E99" i="3"/>
  <c r="F99" i="3"/>
  <c r="G99" i="3"/>
  <c r="H99" i="3"/>
  <c r="B65" i="3"/>
  <c r="C65" i="3"/>
  <c r="D65" i="3"/>
  <c r="E65" i="3"/>
  <c r="F65" i="3"/>
  <c r="G65" i="3"/>
  <c r="H65" i="3"/>
  <c r="C31" i="3" l="1"/>
  <c r="D31" i="3"/>
  <c r="E31" i="3"/>
  <c r="F31" i="3"/>
  <c r="G31" i="3"/>
  <c r="H31" i="3"/>
  <c r="B31" i="3"/>
</calcChain>
</file>

<file path=xl/sharedStrings.xml><?xml version="1.0" encoding="utf-8"?>
<sst xmlns="http://schemas.openxmlformats.org/spreadsheetml/2006/main" count="130" uniqueCount="47">
  <si>
    <t>chao1</t>
  </si>
  <si>
    <t>goods_coverage</t>
  </si>
  <si>
    <t>observed_otus</t>
  </si>
  <si>
    <t>shannon</t>
  </si>
  <si>
    <t>simpson</t>
  </si>
  <si>
    <t>PD_whole_tree</t>
  </si>
  <si>
    <t>Average</t>
  </si>
  <si>
    <t>APA101CM</t>
  </si>
  <si>
    <t>APA102CM</t>
  </si>
  <si>
    <t>APA103CM</t>
  </si>
  <si>
    <t>APA104CM</t>
  </si>
  <si>
    <t>APA105CM</t>
  </si>
  <si>
    <t>APC101CM</t>
  </si>
  <si>
    <t>APC102CM</t>
  </si>
  <si>
    <t>APC103CM</t>
  </si>
  <si>
    <t>APC104CM</t>
  </si>
  <si>
    <t>APC105CM</t>
  </si>
  <si>
    <t>APK101CM</t>
  </si>
  <si>
    <t>APK102CM</t>
  </si>
  <si>
    <t>APK103CM</t>
  </si>
  <si>
    <t>APK104CM</t>
  </si>
  <si>
    <t>APK105CM</t>
  </si>
  <si>
    <t>TPA101CM</t>
  </si>
  <si>
    <t>TPA102CM</t>
  </si>
  <si>
    <t>TPA103CM</t>
  </si>
  <si>
    <t>TPA104CM</t>
  </si>
  <si>
    <t>TPA105CM</t>
  </si>
  <si>
    <t>TPC101CM</t>
  </si>
  <si>
    <t>TPC102CM</t>
  </si>
  <si>
    <t>TPC103CM</t>
  </si>
  <si>
    <t>TPC104CM</t>
  </si>
  <si>
    <t>TPC105CM</t>
  </si>
  <si>
    <t>TPK101CM</t>
  </si>
  <si>
    <t>TPK102CM</t>
  </si>
  <si>
    <t>TPK103CM</t>
  </si>
  <si>
    <t>TPK104CM</t>
  </si>
  <si>
    <t>TPK105CM</t>
  </si>
  <si>
    <t>Additional file 7: Different alpha diversity indices for primer pair 1 (P1).</t>
  </si>
  <si>
    <t>Different alpha diversity indices for primer pair 2 (P2).</t>
  </si>
  <si>
    <t>Different alpha diversity indices for primer pair 3 (P3).</t>
  </si>
  <si>
    <t>Tukey's pairwise comparison</t>
  </si>
  <si>
    <t>group p-value</t>
  </si>
  <si>
    <t>p1 vs p2</t>
  </si>
  <si>
    <t>p1 vs p3</t>
  </si>
  <si>
    <t>p2 v p3</t>
  </si>
  <si>
    <t>ACE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</si>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</sst>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3" fillId="0" borderId="1" xfId="0" applyFont="1" applyBorder="1"/>
    <xf numFmtId="0" fontId="3" fillId="2" borderId="1" xfId="0" applyFont="1" applyFill="1" applyBorder="1"/>
    <xf numFmtId="11" fontId="0" fillId="0" borderId="1" xfId="0" applyNumberFormat="1" applyBorder="1"/>
    <xf numFmtId="164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topLeftCell="A89" zoomScaleNormal="100" workbookViewId="0">
      <selection activeCell="A90" sqref="A90"/>
    </sheetView>
  </sheetViews>
  <sheetFormatPr defaultRowHeight="14.4" x14ac:dyDescent="0.3"/>
  <cols>
    <col min="1" max="1" width="19.44140625" customWidth="1"/>
    <col min="2" max="2" width="15.77734375" customWidth="1"/>
    <col min="3" max="3" width="12" customWidth="1"/>
    <col min="4" max="4" width="17.5546875" customWidth="1"/>
    <col min="5" max="5" width="15" bestFit="1" customWidth="1"/>
    <col min="6" max="6" width="13.6640625" bestFit="1" customWidth="1"/>
    <col min="7" max="7" width="12.44140625" bestFit="1" customWidth="1"/>
    <col min="8" max="8" width="15.6640625" bestFit="1" customWidth="1"/>
  </cols>
  <sheetData>
    <row r="1" spans="1:8" s="2" customFormat="1" ht="15.6" x14ac:dyDescent="0.3">
      <c r="A1" s="2" t="s">
        <v>37</v>
      </c>
    </row>
    <row r="2" spans="1:8" ht="15.6" x14ac:dyDescent="0.3">
      <c r="A2" s="2" t="s">
        <v>46</v>
      </c>
      <c r="B2" s="2" t="s">
        <v>45</v>
      </c>
      <c r="C2" s="2" t="s">
        <v>0</v>
      </c>
      <c r="D2" s="3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ht="15.6" x14ac:dyDescent="0.3">
      <c r="A3" s="5" t="s">
        <v>7</v>
      </c>
      <c r="B3" s="5">
        <v>2417.223234</v>
      </c>
      <c r="C3" s="5">
        <v>2379.9705880000001</v>
      </c>
      <c r="D3" s="5">
        <v>0.93410000000000004</v>
      </c>
      <c r="E3" s="5">
        <v>1469</v>
      </c>
      <c r="F3" s="5">
        <v>8.7384142170000008</v>
      </c>
      <c r="G3" s="5">
        <v>0.99368374000000004</v>
      </c>
      <c r="H3" s="5">
        <v>74.059600000000003</v>
      </c>
    </row>
    <row r="4" spans="1:8" ht="15.6" x14ac:dyDescent="0.3">
      <c r="A4" s="5" t="s">
        <v>8</v>
      </c>
      <c r="B4" s="5">
        <v>2165.4692949999999</v>
      </c>
      <c r="C4" s="5">
        <v>2084.030303</v>
      </c>
      <c r="D4" s="5">
        <v>0.94199999999999995</v>
      </c>
      <c r="E4" s="5">
        <v>1236</v>
      </c>
      <c r="F4" s="5">
        <v>8.2041728729999992</v>
      </c>
      <c r="G4" s="5">
        <v>0.99121917999999998</v>
      </c>
      <c r="H4" s="5">
        <v>68.059430000000006</v>
      </c>
    </row>
    <row r="5" spans="1:8" ht="15.6" x14ac:dyDescent="0.3">
      <c r="A5" s="5" t="s">
        <v>9</v>
      </c>
      <c r="B5" s="5">
        <v>2212.0483509999999</v>
      </c>
      <c r="C5" s="5">
        <v>2231.52</v>
      </c>
      <c r="D5" s="5">
        <v>0.94110000000000005</v>
      </c>
      <c r="E5" s="5">
        <v>1242</v>
      </c>
      <c r="F5" s="5">
        <v>8.2467386919999992</v>
      </c>
      <c r="G5" s="5">
        <v>0.99008739999999995</v>
      </c>
      <c r="H5" s="5">
        <v>68.917069999999995</v>
      </c>
    </row>
    <row r="6" spans="1:8" ht="15.6" x14ac:dyDescent="0.3">
      <c r="A6" s="5" t="s">
        <v>10</v>
      </c>
      <c r="B6" s="5">
        <v>1945.5957969999999</v>
      </c>
      <c r="C6" s="5">
        <v>1764.2549019999999</v>
      </c>
      <c r="D6" s="5">
        <v>0.94879999999999998</v>
      </c>
      <c r="E6" s="5">
        <v>1123</v>
      </c>
      <c r="F6" s="5">
        <v>7.9564761180000003</v>
      </c>
      <c r="G6" s="5">
        <v>0.98932418</v>
      </c>
      <c r="H6" s="5">
        <v>63.820340000000002</v>
      </c>
    </row>
    <row r="7" spans="1:8" ht="15.6" x14ac:dyDescent="0.3">
      <c r="A7" s="5" t="s">
        <v>12</v>
      </c>
      <c r="B7" s="5">
        <v>2086.7347890000001</v>
      </c>
      <c r="C7" s="5">
        <v>2113.9392269999998</v>
      </c>
      <c r="D7" s="5">
        <v>0.94299999999999995</v>
      </c>
      <c r="E7" s="5">
        <v>1218</v>
      </c>
      <c r="F7" s="5">
        <v>8.0246807479999998</v>
      </c>
      <c r="G7" s="5">
        <v>0.98719394000000005</v>
      </c>
      <c r="H7" s="5">
        <v>62.782020000000003</v>
      </c>
    </row>
    <row r="8" spans="1:8" ht="15.6" x14ac:dyDescent="0.3">
      <c r="A8" s="5" t="s">
        <v>13</v>
      </c>
      <c r="B8" s="5">
        <v>1984.95129</v>
      </c>
      <c r="C8" s="5">
        <v>1971.450777</v>
      </c>
      <c r="D8" s="5">
        <v>0.94569999999999999</v>
      </c>
      <c r="E8" s="5">
        <v>1209</v>
      </c>
      <c r="F8" s="5">
        <v>8.0319347749999999</v>
      </c>
      <c r="G8" s="5">
        <v>0.98713481999999997</v>
      </c>
      <c r="H8" s="5">
        <v>65.069029999999998</v>
      </c>
    </row>
    <row r="9" spans="1:8" ht="15.6" x14ac:dyDescent="0.3">
      <c r="A9" s="5" t="s">
        <v>14</v>
      </c>
      <c r="B9" s="5">
        <v>2138.724123</v>
      </c>
      <c r="C9" s="5">
        <v>2112.6914889999998</v>
      </c>
      <c r="D9" s="5">
        <v>0.94269999999999998</v>
      </c>
      <c r="E9" s="5">
        <v>1241</v>
      </c>
      <c r="F9" s="5">
        <v>8.3422546630000003</v>
      </c>
      <c r="G9" s="5">
        <v>0.9926798</v>
      </c>
      <c r="H9" s="5">
        <v>62.155700000000003</v>
      </c>
    </row>
    <row r="10" spans="1:8" ht="15.6" x14ac:dyDescent="0.3">
      <c r="A10" s="5" t="s">
        <v>15</v>
      </c>
      <c r="B10" s="5">
        <v>2303.5674220000001</v>
      </c>
      <c r="C10" s="5">
        <v>2171.6130429999998</v>
      </c>
      <c r="D10" s="5">
        <v>0.93810000000000004</v>
      </c>
      <c r="E10" s="5">
        <v>1340</v>
      </c>
      <c r="F10" s="5">
        <v>8.3719669999999997</v>
      </c>
      <c r="G10" s="5">
        <v>0.99142624000000001</v>
      </c>
      <c r="H10" s="5">
        <v>62.155679999999997</v>
      </c>
    </row>
    <row r="11" spans="1:8" ht="15.6" x14ac:dyDescent="0.3">
      <c r="A11" s="5" t="s">
        <v>16</v>
      </c>
      <c r="B11" s="5">
        <v>2208.9083909999999</v>
      </c>
      <c r="C11" s="5">
        <v>2114.1732670000001</v>
      </c>
      <c r="D11" s="5">
        <v>0.94099999999999995</v>
      </c>
      <c r="E11" s="5">
        <v>1254</v>
      </c>
      <c r="F11" s="5">
        <v>8.1884990690000006</v>
      </c>
      <c r="G11" s="5">
        <v>0.99090604000000004</v>
      </c>
      <c r="H11" s="5">
        <v>62.898490000000002</v>
      </c>
    </row>
    <row r="12" spans="1:8" ht="15.6" x14ac:dyDescent="0.3">
      <c r="A12" s="5" t="s">
        <v>17</v>
      </c>
      <c r="B12" s="5">
        <v>1873.2615249999999</v>
      </c>
      <c r="C12" s="5">
        <v>1790.0857140000001</v>
      </c>
      <c r="D12" s="5">
        <v>0.94940000000000002</v>
      </c>
      <c r="E12" s="5">
        <v>1060</v>
      </c>
      <c r="F12" s="5">
        <v>7.2310031180000003</v>
      </c>
      <c r="G12" s="5">
        <v>0.96535598</v>
      </c>
      <c r="H12" s="5">
        <v>57.09104</v>
      </c>
    </row>
    <row r="13" spans="1:8" ht="15.6" x14ac:dyDescent="0.3">
      <c r="A13" s="5" t="s">
        <v>18</v>
      </c>
      <c r="B13" s="5">
        <v>1812.7968699999999</v>
      </c>
      <c r="C13" s="5">
        <v>1793.8461540000001</v>
      </c>
      <c r="D13" s="5">
        <v>0.95109999999999995</v>
      </c>
      <c r="E13" s="5">
        <v>1029</v>
      </c>
      <c r="F13" s="5">
        <v>7.035305288</v>
      </c>
      <c r="G13" s="5">
        <v>0.96297767999999995</v>
      </c>
      <c r="H13" s="5">
        <v>57.19867</v>
      </c>
    </row>
    <row r="14" spans="1:8" ht="15.6" x14ac:dyDescent="0.3">
      <c r="A14" s="5" t="s">
        <v>20</v>
      </c>
      <c r="B14" s="5">
        <v>1769.756359</v>
      </c>
      <c r="C14" s="5">
        <v>1822.653595</v>
      </c>
      <c r="D14" s="5">
        <v>0.95120000000000005</v>
      </c>
      <c r="E14" s="5">
        <v>1046</v>
      </c>
      <c r="F14" s="5">
        <v>6.9239790189999999</v>
      </c>
      <c r="G14" s="5">
        <v>0.95243681999999996</v>
      </c>
      <c r="H14" s="5">
        <v>57.304070000000003</v>
      </c>
    </row>
    <row r="15" spans="1:8" ht="15.6" x14ac:dyDescent="0.3">
      <c r="A15" s="5" t="s">
        <v>21</v>
      </c>
      <c r="B15" s="5">
        <v>2016.2302139999999</v>
      </c>
      <c r="C15" s="5">
        <v>2026.272727</v>
      </c>
      <c r="D15" s="5">
        <v>0.94589999999999996</v>
      </c>
      <c r="E15" s="5">
        <v>1141</v>
      </c>
      <c r="F15" s="5">
        <v>7.5414629299999998</v>
      </c>
      <c r="G15" s="5">
        <v>0.97387533999999998</v>
      </c>
      <c r="H15" s="5">
        <v>60.972929999999998</v>
      </c>
    </row>
    <row r="16" spans="1:8" ht="15.6" x14ac:dyDescent="0.3">
      <c r="A16" s="5" t="s">
        <v>22</v>
      </c>
      <c r="B16" s="5">
        <v>2547.43887</v>
      </c>
      <c r="C16" s="5">
        <v>2455.4759359999998</v>
      </c>
      <c r="D16" s="5">
        <v>0.93300000000000005</v>
      </c>
      <c r="E16" s="5">
        <v>1257</v>
      </c>
      <c r="F16" s="5">
        <v>7.6441812220000003</v>
      </c>
      <c r="G16" s="5">
        <v>0.97872278000000001</v>
      </c>
      <c r="H16" s="5">
        <v>68.202659999999995</v>
      </c>
    </row>
    <row r="17" spans="1:8" ht="15.6" x14ac:dyDescent="0.3">
      <c r="A17" s="5" t="s">
        <v>23</v>
      </c>
      <c r="B17" s="5">
        <v>2076.6943590000001</v>
      </c>
      <c r="C17" s="5">
        <v>2022.783582</v>
      </c>
      <c r="D17" s="5">
        <v>0.94779999999999998</v>
      </c>
      <c r="E17" s="5">
        <v>1008</v>
      </c>
      <c r="F17" s="5">
        <v>7.4152766850000003</v>
      </c>
      <c r="G17" s="5">
        <v>0.97969406000000003</v>
      </c>
      <c r="H17" s="5">
        <v>62.507559999999998</v>
      </c>
    </row>
    <row r="18" spans="1:8" ht="15.6" x14ac:dyDescent="0.3">
      <c r="A18" s="5" t="s">
        <v>24</v>
      </c>
      <c r="B18" s="5">
        <v>1039.444475</v>
      </c>
      <c r="C18" s="5">
        <v>1036.1095889999999</v>
      </c>
      <c r="D18" s="5">
        <v>0.97319999999999995</v>
      </c>
      <c r="E18" s="5">
        <v>546</v>
      </c>
      <c r="F18" s="5">
        <v>5.7257315130000004</v>
      </c>
      <c r="G18" s="5">
        <v>0.93806672000000002</v>
      </c>
      <c r="H18" s="5">
        <v>38.063470000000002</v>
      </c>
    </row>
    <row r="19" spans="1:8" ht="15.6" x14ac:dyDescent="0.3">
      <c r="A19" s="5" t="s">
        <v>25</v>
      </c>
      <c r="B19" s="5">
        <v>1625.5050739999999</v>
      </c>
      <c r="C19" s="5">
        <v>1661.8</v>
      </c>
      <c r="D19" s="5">
        <v>0.95679999999999998</v>
      </c>
      <c r="E19" s="5">
        <v>886</v>
      </c>
      <c r="F19" s="5">
        <v>6.8499168920000004</v>
      </c>
      <c r="G19" s="5">
        <v>0.96272977999999998</v>
      </c>
      <c r="H19" s="5">
        <v>57.538499999999999</v>
      </c>
    </row>
    <row r="20" spans="1:8" ht="15.6" x14ac:dyDescent="0.3">
      <c r="A20" s="5" t="s">
        <v>26</v>
      </c>
      <c r="B20" s="5">
        <v>612.05629620000002</v>
      </c>
      <c r="C20" s="5">
        <v>555.16279069999996</v>
      </c>
      <c r="D20" s="5">
        <v>0.98440000000000005</v>
      </c>
      <c r="E20" s="5">
        <v>274</v>
      </c>
      <c r="F20" s="5">
        <v>3.2346212419999998</v>
      </c>
      <c r="G20" s="5">
        <v>0.78114790000000001</v>
      </c>
      <c r="H20" s="5">
        <v>22.955190000000002</v>
      </c>
    </row>
    <row r="21" spans="1:8" ht="15.6" x14ac:dyDescent="0.3">
      <c r="A21" s="5" t="s">
        <v>27</v>
      </c>
      <c r="B21" s="5">
        <v>1854.0648169999999</v>
      </c>
      <c r="C21" s="5">
        <v>1815.162791</v>
      </c>
      <c r="D21" s="5">
        <v>0.95199999999999996</v>
      </c>
      <c r="E21" s="5">
        <v>924</v>
      </c>
      <c r="F21" s="5">
        <v>7.0383123320000003</v>
      </c>
      <c r="G21" s="5">
        <v>0.97459006000000004</v>
      </c>
      <c r="H21" s="5">
        <v>55.151969999999999</v>
      </c>
    </row>
    <row r="22" spans="1:8" ht="15.6" x14ac:dyDescent="0.3">
      <c r="A22" s="5" t="s">
        <v>28</v>
      </c>
      <c r="B22" s="5">
        <v>1409.267206</v>
      </c>
      <c r="C22" s="5">
        <v>1492.910891</v>
      </c>
      <c r="D22" s="5">
        <v>0.9627</v>
      </c>
      <c r="E22" s="5">
        <v>806</v>
      </c>
      <c r="F22" s="5">
        <v>6.8646010320000004</v>
      </c>
      <c r="G22" s="5">
        <v>0.96592186000000002</v>
      </c>
      <c r="H22" s="5">
        <v>47.256100000000004</v>
      </c>
    </row>
    <row r="23" spans="1:8" ht="15.6" x14ac:dyDescent="0.3">
      <c r="A23" s="5" t="s">
        <v>29</v>
      </c>
      <c r="B23" s="5">
        <v>2295.7091169999999</v>
      </c>
      <c r="C23" s="5">
        <v>2151.982759</v>
      </c>
      <c r="D23" s="5">
        <v>0.94089999999999996</v>
      </c>
      <c r="E23" s="5">
        <v>1150</v>
      </c>
      <c r="F23" s="5">
        <v>7.8279599209999997</v>
      </c>
      <c r="G23" s="5">
        <v>0.9870698</v>
      </c>
      <c r="H23" s="5">
        <v>62.687890000000003</v>
      </c>
    </row>
    <row r="24" spans="1:8" ht="15.6" x14ac:dyDescent="0.3">
      <c r="A24" s="5" t="s">
        <v>30</v>
      </c>
      <c r="B24" s="5">
        <v>1654.156009</v>
      </c>
      <c r="C24" s="5">
        <v>1573.3461540000001</v>
      </c>
      <c r="D24" s="5">
        <v>0.95740000000000003</v>
      </c>
      <c r="E24" s="5">
        <v>877</v>
      </c>
      <c r="F24" s="5">
        <v>7.0457714190000003</v>
      </c>
      <c r="G24" s="5">
        <v>0.97539016000000001</v>
      </c>
      <c r="H24" s="5">
        <v>56.6907</v>
      </c>
    </row>
    <row r="25" spans="1:8" ht="15.6" x14ac:dyDescent="0.3">
      <c r="A25" s="5" t="s">
        <v>31</v>
      </c>
      <c r="B25" s="5">
        <v>1574.4063679999999</v>
      </c>
      <c r="C25" s="5">
        <v>1678.7448979999999</v>
      </c>
      <c r="D25" s="5">
        <v>0.95889999999999997</v>
      </c>
      <c r="E25" s="5">
        <v>819</v>
      </c>
      <c r="F25" s="5">
        <v>7.004648006</v>
      </c>
      <c r="G25" s="5">
        <v>0.98084740000000004</v>
      </c>
      <c r="H25" s="5">
        <v>49.852130000000002</v>
      </c>
    </row>
    <row r="26" spans="1:8" ht="15.6" x14ac:dyDescent="0.3">
      <c r="A26" s="5" t="s">
        <v>32</v>
      </c>
      <c r="B26" s="5">
        <v>862.80449710000005</v>
      </c>
      <c r="C26" s="5">
        <v>853.3278689</v>
      </c>
      <c r="D26" s="5">
        <v>0.97809999999999997</v>
      </c>
      <c r="E26" s="5">
        <v>462</v>
      </c>
      <c r="F26" s="5">
        <v>5.1995735290000002</v>
      </c>
      <c r="G26" s="5">
        <v>0.92040571999999998</v>
      </c>
      <c r="H26" s="5">
        <v>32.84254</v>
      </c>
    </row>
    <row r="27" spans="1:8" ht="15.6" x14ac:dyDescent="0.3">
      <c r="A27" s="5" t="s">
        <v>33</v>
      </c>
      <c r="B27" s="5">
        <v>647.01471560000005</v>
      </c>
      <c r="C27" s="5">
        <v>668.13953489999994</v>
      </c>
      <c r="D27" s="5">
        <v>0.98309999999999997</v>
      </c>
      <c r="E27" s="5">
        <v>338</v>
      </c>
      <c r="F27" s="5">
        <v>3.8730408989999998</v>
      </c>
      <c r="G27" s="5">
        <v>0.81733440000000002</v>
      </c>
      <c r="H27" s="5">
        <v>26.71547</v>
      </c>
    </row>
    <row r="28" spans="1:8" ht="15.6" x14ac:dyDescent="0.3">
      <c r="A28" s="5" t="s">
        <v>34</v>
      </c>
      <c r="B28" s="5">
        <v>1747.620991</v>
      </c>
      <c r="C28" s="5">
        <v>1750.5076919999999</v>
      </c>
      <c r="D28" s="5">
        <v>0.95430000000000004</v>
      </c>
      <c r="E28" s="5">
        <v>949</v>
      </c>
      <c r="F28" s="5">
        <v>7.3375381529999997</v>
      </c>
      <c r="G28" s="5">
        <v>0.97794924000000005</v>
      </c>
      <c r="H28" s="5">
        <v>54.685169999999999</v>
      </c>
    </row>
    <row r="29" spans="1:8" ht="15.6" x14ac:dyDescent="0.3">
      <c r="A29" s="5" t="s">
        <v>35</v>
      </c>
      <c r="B29" s="5">
        <v>2489.9016350000002</v>
      </c>
      <c r="C29" s="5">
        <v>2526.4882349999998</v>
      </c>
      <c r="D29" s="5">
        <v>0.93420000000000003</v>
      </c>
      <c r="E29" s="5">
        <v>1255</v>
      </c>
      <c r="F29" s="5">
        <v>7.849446157</v>
      </c>
      <c r="G29" s="5">
        <v>0.98431124000000003</v>
      </c>
      <c r="H29" s="5">
        <v>69.618380000000002</v>
      </c>
    </row>
    <row r="30" spans="1:8" ht="15.6" x14ac:dyDescent="0.3">
      <c r="A30" s="5" t="s">
        <v>36</v>
      </c>
      <c r="B30" s="5">
        <v>1648.4075359999999</v>
      </c>
      <c r="C30" s="5">
        <v>1603.0081970000001</v>
      </c>
      <c r="D30" s="5">
        <v>0.95740000000000003</v>
      </c>
      <c r="E30" s="5">
        <v>861</v>
      </c>
      <c r="F30" s="5">
        <v>7.2280536619999998</v>
      </c>
      <c r="G30" s="5">
        <v>0.98202860000000003</v>
      </c>
      <c r="H30" s="5">
        <v>49.44858</v>
      </c>
    </row>
    <row r="31" spans="1:8" ht="15.6" x14ac:dyDescent="0.3">
      <c r="A31" s="6" t="s">
        <v>6</v>
      </c>
      <c r="B31" s="7">
        <f>AVERAGE(B3:B30)</f>
        <v>1822.1342723535711</v>
      </c>
      <c r="C31" s="7">
        <f t="shared" ref="C31:H31" si="0">AVERAGE(C3:C30)</f>
        <v>1793.623310875</v>
      </c>
      <c r="D31" s="7">
        <f t="shared" si="0"/>
        <v>0.95172500000000027</v>
      </c>
      <c r="E31" s="7">
        <f t="shared" si="0"/>
        <v>1000.7142857142857</v>
      </c>
      <c r="F31" s="7">
        <f t="shared" si="0"/>
        <v>7.1776986133571423</v>
      </c>
      <c r="G31" s="7">
        <f t="shared" si="0"/>
        <v>0.96337538857142868</v>
      </c>
      <c r="H31" s="7">
        <f t="shared" si="0"/>
        <v>56.310727857142858</v>
      </c>
    </row>
    <row r="33" spans="1:8" ht="15.6" x14ac:dyDescent="0.3">
      <c r="A33" s="2" t="s">
        <v>38</v>
      </c>
      <c r="B33" s="2"/>
      <c r="C33" s="2"/>
      <c r="D33" s="2"/>
      <c r="E33" s="2"/>
      <c r="F33" s="2"/>
      <c r="G33" s="2"/>
      <c r="H33" s="2"/>
    </row>
    <row r="34" spans="1:8" ht="15.6" x14ac:dyDescent="0.3">
      <c r="A34" s="2" t="s">
        <v>46</v>
      </c>
      <c r="B34" s="2" t="s">
        <v>45</v>
      </c>
      <c r="C34" s="2" t="s">
        <v>0</v>
      </c>
      <c r="D34" s="3" t="s">
        <v>1</v>
      </c>
      <c r="E34" s="2" t="s">
        <v>2</v>
      </c>
      <c r="F34" s="2" t="s">
        <v>3</v>
      </c>
      <c r="G34" s="2" t="s">
        <v>4</v>
      </c>
      <c r="H34" s="2" t="s">
        <v>5</v>
      </c>
    </row>
    <row r="35" spans="1:8" ht="15.6" x14ac:dyDescent="0.3">
      <c r="A35" s="1" t="s">
        <v>7</v>
      </c>
      <c r="B35" s="1">
        <v>2590.406606</v>
      </c>
      <c r="C35" s="1">
        <v>2568.1493780000001</v>
      </c>
      <c r="D35" s="1">
        <v>0.92849999999999999</v>
      </c>
      <c r="E35" s="1">
        <v>1509</v>
      </c>
      <c r="F35" s="1">
        <v>8.6779366739999997</v>
      </c>
      <c r="G35" s="1">
        <v>0.99326749999999997</v>
      </c>
      <c r="H35" s="1">
        <v>72.644900000000007</v>
      </c>
    </row>
    <row r="36" spans="1:8" ht="15.6" x14ac:dyDescent="0.3">
      <c r="A36" s="1" t="s">
        <v>8</v>
      </c>
      <c r="B36" s="1">
        <v>2376.344834</v>
      </c>
      <c r="C36" s="1">
        <v>2238.1859300000001</v>
      </c>
      <c r="D36" s="1">
        <v>0.93730000000000002</v>
      </c>
      <c r="E36" s="1">
        <v>1252</v>
      </c>
      <c r="F36" s="1">
        <v>8.0444759329999993</v>
      </c>
      <c r="G36" s="1">
        <v>0.99009243999999996</v>
      </c>
      <c r="H36" s="1">
        <v>66.359440000000006</v>
      </c>
    </row>
    <row r="37" spans="1:8" ht="15.6" x14ac:dyDescent="0.3">
      <c r="A37" s="1" t="s">
        <v>9</v>
      </c>
      <c r="B37" s="1">
        <v>2413.7253310000001</v>
      </c>
      <c r="C37" s="1">
        <v>2311.0704230000001</v>
      </c>
      <c r="D37" s="1">
        <v>0.9355</v>
      </c>
      <c r="E37" s="1">
        <v>1336</v>
      </c>
      <c r="F37" s="1">
        <v>8.2758387169999992</v>
      </c>
      <c r="G37" s="1">
        <v>0.98994912000000002</v>
      </c>
      <c r="H37" s="1">
        <v>64.421989999999994</v>
      </c>
    </row>
    <row r="38" spans="1:8" ht="15.6" x14ac:dyDescent="0.3">
      <c r="A38" s="1" t="s">
        <v>10</v>
      </c>
      <c r="B38" s="1">
        <v>2028.967506</v>
      </c>
      <c r="C38" s="1">
        <v>1938.595376</v>
      </c>
      <c r="D38" s="1">
        <v>0.94569999999999999</v>
      </c>
      <c r="E38" s="1">
        <v>1088</v>
      </c>
      <c r="F38" s="1">
        <v>7.5827435420000002</v>
      </c>
      <c r="G38" s="1">
        <v>0.98481655999999995</v>
      </c>
      <c r="H38" s="1">
        <v>60.973410000000001</v>
      </c>
    </row>
    <row r="39" spans="1:8" ht="15.6" x14ac:dyDescent="0.3">
      <c r="A39" s="1" t="s">
        <v>11</v>
      </c>
      <c r="B39" s="1">
        <v>2264.6232970000001</v>
      </c>
      <c r="C39" s="1">
        <v>2166.1393029999999</v>
      </c>
      <c r="D39" s="1">
        <v>0.93889999999999996</v>
      </c>
      <c r="E39" s="1">
        <v>1239</v>
      </c>
      <c r="F39" s="1">
        <v>7.9624465119999996</v>
      </c>
      <c r="G39" s="1">
        <v>0.98880002</v>
      </c>
      <c r="H39" s="1">
        <v>62.28398</v>
      </c>
    </row>
    <row r="40" spans="1:8" ht="15.6" x14ac:dyDescent="0.3">
      <c r="A40" s="1" t="s">
        <v>12</v>
      </c>
      <c r="B40" s="1">
        <v>2476.0665100000001</v>
      </c>
      <c r="C40" s="1">
        <v>2628.8196720000001</v>
      </c>
      <c r="D40" s="1">
        <v>0.93210000000000004</v>
      </c>
      <c r="E40" s="1">
        <v>1371</v>
      </c>
      <c r="F40" s="1">
        <v>8.1216412479999995</v>
      </c>
      <c r="G40" s="1">
        <v>0.98233793999999997</v>
      </c>
      <c r="H40" s="1">
        <v>63.624479999999998</v>
      </c>
    </row>
    <row r="41" spans="1:8" ht="15.6" x14ac:dyDescent="0.3">
      <c r="A41" s="1" t="s">
        <v>13</v>
      </c>
      <c r="B41" s="1">
        <v>2470.641181</v>
      </c>
      <c r="C41" s="1">
        <v>2417.8468899999998</v>
      </c>
      <c r="D41" s="1">
        <v>0.93379999999999996</v>
      </c>
      <c r="E41" s="1">
        <v>1371</v>
      </c>
      <c r="F41" s="1">
        <v>8.3363111760000006</v>
      </c>
      <c r="G41" s="1">
        <v>0.98950901999999996</v>
      </c>
      <c r="H41" s="1">
        <v>68.120819999999995</v>
      </c>
    </row>
    <row r="42" spans="1:8" ht="15.6" x14ac:dyDescent="0.3">
      <c r="A42" s="1" t="s">
        <v>14</v>
      </c>
      <c r="B42" s="1">
        <v>2700.6393210000001</v>
      </c>
      <c r="C42" s="1">
        <v>2837.0201010000001</v>
      </c>
      <c r="D42" s="1">
        <v>0.92600000000000005</v>
      </c>
      <c r="E42" s="1">
        <v>1463</v>
      </c>
      <c r="F42" s="1">
        <v>8.4808420859999991</v>
      </c>
      <c r="G42" s="1">
        <v>0.99174737999999996</v>
      </c>
      <c r="H42" s="1">
        <v>66.541839999999993</v>
      </c>
    </row>
    <row r="43" spans="1:8" ht="15.6" x14ac:dyDescent="0.3">
      <c r="A43" s="1" t="s">
        <v>15</v>
      </c>
      <c r="B43" s="1">
        <v>2599.2283240000002</v>
      </c>
      <c r="C43" s="1">
        <v>2543.0901290000002</v>
      </c>
      <c r="D43" s="1">
        <v>0.9294</v>
      </c>
      <c r="E43" s="1">
        <v>1475</v>
      </c>
      <c r="F43" s="1">
        <v>8.6525146139999993</v>
      </c>
      <c r="G43" s="1">
        <v>0.99341614</v>
      </c>
      <c r="H43" s="1">
        <v>64.808599999999998</v>
      </c>
    </row>
    <row r="44" spans="1:8" ht="15.6" x14ac:dyDescent="0.3">
      <c r="A44" s="1" t="s">
        <v>16</v>
      </c>
      <c r="B44" s="1">
        <v>2310.0537680000002</v>
      </c>
      <c r="C44" s="1">
        <v>2296.4272299999998</v>
      </c>
      <c r="D44" s="1">
        <v>0.93740000000000001</v>
      </c>
      <c r="E44" s="1">
        <v>1378</v>
      </c>
      <c r="F44" s="1">
        <v>8.5456811909999999</v>
      </c>
      <c r="G44" s="1">
        <v>0.99289218000000001</v>
      </c>
      <c r="H44" s="1">
        <v>63.36656</v>
      </c>
    </row>
    <row r="45" spans="1:8" ht="15.6" x14ac:dyDescent="0.3">
      <c r="A45" s="1" t="s">
        <v>17</v>
      </c>
      <c r="B45" s="1">
        <v>1849.4311709999999</v>
      </c>
      <c r="C45" s="1">
        <v>1822.8846149999999</v>
      </c>
      <c r="D45" s="1">
        <v>0.94989999999999997</v>
      </c>
      <c r="E45" s="1">
        <v>1020</v>
      </c>
      <c r="F45" s="1">
        <v>7.1461865490000003</v>
      </c>
      <c r="G45" s="1">
        <v>0.96904833999999995</v>
      </c>
      <c r="H45" s="1">
        <v>56.049610000000001</v>
      </c>
    </row>
    <row r="46" spans="1:8" ht="15.6" x14ac:dyDescent="0.3">
      <c r="A46" s="1" t="s">
        <v>18</v>
      </c>
      <c r="B46" s="1">
        <v>1557.9712500000001</v>
      </c>
      <c r="C46" s="1">
        <v>1523.7028989999999</v>
      </c>
      <c r="D46" s="1">
        <v>0.95779999999999998</v>
      </c>
      <c r="E46" s="1">
        <v>880</v>
      </c>
      <c r="F46" s="1">
        <v>6.3680431569999998</v>
      </c>
      <c r="G46" s="1">
        <v>0.94591230000000004</v>
      </c>
      <c r="H46" s="1">
        <v>44.75732</v>
      </c>
    </row>
    <row r="47" spans="1:8" ht="15.6" x14ac:dyDescent="0.3">
      <c r="A47" s="1" t="s">
        <v>19</v>
      </c>
      <c r="B47" s="1">
        <v>1617.522532</v>
      </c>
      <c r="C47" s="1">
        <v>1619.2677169999999</v>
      </c>
      <c r="D47" s="1">
        <v>0.95650000000000002</v>
      </c>
      <c r="E47" s="1">
        <v>876</v>
      </c>
      <c r="F47" s="1">
        <v>6.3798155359999997</v>
      </c>
      <c r="G47" s="1">
        <v>0.94985412000000002</v>
      </c>
      <c r="H47" s="1">
        <v>51.646000000000001</v>
      </c>
    </row>
    <row r="48" spans="1:8" ht="15.6" x14ac:dyDescent="0.3">
      <c r="A48" s="1" t="s">
        <v>20</v>
      </c>
      <c r="B48" s="1">
        <v>1516.4687289999999</v>
      </c>
      <c r="C48" s="1">
        <v>1453.5220589999999</v>
      </c>
      <c r="D48" s="1">
        <v>0.95889999999999997</v>
      </c>
      <c r="E48" s="1">
        <v>834</v>
      </c>
      <c r="F48" s="1">
        <v>6.0573490830000001</v>
      </c>
      <c r="G48" s="1">
        <v>0.93441034000000001</v>
      </c>
      <c r="H48" s="1">
        <v>44.753300000000003</v>
      </c>
    </row>
    <row r="49" spans="1:8" ht="15.6" x14ac:dyDescent="0.3">
      <c r="A49" s="1" t="s">
        <v>21</v>
      </c>
      <c r="B49" s="1">
        <v>1572.415258</v>
      </c>
      <c r="C49" s="1">
        <v>1597.3664120000001</v>
      </c>
      <c r="D49" s="1">
        <v>0.95689999999999997</v>
      </c>
      <c r="E49" s="1">
        <v>890</v>
      </c>
      <c r="F49" s="1">
        <v>6.5029946269999996</v>
      </c>
      <c r="G49" s="1">
        <v>0.95616491999999997</v>
      </c>
      <c r="H49" s="1">
        <v>47.581690000000002</v>
      </c>
    </row>
    <row r="50" spans="1:8" ht="15.6" x14ac:dyDescent="0.3">
      <c r="A50" s="1" t="s">
        <v>22</v>
      </c>
      <c r="B50" s="1">
        <v>2922.3653810000001</v>
      </c>
      <c r="C50" s="1">
        <v>2989.6440680000001</v>
      </c>
      <c r="D50" s="1">
        <v>0.92430000000000001</v>
      </c>
      <c r="E50" s="1">
        <v>1373</v>
      </c>
      <c r="F50" s="1">
        <v>8.0511048509999998</v>
      </c>
      <c r="G50" s="1">
        <v>0.98643976</v>
      </c>
      <c r="H50" s="1">
        <v>68.85369</v>
      </c>
    </row>
    <row r="51" spans="1:8" ht="15.6" x14ac:dyDescent="0.3">
      <c r="A51" s="1" t="s">
        <v>23</v>
      </c>
      <c r="B51" s="1">
        <v>1472.7269209999999</v>
      </c>
      <c r="C51" s="1">
        <v>1578.75</v>
      </c>
      <c r="D51" s="1">
        <v>0.96089999999999998</v>
      </c>
      <c r="E51" s="1">
        <v>750</v>
      </c>
      <c r="F51" s="1">
        <v>5.7187192050000002</v>
      </c>
      <c r="G51" s="1">
        <v>0.90644939999999996</v>
      </c>
      <c r="H51" s="1">
        <v>42.442819999999998</v>
      </c>
    </row>
    <row r="52" spans="1:8" ht="15.6" x14ac:dyDescent="0.3">
      <c r="A52" s="1" t="s">
        <v>24</v>
      </c>
      <c r="B52" s="1">
        <v>1996.7779559999999</v>
      </c>
      <c r="C52" s="1">
        <v>1919.8888890000001</v>
      </c>
      <c r="D52" s="1">
        <v>0.94730000000000003</v>
      </c>
      <c r="E52" s="1">
        <v>1014</v>
      </c>
      <c r="F52" s="1">
        <v>6.649788161</v>
      </c>
      <c r="G52" s="1">
        <v>0.95515446000000004</v>
      </c>
      <c r="H52" s="1">
        <v>61.820279999999997</v>
      </c>
    </row>
    <row r="53" spans="1:8" ht="15.6" x14ac:dyDescent="0.3">
      <c r="A53" s="1" t="s">
        <v>25</v>
      </c>
      <c r="B53" s="1">
        <v>1825.234391</v>
      </c>
      <c r="C53" s="1">
        <v>2035.010753</v>
      </c>
      <c r="D53" s="1">
        <v>0.9536</v>
      </c>
      <c r="E53" s="1">
        <v>880</v>
      </c>
      <c r="F53" s="1">
        <v>7.3056089929999999</v>
      </c>
      <c r="G53" s="1">
        <v>0.98510061999999998</v>
      </c>
      <c r="H53" s="1">
        <v>48.765509999999999</v>
      </c>
    </row>
    <row r="54" spans="1:8" ht="15.6" x14ac:dyDescent="0.3">
      <c r="A54" s="1" t="s">
        <v>26</v>
      </c>
      <c r="B54" s="1">
        <v>1573.648651</v>
      </c>
      <c r="C54" s="1">
        <v>1542.3076920000001</v>
      </c>
      <c r="D54" s="1">
        <v>0.96</v>
      </c>
      <c r="E54" s="1">
        <v>775</v>
      </c>
      <c r="F54" s="1">
        <v>6.4030205090000001</v>
      </c>
      <c r="G54" s="1">
        <v>0.95503537999999999</v>
      </c>
      <c r="H54" s="1">
        <v>45.528060000000004</v>
      </c>
    </row>
    <row r="55" spans="1:8" ht="15.6" x14ac:dyDescent="0.3">
      <c r="A55" s="1" t="s">
        <v>27</v>
      </c>
      <c r="B55" s="1">
        <v>1693.218846</v>
      </c>
      <c r="C55" s="1">
        <v>1664.594595</v>
      </c>
      <c r="D55" s="1">
        <v>0.95669999999999999</v>
      </c>
      <c r="E55" s="1">
        <v>822</v>
      </c>
      <c r="F55" s="1">
        <v>6.9336599090000002</v>
      </c>
      <c r="G55" s="1">
        <v>0.97940327999999999</v>
      </c>
      <c r="H55" s="1">
        <v>46.19265</v>
      </c>
    </row>
    <row r="56" spans="1:8" ht="15.6" x14ac:dyDescent="0.3">
      <c r="A56" s="1" t="s">
        <v>28</v>
      </c>
      <c r="B56" s="1">
        <v>1635.1574169999999</v>
      </c>
      <c r="C56" s="1">
        <v>1690.057143</v>
      </c>
      <c r="D56" s="1">
        <v>0.95760000000000001</v>
      </c>
      <c r="E56" s="1">
        <v>836</v>
      </c>
      <c r="F56" s="1">
        <v>6.8933451359999998</v>
      </c>
      <c r="G56" s="1">
        <v>0.97384784000000002</v>
      </c>
      <c r="H56" s="1">
        <v>46.650910000000003</v>
      </c>
    </row>
    <row r="57" spans="1:8" ht="15.6" x14ac:dyDescent="0.3">
      <c r="A57" s="1" t="s">
        <v>29</v>
      </c>
      <c r="B57" s="1">
        <v>2616.4291830000002</v>
      </c>
      <c r="C57" s="1">
        <v>2562.6123600000001</v>
      </c>
      <c r="D57" s="1">
        <v>0.93179999999999996</v>
      </c>
      <c r="E57" s="1">
        <v>1258</v>
      </c>
      <c r="F57" s="1">
        <v>7.8444719449999996</v>
      </c>
      <c r="G57" s="1">
        <v>0.98458480000000004</v>
      </c>
      <c r="H57" s="1">
        <v>64.501760000000004</v>
      </c>
    </row>
    <row r="58" spans="1:8" ht="15.6" x14ac:dyDescent="0.3">
      <c r="A58" s="1" t="s">
        <v>30</v>
      </c>
      <c r="B58" s="1">
        <v>2510.5892779999999</v>
      </c>
      <c r="C58" s="1">
        <v>2671.8153849999999</v>
      </c>
      <c r="D58" s="1">
        <v>0.93679999999999997</v>
      </c>
      <c r="E58" s="1">
        <v>1138</v>
      </c>
      <c r="F58" s="1">
        <v>7.7174674840000002</v>
      </c>
      <c r="G58" s="1">
        <v>0.98811852</v>
      </c>
      <c r="H58" s="1">
        <v>58.710419999999999</v>
      </c>
    </row>
    <row r="59" spans="1:8" ht="15.6" x14ac:dyDescent="0.3">
      <c r="A59" s="1" t="s">
        <v>31</v>
      </c>
      <c r="B59" s="1">
        <v>2182.0490260000001</v>
      </c>
      <c r="C59" s="1">
        <v>2029.5</v>
      </c>
      <c r="D59" s="1">
        <v>0.9446</v>
      </c>
      <c r="E59" s="1">
        <v>1060</v>
      </c>
      <c r="F59" s="1">
        <v>7.4224781909999997</v>
      </c>
      <c r="G59" s="1">
        <v>0.98159224</v>
      </c>
      <c r="H59" s="1">
        <v>58.307870000000001</v>
      </c>
    </row>
    <row r="60" spans="1:8" ht="15.6" x14ac:dyDescent="0.3">
      <c r="A60" s="1" t="s">
        <v>32</v>
      </c>
      <c r="B60" s="1">
        <v>1333.1119699999999</v>
      </c>
      <c r="C60" s="1">
        <v>1290.363636</v>
      </c>
      <c r="D60" s="1">
        <v>0.96630000000000005</v>
      </c>
      <c r="E60" s="1">
        <v>647</v>
      </c>
      <c r="F60" s="1">
        <v>5.4862950379999997</v>
      </c>
      <c r="G60" s="1">
        <v>0.88424990000000003</v>
      </c>
      <c r="H60" s="1">
        <v>40.031460000000003</v>
      </c>
    </row>
    <row r="61" spans="1:8" ht="15.6" x14ac:dyDescent="0.3">
      <c r="A61" s="1" t="s">
        <v>33</v>
      </c>
      <c r="B61" s="1">
        <v>1094.0002079999999</v>
      </c>
      <c r="C61" s="1">
        <v>1124.0410959999999</v>
      </c>
      <c r="D61" s="1">
        <v>0.97099999999999997</v>
      </c>
      <c r="E61" s="1">
        <v>550</v>
      </c>
      <c r="F61" s="1">
        <v>4.9414726590000004</v>
      </c>
      <c r="G61" s="1">
        <v>0.89172967999999997</v>
      </c>
      <c r="H61" s="1">
        <v>30.930569999999999</v>
      </c>
    </row>
    <row r="62" spans="1:8" ht="15.6" x14ac:dyDescent="0.3">
      <c r="A62" s="1" t="s">
        <v>34</v>
      </c>
      <c r="B62" s="1">
        <v>1341.009607</v>
      </c>
      <c r="C62" s="1">
        <v>1308.7021279999999</v>
      </c>
      <c r="D62" s="1">
        <v>0.96589999999999998</v>
      </c>
      <c r="E62" s="1">
        <v>692</v>
      </c>
      <c r="F62" s="1">
        <v>6.0564934780000002</v>
      </c>
      <c r="G62" s="1">
        <v>0.93753763999999995</v>
      </c>
      <c r="H62" s="1">
        <v>41.356760000000001</v>
      </c>
    </row>
    <row r="63" spans="1:8" ht="15.6" x14ac:dyDescent="0.3">
      <c r="A63" s="1" t="s">
        <v>35</v>
      </c>
      <c r="B63" s="1">
        <v>1573.648651</v>
      </c>
      <c r="C63" s="1">
        <v>1542.3076920000001</v>
      </c>
      <c r="D63" s="1">
        <v>0.96</v>
      </c>
      <c r="E63" s="1">
        <v>775</v>
      </c>
      <c r="F63" s="1">
        <v>6.4030205090000001</v>
      </c>
      <c r="G63" s="1">
        <v>0.95503537999999999</v>
      </c>
      <c r="H63" s="1">
        <v>45.528060000000004</v>
      </c>
    </row>
    <row r="64" spans="1:8" ht="15.6" x14ac:dyDescent="0.3">
      <c r="A64" s="1" t="s">
        <v>36</v>
      </c>
      <c r="B64" s="1">
        <v>1511.3928840000001</v>
      </c>
      <c r="C64" s="1">
        <v>1371.705882</v>
      </c>
      <c r="D64" s="1">
        <v>0.96189999999999998</v>
      </c>
      <c r="E64" s="1">
        <v>662</v>
      </c>
      <c r="F64" s="1">
        <v>5.1115983109999998</v>
      </c>
      <c r="G64" s="1">
        <v>0.89718136000000004</v>
      </c>
      <c r="H64" s="1">
        <v>44.177059999999997</v>
      </c>
    </row>
    <row r="65" spans="1:8" ht="15.6" x14ac:dyDescent="0.3">
      <c r="A65" s="2" t="s">
        <v>6</v>
      </c>
      <c r="B65" s="4">
        <f t="shared" ref="B65:H65" si="1">AVERAGE(B35:B64)</f>
        <v>1987.5288662666669</v>
      </c>
      <c r="C65" s="4">
        <f t="shared" si="1"/>
        <v>1976.112981766667</v>
      </c>
      <c r="D65" s="4">
        <f t="shared" si="1"/>
        <v>0.94744333333333353</v>
      </c>
      <c r="E65" s="4">
        <f t="shared" si="1"/>
        <v>1040.4666666666667</v>
      </c>
      <c r="F65" s="4">
        <f t="shared" si="1"/>
        <v>7.1357788341333332</v>
      </c>
      <c r="G65" s="4">
        <f t="shared" si="1"/>
        <v>0.96378928600000002</v>
      </c>
      <c r="H65" s="4">
        <f t="shared" si="1"/>
        <v>54.724393999999997</v>
      </c>
    </row>
    <row r="67" spans="1:8" ht="15.6" x14ac:dyDescent="0.3">
      <c r="A67" s="2" t="s">
        <v>39</v>
      </c>
      <c r="B67" s="2"/>
      <c r="C67" s="2"/>
      <c r="D67" s="2"/>
      <c r="E67" s="2"/>
      <c r="F67" s="2"/>
      <c r="G67" s="2"/>
      <c r="H67" s="2"/>
    </row>
    <row r="68" spans="1:8" ht="15.6" x14ac:dyDescent="0.3">
      <c r="A68" s="2" t="s">
        <v>46</v>
      </c>
      <c r="B68" s="2" t="s">
        <v>45</v>
      </c>
      <c r="C68" s="2" t="s">
        <v>0</v>
      </c>
      <c r="D68" s="3" t="s">
        <v>1</v>
      </c>
      <c r="E68" s="2" t="s">
        <v>2</v>
      </c>
      <c r="F68" s="2" t="s">
        <v>3</v>
      </c>
      <c r="G68" s="2" t="s">
        <v>4</v>
      </c>
      <c r="H68" s="2" t="s">
        <v>5</v>
      </c>
    </row>
    <row r="69" spans="1:8" ht="15.6" x14ac:dyDescent="0.3">
      <c r="A69" s="1" t="s">
        <v>7</v>
      </c>
      <c r="B69" s="1">
        <v>1952.7536849999999</v>
      </c>
      <c r="C69" s="1">
        <v>2062.833333</v>
      </c>
      <c r="D69" s="1">
        <v>0.94710000000000005</v>
      </c>
      <c r="E69" s="1">
        <v>1093</v>
      </c>
      <c r="F69" s="1">
        <v>7.5520890610000002</v>
      </c>
      <c r="G69" s="1">
        <v>0.98020666000000001</v>
      </c>
      <c r="H69" s="1">
        <v>60.47343</v>
      </c>
    </row>
    <row r="70" spans="1:8" ht="15.6" x14ac:dyDescent="0.3">
      <c r="A70" s="1" t="s">
        <v>8</v>
      </c>
      <c r="B70" s="1">
        <v>1467.3554730000001</v>
      </c>
      <c r="C70" s="1">
        <v>1362.2222220000001</v>
      </c>
      <c r="D70" s="1">
        <v>0.96030000000000004</v>
      </c>
      <c r="E70" s="1">
        <v>877</v>
      </c>
      <c r="F70" s="1">
        <v>7.0239235930000001</v>
      </c>
      <c r="G70" s="1">
        <v>0.97785692000000002</v>
      </c>
      <c r="H70" s="1">
        <v>51.585000000000001</v>
      </c>
    </row>
    <row r="71" spans="1:8" ht="15.6" x14ac:dyDescent="0.3">
      <c r="A71" s="1" t="s">
        <v>9</v>
      </c>
      <c r="B71" s="1">
        <v>1588.7434820000001</v>
      </c>
      <c r="C71" s="1">
        <v>1667.1153850000001</v>
      </c>
      <c r="D71" s="1">
        <v>0.95650000000000002</v>
      </c>
      <c r="E71" s="1">
        <v>941</v>
      </c>
      <c r="F71" s="1">
        <v>7.3104292040000001</v>
      </c>
      <c r="G71" s="1">
        <v>0.97887325999999997</v>
      </c>
      <c r="H71" s="1">
        <v>53.402940000000001</v>
      </c>
    </row>
    <row r="72" spans="1:8" ht="15.6" x14ac:dyDescent="0.3">
      <c r="A72" s="1" t="s">
        <v>10</v>
      </c>
      <c r="B72" s="1">
        <v>1251.908265</v>
      </c>
      <c r="C72" s="1">
        <v>1155.690265</v>
      </c>
      <c r="D72" s="1">
        <v>0.96730000000000005</v>
      </c>
      <c r="E72" s="1">
        <v>684</v>
      </c>
      <c r="F72" s="1">
        <v>6.3818117890000003</v>
      </c>
      <c r="G72" s="1">
        <v>0.96380067999999997</v>
      </c>
      <c r="H72" s="1">
        <v>42.044400000000003</v>
      </c>
    </row>
    <row r="73" spans="1:8" ht="15.6" x14ac:dyDescent="0.3">
      <c r="A73" s="1" t="s">
        <v>11</v>
      </c>
      <c r="B73" s="1">
        <v>1318.477478</v>
      </c>
      <c r="C73" s="1">
        <v>1289.5079370000001</v>
      </c>
      <c r="D73" s="1">
        <v>0.96440000000000003</v>
      </c>
      <c r="E73" s="1">
        <v>788</v>
      </c>
      <c r="F73" s="1">
        <v>6.7786973530000001</v>
      </c>
      <c r="G73" s="1">
        <v>0.97161845999999996</v>
      </c>
      <c r="H73" s="1">
        <v>47.166249999999998</v>
      </c>
    </row>
    <row r="74" spans="1:8" ht="15.6" x14ac:dyDescent="0.3">
      <c r="A74" s="1" t="s">
        <v>12</v>
      </c>
      <c r="B74" s="1">
        <v>1959.551629</v>
      </c>
      <c r="C74" s="1">
        <v>1978.7592589999999</v>
      </c>
      <c r="D74" s="1">
        <v>0.94810000000000005</v>
      </c>
      <c r="E74" s="1">
        <v>1149</v>
      </c>
      <c r="F74" s="1">
        <v>8.1128586840000008</v>
      </c>
      <c r="G74" s="1">
        <v>0.98949151999999996</v>
      </c>
      <c r="H74" s="1">
        <v>62.466380000000001</v>
      </c>
    </row>
    <row r="75" spans="1:8" ht="15.6" x14ac:dyDescent="0.3">
      <c r="A75" s="1" t="s">
        <v>13</v>
      </c>
      <c r="B75" s="1">
        <v>1812.6122150000001</v>
      </c>
      <c r="C75" s="1">
        <v>1829.518519</v>
      </c>
      <c r="D75" s="1">
        <v>0.9516</v>
      </c>
      <c r="E75" s="1">
        <v>1108</v>
      </c>
      <c r="F75" s="1">
        <v>7.5170570589999999</v>
      </c>
      <c r="G75" s="1">
        <v>0.95709650000000002</v>
      </c>
      <c r="H75" s="1">
        <v>53.853180000000002</v>
      </c>
    </row>
    <row r="76" spans="1:8" ht="15.6" x14ac:dyDescent="0.3">
      <c r="A76" s="1" t="s">
        <v>14</v>
      </c>
      <c r="B76" s="1">
        <v>1805.8085639999999</v>
      </c>
      <c r="C76" s="1">
        <v>1895.1608389999999</v>
      </c>
      <c r="D76" s="1">
        <v>0.95140000000000002</v>
      </c>
      <c r="E76" s="1">
        <v>1071</v>
      </c>
      <c r="F76" s="1">
        <v>7.9726030010000004</v>
      </c>
      <c r="G76" s="1">
        <v>0.98885888</v>
      </c>
      <c r="H76" s="1">
        <v>52.473010000000002</v>
      </c>
    </row>
    <row r="77" spans="1:8" ht="15.6" x14ac:dyDescent="0.3">
      <c r="A77" s="1" t="s">
        <v>15</v>
      </c>
      <c r="B77" s="1">
        <v>2034.1883339999999</v>
      </c>
      <c r="C77" s="1">
        <v>2146.8312500000002</v>
      </c>
      <c r="D77" s="1">
        <v>0.94620000000000004</v>
      </c>
      <c r="E77" s="1">
        <v>1244</v>
      </c>
      <c r="F77" s="1">
        <v>8.617566149</v>
      </c>
      <c r="G77" s="1">
        <v>0.99418587999999997</v>
      </c>
      <c r="H77" s="1">
        <v>56.470030000000001</v>
      </c>
    </row>
    <row r="78" spans="1:8" ht="15.6" x14ac:dyDescent="0.3">
      <c r="A78" s="1" t="s">
        <v>16</v>
      </c>
      <c r="B78" s="1">
        <v>1945.831895</v>
      </c>
      <c r="C78" s="1">
        <v>1958.5674160000001</v>
      </c>
      <c r="D78" s="1">
        <v>0.94850000000000001</v>
      </c>
      <c r="E78" s="1">
        <v>1215</v>
      </c>
      <c r="F78" s="1">
        <v>8.6065192899999996</v>
      </c>
      <c r="G78" s="1">
        <v>0.99481386000000005</v>
      </c>
      <c r="H78" s="1">
        <v>58.074820000000003</v>
      </c>
    </row>
    <row r="79" spans="1:8" ht="15.6" x14ac:dyDescent="0.3">
      <c r="A79" s="1" t="s">
        <v>17</v>
      </c>
      <c r="B79" s="1">
        <v>1429.2495839999999</v>
      </c>
      <c r="C79" s="1">
        <v>1239.9363639999999</v>
      </c>
      <c r="D79" s="1">
        <v>0.96419999999999995</v>
      </c>
      <c r="E79" s="1">
        <v>659</v>
      </c>
      <c r="F79" s="1">
        <v>6.1377286250000003</v>
      </c>
      <c r="G79" s="1">
        <v>0.96472974</v>
      </c>
      <c r="H79" s="1">
        <v>36.803690000000003</v>
      </c>
    </row>
    <row r="80" spans="1:8" ht="15.6" x14ac:dyDescent="0.3">
      <c r="A80" s="1" t="s">
        <v>18</v>
      </c>
      <c r="B80" s="1">
        <v>1233.350823</v>
      </c>
      <c r="C80" s="1">
        <v>1212.5</v>
      </c>
      <c r="D80" s="1">
        <v>0.97089999999999999</v>
      </c>
      <c r="E80" s="1">
        <v>485</v>
      </c>
      <c r="F80" s="1">
        <v>4.6535267019999997</v>
      </c>
      <c r="G80" s="1">
        <v>0.87529763999999999</v>
      </c>
      <c r="H80" s="1">
        <v>30.30987</v>
      </c>
    </row>
    <row r="81" spans="1:8" ht="15.6" x14ac:dyDescent="0.3">
      <c r="A81" s="1" t="s">
        <v>19</v>
      </c>
      <c r="B81" s="1">
        <v>979.05040899999995</v>
      </c>
      <c r="C81" s="1">
        <v>943.81818180000005</v>
      </c>
      <c r="D81" s="1">
        <v>0.97509999999999997</v>
      </c>
      <c r="E81" s="1">
        <v>476</v>
      </c>
      <c r="F81" s="1">
        <v>5.018512769</v>
      </c>
      <c r="G81" s="1">
        <v>0.90416664000000002</v>
      </c>
      <c r="H81" s="1">
        <v>30.727499999999999</v>
      </c>
    </row>
    <row r="82" spans="1:8" ht="15.6" x14ac:dyDescent="0.3">
      <c r="A82" s="1" t="s">
        <v>20</v>
      </c>
      <c r="B82" s="1">
        <v>1201.3830270000001</v>
      </c>
      <c r="C82" s="1">
        <v>1159.625</v>
      </c>
      <c r="D82" s="1">
        <v>0.97019999999999995</v>
      </c>
      <c r="E82" s="1">
        <v>545</v>
      </c>
      <c r="F82" s="1">
        <v>5.4092035259999998</v>
      </c>
      <c r="G82" s="1">
        <v>0.93019600000000002</v>
      </c>
      <c r="H82" s="1">
        <v>35.302030000000002</v>
      </c>
    </row>
    <row r="83" spans="1:8" ht="15.6" x14ac:dyDescent="0.3">
      <c r="A83" s="1" t="s">
        <v>21</v>
      </c>
      <c r="B83" s="1">
        <v>1040.825732</v>
      </c>
      <c r="C83" s="1">
        <v>959.95890410000004</v>
      </c>
      <c r="D83" s="1">
        <v>0.97370000000000001</v>
      </c>
      <c r="E83" s="1">
        <v>488</v>
      </c>
      <c r="F83" s="1">
        <v>4.9433253739999996</v>
      </c>
      <c r="G83" s="1">
        <v>0.90556504000000004</v>
      </c>
      <c r="H83" s="1">
        <v>31.477810000000002</v>
      </c>
    </row>
    <row r="84" spans="1:8" ht="15.6" x14ac:dyDescent="0.3">
      <c r="A84" s="1" t="s">
        <v>22</v>
      </c>
      <c r="B84" s="1">
        <v>1384.0288820000001</v>
      </c>
      <c r="C84" s="1">
        <v>1339.7788459999999</v>
      </c>
      <c r="D84" s="1">
        <v>0.96330000000000005</v>
      </c>
      <c r="E84" s="1">
        <v>694</v>
      </c>
      <c r="F84" s="1">
        <v>5.8862149710000002</v>
      </c>
      <c r="G84" s="1">
        <v>0.95224253999999997</v>
      </c>
      <c r="H84" s="1">
        <v>46.720269999999999</v>
      </c>
    </row>
    <row r="85" spans="1:8" ht="15.6" x14ac:dyDescent="0.3">
      <c r="A85" s="1" t="s">
        <v>23</v>
      </c>
      <c r="B85" s="1">
        <v>392.42221069999999</v>
      </c>
      <c r="C85" s="1">
        <v>364.7</v>
      </c>
      <c r="D85" s="1">
        <v>0.99009999999999998</v>
      </c>
      <c r="E85" s="1">
        <v>203</v>
      </c>
      <c r="F85" s="1">
        <v>3.7776193930000002</v>
      </c>
      <c r="G85" s="1">
        <v>0.85977957999999999</v>
      </c>
      <c r="H85" s="1">
        <v>15.484220000000001</v>
      </c>
    </row>
    <row r="86" spans="1:8" ht="15.6" x14ac:dyDescent="0.3">
      <c r="A86" s="1" t="s">
        <v>24</v>
      </c>
      <c r="B86" s="1">
        <v>977.97524299999998</v>
      </c>
      <c r="C86" s="1">
        <v>1033.451613</v>
      </c>
      <c r="D86" s="1">
        <v>0.97440000000000004</v>
      </c>
      <c r="E86" s="1">
        <v>507</v>
      </c>
      <c r="F86" s="1">
        <v>5.8977323799999999</v>
      </c>
      <c r="G86" s="1">
        <v>0.96566487999999995</v>
      </c>
      <c r="H86" s="1">
        <v>36.220959999999998</v>
      </c>
    </row>
    <row r="87" spans="1:8" ht="15.6" x14ac:dyDescent="0.3">
      <c r="A87" s="1" t="s">
        <v>25</v>
      </c>
      <c r="B87" s="1">
        <v>1100.669887</v>
      </c>
      <c r="C87" s="1">
        <v>1106.482759</v>
      </c>
      <c r="D87" s="1">
        <v>0.97309999999999997</v>
      </c>
      <c r="E87" s="1">
        <v>485</v>
      </c>
      <c r="F87" s="1">
        <v>5.6912877130000004</v>
      </c>
      <c r="G87" s="1">
        <v>0.96093284000000001</v>
      </c>
      <c r="H87" s="1">
        <v>36.032800000000002</v>
      </c>
    </row>
    <row r="88" spans="1:8" ht="15.6" x14ac:dyDescent="0.3">
      <c r="A88" s="1" t="s">
        <v>26</v>
      </c>
      <c r="B88" s="1">
        <v>542.30623749999995</v>
      </c>
      <c r="C88" s="1">
        <v>565.95454549999999</v>
      </c>
      <c r="D88" s="1">
        <v>0.98740000000000006</v>
      </c>
      <c r="E88" s="1">
        <v>208</v>
      </c>
      <c r="F88" s="1">
        <v>2.9189557920000002</v>
      </c>
      <c r="G88" s="1">
        <v>0.72980652000000001</v>
      </c>
      <c r="H88" s="1">
        <v>16.52262</v>
      </c>
    </row>
    <row r="89" spans="1:8" ht="15.6" x14ac:dyDescent="0.3">
      <c r="A89" s="1" t="s">
        <v>27</v>
      </c>
      <c r="B89" s="1">
        <v>960.17372379999995</v>
      </c>
      <c r="C89" s="1">
        <v>987.31818180000005</v>
      </c>
      <c r="D89" s="1">
        <v>0.97709999999999997</v>
      </c>
      <c r="E89" s="1">
        <v>394</v>
      </c>
      <c r="F89" s="1">
        <v>4.9281850509999998</v>
      </c>
      <c r="G89" s="1">
        <v>0.92547809999999997</v>
      </c>
      <c r="H89" s="1">
        <v>29.06831</v>
      </c>
    </row>
    <row r="90" spans="1:8" ht="15.6" x14ac:dyDescent="0.3">
      <c r="A90" s="1" t="s">
        <v>28</v>
      </c>
      <c r="B90" s="1">
        <v>902.70615269999996</v>
      </c>
      <c r="C90" s="1">
        <v>874.10526319999997</v>
      </c>
      <c r="D90" s="1">
        <v>0.97750000000000004</v>
      </c>
      <c r="E90" s="1">
        <v>432</v>
      </c>
      <c r="F90" s="1">
        <v>5.2146513499999996</v>
      </c>
      <c r="G90" s="1">
        <v>0.93757869999999999</v>
      </c>
      <c r="H90" s="1">
        <v>29.091370000000001</v>
      </c>
    </row>
    <row r="91" spans="1:8" ht="15.6" x14ac:dyDescent="0.3">
      <c r="A91" s="1" t="s">
        <v>29</v>
      </c>
      <c r="B91" s="1">
        <v>1117.051649</v>
      </c>
      <c r="C91" s="1">
        <v>1142.666667</v>
      </c>
      <c r="D91" s="1">
        <v>0.97030000000000005</v>
      </c>
      <c r="E91" s="1">
        <v>600</v>
      </c>
      <c r="F91" s="1">
        <v>5.9642660459999997</v>
      </c>
      <c r="G91" s="1">
        <v>0.96236927999999999</v>
      </c>
      <c r="H91" s="1">
        <v>41.045119999999997</v>
      </c>
    </row>
    <row r="92" spans="1:8" ht="15.6" x14ac:dyDescent="0.3">
      <c r="A92" s="1" t="s">
        <v>30</v>
      </c>
      <c r="B92" s="1">
        <v>1250.8423339999999</v>
      </c>
      <c r="C92" s="1">
        <v>1125.117021</v>
      </c>
      <c r="D92" s="1">
        <v>0.96850000000000003</v>
      </c>
      <c r="E92" s="1">
        <v>599</v>
      </c>
      <c r="F92" s="1">
        <v>5.922302717</v>
      </c>
      <c r="G92" s="1">
        <v>0.96100777999999998</v>
      </c>
      <c r="H92" s="1">
        <v>40.21114</v>
      </c>
    </row>
    <row r="93" spans="1:8" ht="15.6" x14ac:dyDescent="0.3">
      <c r="A93" s="1" t="s">
        <v>31</v>
      </c>
      <c r="B93" s="1">
        <v>1963.7412850000001</v>
      </c>
      <c r="C93" s="1">
        <v>2129.228916</v>
      </c>
      <c r="D93" s="1">
        <v>0.95279999999999998</v>
      </c>
      <c r="E93" s="1">
        <v>790</v>
      </c>
      <c r="F93" s="1">
        <v>6.2733689000000004</v>
      </c>
      <c r="G93" s="1">
        <v>0.96495438</v>
      </c>
      <c r="H93" s="1">
        <v>44.629989999999999</v>
      </c>
    </row>
    <row r="94" spans="1:8" ht="15.6" x14ac:dyDescent="0.3">
      <c r="A94" s="1" t="s">
        <v>32</v>
      </c>
      <c r="B94" s="1">
        <v>856.3186594</v>
      </c>
      <c r="C94" s="1">
        <v>813.04545450000001</v>
      </c>
      <c r="D94" s="1">
        <v>0.97770000000000001</v>
      </c>
      <c r="E94" s="1">
        <v>438</v>
      </c>
      <c r="F94" s="1">
        <v>3.7702519250000002</v>
      </c>
      <c r="G94" s="1">
        <v>0.78335759999999999</v>
      </c>
      <c r="H94" s="1">
        <v>26.332080000000001</v>
      </c>
    </row>
    <row r="95" spans="1:8" ht="15.6" x14ac:dyDescent="0.3">
      <c r="A95" s="1" t="s">
        <v>33</v>
      </c>
      <c r="B95" s="1">
        <v>1171.399913</v>
      </c>
      <c r="C95" s="1">
        <v>1153.5147059999999</v>
      </c>
      <c r="D95" s="1">
        <v>0.97089999999999999</v>
      </c>
      <c r="E95" s="1">
        <v>533</v>
      </c>
      <c r="F95" s="1">
        <v>5.6250968419999996</v>
      </c>
      <c r="G95" s="1">
        <v>0.95415821999999995</v>
      </c>
      <c r="H95" s="1">
        <v>40.040460000000003</v>
      </c>
    </row>
    <row r="96" spans="1:8" ht="15.6" x14ac:dyDescent="0.3">
      <c r="A96" s="1" t="s">
        <v>34</v>
      </c>
      <c r="B96" s="1">
        <v>1399.7809549999999</v>
      </c>
      <c r="C96" s="1">
        <v>1373.986486</v>
      </c>
      <c r="D96" s="1">
        <v>0.96579999999999999</v>
      </c>
      <c r="E96" s="1">
        <v>586</v>
      </c>
      <c r="F96" s="1">
        <v>5.0089825379999997</v>
      </c>
      <c r="G96" s="1">
        <v>0.89098182000000004</v>
      </c>
      <c r="H96" s="1">
        <v>39.423079999999999</v>
      </c>
    </row>
    <row r="97" spans="1:8" ht="15.6" x14ac:dyDescent="0.3">
      <c r="A97" s="1" t="s">
        <v>35</v>
      </c>
      <c r="B97" s="1">
        <v>1250.733121</v>
      </c>
      <c r="C97" s="1">
        <v>1277.130435</v>
      </c>
      <c r="D97" s="1">
        <v>0.96879999999999999</v>
      </c>
      <c r="E97" s="1">
        <v>574</v>
      </c>
      <c r="F97" s="1">
        <v>5.37715896</v>
      </c>
      <c r="G97" s="1">
        <v>0.91662790000000005</v>
      </c>
      <c r="H97" s="1">
        <v>32.320819999999998</v>
      </c>
    </row>
    <row r="98" spans="1:8" ht="15.6" x14ac:dyDescent="0.3">
      <c r="A98" s="1" t="s">
        <v>36</v>
      </c>
      <c r="B98" s="1">
        <v>683.18591130000004</v>
      </c>
      <c r="C98" s="1">
        <v>632.5</v>
      </c>
      <c r="D98" s="1">
        <v>0.98140000000000005</v>
      </c>
      <c r="E98" s="1">
        <v>355</v>
      </c>
      <c r="F98" s="1">
        <v>3.3663358630000002</v>
      </c>
      <c r="G98" s="1">
        <v>0.78224282000000001</v>
      </c>
      <c r="H98" s="1">
        <v>19.738790000000002</v>
      </c>
    </row>
    <row r="99" spans="1:8" ht="15.6" x14ac:dyDescent="0.3">
      <c r="A99" s="2" t="s">
        <v>6</v>
      </c>
      <c r="B99" s="4">
        <f t="shared" ref="B99:H99" si="2">AVERAGE(B69:B98)</f>
        <v>1299.1475586466668</v>
      </c>
      <c r="C99" s="4">
        <f t="shared" si="2"/>
        <v>1292.7008589633338</v>
      </c>
      <c r="D99" s="4">
        <f t="shared" si="2"/>
        <v>0.96648666666666672</v>
      </c>
      <c r="E99" s="4">
        <f t="shared" si="2"/>
        <v>674.0333333333333</v>
      </c>
      <c r="F99" s="4">
        <f t="shared" si="2"/>
        <v>5.921942087333333</v>
      </c>
      <c r="G99" s="4">
        <f t="shared" si="2"/>
        <v>0.93079802133333345</v>
      </c>
      <c r="H99" s="4">
        <f t="shared" si="2"/>
        <v>39.850412333333331</v>
      </c>
    </row>
    <row r="104" spans="1:8" x14ac:dyDescent="0.3">
      <c r="A104" s="8"/>
      <c r="B104" s="8"/>
      <c r="C104" s="13" t="s">
        <v>40</v>
      </c>
      <c r="D104" s="13"/>
      <c r="E104" s="13"/>
    </row>
    <row r="105" spans="1:8" x14ac:dyDescent="0.3">
      <c r="A105" s="8"/>
      <c r="B105" s="8" t="s">
        <v>41</v>
      </c>
      <c r="C105" s="8" t="s">
        <v>42</v>
      </c>
      <c r="D105" s="8" t="s">
        <v>43</v>
      </c>
      <c r="E105" s="8" t="s">
        <v>44</v>
      </c>
    </row>
    <row r="106" spans="1:8" ht="15.6" x14ac:dyDescent="0.3">
      <c r="A106" s="2" t="s">
        <v>45</v>
      </c>
      <c r="B106" s="11">
        <f>4.29*(10^-6)</f>
        <v>4.2899999999999996E-6</v>
      </c>
      <c r="C106" s="8">
        <v>0.41120000000000001</v>
      </c>
      <c r="D106" s="12">
        <v>7.0739999999999996E-4</v>
      </c>
      <c r="E106" s="12">
        <v>1.119E-4</v>
      </c>
    </row>
    <row r="107" spans="1:8" ht="15.6" x14ac:dyDescent="0.3">
      <c r="A107" s="9" t="s">
        <v>0</v>
      </c>
      <c r="B107" s="11">
        <f>9.698*(10^-6)</f>
        <v>9.6979999999999993E-6</v>
      </c>
      <c r="C107" s="8">
        <v>0.3488</v>
      </c>
      <c r="D107" s="12">
        <v>1.598E-3</v>
      </c>
      <c r="E107" s="12">
        <v>1.156E-4</v>
      </c>
    </row>
    <row r="108" spans="1:8" ht="15.6" x14ac:dyDescent="0.3">
      <c r="A108" s="10" t="s">
        <v>1</v>
      </c>
      <c r="B108" s="11">
        <f>2.861*(10^-6)</f>
        <v>2.8610000000000002E-6</v>
      </c>
      <c r="C108" s="8">
        <v>0.46039999999999998</v>
      </c>
      <c r="D108" s="12">
        <v>4.5350000000000002E-4</v>
      </c>
      <c r="E108" s="12">
        <v>1.11E-4</v>
      </c>
    </row>
    <row r="109" spans="1:8" ht="15.6" x14ac:dyDescent="0.3">
      <c r="A109" s="9" t="s">
        <v>2</v>
      </c>
      <c r="B109" s="11">
        <f>1.865*(10^-5)</f>
        <v>1.8650000000000003E-5</v>
      </c>
      <c r="C109" s="8">
        <v>0.87909999999999999</v>
      </c>
      <c r="D109" s="12">
        <v>4.1439999999999999E-4</v>
      </c>
      <c r="E109" s="12">
        <v>1.571E-4</v>
      </c>
    </row>
    <row r="110" spans="1:8" ht="15.6" x14ac:dyDescent="0.3">
      <c r="A110" s="9" t="s">
        <v>3</v>
      </c>
      <c r="B110" s="12">
        <v>5.8699999999999996E-4</v>
      </c>
      <c r="C110" s="8">
        <v>0.99129999999999996</v>
      </c>
      <c r="D110" s="12">
        <v>1.8699999999999999E-3</v>
      </c>
      <c r="E110" s="12">
        <v>2.761E-3</v>
      </c>
    </row>
    <row r="111" spans="1:8" ht="15.6" x14ac:dyDescent="0.3">
      <c r="A111" s="9" t="s">
        <v>4</v>
      </c>
      <c r="B111" s="12">
        <v>2.8510000000000001E-2</v>
      </c>
      <c r="C111" s="8">
        <v>1</v>
      </c>
      <c r="D111" s="12">
        <v>5.3330000000000002E-2</v>
      </c>
      <c r="E111" s="12">
        <v>5.3159999999999999E-2</v>
      </c>
    </row>
    <row r="112" spans="1:8" ht="15.6" x14ac:dyDescent="0.3">
      <c r="A112" s="9" t="s">
        <v>5</v>
      </c>
      <c r="B112" s="11">
        <f>2.86*(10^-6)</f>
        <v>2.8599999999999997E-6</v>
      </c>
      <c r="C112" s="8">
        <v>0.85629999999999995</v>
      </c>
      <c r="D112" s="12">
        <v>1.1629999999999999E-4</v>
      </c>
      <c r="E112" s="12">
        <v>1.7909999999999999E-4</v>
      </c>
    </row>
  </sheetData>
  <mergeCells count="1">
    <mergeCell ref="C104:E10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2018-05-13T16:19:17Z</dcterms:modified>
</cp:coreProperties>
</file>