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ocuments/HIV/multi-cohort_paper/microbiome_revision/tables_figs/"/>
    </mc:Choice>
  </mc:AlternateContent>
  <xr:revisionPtr revIDLastSave="0" documentId="8_{8CB8E050-FAC7-BB48-A6E9-71E6D5BEC702}" xr6:coauthVersionLast="36" xr6:coauthVersionMax="36" xr10:uidLastSave="{00000000-0000-0000-0000-000000000000}"/>
  <bookViews>
    <workbookView xWindow="3180" yWindow="2060" windowWidth="27640" windowHeight="16940" xr2:uid="{CBB4C03A-8C73-4B4B-9697-6945A28A4AC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I6" i="1"/>
  <c r="J6" i="1" s="1"/>
  <c r="G6" i="1"/>
  <c r="H6" i="1" s="1"/>
  <c r="F6" i="1"/>
  <c r="K7" i="1" s="1"/>
  <c r="D6" i="1"/>
  <c r="E6" i="1" s="1"/>
  <c r="B6" i="1"/>
  <c r="C6" i="1" s="1"/>
  <c r="J5" i="1"/>
  <c r="H5" i="1"/>
  <c r="E5" i="1"/>
  <c r="C5" i="1"/>
  <c r="J4" i="1"/>
  <c r="H4" i="1"/>
  <c r="E4" i="1"/>
  <c r="C4" i="1"/>
</calcChain>
</file>

<file path=xl/sharedStrings.xml><?xml version="1.0" encoding="utf-8"?>
<sst xmlns="http://schemas.openxmlformats.org/spreadsheetml/2006/main" count="32" uniqueCount="10">
  <si>
    <t>Prevotella</t>
  </si>
  <si>
    <t>Bacteroides</t>
  </si>
  <si>
    <t>fit</t>
  </si>
  <si>
    <t>doesn’t fit</t>
  </si>
  <si>
    <t>total</t>
  </si>
  <si>
    <t>n</t>
  </si>
  <si>
    <t>%</t>
  </si>
  <si>
    <t>MSM</t>
  </si>
  <si>
    <t>non-MSM</t>
  </si>
  <si>
    <t>Fishers Test of independence adjusted p-values for comparison - all four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</si>
</sst>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1" fillId="2" borderId="14" xfId="0" applyFont="1" applyFill="1" applyBorder="1"/>
    <xf numFmtId="0" fontId="0" fillId="2" borderId="1" xfId="0" applyFill="1" applyBorder="1"/>
    <xf numFmtId="2" fontId="0" fillId="2" borderId="15" xfId="0" applyNumberFormat="1" applyFill="1" applyBorder="1"/>
    <xf numFmtId="0" fontId="0" fillId="2" borderId="16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17" xfId="0" applyFont="1" applyBorder="1"/>
    <xf numFmtId="0" fontId="0" fillId="0" borderId="18" xfId="0" applyBorder="1"/>
    <xf numFmtId="2" fontId="0" fillId="0" borderId="19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23" xfId="0" applyFont="1" applyBorder="1" applyAlignme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0" fillId="0" borderId="26" xfId="0" applyBorder="1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AC8D-5586-B54A-A7D9-9198BDEAE81A}">
  <dimension ref="A1:K17"/>
  <sheetViews>
    <sheetView tabSelected="1" workbookViewId="0">
      <selection activeCell="E27" sqref="E27"/>
    </sheetView>
  </sheetViews>
  <sheetFormatPr baseColWidth="10" defaultRowHeight="16" x14ac:dyDescent="0.2"/>
  <sheetData>
    <row r="1" spans="1:11" x14ac:dyDescent="0.2">
      <c r="A1" s="1"/>
      <c r="B1" s="2" t="s">
        <v>0</v>
      </c>
      <c r="C1" s="2"/>
      <c r="D1" s="2"/>
      <c r="E1" s="2"/>
      <c r="F1" s="3"/>
      <c r="G1" s="2" t="s">
        <v>1</v>
      </c>
      <c r="H1" s="2"/>
      <c r="I1" s="2"/>
      <c r="J1" s="2"/>
      <c r="K1" s="3"/>
    </row>
    <row r="2" spans="1:11" x14ac:dyDescent="0.2">
      <c r="A2" s="4"/>
      <c r="B2" s="5" t="s">
        <v>2</v>
      </c>
      <c r="C2" s="6"/>
      <c r="D2" s="7" t="s">
        <v>3</v>
      </c>
      <c r="E2" s="6"/>
      <c r="F2" s="8" t="s">
        <v>4</v>
      </c>
      <c r="G2" s="5" t="s">
        <v>2</v>
      </c>
      <c r="H2" s="6"/>
      <c r="I2" s="7" t="s">
        <v>3</v>
      </c>
      <c r="J2" s="6"/>
      <c r="K2" s="8" t="s">
        <v>4</v>
      </c>
    </row>
    <row r="3" spans="1:11" ht="17" thickBot="1" x14ac:dyDescent="0.25">
      <c r="A3" s="9"/>
      <c r="B3" s="10" t="s">
        <v>5</v>
      </c>
      <c r="C3" s="11" t="s">
        <v>6</v>
      </c>
      <c r="D3" s="12" t="s">
        <v>5</v>
      </c>
      <c r="E3" s="11" t="s">
        <v>6</v>
      </c>
      <c r="F3" s="13"/>
      <c r="G3" s="10" t="s">
        <v>5</v>
      </c>
      <c r="H3" s="11" t="s">
        <v>6</v>
      </c>
      <c r="I3" s="12" t="s">
        <v>5</v>
      </c>
      <c r="J3" s="11" t="s">
        <v>6</v>
      </c>
      <c r="K3" s="13"/>
    </row>
    <row r="4" spans="1:11" x14ac:dyDescent="0.2">
      <c r="A4" s="14" t="s">
        <v>7</v>
      </c>
      <c r="B4" s="15">
        <v>18</v>
      </c>
      <c r="C4" s="16">
        <f>(B4/F4)*100</f>
        <v>18.556701030927837</v>
      </c>
      <c r="D4" s="17">
        <v>79</v>
      </c>
      <c r="E4" s="16">
        <f>(D4/F4)*100</f>
        <v>81.44329896907216</v>
      </c>
      <c r="F4" s="18">
        <v>97</v>
      </c>
      <c r="G4" s="15">
        <v>14</v>
      </c>
      <c r="H4" s="16">
        <f>(G4/K4)*100</f>
        <v>50</v>
      </c>
      <c r="I4" s="17">
        <v>14</v>
      </c>
      <c r="J4" s="16">
        <f>(I4/K4)*100</f>
        <v>50</v>
      </c>
      <c r="K4" s="19">
        <v>28</v>
      </c>
    </row>
    <row r="5" spans="1:11" x14ac:dyDescent="0.2">
      <c r="A5" s="20" t="s">
        <v>8</v>
      </c>
      <c r="B5" s="21">
        <v>8</v>
      </c>
      <c r="C5" s="22">
        <f>(B5/F5)*100</f>
        <v>53.333333333333336</v>
      </c>
      <c r="D5" s="23">
        <v>7</v>
      </c>
      <c r="E5" s="22">
        <f>(D5/F5)*100</f>
        <v>46.666666666666664</v>
      </c>
      <c r="F5" s="24">
        <v>15</v>
      </c>
      <c r="G5" s="21">
        <v>43</v>
      </c>
      <c r="H5" s="22">
        <f>(G5/K5)*100</f>
        <v>55.844155844155843</v>
      </c>
      <c r="I5" s="23">
        <v>34</v>
      </c>
      <c r="J5" s="22">
        <f>(I5/K5)*100</f>
        <v>44.155844155844157</v>
      </c>
      <c r="K5" s="25">
        <v>77</v>
      </c>
    </row>
    <row r="6" spans="1:11" x14ac:dyDescent="0.2">
      <c r="A6" s="26" t="s">
        <v>4</v>
      </c>
      <c r="B6" s="27">
        <f>SUM(B4:B5)</f>
        <v>26</v>
      </c>
      <c r="C6" s="22">
        <f>(B6/F6)*100</f>
        <v>23.214285714285715</v>
      </c>
      <c r="D6" s="28">
        <f>SUM(D4:D5)</f>
        <v>86</v>
      </c>
      <c r="E6" s="22">
        <f t="shared" ref="E6" si="0">(D6/F6)*100</f>
        <v>76.785714285714292</v>
      </c>
      <c r="F6" s="29">
        <f>SUM(F4:F5)</f>
        <v>112</v>
      </c>
      <c r="G6" s="27">
        <f>SUM(G4:G5)</f>
        <v>57</v>
      </c>
      <c r="H6" s="22">
        <f t="shared" ref="H6" si="1">(G6/K6)*100</f>
        <v>54.285714285714285</v>
      </c>
      <c r="I6" s="28">
        <f>SUM(I4:I5)</f>
        <v>48</v>
      </c>
      <c r="J6" s="22">
        <f t="shared" ref="J6" si="2">(I6/K6)*100</f>
        <v>45.714285714285715</v>
      </c>
      <c r="K6" s="29">
        <f>SUM(K4:K5)</f>
        <v>105</v>
      </c>
    </row>
    <row r="7" spans="1:11" ht="17" thickBot="1" x14ac:dyDescent="0.25">
      <c r="A7" s="30"/>
      <c r="B7" s="31"/>
      <c r="C7" s="31"/>
      <c r="D7" s="31"/>
      <c r="E7" s="31"/>
      <c r="F7" s="31"/>
      <c r="G7" s="31"/>
      <c r="H7" s="31"/>
      <c r="I7" s="31"/>
      <c r="J7" s="31"/>
      <c r="K7" s="13">
        <f>SUM(F6,K6)</f>
        <v>217</v>
      </c>
    </row>
    <row r="11" spans="1:11" x14ac:dyDescent="0.2">
      <c r="A11" t="s">
        <v>9</v>
      </c>
    </row>
    <row r="12" spans="1:11" x14ac:dyDescent="0.2">
      <c r="C12" s="32" t="s">
        <v>0</v>
      </c>
      <c r="D12" s="32"/>
      <c r="E12" s="32" t="s">
        <v>1</v>
      </c>
      <c r="F12" s="32"/>
    </row>
    <row r="13" spans="1:11" x14ac:dyDescent="0.2">
      <c r="C13" t="s">
        <v>7</v>
      </c>
      <c r="D13" t="s">
        <v>8</v>
      </c>
      <c r="E13" t="s">
        <v>7</v>
      </c>
      <c r="F13" t="s">
        <v>8</v>
      </c>
    </row>
    <row r="14" spans="1:11" x14ac:dyDescent="0.2">
      <c r="A14" s="32" t="s">
        <v>0</v>
      </c>
      <c r="B14" t="s">
        <v>7</v>
      </c>
      <c r="D14" s="33">
        <v>1.2800000000000001E-2</v>
      </c>
      <c r="E14" s="33">
        <v>7.2300000000000003E-3</v>
      </c>
      <c r="F14" s="33">
        <v>2.7499999999999999E-6</v>
      </c>
    </row>
    <row r="15" spans="1:11" x14ac:dyDescent="0.2">
      <c r="A15" s="32"/>
      <c r="B15" t="s">
        <v>8</v>
      </c>
      <c r="C15" s="33">
        <v>1.2800000000000001E-2</v>
      </c>
      <c r="E15" s="33">
        <v>1</v>
      </c>
      <c r="F15" s="33">
        <v>1</v>
      </c>
    </row>
    <row r="16" spans="1:11" x14ac:dyDescent="0.2">
      <c r="A16" s="32" t="s">
        <v>1</v>
      </c>
      <c r="B16" t="s">
        <v>7</v>
      </c>
      <c r="C16" s="33">
        <v>7.2300000000000003E-3</v>
      </c>
      <c r="D16" s="33">
        <v>1</v>
      </c>
      <c r="F16" s="33">
        <v>0.99199999999999999</v>
      </c>
    </row>
    <row r="17" spans="1:5" x14ac:dyDescent="0.2">
      <c r="A17" s="32"/>
      <c r="B17" t="s">
        <v>8</v>
      </c>
      <c r="C17" s="33">
        <v>2.7499999999999999E-6</v>
      </c>
      <c r="D17" s="33">
        <v>1</v>
      </c>
      <c r="E17" s="33">
        <v>0.99199999999999999</v>
      </c>
    </row>
  </sheetData>
  <mergeCells count="10">
    <mergeCell ref="C12:D12"/>
    <mergeCell ref="E12:F12"/>
    <mergeCell ref="A14:A15"/>
    <mergeCell ref="A16:A17"/>
    <mergeCell ref="B1:F1"/>
    <mergeCell ref="G1:K1"/>
    <mergeCell ref="B2:C2"/>
    <mergeCell ref="D2:E2"/>
    <mergeCell ref="G2:H2"/>
    <mergeCell ref="I2:J2"/>
  </mergeCells>
  <conditionalFormatting sqref="D14:F14 C17:E17 C16:D16 F16 C15 E15:F15">
    <cfRule type="cellIs" dxfId="0" priority="1" operator="lessThan">
      <formula>0.05</formula>
    </cfRule>
    <cfRule type="cellIs" dxfId="1" priority="2" operator="lessThan">
      <formula>0.1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2018-09-04T05:15:12Z</dcterms:created>
  <dcterms:modified xsi:type="dcterms:W3CDTF">2018-09-04T05:15:35Z</dcterms:modified>
</cp:coreProperties>
</file>