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25" windowHeight="13575" activeTab="2"/>
  </bookViews>
  <sheets>
    <sheet name="Transcript_abd_category" sheetId="1" r:id="rId1"/>
    <sheet name="Transcript_abd_gene" sheetId="2" r:id="rId2"/>
    <sheet name="Transcript_abd_methane" sheetId="3" r:id="rId3"/>
  </sheets>
  <calcPr calcId="144525"/>
</workbook>
</file>

<file path=xl/sharedStrings.xml><?xml version="1.0" encoding="utf-8"?>
<sst xmlns="http://schemas.openxmlformats.org/spreadsheetml/2006/main" count="411" uniqueCount="185">
  <si>
    <t>Category</t>
  </si>
  <si>
    <t>Transcript abundance</t>
  </si>
  <si>
    <t>Normalized transcript abundance</t>
  </si>
  <si>
    <t>mAFM1</t>
  </si>
  <si>
    <t>mAFM2</t>
  </si>
  <si>
    <t>mAFM3</t>
  </si>
  <si>
    <t>mAFM4</t>
  </si>
  <si>
    <t>mAFM5</t>
  </si>
  <si>
    <t>Fermentation</t>
  </si>
  <si>
    <t>Oxygen metabolism</t>
  </si>
  <si>
    <t>Aromatics degradation</t>
  </si>
  <si>
    <t>Complex carbon degradation</t>
  </si>
  <si>
    <t>Methane oxidation</t>
  </si>
  <si>
    <t>Methane production</t>
  </si>
  <si>
    <t>Carbon fixation</t>
  </si>
  <si>
    <t>Nitrification</t>
  </si>
  <si>
    <t>Nitrogen fixation</t>
  </si>
  <si>
    <t>Nitrite oxidation</t>
  </si>
  <si>
    <t>Nitrate reduction</t>
  </si>
  <si>
    <t>Nitrite reduction to ammonia</t>
  </si>
  <si>
    <t>Nitrite reduction</t>
  </si>
  <si>
    <t>Nitric oxide reduction</t>
  </si>
  <si>
    <t>Nitrous oxide reduction</t>
  </si>
  <si>
    <t>Anammox</t>
  </si>
  <si>
    <t>Sulfide oxidation</t>
  </si>
  <si>
    <t>sulfite reduction</t>
  </si>
  <si>
    <t>Sulfate reduction2</t>
  </si>
  <si>
    <t>Sulfate reduction1</t>
  </si>
  <si>
    <t>Sulfur reduction</t>
  </si>
  <si>
    <t>Function</t>
  </si>
  <si>
    <t>Abbreviation</t>
  </si>
  <si>
    <t>Acetate =&gt; Acetaldehyde</t>
  </si>
  <si>
    <t>acetate =&gt; acetaldehyde</t>
  </si>
  <si>
    <t>Acetaldehyde =&gt; Ethanol</t>
  </si>
  <si>
    <t>acetaldehyde =&gt; ethanol</t>
  </si>
  <si>
    <t>Pyruvate oxidation</t>
  </si>
  <si>
    <t>porA</t>
  </si>
  <si>
    <t>Alcohol utilization</t>
  </si>
  <si>
    <t>adh</t>
  </si>
  <si>
    <t>Lactate utilization</t>
  </si>
  <si>
    <t>ldh</t>
  </si>
  <si>
    <t>Acetogenesis</t>
  </si>
  <si>
    <t>acdA</t>
  </si>
  <si>
    <t>ack</t>
  </si>
  <si>
    <t>pta</t>
  </si>
  <si>
    <t>Acetate to acetyl-CoA</t>
  </si>
  <si>
    <t>acs</t>
  </si>
  <si>
    <t>Pyruvate &lt;=&gt; acetyl-CoA + formate</t>
  </si>
  <si>
    <t>pflD</t>
  </si>
  <si>
    <t>Oxygen metabolism (Oxidative phosphorylation Complex IV)</t>
  </si>
  <si>
    <t>Oxygen metabolism - cytochrome c oxidase, caa3-type</t>
  </si>
  <si>
    <t>coxA</t>
  </si>
  <si>
    <t>coxB</t>
  </si>
  <si>
    <t>Oxygen metabolism - cytochrome c oxidase, cbb3-type</t>
  </si>
  <si>
    <t>ccoN</t>
  </si>
  <si>
    <t>ccoO</t>
  </si>
  <si>
    <t>ccoP</t>
  </si>
  <si>
    <t>Oxygen metabolism - cytochrome (quinone) oxidase, bo type</t>
  </si>
  <si>
    <t>cyoA</t>
  </si>
  <si>
    <t>cyoD</t>
  </si>
  <si>
    <t>cyoB</t>
  </si>
  <si>
    <t>cyoC</t>
  </si>
  <si>
    <t>Oxygen metabolism - cytochrome (quinone) oxidase, bd type</t>
  </si>
  <si>
    <t>cydA</t>
  </si>
  <si>
    <t>cydB</t>
  </si>
  <si>
    <t>Oxygen metabolism - cytochrome (quinone) oxidase, aa3 type, QoxABCD</t>
  </si>
  <si>
    <t>qoxA</t>
  </si>
  <si>
    <t>qoxB</t>
  </si>
  <si>
    <t>Protocatechuate/Catechol degradation</t>
  </si>
  <si>
    <t>catA</t>
  </si>
  <si>
    <t>Phenol =&gt; Benzoyl-CoA</t>
  </si>
  <si>
    <t>ubiX</t>
  </si>
  <si>
    <t>bsdC</t>
  </si>
  <si>
    <t>Benzoyl-CoA reduction</t>
  </si>
  <si>
    <t>bcrC</t>
  </si>
  <si>
    <t>bcrB</t>
  </si>
  <si>
    <t>bcrA</t>
  </si>
  <si>
    <t>bcrD</t>
  </si>
  <si>
    <t>Cellulose degrading</t>
  </si>
  <si>
    <t>cellobiosidase</t>
  </si>
  <si>
    <t>cellulase</t>
  </si>
  <si>
    <t>beta-glucosidase</t>
  </si>
  <si>
    <t>Hemicullulose debranching</t>
  </si>
  <si>
    <t>arabinosidase</t>
  </si>
  <si>
    <t>beta-glucuronidase</t>
  </si>
  <si>
    <t>alpha-L-rhamnosidase</t>
  </si>
  <si>
    <t>Endohemicellulases</t>
  </si>
  <si>
    <t>mannan endo-1,4-beta-mannosidase</t>
  </si>
  <si>
    <t>alpha-D-xyloside xylohydrolase</t>
  </si>
  <si>
    <t>Other oligosaccharide degrading</t>
  </si>
  <si>
    <t>beta-xylosidase</t>
  </si>
  <si>
    <t>beta-mannosidase</t>
  </si>
  <si>
    <t>beta-galactosidase</t>
  </si>
  <si>
    <t>Amylolytic enzymes</t>
  </si>
  <si>
    <t>alpha-amylase</t>
  </si>
  <si>
    <t>glucoamylase</t>
  </si>
  <si>
    <t>pullulanase</t>
  </si>
  <si>
    <t>isoamylase</t>
  </si>
  <si>
    <t>Chitin degrading</t>
  </si>
  <si>
    <t>chitiniase</t>
  </si>
  <si>
    <t>hexosaminidase</t>
  </si>
  <si>
    <t>Methane oxidation - Partculate methane monooxygenase</t>
  </si>
  <si>
    <t>pmoA</t>
  </si>
  <si>
    <t>pmoB</t>
  </si>
  <si>
    <t>pmoC</t>
  </si>
  <si>
    <t>Methane oxidation - Soluble methane monoxygenase</t>
  </si>
  <si>
    <t>mmoB</t>
  </si>
  <si>
    <t>mmoD</t>
  </si>
  <si>
    <t>mcrA</t>
  </si>
  <si>
    <t>mcrB</t>
  </si>
  <si>
    <t>mcrC</t>
  </si>
  <si>
    <t>CBB cycle - Rubisco</t>
  </si>
  <si>
    <t>Form I</t>
  </si>
  <si>
    <t>CBB cycle - PRK</t>
  </si>
  <si>
    <t>PRK</t>
  </si>
  <si>
    <t>3 Hydroxypropionate cycle</t>
  </si>
  <si>
    <t>prpE</t>
  </si>
  <si>
    <t>mcr</t>
  </si>
  <si>
    <t>K15017</t>
  </si>
  <si>
    <t>3HP/4HB</t>
  </si>
  <si>
    <t>K14466</t>
  </si>
  <si>
    <t>4hbl</t>
  </si>
  <si>
    <t>K18861</t>
  </si>
  <si>
    <t>E6.2.1.56</t>
  </si>
  <si>
    <t>abfD</t>
  </si>
  <si>
    <t>Wood Ljungdahl pathway</t>
  </si>
  <si>
    <t>cdhD</t>
  </si>
  <si>
    <t>cdhE</t>
  </si>
  <si>
    <t>cooS</t>
  </si>
  <si>
    <t>Reverse TCA cycle</t>
  </si>
  <si>
    <t>aclA</t>
  </si>
  <si>
    <t>aclB</t>
  </si>
  <si>
    <t>Ammonia oxidation</t>
  </si>
  <si>
    <t>amoA</t>
  </si>
  <si>
    <t>amoB</t>
  </si>
  <si>
    <t>amoC</t>
  </si>
  <si>
    <t>N2 fixation</t>
  </si>
  <si>
    <t>anfG</t>
  </si>
  <si>
    <t>nifD</t>
  </si>
  <si>
    <t>nifK</t>
  </si>
  <si>
    <t>vnfD</t>
  </si>
  <si>
    <t>vnfK</t>
  </si>
  <si>
    <t>vnfG</t>
  </si>
  <si>
    <t>nifH</t>
  </si>
  <si>
    <t>nxrA</t>
  </si>
  <si>
    <t>nxrB</t>
  </si>
  <si>
    <t>napA</t>
  </si>
  <si>
    <t>napB</t>
  </si>
  <si>
    <t>narG</t>
  </si>
  <si>
    <t>narH</t>
  </si>
  <si>
    <t>nrfH</t>
  </si>
  <si>
    <t>nrfA</t>
  </si>
  <si>
    <t>nrfD</t>
  </si>
  <si>
    <t>nirB</t>
  </si>
  <si>
    <t>nirD</t>
  </si>
  <si>
    <t>nirK</t>
  </si>
  <si>
    <t>nirS</t>
  </si>
  <si>
    <t>norB</t>
  </si>
  <si>
    <t>norC</t>
  </si>
  <si>
    <t>nosD</t>
  </si>
  <si>
    <t>nosZ</t>
  </si>
  <si>
    <t>hzoA</t>
  </si>
  <si>
    <t>hzsA</t>
  </si>
  <si>
    <t>fccB</t>
  </si>
  <si>
    <t>dsrA</t>
  </si>
  <si>
    <t>dsrB</t>
  </si>
  <si>
    <t>Sulfite reduction</t>
  </si>
  <si>
    <t>asrA</t>
  </si>
  <si>
    <t>asrB</t>
  </si>
  <si>
    <t>asrC</t>
  </si>
  <si>
    <t>Sulfate reduction</t>
  </si>
  <si>
    <t>aprA</t>
  </si>
  <si>
    <t>aprB</t>
  </si>
  <si>
    <t>sat</t>
  </si>
  <si>
    <t>Sulfur oxidation/reduction</t>
  </si>
  <si>
    <t>sor</t>
  </si>
  <si>
    <t>sreA</t>
  </si>
  <si>
    <t>sreB</t>
  </si>
  <si>
    <t>sreC</t>
  </si>
  <si>
    <t>Transcript_abd_whole community</t>
  </si>
  <si>
    <t>Transcriptomic-TPM-Layer02</t>
  </si>
  <si>
    <t>Transcriptomic-TPM-Layer68</t>
  </si>
  <si>
    <t>Transcriptomic-TPM-Layer1214</t>
  </si>
  <si>
    <t>Transcriptomic-TPM-Layer2022</t>
  </si>
  <si>
    <t>Transcriptomic-TPM-Layer2830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</si>
</sst>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 Regular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Times New Roman Regular"/>
      <charset val="134"/>
    </font>
    <font>
      <sz val="11"/>
      <name val="Times New Roman Regular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C0A1D4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2" fillId="3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5" borderId="1" xfId="0" applyFont="1" applyFill="1" applyBorder="1">
      <alignment vertical="center"/>
    </xf>
    <xf numFmtId="0" fontId="6" fillId="6" borderId="1" xfId="0" applyFont="1" applyFill="1" applyBorder="1">
      <alignment vertical="center"/>
    </xf>
    <xf numFmtId="0" fontId="2" fillId="7" borderId="1" xfId="0" applyFont="1" applyFill="1" applyBorder="1">
      <alignment vertical="center"/>
    </xf>
    <xf numFmtId="0" fontId="2" fillId="8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A1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workbookViewId="0">
      <selection activeCell="H27" sqref="H27"/>
    </sheetView>
  </sheetViews>
  <sheetFormatPr defaultColWidth="9" defaultRowHeight="14.25"/>
  <cols>
    <col min="1" max="1" width="34.8833333333333" style="11" customWidth="1"/>
    <col min="2" max="2" width="14.3333333333333" style="12"/>
    <col min="3" max="3" width="13.8416666666667" style="12"/>
    <col min="4" max="7" width="14.3333333333333" style="12"/>
    <col min="8" max="8" width="13.8416666666667" style="12"/>
    <col min="9" max="11" width="14.3333333333333" style="12"/>
    <col min="12" max="12" width="14.3333333333333" style="11"/>
    <col min="13" max="16384" width="9" style="11"/>
  </cols>
  <sheetData>
    <row r="1" ht="15" spans="1:11">
      <c r="A1" s="13" t="s">
        <v>0</v>
      </c>
      <c r="B1" s="14" t="s">
        <v>1</v>
      </c>
      <c r="C1" s="14"/>
      <c r="D1" s="14"/>
      <c r="E1" s="14"/>
      <c r="F1" s="14"/>
      <c r="G1" s="14" t="s">
        <v>2</v>
      </c>
      <c r="H1" s="14"/>
      <c r="I1" s="14"/>
      <c r="J1" s="14"/>
      <c r="K1" s="14"/>
    </row>
    <row r="2" s="10" customFormat="1" ht="15" spans="1:13">
      <c r="A2" s="15"/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M2" s="11"/>
    </row>
    <row r="3" spans="1:11">
      <c r="A3" s="16" t="s">
        <v>8</v>
      </c>
      <c r="B3" s="17">
        <v>52.7529688895921</v>
      </c>
      <c r="C3" s="17">
        <v>10.3973162360379</v>
      </c>
      <c r="D3" s="17">
        <v>23.07659501</v>
      </c>
      <c r="E3" s="17">
        <v>3.85390918198481</v>
      </c>
      <c r="F3" s="17">
        <v>2.70020515295082</v>
      </c>
      <c r="G3" s="17">
        <f>B3/$B$3*5</f>
        <v>5</v>
      </c>
      <c r="H3" s="17">
        <f>C3/$B$3*5</f>
        <v>0.985472140705358</v>
      </c>
      <c r="I3" s="17">
        <f>D3/$B$3*5</f>
        <v>2.18723187488249</v>
      </c>
      <c r="J3" s="17">
        <f>E3/$B$3*5</f>
        <v>0.365278889805306</v>
      </c>
      <c r="K3" s="17">
        <f>F3/$B$3*5</f>
        <v>0.255929212117155</v>
      </c>
    </row>
    <row r="4" spans="1:11">
      <c r="A4" s="16" t="s">
        <v>9</v>
      </c>
      <c r="B4" s="17">
        <v>69.9718895012653</v>
      </c>
      <c r="C4" s="17">
        <v>7.14858113517152</v>
      </c>
      <c r="D4" s="17">
        <v>26.91651796</v>
      </c>
      <c r="E4" s="17">
        <v>0.927008257141251</v>
      </c>
      <c r="F4" s="17">
        <v>3.52187561644264</v>
      </c>
      <c r="G4" s="17">
        <f>B4/$B$4*5</f>
        <v>5</v>
      </c>
      <c r="H4" s="17">
        <f>C4/$B$4*5</f>
        <v>0.510818071808841</v>
      </c>
      <c r="I4" s="17">
        <f>D4/$B$4*5</f>
        <v>1.9233808141992</v>
      </c>
      <c r="J4" s="17">
        <f>E4/$B$4*5</f>
        <v>0.066241476666461</v>
      </c>
      <c r="K4" s="17">
        <f>F4/$B$4*5</f>
        <v>0.251663606738743</v>
      </c>
    </row>
    <row r="5" spans="1:11">
      <c r="A5" s="18" t="s">
        <v>10</v>
      </c>
      <c r="B5" s="17">
        <v>3.66832838895854</v>
      </c>
      <c r="C5" s="17">
        <v>1.58855731121873</v>
      </c>
      <c r="D5" s="17">
        <v>0.715661611</v>
      </c>
      <c r="E5" s="17">
        <v>0.280699464047742</v>
      </c>
      <c r="F5" s="17">
        <v>0</v>
      </c>
      <c r="G5" s="19">
        <f>(B5+B6)/($B$5+$B$6)*5</f>
        <v>5</v>
      </c>
      <c r="H5" s="19">
        <f>(C5+C6)/($B$5+$B$6)*5</f>
        <v>2.55649209479525</v>
      </c>
      <c r="I5" s="19">
        <f>(D5+D6)/($B$5+$B$6)*5</f>
        <v>2.70411371340249</v>
      </c>
      <c r="J5" s="19">
        <f>(E5+E6)/($B$5+$B$6)*5</f>
        <v>0.827256581986907</v>
      </c>
      <c r="K5" s="19">
        <f>(F5+F6)/($B$5+$B$6)*5</f>
        <v>1.11965751471546</v>
      </c>
    </row>
    <row r="6" spans="1:11">
      <c r="A6" s="18" t="s">
        <v>11</v>
      </c>
      <c r="B6" s="17">
        <v>18.7335420666954</v>
      </c>
      <c r="C6" s="17">
        <v>9.86548363448258</v>
      </c>
      <c r="D6" s="17">
        <v>11.39977941</v>
      </c>
      <c r="E6" s="17">
        <v>3.42571949260381</v>
      </c>
      <c r="F6" s="17">
        <v>5.01648451987105</v>
      </c>
      <c r="G6" s="19"/>
      <c r="H6" s="19"/>
      <c r="I6" s="19"/>
      <c r="J6" s="19"/>
      <c r="K6" s="19"/>
    </row>
    <row r="7" spans="1:11">
      <c r="A7" s="20" t="s">
        <v>12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</row>
    <row r="8" spans="1:11">
      <c r="A8" s="20" t="s">
        <v>13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</row>
    <row r="9" spans="1:11">
      <c r="A9" s="21" t="s">
        <v>14</v>
      </c>
      <c r="B9" s="17">
        <v>54.5441746744772</v>
      </c>
      <c r="C9" s="17">
        <v>10.4260291591109</v>
      </c>
      <c r="D9" s="17">
        <v>20.68688051</v>
      </c>
      <c r="E9" s="17">
        <v>4.17499587052669</v>
      </c>
      <c r="F9" s="17">
        <v>4.47484761174903</v>
      </c>
      <c r="G9" s="17">
        <f>B9/$B$9*5</f>
        <v>5</v>
      </c>
      <c r="H9" s="17">
        <f>C9/$B$9*5</f>
        <v>0.955741765397868</v>
      </c>
      <c r="I9" s="17">
        <f>D9/$B$9*5</f>
        <v>1.8963418764204</v>
      </c>
      <c r="J9" s="17">
        <f>E9/$B$9*5</f>
        <v>0.382716934983736</v>
      </c>
      <c r="K9" s="17">
        <f>F9/$B$9*5</f>
        <v>0.410203989560313</v>
      </c>
    </row>
    <row r="10" spans="1:11">
      <c r="A10" s="22" t="s">
        <v>15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</row>
    <row r="11" spans="1:11">
      <c r="A11" s="22" t="s">
        <v>16</v>
      </c>
      <c r="B11" s="17">
        <v>0.370876500467112</v>
      </c>
      <c r="C11" s="17">
        <v>0</v>
      </c>
      <c r="D11" s="17">
        <v>0.111426494</v>
      </c>
      <c r="E11" s="17">
        <v>0</v>
      </c>
      <c r="F11" s="17">
        <v>0</v>
      </c>
      <c r="G11" s="17">
        <f>B11/$B$11*5</f>
        <v>5</v>
      </c>
      <c r="H11" s="17">
        <f>C11/$B$11*5</f>
        <v>0</v>
      </c>
      <c r="I11" s="17">
        <f>D11/$B$11*5</f>
        <v>1.50220482909621</v>
      </c>
      <c r="J11" s="17">
        <f>E11/$B$11*5</f>
        <v>0</v>
      </c>
      <c r="K11" s="17">
        <f>F11/$B$11*5</f>
        <v>0</v>
      </c>
    </row>
    <row r="12" spans="1:11">
      <c r="A12" s="22" t="s">
        <v>17</v>
      </c>
      <c r="B12" s="17">
        <v>0.0666942285563297</v>
      </c>
      <c r="C12" s="17">
        <v>0.0666942285563297</v>
      </c>
      <c r="D12" s="17">
        <v>0.74466036</v>
      </c>
      <c r="E12" s="17">
        <v>0</v>
      </c>
      <c r="F12" s="17">
        <v>0</v>
      </c>
      <c r="G12" s="17">
        <f>B12/$D$12*5</f>
        <v>0.44781642839381</v>
      </c>
      <c r="H12" s="17">
        <f>C12/$D$12*5</f>
        <v>0.44781642839381</v>
      </c>
      <c r="I12" s="17">
        <f>D12/$D$12*5</f>
        <v>5</v>
      </c>
      <c r="J12" s="17">
        <f>E12/$D$12*5</f>
        <v>0</v>
      </c>
      <c r="K12" s="17">
        <f>F12/$D$12*5</f>
        <v>0</v>
      </c>
    </row>
    <row r="13" spans="1:11">
      <c r="A13" s="22" t="s">
        <v>18</v>
      </c>
      <c r="B13" s="17">
        <v>6.55280606132855</v>
      </c>
      <c r="C13" s="17">
        <v>0.327795010979061</v>
      </c>
      <c r="D13" s="17">
        <v>1.139177699</v>
      </c>
      <c r="E13" s="17">
        <v>0.363233114114016</v>
      </c>
      <c r="F13" s="17">
        <v>0</v>
      </c>
      <c r="G13" s="17">
        <f>B13/$B$13*5</f>
        <v>5</v>
      </c>
      <c r="H13" s="17">
        <f>C13/$B$13*5</f>
        <v>0.250118047071122</v>
      </c>
      <c r="I13" s="17">
        <f>D13/$B$13*5</f>
        <v>0.869228913795319</v>
      </c>
      <c r="J13" s="17">
        <f>E13/$B$13*5</f>
        <v>0.277158449917845</v>
      </c>
      <c r="K13" s="17">
        <f>F13/$B$13*5</f>
        <v>0</v>
      </c>
    </row>
    <row r="14" spans="1:11">
      <c r="A14" s="22" t="s">
        <v>19</v>
      </c>
      <c r="B14" s="17">
        <v>3.34676949285185</v>
      </c>
      <c r="C14" s="17">
        <v>0.465985889099737</v>
      </c>
      <c r="D14" s="17">
        <v>5.035070038</v>
      </c>
      <c r="E14" s="17">
        <v>0</v>
      </c>
      <c r="F14" s="17">
        <v>0</v>
      </c>
      <c r="G14" s="17">
        <f>B14/$D$14*5</f>
        <v>3.32345872807485</v>
      </c>
      <c r="H14" s="17">
        <f>C14/$D$14*5</f>
        <v>0.46274022564027</v>
      </c>
      <c r="I14" s="17">
        <f>D14/$D$14*5</f>
        <v>5</v>
      </c>
      <c r="J14" s="17">
        <f>E14/$D$14*5</f>
        <v>0</v>
      </c>
      <c r="K14" s="17">
        <f>F14/$D$14*5</f>
        <v>0</v>
      </c>
    </row>
    <row r="15" spans="1:11">
      <c r="A15" s="22" t="s">
        <v>20</v>
      </c>
      <c r="B15" s="17">
        <v>20.031389173599</v>
      </c>
      <c r="C15" s="17">
        <v>3.85421879373944</v>
      </c>
      <c r="D15" s="17">
        <v>8.401123042</v>
      </c>
      <c r="E15" s="17">
        <v>0</v>
      </c>
      <c r="F15" s="17">
        <v>0</v>
      </c>
      <c r="G15" s="17">
        <f>B15/$B$15*5</f>
        <v>5</v>
      </c>
      <c r="H15" s="17">
        <f>C15/$B$15*5</f>
        <v>0.962044808859095</v>
      </c>
      <c r="I15" s="17">
        <f>D15/$B$15*5</f>
        <v>2.09698962193609</v>
      </c>
      <c r="J15" s="17">
        <f>E15/$B$15*5</f>
        <v>0</v>
      </c>
      <c r="K15" s="17">
        <f>F15/$B$15*5</f>
        <v>0</v>
      </c>
    </row>
    <row r="16" spans="1:11">
      <c r="A16" s="22" t="s">
        <v>21</v>
      </c>
      <c r="B16" s="17">
        <v>2.22148942808167</v>
      </c>
      <c r="C16" s="17">
        <v>0</v>
      </c>
      <c r="D16" s="17">
        <v>0.56392066</v>
      </c>
      <c r="E16" s="17">
        <v>0</v>
      </c>
      <c r="F16" s="17">
        <v>0</v>
      </c>
      <c r="G16" s="17">
        <f>B16/$B$16*5</f>
        <v>5</v>
      </c>
      <c r="H16" s="17">
        <f>C16/$B$16*5</f>
        <v>0</v>
      </c>
      <c r="I16" s="17">
        <f>D16/$B$16*5</f>
        <v>1.26924002624438</v>
      </c>
      <c r="J16" s="17">
        <f>E16/$B$16*5</f>
        <v>0</v>
      </c>
      <c r="K16" s="17" t="e">
        <f>F16/$F$16*5</f>
        <v>#DIV/0!</v>
      </c>
    </row>
    <row r="17" spans="1:11">
      <c r="A17" s="22" t="s">
        <v>22</v>
      </c>
      <c r="B17" s="17">
        <v>4.20772287636389</v>
      </c>
      <c r="C17" s="17">
        <v>2.4654128754404</v>
      </c>
      <c r="D17" s="17">
        <v>12.45495872</v>
      </c>
      <c r="E17" s="17">
        <v>0.375302132897058</v>
      </c>
      <c r="F17" s="17">
        <v>0.74023245122003</v>
      </c>
      <c r="G17" s="17">
        <f>B17/$D$17*5</f>
        <v>1.68917576162143</v>
      </c>
      <c r="H17" s="17">
        <f>C17/$D$17*5</f>
        <v>0.989731451892118</v>
      </c>
      <c r="I17" s="17">
        <f>D17/$D$17*5</f>
        <v>5</v>
      </c>
      <c r="J17" s="17">
        <f>E17/$D$17*5</f>
        <v>0.15066374017539</v>
      </c>
      <c r="K17" s="17">
        <f>F17/$D$17*5</f>
        <v>0.297163751346432</v>
      </c>
    </row>
    <row r="18" spans="1:11">
      <c r="A18" s="22" t="s">
        <v>23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</row>
    <row r="19" spans="1:11">
      <c r="A19" s="23" t="s">
        <v>24</v>
      </c>
      <c r="B19" s="17">
        <v>1.37193205056128</v>
      </c>
      <c r="C19" s="17">
        <v>0</v>
      </c>
      <c r="D19" s="17">
        <v>0</v>
      </c>
      <c r="E19" s="17">
        <v>0</v>
      </c>
      <c r="F19" s="17">
        <v>0</v>
      </c>
      <c r="G19" s="17">
        <f>B19/$B$19*5</f>
        <v>5</v>
      </c>
      <c r="H19" s="17">
        <f>C19/$B$19*5</f>
        <v>0</v>
      </c>
      <c r="I19" s="17">
        <f>D19/$B$19*5</f>
        <v>0</v>
      </c>
      <c r="J19" s="17">
        <f>E19/$B$19*5</f>
        <v>0</v>
      </c>
      <c r="K19" s="17">
        <f>F19/$B$19*5</f>
        <v>0</v>
      </c>
    </row>
    <row r="20" spans="1:11">
      <c r="A20" s="23" t="s">
        <v>25</v>
      </c>
      <c r="B20" s="17">
        <v>142.357077977505</v>
      </c>
      <c r="C20" s="17">
        <v>5.19512391454933</v>
      </c>
      <c r="D20" s="17">
        <v>1.810058383</v>
      </c>
      <c r="E20" s="17">
        <v>4.60217890111924</v>
      </c>
      <c r="F20" s="17">
        <v>2.31423945541911</v>
      </c>
      <c r="G20" s="17">
        <f>B20/$B$20*5</f>
        <v>5</v>
      </c>
      <c r="H20" s="17">
        <f>C20/$B$20*5</f>
        <v>0.182468058081743</v>
      </c>
      <c r="I20" s="17">
        <f>D20/$B$20*5</f>
        <v>0.0635745833194898</v>
      </c>
      <c r="J20" s="17">
        <f>E20/$B$20*5</f>
        <v>0.161642082237965</v>
      </c>
      <c r="K20" s="17">
        <f>F20/$B$20*5</f>
        <v>0.0812829080330239</v>
      </c>
    </row>
    <row r="21" spans="1:11">
      <c r="A21" s="23" t="s">
        <v>26</v>
      </c>
      <c r="B21" s="17">
        <v>60.2904099984219</v>
      </c>
      <c r="C21" s="17">
        <v>24.4928818497981</v>
      </c>
      <c r="D21" s="17">
        <v>1.443949768</v>
      </c>
      <c r="E21" s="17">
        <v>3.87832657663593</v>
      </c>
      <c r="F21" s="17">
        <v>17.3756604682413</v>
      </c>
      <c r="G21" s="17">
        <f>B21/$B$21*5</f>
        <v>5</v>
      </c>
      <c r="H21" s="17">
        <f>C21/$B$21*5</f>
        <v>2.03124193801628</v>
      </c>
      <c r="I21" s="17">
        <f>D21/$B$21*5</f>
        <v>0.119749539606531</v>
      </c>
      <c r="J21" s="17">
        <f>E21/$B$21*5</f>
        <v>0.321637104204255</v>
      </c>
      <c r="K21" s="17">
        <f>F21/$B$21*5</f>
        <v>1.44099703988546</v>
      </c>
    </row>
    <row r="22" spans="1:11">
      <c r="A22" s="23" t="s">
        <v>27</v>
      </c>
      <c r="B22" s="17">
        <v>6.36617995259484</v>
      </c>
      <c r="C22" s="17">
        <v>3.77711287031853</v>
      </c>
      <c r="D22" s="17">
        <v>10.91738541</v>
      </c>
      <c r="E22" s="17">
        <v>0</v>
      </c>
      <c r="F22" s="17">
        <v>1.44649171189776</v>
      </c>
      <c r="G22" s="17">
        <f>B22/$D$22*5</f>
        <v>2.91561565041187</v>
      </c>
      <c r="H22" s="17">
        <f>C22/$D$22*5</f>
        <v>1.72986146795679</v>
      </c>
      <c r="I22" s="17">
        <f>D22/$D$22*5</f>
        <v>5</v>
      </c>
      <c r="J22" s="17">
        <f>E22/$D$22*5</f>
        <v>0</v>
      </c>
      <c r="K22" s="17">
        <f>F22/$D$22*5</f>
        <v>0.662471671364106</v>
      </c>
    </row>
    <row r="23" s="11" customFormat="1" spans="1:11">
      <c r="A23" s="23" t="s">
        <v>28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</row>
    <row r="28" spans="1:1">
      <c r="A28" s="12"/>
    </row>
    <row r="29" s="12" customFormat="1"/>
    <row r="30" ht="9" customHeight="1" spans="1:1">
      <c r="A30" s="12"/>
    </row>
    <row r="31" spans="1:1">
      <c r="A31" s="12"/>
    </row>
    <row r="32" spans="1:1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</sheetData>
  <mergeCells count="8">
    <mergeCell ref="B1:F1"/>
    <mergeCell ref="G1:K1"/>
    <mergeCell ref="A1:A2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"/>
  <sheetViews>
    <sheetView workbookViewId="0">
      <selection activeCell="D15" sqref="D15"/>
    </sheetView>
  </sheetViews>
  <sheetFormatPr defaultColWidth="9" defaultRowHeight="13.5" outlineLevelCol="7"/>
  <cols>
    <col min="1" max="1" width="30.6333333333333" customWidth="1"/>
    <col min="2" max="2" width="27.1333333333333" customWidth="1"/>
    <col min="3" max="3" width="33.1333333333333" customWidth="1"/>
    <col min="4" max="5" width="14.3333333333333"/>
    <col min="6" max="8" width="13.8416666666667"/>
  </cols>
  <sheetData>
    <row r="1" s="7" customFormat="1" ht="15" spans="1:8">
      <c r="A1" s="8" t="s">
        <v>0</v>
      </c>
      <c r="B1" s="8" t="s">
        <v>29</v>
      </c>
      <c r="C1" s="8" t="s">
        <v>30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" spans="1:8">
      <c r="A2" s="4" t="s">
        <v>8</v>
      </c>
      <c r="B2" s="4" t="s">
        <v>31</v>
      </c>
      <c r="C2" s="4" t="s">
        <v>32</v>
      </c>
      <c r="D2" s="9">
        <v>0</v>
      </c>
      <c r="E2" s="9">
        <v>0</v>
      </c>
      <c r="F2" s="9">
        <v>0.0728741381736934</v>
      </c>
      <c r="G2" s="9">
        <v>0</v>
      </c>
      <c r="H2" s="9">
        <v>0</v>
      </c>
    </row>
    <row r="3" ht="15" spans="1:8">
      <c r="A3" s="4" t="s">
        <v>8</v>
      </c>
      <c r="B3" s="4" t="s">
        <v>33</v>
      </c>
      <c r="C3" s="4" t="s">
        <v>34</v>
      </c>
      <c r="D3" s="9">
        <v>5.13451141016477</v>
      </c>
      <c r="E3" s="9">
        <v>0.963044684661635</v>
      </c>
      <c r="F3" s="9">
        <v>8.01430931254115</v>
      </c>
      <c r="G3" s="9">
        <v>0.125289588085829</v>
      </c>
      <c r="H3" s="9">
        <v>0</v>
      </c>
    </row>
    <row r="4" ht="15" spans="1:8">
      <c r="A4" s="4" t="s">
        <v>8</v>
      </c>
      <c r="B4" s="4" t="s">
        <v>35</v>
      </c>
      <c r="C4" s="4" t="s">
        <v>36</v>
      </c>
      <c r="D4" s="9">
        <v>9.82233392600615</v>
      </c>
      <c r="E4" s="9">
        <v>2.70530809226325</v>
      </c>
      <c r="F4" s="9">
        <v>0</v>
      </c>
      <c r="G4" s="9">
        <v>0.0784755142694126</v>
      </c>
      <c r="H4" s="9">
        <v>0.694755827954851</v>
      </c>
    </row>
    <row r="5" ht="15" spans="1:8">
      <c r="A5" s="4" t="s">
        <v>8</v>
      </c>
      <c r="B5" s="4" t="s">
        <v>37</v>
      </c>
      <c r="C5" s="4" t="s">
        <v>38</v>
      </c>
      <c r="D5" s="9">
        <v>5.13451141016477</v>
      </c>
      <c r="E5" s="9">
        <v>0.963044684661635</v>
      </c>
      <c r="F5" s="9">
        <v>8.01430931254115</v>
      </c>
      <c r="G5" s="9">
        <v>0.125289588085829</v>
      </c>
      <c r="H5" s="9">
        <v>0</v>
      </c>
    </row>
    <row r="6" ht="15" spans="1:8">
      <c r="A6" s="4" t="s">
        <v>8</v>
      </c>
      <c r="B6" s="4" t="s">
        <v>39</v>
      </c>
      <c r="C6" s="4" t="s">
        <v>40</v>
      </c>
      <c r="D6" s="9">
        <v>0.834593880204351</v>
      </c>
      <c r="E6" s="9">
        <v>0.834593880204351</v>
      </c>
      <c r="F6" s="9">
        <v>0.417428297710659</v>
      </c>
      <c r="G6" s="9">
        <v>0.262665019513121</v>
      </c>
      <c r="H6" s="9">
        <v>0.239171317146755</v>
      </c>
    </row>
    <row r="7" ht="15" spans="1:8">
      <c r="A7" s="4" t="s">
        <v>8</v>
      </c>
      <c r="B7" s="4" t="s">
        <v>41</v>
      </c>
      <c r="C7" s="4" t="s">
        <v>42</v>
      </c>
      <c r="D7" s="9">
        <v>0</v>
      </c>
      <c r="E7" s="9">
        <v>0</v>
      </c>
      <c r="F7" s="9">
        <v>0</v>
      </c>
      <c r="G7" s="9">
        <v>0</v>
      </c>
      <c r="H7" s="9">
        <v>0</v>
      </c>
    </row>
    <row r="8" ht="15" spans="1:8">
      <c r="A8" s="4" t="s">
        <v>8</v>
      </c>
      <c r="B8" s="4" t="s">
        <v>41</v>
      </c>
      <c r="C8" s="4" t="s">
        <v>43</v>
      </c>
      <c r="D8" s="9">
        <v>4.21439968274488</v>
      </c>
      <c r="E8" s="9">
        <v>0.700273175487061</v>
      </c>
      <c r="F8" s="9">
        <v>0.163252072546032</v>
      </c>
      <c r="G8" s="9">
        <v>0.277551275036029</v>
      </c>
      <c r="H8" s="9">
        <v>0.349563109609851</v>
      </c>
    </row>
    <row r="9" ht="15" spans="1:8">
      <c r="A9" s="4" t="s">
        <v>8</v>
      </c>
      <c r="B9" s="4" t="s">
        <v>41</v>
      </c>
      <c r="C9" s="4" t="s">
        <v>44</v>
      </c>
      <c r="D9" s="9">
        <v>0.03813739421328</v>
      </c>
      <c r="E9" s="9">
        <v>0.03813739421328</v>
      </c>
      <c r="F9" s="9">
        <v>0.136343589842858</v>
      </c>
      <c r="G9" s="9">
        <v>0</v>
      </c>
      <c r="H9" s="9">
        <v>0</v>
      </c>
    </row>
    <row r="10" ht="15" spans="1:8">
      <c r="A10" s="4" t="s">
        <v>8</v>
      </c>
      <c r="B10" s="4" t="s">
        <v>45</v>
      </c>
      <c r="C10" s="4" t="s">
        <v>46</v>
      </c>
      <c r="D10" s="9">
        <v>17.7664195600019</v>
      </c>
      <c r="E10" s="9">
        <v>4.16052767794441</v>
      </c>
      <c r="F10" s="9">
        <v>6.25807828328089</v>
      </c>
      <c r="G10" s="9">
        <v>2.98463819699459</v>
      </c>
      <c r="H10" s="9">
        <v>1.41671489823936</v>
      </c>
    </row>
    <row r="11" ht="15" spans="1:8">
      <c r="A11" s="4" t="s">
        <v>8</v>
      </c>
      <c r="B11" s="4" t="s">
        <v>47</v>
      </c>
      <c r="C11" s="4" t="s">
        <v>48</v>
      </c>
      <c r="D11" s="9">
        <v>9.80806162609197</v>
      </c>
      <c r="E11" s="9">
        <v>0.032386646602307</v>
      </c>
      <c r="F11" s="9">
        <v>0</v>
      </c>
      <c r="G11" s="9">
        <v>0</v>
      </c>
      <c r="H11" s="9">
        <v>0</v>
      </c>
    </row>
    <row r="12" ht="15" spans="1:8">
      <c r="A12" s="4" t="s">
        <v>49</v>
      </c>
      <c r="B12" s="4" t="s">
        <v>50</v>
      </c>
      <c r="C12" s="4" t="s">
        <v>51</v>
      </c>
      <c r="D12" s="9">
        <v>1.69018660083563</v>
      </c>
      <c r="E12" s="9">
        <v>0</v>
      </c>
      <c r="F12" s="9">
        <v>9.5355076024449</v>
      </c>
      <c r="G12" s="9">
        <v>0</v>
      </c>
      <c r="H12" s="9">
        <v>0</v>
      </c>
    </row>
    <row r="13" ht="15" spans="1:8">
      <c r="A13" s="4" t="s">
        <v>49</v>
      </c>
      <c r="B13" s="4" t="s">
        <v>50</v>
      </c>
      <c r="C13" s="4" t="s">
        <v>52</v>
      </c>
      <c r="D13" s="9">
        <v>7.89491677694372</v>
      </c>
      <c r="E13" s="9">
        <v>2.26163937370326</v>
      </c>
      <c r="F13" s="9">
        <v>4.63119174621813</v>
      </c>
      <c r="G13" s="9">
        <v>0.576059053320343</v>
      </c>
      <c r="H13" s="9">
        <v>1.25186266545631</v>
      </c>
    </row>
    <row r="14" ht="15" spans="1:8">
      <c r="A14" s="4" t="s">
        <v>49</v>
      </c>
      <c r="B14" s="4" t="s">
        <v>53</v>
      </c>
      <c r="C14" s="4" t="s">
        <v>54</v>
      </c>
      <c r="D14" s="9">
        <v>19.5162365560756</v>
      </c>
      <c r="E14" s="9">
        <v>0</v>
      </c>
      <c r="F14" s="9">
        <v>5.34098664073775</v>
      </c>
      <c r="G14" s="9">
        <v>0</v>
      </c>
      <c r="H14" s="9">
        <v>0</v>
      </c>
    </row>
    <row r="15" ht="15" spans="1:8">
      <c r="A15" s="4" t="s">
        <v>49</v>
      </c>
      <c r="B15" s="4" t="s">
        <v>53</v>
      </c>
      <c r="C15" s="4" t="s">
        <v>55</v>
      </c>
      <c r="D15" s="9">
        <v>19.5030240707832</v>
      </c>
      <c r="E15" s="9">
        <v>0</v>
      </c>
      <c r="F15" s="9">
        <v>2.28414627951086</v>
      </c>
      <c r="G15" s="9">
        <v>0</v>
      </c>
      <c r="H15" s="9">
        <v>0</v>
      </c>
    </row>
    <row r="16" ht="15" spans="1:8">
      <c r="A16" s="4" t="s">
        <v>49</v>
      </c>
      <c r="B16" s="4" t="s">
        <v>53</v>
      </c>
      <c r="C16" s="4" t="s">
        <v>56</v>
      </c>
      <c r="D16" s="9">
        <v>16.5153623314231</v>
      </c>
      <c r="E16" s="9">
        <v>2.62727405105974</v>
      </c>
      <c r="F16" s="9">
        <v>2.83302888274112</v>
      </c>
      <c r="G16" s="9">
        <v>0.117538911246505</v>
      </c>
      <c r="H16" s="9">
        <v>0.608894127092233</v>
      </c>
    </row>
    <row r="17" ht="15" spans="1:8">
      <c r="A17" s="4" t="s">
        <v>49</v>
      </c>
      <c r="B17" s="4" t="s">
        <v>57</v>
      </c>
      <c r="C17" s="4" t="s">
        <v>58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</row>
    <row r="18" ht="15" spans="1:8">
      <c r="A18" s="4" t="s">
        <v>49</v>
      </c>
      <c r="B18" s="4" t="s">
        <v>57</v>
      </c>
      <c r="C18" s="4" t="s">
        <v>59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</row>
    <row r="19" ht="15" spans="1:8">
      <c r="A19" s="4" t="s">
        <v>49</v>
      </c>
      <c r="B19" s="4" t="s">
        <v>57</v>
      </c>
      <c r="C19" s="4" t="s">
        <v>60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</row>
    <row r="20" ht="15" spans="1:8">
      <c r="A20" s="4" t="s">
        <v>49</v>
      </c>
      <c r="B20" s="4" t="s">
        <v>57</v>
      </c>
      <c r="C20" s="4" t="s">
        <v>61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ht="15" spans="1:8">
      <c r="A21" s="4" t="s">
        <v>49</v>
      </c>
      <c r="B21" s="4" t="s">
        <v>62</v>
      </c>
      <c r="C21" s="4" t="s">
        <v>63</v>
      </c>
      <c r="D21" s="9">
        <v>2.33866677884539</v>
      </c>
      <c r="E21" s="9">
        <v>1.07585727718234</v>
      </c>
      <c r="F21" s="9">
        <v>1.13136123269102</v>
      </c>
      <c r="G21" s="9">
        <v>0.0235681652006913</v>
      </c>
      <c r="H21" s="9">
        <v>0.804088046218086</v>
      </c>
    </row>
    <row r="22" ht="15" spans="1:8">
      <c r="A22" s="4" t="s">
        <v>49</v>
      </c>
      <c r="B22" s="4" t="s">
        <v>62</v>
      </c>
      <c r="C22" s="4" t="s">
        <v>64</v>
      </c>
      <c r="D22" s="9">
        <v>2.51349638635858</v>
      </c>
      <c r="E22" s="9">
        <v>1.18381043322619</v>
      </c>
      <c r="F22" s="9">
        <v>1.16029557323553</v>
      </c>
      <c r="G22" s="9">
        <v>0.209842127373712</v>
      </c>
      <c r="H22" s="9">
        <v>0.857030777676006</v>
      </c>
    </row>
    <row r="23" ht="15" spans="1:8">
      <c r="A23" s="4" t="s">
        <v>49</v>
      </c>
      <c r="B23" s="4" t="s">
        <v>65</v>
      </c>
      <c r="C23" s="4" t="s">
        <v>66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ht="15" spans="1:8">
      <c r="A24" s="4" t="s">
        <v>49</v>
      </c>
      <c r="B24" s="4" t="s">
        <v>65</v>
      </c>
      <c r="C24" s="4" t="s">
        <v>67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ht="15" spans="1:8">
      <c r="A25" s="4" t="s">
        <v>10</v>
      </c>
      <c r="B25" s="4" t="s">
        <v>68</v>
      </c>
      <c r="C25" s="4" t="s">
        <v>69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ht="15" spans="1:8">
      <c r="A26" s="4" t="s">
        <v>10</v>
      </c>
      <c r="B26" s="4" t="s">
        <v>70</v>
      </c>
      <c r="C26" s="4" t="s">
        <v>71</v>
      </c>
      <c r="D26" s="9">
        <v>2.69277342640293</v>
      </c>
      <c r="E26" s="9">
        <v>0.704128718490047</v>
      </c>
      <c r="F26" s="9">
        <v>0.113657658088068</v>
      </c>
      <c r="G26" s="9">
        <v>0.256250931586636</v>
      </c>
      <c r="H26" s="9">
        <v>0</v>
      </c>
    </row>
    <row r="27" ht="15" spans="1:8">
      <c r="A27" s="4" t="s">
        <v>10</v>
      </c>
      <c r="B27" s="4" t="s">
        <v>70</v>
      </c>
      <c r="C27" s="4" t="s">
        <v>72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</row>
    <row r="28" ht="15" spans="1:8">
      <c r="A28" s="4" t="s">
        <v>10</v>
      </c>
      <c r="B28" s="4" t="s">
        <v>73</v>
      </c>
      <c r="C28" s="4" t="s">
        <v>74</v>
      </c>
      <c r="D28" s="9">
        <v>0.370332387502667</v>
      </c>
      <c r="E28" s="9">
        <v>0.370332387502667</v>
      </c>
      <c r="F28" s="9">
        <v>0.497919298323167</v>
      </c>
      <c r="G28" s="9">
        <v>0</v>
      </c>
      <c r="H28" s="9">
        <v>0</v>
      </c>
    </row>
    <row r="29" ht="15" spans="1:8">
      <c r="A29" s="4" t="s">
        <v>10</v>
      </c>
      <c r="B29" s="4" t="s">
        <v>73</v>
      </c>
      <c r="C29" s="4" t="s">
        <v>75</v>
      </c>
      <c r="D29" s="9">
        <v>0.301604221773101</v>
      </c>
      <c r="E29" s="9">
        <v>0.301604221773101</v>
      </c>
      <c r="F29" s="9">
        <v>0.104084654726898</v>
      </c>
      <c r="G29" s="9">
        <v>0.0244485324611062</v>
      </c>
      <c r="H29" s="9">
        <v>0</v>
      </c>
    </row>
    <row r="30" ht="15" spans="1:8">
      <c r="A30" s="4" t="s">
        <v>10</v>
      </c>
      <c r="B30" s="4" t="s">
        <v>73</v>
      </c>
      <c r="C30" s="4" t="s">
        <v>76</v>
      </c>
      <c r="D30" s="9">
        <v>0.212491983452916</v>
      </c>
      <c r="E30" s="9">
        <v>0.212491983452916</v>
      </c>
      <c r="F30" s="9">
        <v>0</v>
      </c>
      <c r="G30" s="9">
        <v>0</v>
      </c>
      <c r="H30" s="9">
        <v>0</v>
      </c>
    </row>
    <row r="31" ht="15" spans="1:8">
      <c r="A31" s="4" t="s">
        <v>10</v>
      </c>
      <c r="B31" s="4" t="s">
        <v>73</v>
      </c>
      <c r="C31" s="4" t="s">
        <v>77</v>
      </c>
      <c r="D31" s="9">
        <v>0.0911263698269238</v>
      </c>
      <c r="E31" s="9">
        <v>0</v>
      </c>
      <c r="F31" s="9">
        <v>0</v>
      </c>
      <c r="G31" s="9">
        <v>0</v>
      </c>
      <c r="H31" s="9">
        <v>0</v>
      </c>
    </row>
    <row r="32" ht="15" spans="1:8">
      <c r="A32" s="4" t="s">
        <v>11</v>
      </c>
      <c r="B32" s="4" t="s">
        <v>78</v>
      </c>
      <c r="C32" s="4" t="s">
        <v>79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</row>
    <row r="33" ht="15" spans="1:8">
      <c r="A33" s="4" t="s">
        <v>11</v>
      </c>
      <c r="B33" s="4" t="s">
        <v>78</v>
      </c>
      <c r="C33" s="4" t="s">
        <v>80</v>
      </c>
      <c r="D33" s="9">
        <v>0.045838657615478</v>
      </c>
      <c r="E33" s="9">
        <v>0.045838657615478</v>
      </c>
      <c r="F33" s="9">
        <v>0.027384077170292</v>
      </c>
      <c r="G33" s="9">
        <v>0.0364670507400134</v>
      </c>
      <c r="H33" s="9">
        <v>0.045838657615478</v>
      </c>
    </row>
    <row r="34" ht="15" spans="1:8">
      <c r="A34" s="4" t="s">
        <v>11</v>
      </c>
      <c r="B34" s="4" t="s">
        <v>78</v>
      </c>
      <c r="C34" s="4" t="s">
        <v>81</v>
      </c>
      <c r="D34" s="9">
        <v>4.46638959250992</v>
      </c>
      <c r="E34" s="9">
        <v>3.49278140902471</v>
      </c>
      <c r="F34" s="9">
        <v>4.08241517169647</v>
      </c>
      <c r="G34" s="9">
        <v>0.118305526865612</v>
      </c>
      <c r="H34" s="9">
        <v>1.99500511213962</v>
      </c>
    </row>
    <row r="35" ht="15" spans="1:8">
      <c r="A35" s="4" t="s">
        <v>11</v>
      </c>
      <c r="B35" s="4" t="s">
        <v>82</v>
      </c>
      <c r="C35" s="4" t="s">
        <v>83</v>
      </c>
      <c r="D35" s="9">
        <v>1.45423140598963</v>
      </c>
      <c r="E35" s="9">
        <v>1.12381937402629</v>
      </c>
      <c r="F35" s="9">
        <v>0.630619487666227</v>
      </c>
      <c r="G35" s="9">
        <v>0.448053441501002</v>
      </c>
      <c r="H35" s="9">
        <v>0.324828324405747</v>
      </c>
    </row>
    <row r="36" ht="15" spans="1:8">
      <c r="A36" s="4" t="s">
        <v>11</v>
      </c>
      <c r="B36" s="4" t="s">
        <v>82</v>
      </c>
      <c r="C36" s="4" t="s">
        <v>84</v>
      </c>
      <c r="D36" s="9">
        <v>0.378746702135401</v>
      </c>
      <c r="E36" s="9">
        <v>0.0854759184847808</v>
      </c>
      <c r="F36" s="9">
        <v>0.199249333482455</v>
      </c>
      <c r="G36" s="9">
        <v>0.342667333998747</v>
      </c>
      <c r="H36" s="9">
        <v>0.0854759184847808</v>
      </c>
    </row>
    <row r="37" ht="15" spans="1:8">
      <c r="A37" s="4" t="s">
        <v>11</v>
      </c>
      <c r="B37" s="4" t="s">
        <v>82</v>
      </c>
      <c r="C37" s="4" t="s">
        <v>85</v>
      </c>
      <c r="D37" s="9">
        <v>1.19247024435425</v>
      </c>
      <c r="E37" s="9">
        <v>0.252253237573119</v>
      </c>
      <c r="F37" s="9">
        <v>0.0421116999132112</v>
      </c>
      <c r="G37" s="9">
        <v>0.172260358345343</v>
      </c>
      <c r="H37" s="9">
        <v>0.252253237573119</v>
      </c>
    </row>
    <row r="38" ht="15" spans="1:8">
      <c r="A38" s="4" t="s">
        <v>11</v>
      </c>
      <c r="B38" s="4" t="s">
        <v>86</v>
      </c>
      <c r="C38" s="4" t="s">
        <v>87</v>
      </c>
      <c r="D38" s="9">
        <v>0</v>
      </c>
      <c r="E38" s="9">
        <v>0</v>
      </c>
      <c r="F38" s="9">
        <v>0.0630494244310433</v>
      </c>
      <c r="G38" s="9">
        <v>0</v>
      </c>
      <c r="H38" s="9">
        <v>0</v>
      </c>
    </row>
    <row r="39" ht="15" spans="1:8">
      <c r="A39" s="4" t="s">
        <v>11</v>
      </c>
      <c r="B39" s="4" t="s">
        <v>86</v>
      </c>
      <c r="C39" s="4" t="s">
        <v>88</v>
      </c>
      <c r="D39" s="9">
        <v>0.0995960009057845</v>
      </c>
      <c r="E39" s="9">
        <v>0</v>
      </c>
      <c r="F39" s="9">
        <v>0.0445606632507162</v>
      </c>
      <c r="G39" s="9">
        <v>0</v>
      </c>
      <c r="H39" s="9">
        <v>0</v>
      </c>
    </row>
    <row r="40" ht="15" spans="1:8">
      <c r="A40" s="4" t="s">
        <v>11</v>
      </c>
      <c r="B40" s="4" t="s">
        <v>89</v>
      </c>
      <c r="C40" s="4" t="s">
        <v>90</v>
      </c>
      <c r="D40" s="9">
        <v>0.0771544840868391</v>
      </c>
      <c r="E40" s="9">
        <v>0</v>
      </c>
      <c r="F40" s="9">
        <v>0</v>
      </c>
      <c r="G40" s="9">
        <v>0</v>
      </c>
      <c r="H40" s="9">
        <v>0</v>
      </c>
    </row>
    <row r="41" ht="15" spans="1:8">
      <c r="A41" s="4" t="s">
        <v>11</v>
      </c>
      <c r="B41" s="4" t="s">
        <v>89</v>
      </c>
      <c r="C41" s="4" t="s">
        <v>91</v>
      </c>
      <c r="D41" s="9">
        <v>0.749916009409016</v>
      </c>
      <c r="E41" s="9">
        <v>0.359243568709779</v>
      </c>
      <c r="F41" s="9">
        <v>0.210034856417382</v>
      </c>
      <c r="G41" s="9">
        <v>0</v>
      </c>
      <c r="H41" s="9">
        <v>0.298731955413444</v>
      </c>
    </row>
    <row r="42" ht="15" spans="1:8">
      <c r="A42" s="4" t="s">
        <v>11</v>
      </c>
      <c r="B42" s="4" t="s">
        <v>89</v>
      </c>
      <c r="C42" s="4" t="s">
        <v>92</v>
      </c>
      <c r="D42" s="9">
        <v>1.0457809421838</v>
      </c>
      <c r="E42" s="9">
        <v>0.277913350527691</v>
      </c>
      <c r="F42" s="9">
        <v>0.484954204602696</v>
      </c>
      <c r="G42" s="9">
        <v>0.658107216967929</v>
      </c>
      <c r="H42" s="9">
        <v>0.0637006122183515</v>
      </c>
    </row>
    <row r="43" ht="15" spans="1:8">
      <c r="A43" s="4" t="s">
        <v>11</v>
      </c>
      <c r="B43" s="4" t="s">
        <v>93</v>
      </c>
      <c r="C43" s="4" t="s">
        <v>94</v>
      </c>
      <c r="D43" s="9">
        <v>2.10546991989645</v>
      </c>
      <c r="E43" s="9">
        <v>1.77107227824454</v>
      </c>
      <c r="F43" s="9">
        <v>0.879985393786711</v>
      </c>
      <c r="G43" s="9">
        <v>0.0723046357020058</v>
      </c>
      <c r="H43" s="9">
        <v>0.400387284087059</v>
      </c>
    </row>
    <row r="44" ht="15" spans="1:8">
      <c r="A44" s="4" t="s">
        <v>11</v>
      </c>
      <c r="B44" s="4" t="s">
        <v>93</v>
      </c>
      <c r="C44" s="4" t="s">
        <v>95</v>
      </c>
      <c r="D44" s="9">
        <v>0.0755150793784866</v>
      </c>
      <c r="E44" s="9">
        <v>0</v>
      </c>
      <c r="F44" s="9">
        <v>0</v>
      </c>
      <c r="G44" s="9">
        <v>0</v>
      </c>
      <c r="H44" s="9">
        <v>0</v>
      </c>
    </row>
    <row r="45" ht="15" spans="1:8">
      <c r="A45" s="4" t="s">
        <v>11</v>
      </c>
      <c r="B45" s="4" t="s">
        <v>93</v>
      </c>
      <c r="C45" s="4" t="s">
        <v>96</v>
      </c>
      <c r="D45" s="9">
        <v>0.470583976143634</v>
      </c>
      <c r="E45" s="9">
        <v>0.499654965290874</v>
      </c>
      <c r="F45" s="9">
        <v>2.2428524055426</v>
      </c>
      <c r="G45" s="9">
        <v>0.232095420831392</v>
      </c>
      <c r="H45" s="9">
        <v>0.229703468769526</v>
      </c>
    </row>
    <row r="46" ht="15" spans="1:8">
      <c r="A46" s="4" t="s">
        <v>11</v>
      </c>
      <c r="B46" s="4" t="s">
        <v>93</v>
      </c>
      <c r="C46" s="4" t="s">
        <v>97</v>
      </c>
      <c r="D46" s="9">
        <v>2.72099762900313</v>
      </c>
      <c r="E46" s="9">
        <v>0.108427639462105</v>
      </c>
      <c r="F46" s="9">
        <v>0.531271805705221</v>
      </c>
      <c r="G46" s="9">
        <v>0</v>
      </c>
      <c r="H46" s="9">
        <v>0.054833996887175</v>
      </c>
    </row>
    <row r="47" ht="15" spans="1:8">
      <c r="A47" s="4" t="s">
        <v>11</v>
      </c>
      <c r="B47" s="4" t="s">
        <v>98</v>
      </c>
      <c r="C47" s="4" t="s">
        <v>99</v>
      </c>
      <c r="D47" s="9">
        <v>0.180604787953677</v>
      </c>
      <c r="E47" s="9">
        <v>0.180604787953677</v>
      </c>
      <c r="F47" s="9">
        <v>0.0568763845495102</v>
      </c>
      <c r="G47" s="9">
        <v>0</v>
      </c>
      <c r="H47" s="9">
        <v>0.180604787953677</v>
      </c>
    </row>
    <row r="48" ht="15" spans="1:8">
      <c r="A48" s="4" t="s">
        <v>11</v>
      </c>
      <c r="B48" s="4" t="s">
        <v>98</v>
      </c>
      <c r="C48" s="4" t="s">
        <v>100</v>
      </c>
      <c r="D48" s="9">
        <v>3.67024663512993</v>
      </c>
      <c r="E48" s="9">
        <v>1.66839844756954</v>
      </c>
      <c r="F48" s="9">
        <v>1.90441450489428</v>
      </c>
      <c r="G48" s="9">
        <v>1.34545850765177</v>
      </c>
      <c r="H48" s="9">
        <v>1.08512116432306</v>
      </c>
    </row>
    <row r="49" ht="15" spans="1:8">
      <c r="A49" s="4" t="s">
        <v>12</v>
      </c>
      <c r="B49" s="4" t="s">
        <v>101</v>
      </c>
      <c r="C49" s="4" t="s">
        <v>102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</row>
    <row r="50" ht="15" spans="1:8">
      <c r="A50" s="4" t="s">
        <v>12</v>
      </c>
      <c r="B50" s="4" t="s">
        <v>101</v>
      </c>
      <c r="C50" s="4" t="s">
        <v>103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</row>
    <row r="51" ht="15" spans="1:8">
      <c r="A51" s="4" t="s">
        <v>12</v>
      </c>
      <c r="B51" s="4" t="s">
        <v>101</v>
      </c>
      <c r="C51" s="4" t="s">
        <v>104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</row>
    <row r="52" ht="15" spans="1:8">
      <c r="A52" s="4" t="s">
        <v>12</v>
      </c>
      <c r="B52" s="4" t="s">
        <v>105</v>
      </c>
      <c r="C52" s="4" t="s">
        <v>106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</row>
    <row r="53" ht="15" spans="1:8">
      <c r="A53" s="4" t="s">
        <v>12</v>
      </c>
      <c r="B53" s="4" t="s">
        <v>105</v>
      </c>
      <c r="C53" s="4" t="s">
        <v>107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</row>
    <row r="54" ht="15" spans="1:8">
      <c r="A54" s="4" t="s">
        <v>13</v>
      </c>
      <c r="B54" s="4" t="s">
        <v>13</v>
      </c>
      <c r="C54" s="4" t="s">
        <v>108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</row>
    <row r="55" ht="15" spans="1:8">
      <c r="A55" s="4" t="s">
        <v>13</v>
      </c>
      <c r="B55" s="4" t="s">
        <v>13</v>
      </c>
      <c r="C55" s="4" t="s">
        <v>109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</row>
    <row r="56" ht="15" spans="1:8">
      <c r="A56" s="4" t="s">
        <v>13</v>
      </c>
      <c r="B56" s="4" t="s">
        <v>13</v>
      </c>
      <c r="C56" s="4" t="s">
        <v>110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</row>
    <row r="57" ht="15" spans="1:8">
      <c r="A57" s="4" t="s">
        <v>14</v>
      </c>
      <c r="B57" s="4" t="s">
        <v>111</v>
      </c>
      <c r="C57" s="4" t="s">
        <v>112</v>
      </c>
      <c r="D57" s="9">
        <v>12.0421821556514</v>
      </c>
      <c r="E57" s="9">
        <v>0</v>
      </c>
      <c r="F57" s="9">
        <v>0</v>
      </c>
      <c r="G57" s="9">
        <v>0</v>
      </c>
      <c r="H57" s="9">
        <v>0</v>
      </c>
    </row>
    <row r="58" ht="15" spans="1:8">
      <c r="A58" s="4" t="s">
        <v>14</v>
      </c>
      <c r="B58" s="4" t="s">
        <v>113</v>
      </c>
      <c r="C58" s="4" t="s">
        <v>114</v>
      </c>
      <c r="D58" s="9">
        <v>21.4230246272305</v>
      </c>
      <c r="E58" s="9">
        <v>0</v>
      </c>
      <c r="F58" s="9">
        <v>0.426248617390714</v>
      </c>
      <c r="G58" s="9">
        <v>0</v>
      </c>
      <c r="H58" s="9">
        <v>0</v>
      </c>
    </row>
    <row r="59" ht="15" spans="1:8">
      <c r="A59" s="4" t="s">
        <v>14</v>
      </c>
      <c r="B59" s="4" t="s">
        <v>115</v>
      </c>
      <c r="C59" s="4" t="s">
        <v>116</v>
      </c>
      <c r="D59" s="9">
        <v>0</v>
      </c>
      <c r="E59" s="9">
        <v>0</v>
      </c>
      <c r="F59" s="9">
        <v>0.107316757163155</v>
      </c>
      <c r="G59" s="9">
        <v>0.214277405436925</v>
      </c>
      <c r="H59" s="9">
        <v>0</v>
      </c>
    </row>
    <row r="60" ht="15" spans="1:8">
      <c r="A60" s="4" t="s">
        <v>14</v>
      </c>
      <c r="B60" s="4" t="s">
        <v>115</v>
      </c>
      <c r="C60" s="4" t="s">
        <v>117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</row>
    <row r="61" ht="15" spans="1:8">
      <c r="A61" s="4" t="s">
        <v>14</v>
      </c>
      <c r="B61" s="4" t="s">
        <v>115</v>
      </c>
      <c r="C61" s="4" t="s">
        <v>118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</row>
    <row r="62" ht="15" spans="1:8">
      <c r="A62" s="4" t="s">
        <v>14</v>
      </c>
      <c r="B62" s="4" t="s">
        <v>119</v>
      </c>
      <c r="C62" s="4" t="s">
        <v>120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</row>
    <row r="63" ht="15" spans="1:8">
      <c r="A63" s="4" t="s">
        <v>14</v>
      </c>
      <c r="B63" s="4" t="s">
        <v>119</v>
      </c>
      <c r="C63" s="4" t="s">
        <v>121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</row>
    <row r="64" ht="15" spans="1:8">
      <c r="A64" s="4" t="s">
        <v>14</v>
      </c>
      <c r="B64" s="4" t="s">
        <v>119</v>
      </c>
      <c r="C64" s="4" t="s">
        <v>122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</row>
    <row r="65" ht="15" spans="1:8">
      <c r="A65" s="4" t="s">
        <v>14</v>
      </c>
      <c r="B65" s="4" t="s">
        <v>119</v>
      </c>
      <c r="C65" s="4" t="s">
        <v>123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</row>
    <row r="66" ht="15" spans="1:8">
      <c r="A66" s="4" t="s">
        <v>14</v>
      </c>
      <c r="B66" s="4" t="s">
        <v>119</v>
      </c>
      <c r="C66" s="4" t="s">
        <v>124</v>
      </c>
      <c r="D66" s="9">
        <v>0.967946371195396</v>
      </c>
      <c r="E66" s="9">
        <v>0.812689429838398</v>
      </c>
      <c r="F66" s="9">
        <v>0.805312891475378</v>
      </c>
      <c r="G66" s="9">
        <v>0.648295255191314</v>
      </c>
      <c r="H66" s="9">
        <v>0</v>
      </c>
    </row>
    <row r="67" ht="15" spans="1:8">
      <c r="A67" s="4" t="s">
        <v>14</v>
      </c>
      <c r="B67" s="4" t="s">
        <v>125</v>
      </c>
      <c r="C67" s="4" t="s">
        <v>126</v>
      </c>
      <c r="D67" s="9">
        <v>6.57059932061657</v>
      </c>
      <c r="E67" s="9">
        <v>3.67870767634609</v>
      </c>
      <c r="F67" s="9">
        <v>5.89121754417418</v>
      </c>
      <c r="G67" s="9">
        <v>0.299583892681388</v>
      </c>
      <c r="H67" s="9">
        <v>1.96837652505218</v>
      </c>
    </row>
    <row r="68" ht="15" spans="1:8">
      <c r="A68" s="4" t="s">
        <v>14</v>
      </c>
      <c r="B68" s="4" t="s">
        <v>125</v>
      </c>
      <c r="C68" s="4" t="s">
        <v>127</v>
      </c>
      <c r="D68" s="9">
        <v>7.24570948524651</v>
      </c>
      <c r="E68" s="9">
        <v>4.14521776395509</v>
      </c>
      <c r="F68" s="9">
        <v>4.76638379637837</v>
      </c>
      <c r="G68" s="9">
        <v>0.794640367864632</v>
      </c>
      <c r="H68" s="9">
        <v>1.53102011638617</v>
      </c>
    </row>
    <row r="69" ht="15" spans="1:8">
      <c r="A69" s="4" t="s">
        <v>14</v>
      </c>
      <c r="B69" s="4" t="s">
        <v>125</v>
      </c>
      <c r="C69" s="4" t="s">
        <v>128</v>
      </c>
      <c r="D69" s="9">
        <v>4.59239740297653</v>
      </c>
      <c r="E69" s="9">
        <v>1.78941428897136</v>
      </c>
      <c r="F69" s="9">
        <v>8.69040090682516</v>
      </c>
      <c r="G69" s="9">
        <v>2.21819894935243</v>
      </c>
      <c r="H69" s="9">
        <v>0.975450970310685</v>
      </c>
    </row>
    <row r="70" ht="15" spans="1:8">
      <c r="A70" s="4" t="s">
        <v>14</v>
      </c>
      <c r="B70" s="4" t="s">
        <v>129</v>
      </c>
      <c r="C70" s="4" t="s">
        <v>130</v>
      </c>
      <c r="D70" s="9">
        <v>1.26691826123865</v>
      </c>
      <c r="E70" s="9">
        <v>0</v>
      </c>
      <c r="F70" s="9">
        <v>0</v>
      </c>
      <c r="G70" s="9">
        <v>0</v>
      </c>
      <c r="H70" s="9">
        <v>0</v>
      </c>
    </row>
    <row r="71" ht="15" spans="1:8">
      <c r="A71" s="4" t="s">
        <v>14</v>
      </c>
      <c r="B71" s="4" t="s">
        <v>129</v>
      </c>
      <c r="C71" s="4" t="s">
        <v>131</v>
      </c>
      <c r="D71" s="9">
        <v>0.435397050321596</v>
      </c>
      <c r="E71" s="9">
        <v>0</v>
      </c>
      <c r="F71" s="9">
        <v>0</v>
      </c>
      <c r="G71" s="9">
        <v>0</v>
      </c>
      <c r="H71" s="9">
        <v>0</v>
      </c>
    </row>
    <row r="72" ht="15" spans="1:8">
      <c r="A72" s="4" t="s">
        <v>132</v>
      </c>
      <c r="B72" s="4" t="s">
        <v>132</v>
      </c>
      <c r="C72" s="4" t="s">
        <v>133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</row>
    <row r="73" ht="15" spans="1:8">
      <c r="A73" s="4" t="s">
        <v>132</v>
      </c>
      <c r="B73" s="4" t="s">
        <v>132</v>
      </c>
      <c r="C73" s="4" t="s">
        <v>134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</row>
    <row r="74" ht="15" spans="1:8">
      <c r="A74" s="4" t="s">
        <v>132</v>
      </c>
      <c r="B74" s="4" t="s">
        <v>132</v>
      </c>
      <c r="C74" s="4" t="s">
        <v>135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</row>
    <row r="75" ht="15" spans="1:8">
      <c r="A75" s="4" t="s">
        <v>136</v>
      </c>
      <c r="B75" s="4" t="s">
        <v>136</v>
      </c>
      <c r="C75" s="4" t="s">
        <v>137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</row>
    <row r="76" ht="15" spans="1:8">
      <c r="A76" s="4" t="s">
        <v>136</v>
      </c>
      <c r="B76" s="4" t="s">
        <v>136</v>
      </c>
      <c r="C76" s="4" t="s">
        <v>138</v>
      </c>
      <c r="D76" s="9">
        <v>0.026252472193906</v>
      </c>
      <c r="E76" s="9">
        <v>0</v>
      </c>
      <c r="F76" s="9">
        <v>0.0623171878392402</v>
      </c>
      <c r="G76" s="9">
        <v>0</v>
      </c>
      <c r="H76" s="9">
        <v>0</v>
      </c>
    </row>
    <row r="77" ht="15" spans="1:8">
      <c r="A77" s="4" t="s">
        <v>136</v>
      </c>
      <c r="B77" s="4" t="s">
        <v>136</v>
      </c>
      <c r="C77" s="4" t="s">
        <v>139</v>
      </c>
      <c r="D77" s="9">
        <v>0.129380784464165</v>
      </c>
      <c r="E77" s="9">
        <v>0</v>
      </c>
      <c r="F77" s="9">
        <v>0.0491093060236017</v>
      </c>
      <c r="G77" s="9">
        <v>0</v>
      </c>
      <c r="H77" s="9">
        <v>0</v>
      </c>
    </row>
    <row r="78" ht="15" spans="1:8">
      <c r="A78" s="4" t="s">
        <v>136</v>
      </c>
      <c r="B78" s="4" t="s">
        <v>136</v>
      </c>
      <c r="C78" s="4" t="s">
        <v>140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</row>
    <row r="79" ht="15" spans="1:8">
      <c r="A79" s="4" t="s">
        <v>136</v>
      </c>
      <c r="B79" s="4" t="s">
        <v>136</v>
      </c>
      <c r="C79" s="4" t="s">
        <v>141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</row>
    <row r="80" ht="15" spans="1:8">
      <c r="A80" s="4" t="s">
        <v>136</v>
      </c>
      <c r="B80" s="4" t="s">
        <v>136</v>
      </c>
      <c r="C80" s="4" t="s">
        <v>142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</row>
    <row r="81" ht="15" spans="1:8">
      <c r="A81" s="4" t="s">
        <v>136</v>
      </c>
      <c r="B81" s="4" t="s">
        <v>136</v>
      </c>
      <c r="C81" s="4" t="s">
        <v>143</v>
      </c>
      <c r="D81" s="9">
        <v>0.215243243809041</v>
      </c>
      <c r="E81" s="9">
        <v>0</v>
      </c>
      <c r="F81" s="9">
        <v>0</v>
      </c>
      <c r="G81" s="9">
        <v>0</v>
      </c>
      <c r="H81" s="9">
        <v>0</v>
      </c>
    </row>
    <row r="82" ht="15" spans="1:8">
      <c r="A82" s="4" t="s">
        <v>17</v>
      </c>
      <c r="B82" s="4" t="s">
        <v>17</v>
      </c>
      <c r="C82" s="4" t="s">
        <v>144</v>
      </c>
      <c r="D82" s="9">
        <v>0.0415892154119586</v>
      </c>
      <c r="E82" s="9">
        <v>0.0415892154119586</v>
      </c>
      <c r="F82" s="9">
        <v>0.362821711257111</v>
      </c>
      <c r="G82" s="9">
        <v>0</v>
      </c>
      <c r="H82" s="9">
        <v>0</v>
      </c>
    </row>
    <row r="83" ht="15" spans="1:8">
      <c r="A83" s="4" t="s">
        <v>17</v>
      </c>
      <c r="B83" s="4" t="s">
        <v>17</v>
      </c>
      <c r="C83" s="4" t="s">
        <v>145</v>
      </c>
      <c r="D83" s="9">
        <v>0.0251050131443711</v>
      </c>
      <c r="E83" s="9">
        <v>0.0251050131443711</v>
      </c>
      <c r="F83" s="9">
        <v>0.381838649082386</v>
      </c>
      <c r="G83" s="9">
        <v>0</v>
      </c>
      <c r="H83" s="9">
        <v>0</v>
      </c>
    </row>
    <row r="84" ht="15" spans="1:8">
      <c r="A84" s="4" t="s">
        <v>18</v>
      </c>
      <c r="B84" s="4" t="s">
        <v>18</v>
      </c>
      <c r="C84" s="4" t="s">
        <v>146</v>
      </c>
      <c r="D84" s="9">
        <v>5.98511751760041</v>
      </c>
      <c r="E84" s="9">
        <v>0.261100782422731</v>
      </c>
      <c r="F84" s="9">
        <v>0.156869507952856</v>
      </c>
      <c r="G84" s="9">
        <v>0.16021945199756</v>
      </c>
      <c r="H84" s="9">
        <v>0</v>
      </c>
    </row>
    <row r="85" ht="15" spans="1:8">
      <c r="A85" s="4" t="s">
        <v>18</v>
      </c>
      <c r="B85" s="4" t="s">
        <v>18</v>
      </c>
      <c r="C85" s="4" t="s">
        <v>147</v>
      </c>
      <c r="D85" s="9">
        <v>0.50099431517181</v>
      </c>
      <c r="E85" s="9">
        <v>0</v>
      </c>
      <c r="F85" s="9">
        <v>0.237647830547779</v>
      </c>
      <c r="G85" s="9">
        <v>0.203013662116456</v>
      </c>
      <c r="H85" s="9">
        <v>0</v>
      </c>
    </row>
    <row r="86" ht="15" spans="1:8">
      <c r="A86" s="4" t="s">
        <v>18</v>
      </c>
      <c r="B86" s="4" t="s">
        <v>18</v>
      </c>
      <c r="C86" s="4" t="s">
        <v>148</v>
      </c>
      <c r="D86" s="9">
        <v>0.0415892154119586</v>
      </c>
      <c r="E86" s="9">
        <v>0.0415892154119586</v>
      </c>
      <c r="F86" s="9">
        <v>0.362821711257111</v>
      </c>
      <c r="G86" s="9">
        <v>0</v>
      </c>
      <c r="H86" s="9">
        <v>0</v>
      </c>
    </row>
    <row r="87" ht="15" spans="1:8">
      <c r="A87" s="4" t="s">
        <v>18</v>
      </c>
      <c r="B87" s="4" t="s">
        <v>18</v>
      </c>
      <c r="C87" s="4" t="s">
        <v>149</v>
      </c>
      <c r="D87" s="9">
        <v>0.0251050131443711</v>
      </c>
      <c r="E87" s="9">
        <v>0.0251050131443711</v>
      </c>
      <c r="F87" s="9">
        <v>0.381838649082386</v>
      </c>
      <c r="G87" s="9">
        <v>0</v>
      </c>
      <c r="H87" s="9">
        <v>0</v>
      </c>
    </row>
    <row r="88" ht="15" spans="1:8">
      <c r="A88" s="4" t="s">
        <v>19</v>
      </c>
      <c r="B88" s="4" t="s">
        <v>19</v>
      </c>
      <c r="C88" s="4" t="s">
        <v>150</v>
      </c>
      <c r="D88" s="9">
        <v>0.157623991051976</v>
      </c>
      <c r="E88" s="9">
        <v>0.157623991051976</v>
      </c>
      <c r="F88" s="9">
        <v>1.18589176330358</v>
      </c>
      <c r="G88" s="9">
        <v>0</v>
      </c>
      <c r="H88" s="9">
        <v>0</v>
      </c>
    </row>
    <row r="89" ht="15" spans="1:8">
      <c r="A89" s="4" t="s">
        <v>19</v>
      </c>
      <c r="B89" s="4" t="s">
        <v>19</v>
      </c>
      <c r="C89" s="4" t="s">
        <v>151</v>
      </c>
      <c r="D89" s="9">
        <v>0.450554583149037</v>
      </c>
      <c r="E89" s="9">
        <v>0.308361898047761</v>
      </c>
      <c r="F89" s="9">
        <v>3.82250351785263</v>
      </c>
      <c r="G89" s="9">
        <v>0</v>
      </c>
      <c r="H89" s="9">
        <v>0</v>
      </c>
    </row>
    <row r="90" ht="15" spans="1:8">
      <c r="A90" s="4" t="s">
        <v>19</v>
      </c>
      <c r="B90" s="4" t="s">
        <v>19</v>
      </c>
      <c r="C90" s="4" t="s">
        <v>152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</row>
    <row r="91" ht="15" spans="1:8">
      <c r="A91" s="4" t="s">
        <v>19</v>
      </c>
      <c r="B91" s="4" t="s">
        <v>19</v>
      </c>
      <c r="C91" s="4" t="s">
        <v>153</v>
      </c>
      <c r="D91" s="9">
        <v>1.37043423781142</v>
      </c>
      <c r="E91" s="9">
        <v>0</v>
      </c>
      <c r="F91" s="9">
        <v>0.0266747564900568</v>
      </c>
      <c r="G91" s="9">
        <v>0</v>
      </c>
      <c r="H91" s="9">
        <v>0</v>
      </c>
    </row>
    <row r="92" ht="15" spans="1:8">
      <c r="A92" s="4" t="s">
        <v>19</v>
      </c>
      <c r="B92" s="4" t="s">
        <v>19</v>
      </c>
      <c r="C92" s="4" t="s">
        <v>154</v>
      </c>
      <c r="D92" s="9">
        <v>1.36815668083942</v>
      </c>
      <c r="E92" s="9">
        <v>0</v>
      </c>
      <c r="F92" s="9">
        <v>0</v>
      </c>
      <c r="G92" s="9">
        <v>0</v>
      </c>
      <c r="H92" s="9">
        <v>0</v>
      </c>
    </row>
    <row r="93" ht="15" spans="1:8">
      <c r="A93" s="4" t="s">
        <v>20</v>
      </c>
      <c r="B93" s="4" t="s">
        <v>20</v>
      </c>
      <c r="C93" s="4" t="s">
        <v>155</v>
      </c>
      <c r="D93" s="9">
        <v>0</v>
      </c>
      <c r="E93" s="9">
        <v>0</v>
      </c>
      <c r="F93" s="9">
        <v>0.378647796861642</v>
      </c>
      <c r="G93" s="9">
        <v>0</v>
      </c>
      <c r="H93" s="9">
        <v>0</v>
      </c>
    </row>
    <row r="94" ht="15" spans="1:8">
      <c r="A94" s="4" t="s">
        <v>20</v>
      </c>
      <c r="B94" s="4" t="s">
        <v>20</v>
      </c>
      <c r="C94" s="4" t="s">
        <v>156</v>
      </c>
      <c r="D94" s="9">
        <v>20.031389173599</v>
      </c>
      <c r="E94" s="9">
        <v>3.85421879373944</v>
      </c>
      <c r="F94" s="9">
        <v>8.02247524558296</v>
      </c>
      <c r="G94" s="9">
        <v>0</v>
      </c>
      <c r="H94" s="9">
        <v>0</v>
      </c>
    </row>
    <row r="95" ht="15" spans="1:8">
      <c r="A95" s="4" t="s">
        <v>21</v>
      </c>
      <c r="B95" s="4" t="s">
        <v>21</v>
      </c>
      <c r="C95" s="4" t="s">
        <v>157</v>
      </c>
      <c r="D95" s="9">
        <v>1.8737043836046</v>
      </c>
      <c r="E95" s="9">
        <v>0</v>
      </c>
      <c r="F95" s="9">
        <v>0.563920659911192</v>
      </c>
      <c r="G95" s="9">
        <v>0</v>
      </c>
      <c r="H95" s="9">
        <v>0</v>
      </c>
    </row>
    <row r="96" ht="15" spans="1:8">
      <c r="A96" s="4" t="s">
        <v>21</v>
      </c>
      <c r="B96" s="4" t="s">
        <v>21</v>
      </c>
      <c r="C96" s="4" t="s">
        <v>158</v>
      </c>
      <c r="D96" s="9">
        <v>0.347785044477067</v>
      </c>
      <c r="E96" s="9">
        <v>0</v>
      </c>
      <c r="F96" s="9">
        <v>0</v>
      </c>
      <c r="G96" s="9">
        <v>0</v>
      </c>
      <c r="H96" s="9">
        <v>0</v>
      </c>
    </row>
    <row r="97" ht="15" spans="1:8">
      <c r="A97" s="4" t="s">
        <v>22</v>
      </c>
      <c r="B97" s="4" t="s">
        <v>22</v>
      </c>
      <c r="C97" s="4" t="s">
        <v>159</v>
      </c>
      <c r="D97" s="9">
        <v>2.22446941435149</v>
      </c>
      <c r="E97" s="9">
        <v>1.87173399949618</v>
      </c>
      <c r="F97" s="9">
        <v>0.326089562737943</v>
      </c>
      <c r="G97" s="9">
        <v>0.0251532139411701</v>
      </c>
      <c r="H97" s="9">
        <v>0.146553575275813</v>
      </c>
    </row>
    <row r="98" ht="15" spans="1:8">
      <c r="A98" s="4" t="s">
        <v>22</v>
      </c>
      <c r="B98" s="4" t="s">
        <v>22</v>
      </c>
      <c r="C98" s="4" t="s">
        <v>160</v>
      </c>
      <c r="D98" s="9">
        <v>1.9832534620124</v>
      </c>
      <c r="E98" s="9">
        <v>0.593678875944217</v>
      </c>
      <c r="F98" s="9">
        <v>12.1288691611284</v>
      </c>
      <c r="G98" s="9">
        <v>0.350148918955888</v>
      </c>
      <c r="H98" s="9">
        <v>0.593678875944217</v>
      </c>
    </row>
    <row r="99" ht="15" spans="1:8">
      <c r="A99" s="4" t="s">
        <v>23</v>
      </c>
      <c r="B99" s="4" t="s">
        <v>23</v>
      </c>
      <c r="C99" s="4" t="s">
        <v>161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</row>
    <row r="100" ht="15" spans="1:8">
      <c r="A100" s="4" t="s">
        <v>23</v>
      </c>
      <c r="B100" s="4" t="s">
        <v>23</v>
      </c>
      <c r="C100" s="4" t="s">
        <v>162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</row>
    <row r="101" ht="15" spans="1:8">
      <c r="A101" s="4" t="s">
        <v>24</v>
      </c>
      <c r="B101" s="4" t="s">
        <v>24</v>
      </c>
      <c r="C101" s="4" t="s">
        <v>163</v>
      </c>
      <c r="D101" s="9">
        <v>1.37193205056128</v>
      </c>
      <c r="E101" s="9">
        <v>0</v>
      </c>
      <c r="F101" s="9">
        <v>0</v>
      </c>
      <c r="G101" s="9">
        <v>0</v>
      </c>
      <c r="H101" s="9">
        <v>0</v>
      </c>
    </row>
    <row r="102" ht="15" spans="1:8">
      <c r="A102" s="4" t="s">
        <v>25</v>
      </c>
      <c r="B102" s="4" t="s">
        <v>28</v>
      </c>
      <c r="C102" s="4" t="s">
        <v>164</v>
      </c>
      <c r="D102" s="9">
        <v>93.489975175222</v>
      </c>
      <c r="E102" s="9">
        <v>3.15825909239462</v>
      </c>
      <c r="F102" s="9">
        <v>0.339555555175851</v>
      </c>
      <c r="G102" s="9">
        <v>2.65380709076931</v>
      </c>
      <c r="H102" s="9">
        <v>0.638138551570843</v>
      </c>
    </row>
    <row r="103" ht="15" spans="1:8">
      <c r="A103" s="4" t="s">
        <v>25</v>
      </c>
      <c r="B103" s="4" t="s">
        <v>28</v>
      </c>
      <c r="C103" s="4" t="s">
        <v>165</v>
      </c>
      <c r="D103" s="9">
        <v>48.867102802283</v>
      </c>
      <c r="E103" s="9">
        <v>2.03686482215471</v>
      </c>
      <c r="F103" s="9">
        <v>1.47050282782278</v>
      </c>
      <c r="G103" s="9">
        <v>1.94837181034993</v>
      </c>
      <c r="H103" s="9">
        <v>1.67610090384827</v>
      </c>
    </row>
    <row r="104" ht="15" spans="1:8">
      <c r="A104" s="4" t="s">
        <v>25</v>
      </c>
      <c r="B104" s="4" t="s">
        <v>166</v>
      </c>
      <c r="C104" s="4" t="s">
        <v>167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</row>
    <row r="105" ht="15" spans="1:8">
      <c r="A105" s="4" t="s">
        <v>25</v>
      </c>
      <c r="B105" s="4" t="s">
        <v>166</v>
      </c>
      <c r="C105" s="4" t="s">
        <v>168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</row>
    <row r="106" ht="15" spans="1:8">
      <c r="A106" s="4" t="s">
        <v>166</v>
      </c>
      <c r="B106" s="4" t="s">
        <v>166</v>
      </c>
      <c r="C106" s="4" t="s">
        <v>169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</row>
    <row r="107" ht="15" spans="1:8">
      <c r="A107" s="4" t="s">
        <v>26</v>
      </c>
      <c r="B107" s="4" t="s">
        <v>170</v>
      </c>
      <c r="C107" s="4" t="s">
        <v>171</v>
      </c>
      <c r="D107" s="9">
        <v>27.4514994620352</v>
      </c>
      <c r="E107" s="9">
        <v>1.91434868962641</v>
      </c>
      <c r="F107" s="9">
        <v>0.905747328580286</v>
      </c>
      <c r="G107" s="9">
        <v>1.71665013999454</v>
      </c>
      <c r="H107" s="9">
        <v>1.92449640687891</v>
      </c>
    </row>
    <row r="108" ht="15" spans="1:8">
      <c r="A108" s="4" t="s">
        <v>26</v>
      </c>
      <c r="B108" s="4" t="s">
        <v>170</v>
      </c>
      <c r="C108" s="4" t="s">
        <v>172</v>
      </c>
      <c r="D108" s="9">
        <v>32.8389105363867</v>
      </c>
      <c r="E108" s="9">
        <v>22.5785331601717</v>
      </c>
      <c r="F108" s="9">
        <v>0.538202439769969</v>
      </c>
      <c r="G108" s="9">
        <v>2.16167643664139</v>
      </c>
      <c r="H108" s="9">
        <v>15.4511640613624</v>
      </c>
    </row>
    <row r="109" ht="15" spans="1:8">
      <c r="A109" s="4" t="s">
        <v>27</v>
      </c>
      <c r="B109" s="4" t="s">
        <v>170</v>
      </c>
      <c r="C109" s="4" t="s">
        <v>173</v>
      </c>
      <c r="D109" s="9">
        <v>6.36617995259484</v>
      </c>
      <c r="E109" s="9">
        <v>3.77711287031853</v>
      </c>
      <c r="F109" s="9">
        <v>10.9173854061377</v>
      </c>
      <c r="G109" s="9">
        <v>0</v>
      </c>
      <c r="H109" s="9">
        <v>1.44649171189776</v>
      </c>
    </row>
    <row r="110" ht="15" spans="1:8">
      <c r="A110" s="4" t="s">
        <v>28</v>
      </c>
      <c r="B110" s="4" t="s">
        <v>174</v>
      </c>
      <c r="C110" s="4" t="s">
        <v>175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ht="15" spans="1:8">
      <c r="A111" s="4" t="s">
        <v>28</v>
      </c>
      <c r="B111" s="4" t="s">
        <v>28</v>
      </c>
      <c r="C111" s="4" t="s">
        <v>176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</row>
    <row r="112" ht="15" spans="1:8">
      <c r="A112" s="4" t="s">
        <v>28</v>
      </c>
      <c r="B112" s="4" t="s">
        <v>28</v>
      </c>
      <c r="C112" s="4" t="s">
        <v>177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ht="15" spans="1:8">
      <c r="A113" s="4" t="s">
        <v>28</v>
      </c>
      <c r="B113" s="4" t="s">
        <v>28</v>
      </c>
      <c r="C113" s="4" t="s">
        <v>178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11" sqref="D11"/>
    </sheetView>
  </sheetViews>
  <sheetFormatPr defaultColWidth="9.23333333333333" defaultRowHeight="13.5"/>
  <cols>
    <col min="1" max="1" width="21.8" customWidth="1"/>
    <col min="2" max="2" width="29.65" customWidth="1"/>
    <col min="3" max="3" width="13.6083333333333" customWidth="1"/>
    <col min="4" max="4" width="21.4416666666667" customWidth="1"/>
    <col min="5" max="5" width="15.3333333333333" customWidth="1"/>
    <col min="6" max="6" width="16.775" customWidth="1"/>
    <col min="7" max="7" width="16.3333333333333" customWidth="1"/>
    <col min="8" max="8" width="16" customWidth="1"/>
    <col min="9" max="9" width="15.6666666666667" customWidth="1"/>
  </cols>
  <sheetData>
    <row r="1" ht="30" customHeight="1" spans="1:9">
      <c r="A1" s="1" t="s">
        <v>0</v>
      </c>
      <c r="B1" s="1" t="s">
        <v>29</v>
      </c>
      <c r="C1" s="1" t="s">
        <v>30</v>
      </c>
      <c r="D1" s="2" t="s">
        <v>179</v>
      </c>
      <c r="E1" s="3" t="s">
        <v>180</v>
      </c>
      <c r="F1" s="3" t="s">
        <v>181</v>
      </c>
      <c r="G1" s="3" t="s">
        <v>182</v>
      </c>
      <c r="H1" s="3" t="s">
        <v>183</v>
      </c>
      <c r="I1" s="3" t="s">
        <v>184</v>
      </c>
    </row>
    <row r="2" ht="15" spans="1:9">
      <c r="A2" s="4" t="s">
        <v>12</v>
      </c>
      <c r="B2" s="4" t="s">
        <v>101</v>
      </c>
      <c r="C2" s="4" t="s">
        <v>102</v>
      </c>
      <c r="D2" s="5">
        <f>SUM(E2:I2)</f>
        <v>0.172724979762807</v>
      </c>
      <c r="E2" s="6">
        <v>0.172724979762807</v>
      </c>
      <c r="F2" s="6">
        <v>0</v>
      </c>
      <c r="G2" s="6">
        <v>0</v>
      </c>
      <c r="H2" s="6">
        <v>0</v>
      </c>
      <c r="I2" s="6">
        <v>0</v>
      </c>
    </row>
    <row r="3" ht="15" spans="1:9">
      <c r="A3" s="4" t="s">
        <v>12</v>
      </c>
      <c r="B3" s="4" t="s">
        <v>101</v>
      </c>
      <c r="C3" s="4" t="s">
        <v>103</v>
      </c>
      <c r="D3" s="5">
        <f t="shared" ref="D3:D9" si="0">SUM(E3:I3)</f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</row>
    <row r="4" ht="15" spans="1:9">
      <c r="A4" s="4" t="s">
        <v>12</v>
      </c>
      <c r="B4" s="4" t="s">
        <v>101</v>
      </c>
      <c r="C4" s="4" t="s">
        <v>104</v>
      </c>
      <c r="D4" s="5">
        <f t="shared" si="0"/>
        <v>1.15814791556536</v>
      </c>
      <c r="E4" s="6">
        <v>0.767372510897827</v>
      </c>
      <c r="F4" s="5">
        <v>0.390775404667538</v>
      </c>
      <c r="G4" s="6">
        <v>0</v>
      </c>
      <c r="H4" s="6">
        <v>0</v>
      </c>
      <c r="I4" s="6">
        <v>0</v>
      </c>
    </row>
    <row r="5" ht="15" spans="1:9">
      <c r="A5" s="4" t="s">
        <v>12</v>
      </c>
      <c r="B5" s="4" t="s">
        <v>105</v>
      </c>
      <c r="C5" s="4" t="s">
        <v>106</v>
      </c>
      <c r="D5" s="5">
        <f t="shared" si="0"/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</row>
    <row r="6" ht="15" spans="1:9">
      <c r="A6" s="4" t="s">
        <v>12</v>
      </c>
      <c r="B6" s="4" t="s">
        <v>105</v>
      </c>
      <c r="C6" s="4" t="s">
        <v>107</v>
      </c>
      <c r="D6" s="5">
        <f t="shared" si="0"/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</row>
    <row r="7" ht="15" spans="1:9">
      <c r="A7" s="4" t="s">
        <v>13</v>
      </c>
      <c r="B7" s="4" t="s">
        <v>13</v>
      </c>
      <c r="C7" s="4" t="s">
        <v>108</v>
      </c>
      <c r="D7" s="5">
        <f t="shared" si="0"/>
        <v>731.279448390979</v>
      </c>
      <c r="E7" s="6">
        <v>61.3928585720012</v>
      </c>
      <c r="F7" s="6">
        <v>93.1245944466967</v>
      </c>
      <c r="G7" s="6">
        <v>384.293220721467</v>
      </c>
      <c r="H7" s="6">
        <v>188.963991012338</v>
      </c>
      <c r="I7" s="6">
        <v>3.50478363847593</v>
      </c>
    </row>
    <row r="8" ht="15" spans="1:9">
      <c r="A8" s="4" t="s">
        <v>13</v>
      </c>
      <c r="B8" s="4" t="s">
        <v>13</v>
      </c>
      <c r="C8" s="4" t="s">
        <v>109</v>
      </c>
      <c r="D8" s="5">
        <f t="shared" si="0"/>
        <v>729.767512069902</v>
      </c>
      <c r="E8" s="6">
        <v>57.1993495866712</v>
      </c>
      <c r="F8" s="6">
        <v>52.5708643965519</v>
      </c>
      <c r="G8" s="6">
        <v>430.34174130032</v>
      </c>
      <c r="H8" s="6">
        <v>185.815869298739</v>
      </c>
      <c r="I8" s="6">
        <v>3.83968748762007</v>
      </c>
    </row>
    <row r="9" ht="15" spans="1:9">
      <c r="A9" s="4" t="s">
        <v>13</v>
      </c>
      <c r="B9" s="4" t="s">
        <v>13</v>
      </c>
      <c r="C9" s="4" t="s">
        <v>110</v>
      </c>
      <c r="D9" s="5">
        <f t="shared" si="0"/>
        <v>330.073568734452</v>
      </c>
      <c r="E9" s="6">
        <v>30.5303455044382</v>
      </c>
      <c r="F9" s="6">
        <v>36.2457698106671</v>
      </c>
      <c r="G9" s="6">
        <v>163.196861993433</v>
      </c>
      <c r="H9" s="6">
        <v>96.7970686481342</v>
      </c>
      <c r="I9" s="6">
        <v>3.30352277777969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Transcript_abd_category</vt:lpstr>
      <vt:lpstr>Transcript_abd_gene</vt:lpstr>
      <vt:lpstr>Transcript_abd_methane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cathy欢欢</cp:lastModifiedBy>
  <dcterms:created xsi:type="dcterms:W3CDTF">2021-07-13T23:16:00Z</dcterms:created>
  <dcterms:modified xsi:type="dcterms:W3CDTF">2022-08-30T09:20:13Z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B7B412D1084A4D1EA3F96176E7D995D1</vt:lpwstr>
  </property>
  <property fmtid="{D5CDD505-2E9C-101B-9397-08002B2CF9AE}" pid="3" name="KSOProductBuildVer">
    <vt:lpwstr>2052-11.1.0.12313</vt:lpwstr>
  </property>
</Properties>
</file>