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xl/queryTables/queryTable16.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Users/hrsiae/Documents/Writing and Reviewing/Writing/Microbiome paper/Revision/"/>
    </mc:Choice>
  </mc:AlternateContent>
  <xr:revisionPtr revIDLastSave="0" documentId="13_ncr:1_{6725556F-A958-2444-937D-C45C98B5A4D3}" xr6:coauthVersionLast="47" xr6:coauthVersionMax="47" xr10:uidLastSave="{00000000-0000-0000-0000-000000000000}"/>
  <bookViews>
    <workbookView xWindow="0" yWindow="500" windowWidth="28800" windowHeight="16740" activeTab="1" xr2:uid="{485EE79D-6EC4-E141-9117-A821671E626B}"/>
  </bookViews>
  <sheets>
    <sheet name="README" sheetId="48" r:id="rId1"/>
    <sheet name="Exp1BactAlphaStats" sheetId="1" r:id="rId2"/>
    <sheet name="Exp1FungiAlphaStats" sheetId="10" r:id="rId3"/>
    <sheet name="Exp1BactBetaStats" sheetId="2" r:id="rId4"/>
    <sheet name="Exp1FungiBetaStats" sheetId="11" r:id="rId5"/>
    <sheet name="Exp1BactSoilCCA" sheetId="8" r:id="rId6"/>
    <sheet name="Exp1FungiSoilCCA" sheetId="17" r:id="rId7"/>
    <sheet name="Exp1BactRhizCCA" sheetId="45" r:id="rId8"/>
    <sheet name="Exp2BactAlphaStats (-ensifer)" sheetId="32" r:id="rId9"/>
    <sheet name="Exp2FungiAlphaStats" sheetId="25" r:id="rId10"/>
    <sheet name="Exp2BactBetaStats (-ensifer)" sheetId="33" r:id="rId11"/>
    <sheet name="Exp2FungiBetaStats" sheetId="26" r:id="rId12"/>
    <sheet name="Exp2BactDiff (-ensifer)" sheetId="35" r:id="rId13"/>
    <sheet name="Exp2BactCCA (-ensifer)" sheetId="37" r:id="rId14"/>
  </sheets>
  <definedNames>
    <definedName name="alpha.statistics" localSheetId="1">Exp1BactAlphaStats!$A$2:$R$100</definedName>
    <definedName name="alpha.statistics" localSheetId="2">Exp1FungiAlphaStats!$A$2:$R$61</definedName>
    <definedName name="alpha.statistics" localSheetId="8">'Exp2BactAlphaStats (-ensifer)'!$A$2:$N$94</definedName>
    <definedName name="alpha.statistics" localSheetId="9">Exp2FungiAlphaStats!$A$2:$N$94</definedName>
    <definedName name="beta.statistics" localSheetId="3">Exp1BactBetaStats!$A$2:$W$22</definedName>
    <definedName name="beta.statistics" localSheetId="4">Exp1FungiBetaStats!$A$2:$W$11</definedName>
    <definedName name="beta.statistics" localSheetId="10">'Exp2BactBetaStats (-ensifer)'!$A$2:$R$11</definedName>
    <definedName name="beta.statistics" localSheetId="11">Exp2FungiBetaStats!$A$2:$U$11</definedName>
    <definedName name="CCAplant.statistics" localSheetId="13">'Exp2BactCCA (-ensifer)'!$A$2:$S$24</definedName>
    <definedName name="CCAplant.statistics2" localSheetId="13">'Exp2BactCCA (-ensifer)'!#REF!</definedName>
    <definedName name="CCArhiz.statistics" localSheetId="7">Exp1BactRhizCCA!#REF!</definedName>
    <definedName name="CCArhiz.statistics_1" localSheetId="7">Exp1BactRhizCCA!$A$2:$S$24</definedName>
    <definedName name="CCARhizplant.statistics" localSheetId="7">Exp1BactRhizCCA!$A$28:$S$50</definedName>
    <definedName name="CCArhizPlantAndSoil.statistics" localSheetId="7">Exp1BactRhizCCA!#REF!</definedName>
    <definedName name="CCAsoil.statistics" localSheetId="5">Exp1BactSoilCCA!$A$2:$S$24</definedName>
    <definedName name="CCAsoil.statistics" localSheetId="6">Exp1FungiSoilCCA!$A$2:$S$24</definedName>
    <definedName name="CCAsoilwPlantNutrient.statistics" localSheetId="5">Exp1BactSoilCCA!$A$26:$S$45</definedName>
    <definedName name="CCAsoilwPlantNutrient.statistics" localSheetId="6">Exp1FungiSoilCCA!$A$28:$S$50</definedName>
    <definedName name="Temp" localSheetId="10">'Exp2BactBetaStats (-ensifer)'!$A$13:$E$17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 i="26" l="1"/>
  <c r="I5" i="26"/>
  <c r="I6" i="33"/>
  <c r="I5" i="33"/>
  <c r="C37" i="17"/>
  <c r="G33" i="17" s="1"/>
  <c r="C35" i="8"/>
  <c r="G32" i="8" s="1"/>
  <c r="C11" i="37"/>
  <c r="G4" i="37" s="1"/>
  <c r="C11" i="17"/>
  <c r="G7" i="17" s="1"/>
  <c r="C11" i="45"/>
  <c r="G6" i="45" s="1"/>
  <c r="C37" i="45"/>
  <c r="G31" i="45" s="1"/>
  <c r="C11" i="8"/>
  <c r="G7" i="8" s="1"/>
  <c r="G9" i="37" l="1"/>
  <c r="G10" i="37"/>
  <c r="G8" i="37"/>
  <c r="G7" i="37"/>
  <c r="G6" i="37"/>
  <c r="G5" i="37"/>
  <c r="G9" i="17"/>
  <c r="G6" i="17"/>
  <c r="G5" i="17"/>
  <c r="G35" i="17"/>
  <c r="G30" i="17"/>
  <c r="G8" i="17"/>
  <c r="G34" i="17"/>
  <c r="G32" i="17"/>
  <c r="G31" i="17"/>
  <c r="G4" i="17"/>
  <c r="G5" i="8"/>
  <c r="G4" i="8"/>
  <c r="G9" i="8"/>
  <c r="G6" i="8"/>
  <c r="G8" i="8"/>
  <c r="G31" i="8"/>
  <c r="G30" i="8"/>
  <c r="G29" i="8"/>
  <c r="G28" i="8"/>
  <c r="G33" i="8"/>
  <c r="G5" i="45"/>
  <c r="G9" i="45"/>
  <c r="G8" i="45"/>
  <c r="G7" i="45"/>
  <c r="G4" i="45"/>
  <c r="G30" i="45"/>
  <c r="G35" i="45"/>
  <c r="G34" i="45"/>
  <c r="G33" i="45"/>
  <c r="G32" i="4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6304A18-215E-3C45-92F7-70CFE151ACCA}" name="alpha.statistics" type="6" refreshedVersion="6" background="1" saveData="1">
    <textPr sourceFile="/Users/u1896712/Documents/Experiments/20180101medicagoMBexp/AnalysisBactTax011/alpha.statistics.txt" space="1" consecutive="1">
      <textFields count="14">
        <textField/>
        <textField/>
        <textField/>
        <textField/>
        <textField/>
        <textField/>
        <textField/>
        <textField/>
        <textField/>
        <textField/>
        <textField/>
        <textField/>
        <textField/>
        <textField/>
      </textFields>
    </textPr>
  </connection>
  <connection id="2" xr16:uid="{DCD4E7E9-D0DF-984B-BDF5-2BB379BCAEB4}" name="alpha.statistics1" type="6" refreshedVersion="6" background="1" saveData="1">
    <textPr sourceFile="/Users/u1896712/Documents/Experiments/20180101medicagoMBexp/AnalysisFungiTax011/alpha.statistics.txt" tab="0" space="1" consecutive="1">
      <textFields count="14">
        <textField/>
        <textField/>
        <textField/>
        <textField/>
        <textField/>
        <textField/>
        <textField/>
        <textField/>
        <textField/>
        <textField/>
        <textField/>
        <textField/>
        <textField/>
        <textField/>
      </textFields>
    </textPr>
  </connection>
  <connection id="3" xr16:uid="{70065D53-C8DC-4847-8083-F6465AA86A1C}" name="alpha.statistics2" type="6" refreshedVersion="6" background="1" saveData="1">
    <textPr sourceFile="/Users/u1896712/Documents/Experiments/20180101medicagoMBexp/Resequencing/AnalysisFungiTax002/alpha.statistics.txt" space="1" consecutive="1">
      <textFields count="14">
        <textField/>
        <textField/>
        <textField/>
        <textField/>
        <textField/>
        <textField/>
        <textField/>
        <textField/>
        <textField/>
        <textField/>
        <textField/>
        <textField/>
        <textField/>
        <textField/>
      </textFields>
    </textPr>
  </connection>
  <connection id="4" xr16:uid="{E4115BA2-64F1-3D48-8FB3-608B14AA51EE}" name="alpha.statistics3" type="6" refreshedVersion="6" background="1" saveData="1">
    <textPr sourceFile="/Users/u1896712/Documents/Experiments/20180101medicagoMBexp/Resequencing/AnalysisBactTax003/alpha.statistics.txt" space="1" consecutive="1">
      <textFields count="14">
        <textField/>
        <textField/>
        <textField/>
        <textField/>
        <textField/>
        <textField/>
        <textField/>
        <textField/>
        <textField/>
        <textField/>
        <textField/>
        <textField/>
        <textField/>
        <textField/>
      </textFields>
    </textPr>
  </connection>
  <connection id="5" xr16:uid="{7654B196-7896-3442-8824-3FE770ECF18D}" name="beta.statistics" type="6" refreshedVersion="6" background="1" saveData="1">
    <textPr sourceFile="/Users/u1896712/Documents/Experiments/20180101medicagoMBexp/AnalysisBactTax011/beta.statistics.txt" space="1" consecutive="1">
      <textFields count="23">
        <textField/>
        <textField/>
        <textField/>
        <textField/>
        <textField/>
        <textField/>
        <textField/>
        <textField/>
        <textField/>
        <textField/>
        <textField/>
        <textField/>
        <textField/>
        <textField/>
        <textField/>
        <textField/>
        <textField/>
        <textField/>
        <textField/>
        <textField/>
        <textField/>
        <textField/>
        <textField/>
      </textFields>
    </textPr>
  </connection>
  <connection id="6" xr16:uid="{CC58D1FE-B993-4448-9C59-13977F948B94}" name="beta.statistics1" type="6" refreshedVersion="6" background="1" saveData="1">
    <textPr sourceFile="/Users/u1896712/Documents/Experiments/20180101medicagoMBexp/AnalysisFungiTax011/beta.statistics.txt" space="1" consecutive="1">
      <textFields count="23">
        <textField/>
        <textField/>
        <textField/>
        <textField/>
        <textField/>
        <textField/>
        <textField/>
        <textField/>
        <textField/>
        <textField/>
        <textField/>
        <textField/>
        <textField/>
        <textField/>
        <textField/>
        <textField/>
        <textField/>
        <textField/>
        <textField/>
        <textField/>
        <textField/>
        <textField/>
        <textField/>
      </textFields>
    </textPr>
  </connection>
  <connection id="7" xr16:uid="{EC930B2B-5A9B-584D-B19B-D892B62321F9}" name="beta.statistics2" type="6" refreshedVersion="6" background="1" saveData="1">
    <textPr sourceFile="/Users/u1896712/Documents/Experiments/20180101medicagoMBexp/Resequencing/AnalysisFungiTax002/beta.statistics.txt"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8" xr16:uid="{591089B0-519E-AB4C-87B6-A3AD8B7A9821}" name="beta.statistics3" type="6" refreshedVersion="6" background="1" saveData="1">
    <textPr sourceFile="/Users/u1896712/Documents/Experiments/20180101medicagoMBexp/Resequencing/AnalysisBactTax003/beta.statistics.txt" space="1" consecutive="1">
      <textFields count="21">
        <textField/>
        <textField/>
        <textField/>
        <textField/>
        <textField/>
        <textField/>
        <textField/>
        <textField/>
        <textField/>
        <textField/>
        <textField/>
        <textField/>
        <textField/>
        <textField/>
        <textField/>
        <textField/>
        <textField/>
        <textField/>
        <textField/>
        <textField/>
        <textField/>
      </textFields>
    </textPr>
  </connection>
  <connection id="9" xr16:uid="{851A4F30-A9F5-7A41-9093-148BD0A7B641}" name="CCAplant.statistics3" type="6" refreshedVersion="6" background="1" saveData="1">
    <textPr sourceFile="/Users/u1896712/Documents/Experiments/20180101medicagoMBexp/Resequencing/AnalysisCCABact003/CCAplant.statistics.txt" space="1" consecutive="1">
      <textFields count="19">
        <textField/>
        <textField/>
        <textField/>
        <textField/>
        <textField/>
        <textField/>
        <textField/>
        <textField/>
        <textField/>
        <textField/>
        <textField/>
        <textField/>
        <textField/>
        <textField/>
        <textField/>
        <textField/>
        <textField/>
        <textField/>
        <textField/>
      </textFields>
    </textPr>
  </connection>
  <connection id="10" xr16:uid="{B207FBC9-9A24-2847-A477-542CAB7BDA3D}" name="CCArhiz.statistics1" type="6" refreshedVersion="6" background="1" saveData="1">
    <textPr sourceFile="/Users/u1896712/Documents/Experiments/20180101medicagoMBexp/AnalysisCCABact011/CCArhiz.statistics.txt" tab="0" space="1" consecutive="1">
      <textFields count="19">
        <textField/>
        <textField/>
        <textField/>
        <textField/>
        <textField/>
        <textField/>
        <textField/>
        <textField/>
        <textField/>
        <textField/>
        <textField/>
        <textField/>
        <textField/>
        <textField/>
        <textField/>
        <textField/>
        <textField/>
        <textField/>
        <textField/>
      </textFields>
    </textPr>
  </connection>
  <connection id="11" xr16:uid="{8B4BFE89-16A2-4A49-B282-EE9CE67ADB50}" name="CCARhizplant.statistics" type="6" refreshedVersion="6" background="1" saveData="1">
    <textPr sourceFile="/Users/u1896712/Documents/Experiments/20180101medicagoMBexp/AnalysisCCABact011/CCARhizplant.statistics.txt" tab="0" space="1" consecutive="1">
      <textFields count="19">
        <textField/>
        <textField/>
        <textField/>
        <textField/>
        <textField/>
        <textField/>
        <textField/>
        <textField/>
        <textField/>
        <textField/>
        <textField/>
        <textField/>
        <textField/>
        <textField/>
        <textField/>
        <textField/>
        <textField/>
        <textField/>
        <textField/>
      </textFields>
    </textPr>
  </connection>
  <connection id="12" xr16:uid="{6412B284-B57A-9441-85AC-E9D6068DD7AC}" name="CCAsoil.statistics" type="6" refreshedVersion="6" background="1" saveData="1">
    <textPr sourceFile="/Users/u1896712/Documents/Experiments/20180101medicagoMBexp/AnalysisCCABact011/CCAsoil.statistics.txt" space="1" consecutive="1">
      <textFields count="19">
        <textField/>
        <textField/>
        <textField/>
        <textField/>
        <textField/>
        <textField/>
        <textField/>
        <textField/>
        <textField/>
        <textField/>
        <textField/>
        <textField/>
        <textField/>
        <textField/>
        <textField/>
        <textField/>
        <textField/>
        <textField/>
        <textField/>
      </textFields>
    </textPr>
  </connection>
  <connection id="13" xr16:uid="{C2A7B1F3-78A3-AD45-852F-9ABF659D3723}" name="CCAsoil.statistics1" type="6" refreshedVersion="6" background="1" saveData="1">
    <textPr sourceFile="/Users/u1896712/Documents/Experiments/20180101medicagoMBexp/AnalysisCCAFungi011/CCAsoil.statistics.txt" space="1" consecutive="1">
      <textFields count="19">
        <textField/>
        <textField/>
        <textField/>
        <textField/>
        <textField/>
        <textField/>
        <textField/>
        <textField/>
        <textField/>
        <textField/>
        <textField/>
        <textField/>
        <textField/>
        <textField/>
        <textField/>
        <textField/>
        <textField/>
        <textField/>
        <textField/>
      </textFields>
    </textPr>
  </connection>
  <connection id="14" xr16:uid="{561D36E2-1D12-9943-B15D-FD267173F510}" name="CCAsoilwPlantNutrient.statistics" type="6" refreshedVersion="7" background="1" saveData="1">
    <textPr sourceFile="/Users/u1896712/Documents/Experiments/20180101medicagoMBexp/AnalysisCCABact011/CCAsoilwPlantNutrient.statistics.txt" space="1" consecutive="1">
      <textFields count="19">
        <textField/>
        <textField/>
        <textField/>
        <textField/>
        <textField/>
        <textField/>
        <textField/>
        <textField/>
        <textField/>
        <textField/>
        <textField/>
        <textField/>
        <textField/>
        <textField/>
        <textField/>
        <textField/>
        <textField/>
        <textField/>
        <textField/>
      </textFields>
    </textPr>
  </connection>
  <connection id="15" xr16:uid="{CFB37497-81DE-534F-AB7C-59DBF5074553}" name="CCAsoilwPlantNutrient.statistics1" type="6" refreshedVersion="7" background="1" saveData="1">
    <textPr sourceFile="/Users/u1896712/Documents/Experiments/20180101medicagoMBexp/AnalysisCCAFungi011/CCAsoilwPlantNutrient.statistics.txt" space="1" consecutive="1">
      <textFields count="19">
        <textField/>
        <textField/>
        <textField/>
        <textField/>
        <textField/>
        <textField/>
        <textField/>
        <textField/>
        <textField/>
        <textField/>
        <textField/>
        <textField/>
        <textField/>
        <textField/>
        <textField/>
        <textField/>
        <textField/>
        <textField/>
        <textField/>
      </textFields>
    </textPr>
  </connection>
  <connection id="16" xr16:uid="{A72AA61A-A664-504B-99D1-403119676E15}" name="Temp" type="6" refreshedVersion="7" background="1" saveData="1">
    <textPr sourceFile="/Users/u1896712/Desktop/Temp.txt" space="1" consecutive="1">
      <textFields count="5">
        <textField/>
        <textField/>
        <textField/>
        <textField/>
        <textField/>
      </textFields>
    </textPr>
  </connection>
</connections>
</file>

<file path=xl/sharedStrings.xml><?xml version="1.0" encoding="utf-8"?>
<sst xmlns="http://schemas.openxmlformats.org/spreadsheetml/2006/main" count="1084" uniqueCount="411">
  <si>
    <t>Df</t>
  </si>
  <si>
    <t>Mean</t>
  </si>
  <si>
    <t>F</t>
  </si>
  <si>
    <t>Pr(&gt;F)</t>
  </si>
  <si>
    <t>***</t>
  </si>
  <si>
    <t>SOIL.TYPE</t>
  </si>
  <si>
    <t>Residuals</t>
  </si>
  <si>
    <t>.</t>
  </si>
  <si>
    <t>*</t>
  </si>
  <si>
    <t>$TREATEMENT</t>
  </si>
  <si>
    <t>diff</t>
  </si>
  <si>
    <t>lwr</t>
  </si>
  <si>
    <t>upr</t>
  </si>
  <si>
    <t>$SOIL.TYPE</t>
  </si>
  <si>
    <t>WS-WG</t>
  </si>
  <si>
    <t>PD-WG</t>
  </si>
  <si>
    <t>PD-WS</t>
  </si>
  <si>
    <t>$`TREATEMENT:SOIL.TYPE`</t>
  </si>
  <si>
    <t>mock:WS-mock:WG</t>
  </si>
  <si>
    <t>mock:PD-mock:WG</t>
  </si>
  <si>
    <t>mock:PD-mock:WS</t>
  </si>
  <si>
    <t>Sum Sq</t>
  </si>
  <si>
    <t>F value</t>
  </si>
  <si>
    <t>p adjusted</t>
  </si>
  <si>
    <t>Sm1022-mock</t>
  </si>
  <si>
    <t>mock:PD-Sm1022:WG</t>
  </si>
  <si>
    <t>1022:PD-Sm1022:WG</t>
  </si>
  <si>
    <t>Sm1022:WS-mock:WS</t>
  </si>
  <si>
    <t>Sm1022:PD-mock:WS</t>
  </si>
  <si>
    <t>mock:PD-Sm1022:WS</t>
  </si>
  <si>
    <t>Sm1022:PD-Sm1022:WS</t>
  </si>
  <si>
    <t>Sm1022:PD-mockPD</t>
  </si>
  <si>
    <t>Sm1022:WG-mock:WG</t>
  </si>
  <si>
    <t>Sm1022:WS-mock:WG</t>
  </si>
  <si>
    <t>Sm1022:PD-mock:WG</t>
  </si>
  <si>
    <t>Sm1022:WS-Sm1022:WG</t>
  </si>
  <si>
    <t>mock:WS-Sm1022:WG</t>
  </si>
  <si>
    <t>mock-input soil</t>
  </si>
  <si>
    <t>Sm 1022-mock</t>
  </si>
  <si>
    <t>Sm 1022-input soil</t>
  </si>
  <si>
    <t xml:space="preserve">mock:WG-input soil:WG </t>
  </si>
  <si>
    <t>Sm 1022:WG-input soil:WG</t>
  </si>
  <si>
    <t>input soil:WS-input soil:WG</t>
  </si>
  <si>
    <t xml:space="preserve">mock:WS-input soil:WG </t>
  </si>
  <si>
    <t>Sm 1022:WS-input soil:WG</t>
  </si>
  <si>
    <t>input soil:PD-input soil:WG</t>
  </si>
  <si>
    <t xml:space="preserve">mock:PD-input soil:WG </t>
  </si>
  <si>
    <t>Sm 1022:PD-input soil:WG</t>
  </si>
  <si>
    <t xml:space="preserve">Sm 1022:WG-mock:WG </t>
  </si>
  <si>
    <t xml:space="preserve">input soil:WS-mock:WG </t>
  </si>
  <si>
    <t xml:space="preserve">mock:WS-mock:WG  </t>
  </si>
  <si>
    <t xml:space="preserve">Sm 1022:WS-mock:WG </t>
  </si>
  <si>
    <t xml:space="preserve">input soil:PD-mock:WG </t>
  </si>
  <si>
    <t xml:space="preserve">mock:PD-mock:WG  </t>
  </si>
  <si>
    <t xml:space="preserve">Sm 1022:PD-mock:WG </t>
  </si>
  <si>
    <t>input soil:WS-Sm 1022:WG</t>
  </si>
  <si>
    <t xml:space="preserve">mock:WS-Sm 1022:WG </t>
  </si>
  <si>
    <t>Sm 1022:WS-Sm 1022:WG</t>
  </si>
  <si>
    <t>input soil:PD-Sm 1022:WG</t>
  </si>
  <si>
    <t xml:space="preserve">mock:PD-Sm 1022:WG </t>
  </si>
  <si>
    <t>Sm 1022:PD-Sm 1022:WG</t>
  </si>
  <si>
    <t xml:space="preserve">mock:WS-input soil:WS </t>
  </si>
  <si>
    <t>Sm 1022:WS-input soil:WS</t>
  </si>
  <si>
    <t>input soil:PD-input soil:WS</t>
  </si>
  <si>
    <t xml:space="preserve">mock:PD-input soil:WS </t>
  </si>
  <si>
    <t>Sm 1022:PD-input soil:WS</t>
  </si>
  <si>
    <t xml:space="preserve">Sm 1022:WS-mock:WS </t>
  </si>
  <si>
    <t xml:space="preserve">input soil:PD-mock:WS </t>
  </si>
  <si>
    <t xml:space="preserve">mock:PD-mock:WS  </t>
  </si>
  <si>
    <t xml:space="preserve">Sm 1022:PD-mock:WS </t>
  </si>
  <si>
    <t>input soil:PD-Sm 1022:WS</t>
  </si>
  <si>
    <t xml:space="preserve">mock:PD-Sm 1022:WS </t>
  </si>
  <si>
    <t>Sm 1022:PD-Sm 1022:WS</t>
  </si>
  <si>
    <t xml:space="preserve">mock:PD-input soil:PD </t>
  </si>
  <si>
    <t>Sm 1022:PD-input soil:PD</t>
  </si>
  <si>
    <t xml:space="preserve">Sm 1022:PD-mock:PD </t>
  </si>
  <si>
    <t>SumsOfSqs</t>
  </si>
  <si>
    <t>MeanSqs</t>
  </si>
  <si>
    <t>F.Model</t>
  </si>
  <si>
    <t>R2</t>
  </si>
  <si>
    <t>**</t>
  </si>
  <si>
    <t>Biorep</t>
  </si>
  <si>
    <t>Total</t>
  </si>
  <si>
    <t>baseMean</t>
  </si>
  <si>
    <t>log2FoldChange</t>
  </si>
  <si>
    <t>lfcSE</t>
  </si>
  <si>
    <t>stat</t>
  </si>
  <si>
    <t>pvalue</t>
  </si>
  <si>
    <t>padj</t>
  </si>
  <si>
    <t>taxon</t>
  </si>
  <si>
    <t>Phylum</t>
  </si>
  <si>
    <t>Class</t>
  </si>
  <si>
    <t>Order</t>
  </si>
  <si>
    <t>Family</t>
  </si>
  <si>
    <t>Genus</t>
  </si>
  <si>
    <t>Soil</t>
  </si>
  <si>
    <t>Proteobacteria</t>
  </si>
  <si>
    <t>Alphaproteobacteria</t>
  </si>
  <si>
    <t>Rhizobiales</t>
  </si>
  <si>
    <t>Rhizobiaceae</t>
  </si>
  <si>
    <t>Aliihoeflea</t>
  </si>
  <si>
    <t>WG</t>
  </si>
  <si>
    <t>Actinobacteria</t>
  </si>
  <si>
    <t>Pseudonocardiales</t>
  </si>
  <si>
    <t>Pseudonocardiaceae</t>
  </si>
  <si>
    <t>Pseudonocardia</t>
  </si>
  <si>
    <t>Gammaproteobacteria</t>
  </si>
  <si>
    <t>Gammaproteobacteria_Incertae_Sedis</t>
  </si>
  <si>
    <t>Unknown_Family</t>
  </si>
  <si>
    <t>Acidibacter</t>
  </si>
  <si>
    <t>Sphingomonadales</t>
  </si>
  <si>
    <t>Sphingomonadaceae</t>
  </si>
  <si>
    <t>Betaproteobacteriales</t>
  </si>
  <si>
    <t>Burkholderiaceae</t>
  </si>
  <si>
    <t>WS</t>
  </si>
  <si>
    <t>Propionibacteriales</t>
  </si>
  <si>
    <t>Nocardioidaceae</t>
  </si>
  <si>
    <t>Aeromicrobium</t>
  </si>
  <si>
    <t>Novosphingobium</t>
  </si>
  <si>
    <t>PD</t>
  </si>
  <si>
    <t>ASV</t>
  </si>
  <si>
    <t>Comparison</t>
  </si>
  <si>
    <t>Streptomycetales</t>
  </si>
  <si>
    <t>Streptomycetaceae</t>
  </si>
  <si>
    <t>Streptomyces</t>
  </si>
  <si>
    <t>Nocardioides</t>
  </si>
  <si>
    <t>Corynebacteriales</t>
  </si>
  <si>
    <t>Mycobacteriaceae</t>
  </si>
  <si>
    <t>Mycobacterium</t>
  </si>
  <si>
    <t>Nitrosomonadaceae</t>
  </si>
  <si>
    <t>Bacteroidetes</t>
  </si>
  <si>
    <t>Bacteroidia</t>
  </si>
  <si>
    <t>Cytophagales</t>
  </si>
  <si>
    <t>Cluster6</t>
  </si>
  <si>
    <t>Cluster4</t>
  </si>
  <si>
    <t>Cluster1</t>
  </si>
  <si>
    <t>Cluster5</t>
  </si>
  <si>
    <t>Cluster3</t>
  </si>
  <si>
    <t>ChiSquare</t>
  </si>
  <si>
    <t>Cluster2</t>
  </si>
  <si>
    <t>Residual</t>
  </si>
  <si>
    <t>CCA1</t>
  </si>
  <si>
    <t>CCA2</t>
  </si>
  <si>
    <t>CCA3</t>
  </si>
  <si>
    <t>CCA4</t>
  </si>
  <si>
    <t>CCA5</t>
  </si>
  <si>
    <t>CCA6</t>
  </si>
  <si>
    <t>SumSq</t>
  </si>
  <si>
    <t xml:space="preserve">Sm 1022-mock </t>
  </si>
  <si>
    <t xml:space="preserve">mock-input soil </t>
  </si>
  <si>
    <t>---</t>
  </si>
  <si>
    <t>Treatment</t>
  </si>
  <si>
    <t>Soil.type</t>
  </si>
  <si>
    <t>Treatment:Soil.type</t>
  </si>
  <si>
    <t>$Treatment</t>
  </si>
  <si>
    <t>1022-1021</t>
  </si>
  <si>
    <t>419-1021</t>
  </si>
  <si>
    <t>mock-1021</t>
  </si>
  <si>
    <t>419-1022</t>
  </si>
  <si>
    <t>mock-1022</t>
  </si>
  <si>
    <t>mock-419</t>
  </si>
  <si>
    <t>$Soil.type</t>
  </si>
  <si>
    <t>WG-PD</t>
  </si>
  <si>
    <t>WS-PD</t>
  </si>
  <si>
    <t>$`Treatment:Soil.type`</t>
  </si>
  <si>
    <t>1022:PD-1021:PD</t>
  </si>
  <si>
    <t>419:PD-1021:PD</t>
  </si>
  <si>
    <t>mock:PD-1021:PD</t>
  </si>
  <si>
    <t>1021:WG-1021:PD</t>
  </si>
  <si>
    <t>1022:WG-1021:PD</t>
  </si>
  <si>
    <t>419:WG-1021:PD</t>
  </si>
  <si>
    <t>mock:WG-1021:PD</t>
  </si>
  <si>
    <t>1021:WS-1021:PD</t>
  </si>
  <si>
    <t>1022:WS-1021:PD</t>
  </si>
  <si>
    <t>419:WS-1021:PD</t>
  </si>
  <si>
    <t>mock:WS-1021:PD</t>
  </si>
  <si>
    <t>419:PD-1022:PD</t>
  </si>
  <si>
    <t>mock:PD-1022:PD</t>
  </si>
  <si>
    <t>1021:WG-1022:PD</t>
  </si>
  <si>
    <t>1022:WG-1022:PD</t>
  </si>
  <si>
    <t>419:WG-1022:PD</t>
  </si>
  <si>
    <t>mock:WG-1022:PD</t>
  </si>
  <si>
    <t>1021:WS-1022:PD</t>
  </si>
  <si>
    <t>1022:WS-1022:PD</t>
  </si>
  <si>
    <t>419:WS-1022:PD</t>
  </si>
  <si>
    <t>mock:WS-1022:PD</t>
  </si>
  <si>
    <t>mock:PD-419:PD</t>
  </si>
  <si>
    <t>1021:WG-419:PD</t>
  </si>
  <si>
    <t>1022:WG-419:PD</t>
  </si>
  <si>
    <t>419:WG-419:PD</t>
  </si>
  <si>
    <t>mock:WG-419:PD</t>
  </si>
  <si>
    <t>1021:WS-419:PD</t>
  </si>
  <si>
    <t>1022:WS-419:PD</t>
  </si>
  <si>
    <t>419:WS-419:PD</t>
  </si>
  <si>
    <t>mock:WS-419:PD</t>
  </si>
  <si>
    <t>1021:WG-mock:PD</t>
  </si>
  <si>
    <t>1022:WG-mock:PD</t>
  </si>
  <si>
    <t>419:WG-mock:PD</t>
  </si>
  <si>
    <t>mock:WG-mock:PD</t>
  </si>
  <si>
    <t>1021:WS-mock:PD</t>
  </si>
  <si>
    <t>1022:WS-mock:PD</t>
  </si>
  <si>
    <t>419:WS-mock:PD</t>
  </si>
  <si>
    <t>mock:WS-mock:PD</t>
  </si>
  <si>
    <t>1022:WG-1021:WG</t>
  </si>
  <si>
    <t>419:WG-1021:WG</t>
  </si>
  <si>
    <t>mock:WG-1021:WG</t>
  </si>
  <si>
    <t>1021:WS-1021:WG</t>
  </si>
  <si>
    <t>1022:WS-1021:WG</t>
  </si>
  <si>
    <t>419:WS-1021:WG</t>
  </si>
  <si>
    <t>mock:WS-1021:WG</t>
  </si>
  <si>
    <t>419:WG-1022:WG</t>
  </si>
  <si>
    <t>mock:WG-1022:WG</t>
  </si>
  <si>
    <t>1021:WS-1022:WG</t>
  </si>
  <si>
    <t>1022:WS-1022:WG</t>
  </si>
  <si>
    <t>419:WS-1022:WG</t>
  </si>
  <si>
    <t>mock:WS-1022:WG</t>
  </si>
  <si>
    <t>mock:WG-419:WG</t>
  </si>
  <si>
    <t>1021:WS-419:WG</t>
  </si>
  <si>
    <t>1022:WS-419:WG</t>
  </si>
  <si>
    <t>419:WS-419:WG</t>
  </si>
  <si>
    <t>mock:WS-419:WG</t>
  </si>
  <si>
    <t>1021:WS-mock:WG</t>
  </si>
  <si>
    <t>1022:WS-mock:WG</t>
  </si>
  <si>
    <t>419:WS-mock:WG</t>
  </si>
  <si>
    <t>1022:WS-1021:WS</t>
  </si>
  <si>
    <t>419:WS-1021:WS</t>
  </si>
  <si>
    <t>mock:WS-1021:WS</t>
  </si>
  <si>
    <t>419:WS-1022:WS</t>
  </si>
  <si>
    <t>mock:WS-1022:WS</t>
  </si>
  <si>
    <t>mock:WS-419:WS</t>
  </si>
  <si>
    <t>Bio.rep</t>
  </si>
  <si>
    <t>1021-mock</t>
  </si>
  <si>
    <t>419-mock</t>
  </si>
  <si>
    <t>1022-mock</t>
  </si>
  <si>
    <t>1022-419</t>
  </si>
  <si>
    <t>1021:WG-mock:WG</t>
  </si>
  <si>
    <t>419:WG-mock:WG</t>
  </si>
  <si>
    <t>1022:WG-mock:WG</t>
  </si>
  <si>
    <t>1021:PD-mock:WG</t>
  </si>
  <si>
    <t>419:PD-mock:WG</t>
  </si>
  <si>
    <t>1022:PD-mock:WG</t>
  </si>
  <si>
    <t>mock:PD-1021:WG</t>
  </si>
  <si>
    <t>1021:PD-1021:WG</t>
  </si>
  <si>
    <t>419:PD-1021:WG</t>
  </si>
  <si>
    <t>1022:PD-1021:WG</t>
  </si>
  <si>
    <t>1022:WG-419:WG</t>
  </si>
  <si>
    <t>mock:PD-419:WG</t>
  </si>
  <si>
    <t>1021:PD-419:WG</t>
  </si>
  <si>
    <t>419:PD-419:WG</t>
  </si>
  <si>
    <t>1022:PD-419:WG</t>
  </si>
  <si>
    <t>mock:PD-1022:WG</t>
  </si>
  <si>
    <t>1021:PD-1022:WG</t>
  </si>
  <si>
    <t>419:PD-1022:WG</t>
  </si>
  <si>
    <t>1022:PD-1022:WG</t>
  </si>
  <si>
    <t>1021:WS-mock:WS</t>
  </si>
  <si>
    <t>419:WS-mock:WS</t>
  </si>
  <si>
    <t>1022:WS-mock:WS</t>
  </si>
  <si>
    <t>1021:PD-mock:WS</t>
  </si>
  <si>
    <t>419:PD-mock:WS</t>
  </si>
  <si>
    <t>1022:PD-mock:WS</t>
  </si>
  <si>
    <t>mock:PD-1021:WS</t>
  </si>
  <si>
    <t>1021:PD-1021:WS</t>
  </si>
  <si>
    <t>419:PD-1021:WS</t>
  </si>
  <si>
    <t>1022:PD-1021:WS</t>
  </si>
  <si>
    <t>1022:WS-419:WS</t>
  </si>
  <si>
    <t>mock:PD-419:WS</t>
  </si>
  <si>
    <t>1021:PD-419:WS</t>
  </si>
  <si>
    <t>419:PD-419:WS</t>
  </si>
  <si>
    <t>1022:PD-419:WS</t>
  </si>
  <si>
    <t>mock:PD-1022:WS</t>
  </si>
  <si>
    <t>1021:PD-1022:WS</t>
  </si>
  <si>
    <t>419:PD-1022:WS</t>
  </si>
  <si>
    <t>1022:PD-1022:WS</t>
  </si>
  <si>
    <t>1021:PD-mock:PD</t>
  </si>
  <si>
    <t>419:PD-mock:PD</t>
  </si>
  <si>
    <t>1022:PD-mock:PD</t>
  </si>
  <si>
    <t>1022:PD-419:PD</t>
  </si>
  <si>
    <t>ASV7.2</t>
  </si>
  <si>
    <t>TGGGGAATATTGCGCAATGGGCGGAAGCCTGACGCAGCGACGCCGCGTGGGGGATGACGGCCTTCGGGTTGTAAACCTCTTTCGACCTTGACGAAGGCCTTCGGGTTGACGGTAGGGGTAGAAGAAGCACCGGCCAACTACGTGCCAGCAGCCGCGGTAATACGTAGGGTGCGAGCGTTGTCCGGAATTATTGGGCGTAAAGAGCTCGTAGGCGGTCTGTCGCGTCGGTCGTGAAAACTTGGGGCTTAACCCTGAGCTTGCGGTCGATACGGGCATGACTGGAGTTCGGCAGGGGAGACTGGAATTCCTGGTGTAGCGGTGAAATGCGCAGATATCAGGAGGAACACCGGTGGCGAAGGCGGGTCTCTGGGCCGATACTGACGCTGAGGAGCGAAAGCGTGGGGAGCGAACA</t>
  </si>
  <si>
    <t>ASV10.2</t>
  </si>
  <si>
    <t>TGGGGAATATTGGACAATGGGCGCAAGCCTGATCCAGCCATGCCGCGTGAGTGATGAAGGCCCTAGGGTTGTAAAGCTCTTTCACCGGTGAAGATAATGACGGTAACCGGAGAAGAAGCCCCGGCTAACTTCGTGCCAGCAGCCGCGGTAATACGAAGGGGGCTAGCGTTGTTCGGAATTACTGGGCGTAAAGCGCACGTAGGCGGATTGTTAAGTGAGGGGTGAAATCCGCAGATCTACGAAGGAACGCCAAAAGCGAAGGCAGCTCTCTGGGTCCCTACCGACGCTGGAGTGCGAAAGCATGGGGAGCGAACG</t>
  </si>
  <si>
    <t>ASV12.2</t>
  </si>
  <si>
    <t>TGGGGAATTTTGGACAATGGGGGCAACCCTGATCCAGCCATTCCGCGTGAGTGAAGAAGGCCTTCGGGTTGTAAAGCTCTTTTGTCCGGGAAGAAACGGTTTTGGCTAATAACCAAGACTACTGACGGTACCGGAAGAATAAGGACCGGCTAACTACGTGCCAGCAGCCGCGGTAATACGTAGGGTCCAAGCGTTAATCGGAATTACTGGGCGTAAAGCGTGCGCAGGCGGTTGTGTAAGCCAGATGTGAAATCCCCGGGCTTAACCTGGGAATGGCATTTGGGACTGCACGGCTAGAGTACGGCAGAGGAGACTAGAATTCCTGGTGTAGCAGTGAAATGCGTAGATATCAGGAGGAATACCGATGGCGAAGGCAGGTCTCTGGGTCGATACTGACGCTCATGCACGAAAGCGTGGGGAGCAAACA</t>
  </si>
  <si>
    <t>Ellin6067</t>
  </si>
  <si>
    <t>ASV19.2</t>
  </si>
  <si>
    <t>TGGGGAATATTGCACAATGGGCGCAAGCCTGATGCAGCGACGCCGCGTGAGGGATGACGGCCTTCGGGTTGTAAACCTCTTTCAGCAGGGACGAAGCGCAAGTGACGGTACCTGTAGAAGAAGGACCGGCCAACTACGTGCCAGCAGCCGCGGTAATACGTAGGGTCCGAGCGTTGTCCGGAATTACTGGGCGTAAAGAGCTCGTAGGTGGTTTGTCGCGTTGTTCGTGAAAACTCACAGCTCAACTGTGGGCGTGCGGGCGATACGGGCAGACTGGAGTACTGCAGGGGAGACTGGAATTCCTGGTGTAGCGGTGGAATGCGCAGATATCAGGAGGAACACCGGTGGCGAAGGCGGGTCTCTGGGCAGTAACTGACGCTGAGGAGCGAAAGCGTGGGGAGCGAACA</t>
  </si>
  <si>
    <t>ASV20.2</t>
  </si>
  <si>
    <t>TGGGGAATATTGGACAATGGGCGAAAGCCTGATCCAGCAATGCCGCGTGAGTGATGAAGGCCTTAGGGTTGTAAAGCTCTTTTACCAGGGATGATAATGACAGTACCTGGAGAATAAGCTCCGGCTAACTCCGTGCCAGCAGCCGCGGTAATACGGAGGGAGCTAGCGTTGTTCGGAATTACTGGGCGTAAAGCGCACGTAGGCGGCTATTCAAGTCGGGGGTGAAAGCCCGGGGCTCAACCCCGGAACTGCCCTCGAAACTAGGTAGCTAGAATCTTGGAGAGGCGAGTGGAATTCCGAGTGTAGAGGTGAAATTCGTAGATATTCGGAAGAACACCAGTGGCGAAGGCGACTCGCTGGACAAGTATTGACGCTGAGGTGCGAAAGCGTGGGGAGCAAACA</t>
  </si>
  <si>
    <t>ASV23.2</t>
  </si>
  <si>
    <t>TGGGGAATATTGCACAATGGGCGAAAGCCTGATGCAGCGACGCCGCGTGAGGGATGACGGCCTTCGGGTTGTAAACCTCTTTCAGCAGGGAAGAAGCGAAAGTGACGGTACCTGCAGAAGAAGCGCCGGCTAACTACGTGCCAGCAGCCGCGGTAATACGTAGGGCGCAAGCGTTGTCCGGAATTATTGGGCGTAAAGAGCTCGTAGGCGGTCTGTCACGTCGGATGTGAAAGCCCGGGGCTTAACCCCGGGTCTGCATTCGATACGGGCAGACTAGAGTGTGGTAGGGGAGATCGGAATTCCTGGTGTAGCGGTGAAATGCGCAGATATCAGGAGGAACACCGGTGGCGAAGGCGGATCTCTGGGCCATTACTGACGCTGAGGAGCGAAAGCGTGGGGAGCGAACA</t>
  </si>
  <si>
    <t>ASV30.2</t>
  </si>
  <si>
    <t>TGGGGAATATTGGACAATGGGGGCAACCCTGATCCAGCGACGCCGCGTGTGTGAAGAAGGCCTGCGGGTTGTAAAGCACTTTTAGTGGGGATGAAAAGCACATTGCTAATACCAGTGTGTCTTGACCTAACCCAAAGAAAAAGCACCGGCTAACTCTGTGCCAGCAGCCGCGGTAATACAGAGGGTGCGAGCGTTAATCGGAATTACTGGGCGTAAAGCGTGCGTAGACGGTTATTTAAGTCGGATGTGAAAGCCCCGGGCTCAACCTGGGAATTGCATTCGAGACTGAATAGCTAGGGTACGGTAGAGGGAAGTGGAATTTCCGGTGTAGCGGTGAAATGCGTAGATATCGGAAGGAACATCAGTGGCGAAAGCGACTTCCTGGACCAGTACCGACGTTCAGGCACGAAAGCGTGGGGAGCAAACA</t>
  </si>
  <si>
    <t>ASV39.2</t>
  </si>
  <si>
    <t>TGGGGAATATTGGACAATGGGGGCAACCCTGATCCAGCGACGCCGCGTGTGTGAAGAAGGCCTGCGGGTTGTAAAGCACTTTTAGTGGGGATGAAAAGTACATCGCTAATACCGGTGTATCTTGACCTAACCCAAAGAAAAAGCACCGGCTAACTCTGTGCCAGCAGCCGCGGTAATACAGAGGGTGCGAGCGTTAATCGGAATTACTGGGCGTAAAGCGTGCGTAGACGGTTATTTAAGTCGGGTGTGAAAGCCCCGGGCTCAACCTGGGAATTGCATTCGAGACTGAATAGCTAGGGTACGGTAGAGGGAAGCGGAATTTCCGGTGTAGCGGTGAAATGCGTAGATATCGGAAGGAACATCAGTGGCGAAAGCGGCTTCCTGGACCAGTACCGACGTTCAGGCACGAAAGCGTGGGGAGCAAACA</t>
  </si>
  <si>
    <t>ASV41.2</t>
  </si>
  <si>
    <t>TAGGGAATATTGGTCAATGGATGCAAGTCTGAACCAGCCATGCCGCGTGCAGGAAGAAGGCGTTATGCGTTGTAAACTGCTTTTGCCAGGGGATAAAATTTCCTTGCGAGGAACATTGAAGGTACCTGGTGAATAAGCCACGGCTAACTACGTGCCAGCAGCCGCGGTAATACGTAGGTGGCAAGCGTTGTCCGGATTTATTGGGTTTAAAGGGTGCGTAGGCGGCCCTGTAAGTCAGTGGTGAAATACTCCAGCTTAACTGGAGGGGTGCCATTGATACTGCAGGGCTTGAGTGGAGTCGAAGTAGGCGGAATTGACGGTGTAGCGGTGAAATGCTTAGATATCGTCAAGAACACCGATAGTGAAGACAGCTTACTAGGCTTCTACTGACGCTGAGGCACGAAAGTGTGGGGATCAAACA</t>
  </si>
  <si>
    <t>Microscillaceae</t>
  </si>
  <si>
    <t>Ohtaekwangia</t>
  </si>
  <si>
    <t>ASV57.2</t>
  </si>
  <si>
    <t>TAAGGAATATTGGTCAATGGACGCAAGTCTGAACCAGCCATGCCGCGTGGAGGATGAAGGTCCTCTGGATTGTAAACTTCTTTTCTCTGGGGCGAAAAAAGCCCATTCTTGGGCACTTGACAGTACCAGAGGAATAAGCACCGGCTAACTCCGTGCCAGCAGCCGCGGTAATACGGAGGGTGCAAGCGTTATCCGGATTCACTGGGTTTAAAGGGTGCGTAGGAGGGCAGGTAAGTCAGTGGTGAAATCCCCGAGCTTAACTTGGGAACTGCCGTTGATACTATCTGTCTTGAATGTTGTGGAGGTAAGCGGAATATGTCATGTAGCGGTGAAATGCTTAGATATGACATAGAACACCAATTGCGAAGGCAGCTTGCTACACAATTATTGACTCTGATGCACGAAAGCGTGGGGATCAAACA</t>
  </si>
  <si>
    <t>Chitinophagales</t>
  </si>
  <si>
    <t>Chitinophagaceae</t>
  </si>
  <si>
    <t>Dinghuibacter</t>
  </si>
  <si>
    <t>ASV67.2</t>
  </si>
  <si>
    <t>TGGGGAATATTGGACAATGGGCGAAAGCCTGATCCAGCAACGCCGCGTGAGGGATGACGGCCTTCGGGTTGTAAACCTCTTTCAGCAGGGACGAAGCGAAAGTGACGGTACCTGCAGAAGAAGGACCGGCCAACTACGTGCCAGCAGCCGCGGTAATACGTAGGGTCCGAGCGTTGTCCGGAATTATTGGGCGTAAAGGGCTCGTAGGCGGTCCGTCACGTCGGGAGTGAAAACTCAGGGCTCAACCCTGAGCGTGCTTCCGATACGGGCGGACTAGAGGTATGCAGGGGAGAACGGAATTCCTGGTGTAGCGGTGGAATGCGCAGATATCAGGAGGAACACCGGTGGCGAAGGCGGTTCTCTGGGCATTACCTGACGCTGAGGAGCGAAAGCATGGGGAGCGAACA</t>
  </si>
  <si>
    <t>ASV6.2</t>
  </si>
  <si>
    <t>TAAGGAATATTGGTCAATGGACGCAAGTCTGAACCAGCCATGCCGCGTGGAGGATGAAGGTCCTCTGGATTGTAAACTTCTTTTATCGGAGAAGAAACCCAGACATTCTTGTTTGGTTGACGGTACCCGATGAATAAGCACCGGCTAACTCCGTGCCAGCAGCCGCGGTAATACGGAGGGTGCAAGCGTTATCCGGATTCACTGGGTTTAAAGGGTGCGTAGGTGGGCTAGTAAGTCCGTGGTGAAATCTCTGAGCTTAACTCGGAAACTGCCGTGGATACTATTAGTCTTGAATCTCGTGGAGGTAAGCGGAATATGTCATGTAGCGGTGAAATGCTTAGATATGACATAGAACACCGATAGCGAAGGCAGCTTGCTACACGAGTATTGACACTGAGGCACGAAAGCGTGGGGATCAAACA</t>
  </si>
  <si>
    <t>Niastella</t>
  </si>
  <si>
    <t>ASV24.2</t>
  </si>
  <si>
    <t>TGGGGAATTTTGGACAATGGGCGAAAGCCTGATCCAGCCATGCCGCGTGCAGGATGAAGGCCTTCGGGTTGTAAACTGCTTTTGTACGGAACGAAAAGACTCTGGTTAATACCTGGGGTCCATGACGGTACCGTAAGAATAAGCACCGGCTAACTACGTGCCAGCAGCCGCGGTAATACGTAGGGTGCAAGCGTTAATCGGAATTACTGGGCGTAAAGCGTGCGCAGGCGGTTATATAAGACAGATGTGAAATCCCCGGGCTCAACCTGGGAACTGCATTTGTGACTGTATAGCTAGAGTACGGTAGAGGGGGATGGAATTCCGCGTGTAGCAGTGAAATGCGTAGATATGCGGAGGAACACCGATGGCGAAGGCAATCCCCTGGACCTGTACTGACGCTCATGCACGAAAGCGTGGGGAGCAAACA</t>
  </si>
  <si>
    <t>Acidovorax</t>
  </si>
  <si>
    <t>ASV36.2</t>
  </si>
  <si>
    <t>TGGGGAATATTGCGCAATGGGCGGAAGCCTGACGCAGCGACGCCGCGTGGGGGATGACGGCCTTCGGGTTGTAAACCTCTTTCGACCCCGACGAATTTGGACGGTAGGGGTAGAAGAAGCACCGGCCAACTACGTGCCAGCAGCCGCGGTAACACGTAGGGTGCGAGCGTTGTCCGGAATTATTGGGCGTAAAGAGCTCGTAGGCGGTGTGTCGCGTCGGCCGTGAAAACTTGGGGCTTAACTCTGAGCTTGCGGTCGATACGGGCATCACTGGAGTTCGGCAGGGGAGACTGGAATTCCTGGTGTAGCGGTGAAATGCGCAGATATCAGGAGGAACACCGGTGGCGAAGGCGGGTCTCTGGGCCGATACTGACGCTGAGGAGCGAAAGCGTGGGGAGCGAACA</t>
  </si>
  <si>
    <t>ASV51.2</t>
  </si>
  <si>
    <t>TGGGGAATTTTGGACAATGGGCGCAAGCCTGATCCAGCAATGCCGCGTGCAGGATGAAGGCCTTCGGGTTGTAAACTGCTTTTGTACGGAACGAAACGGTCTGCCCTAATACGGTGGGCTAATGACGGTACCGTAAGAATAAGCACCGGCTAACTACGTGCCAGCAGCCGCGGTAATACGTAGGGTGCGAGCGTTAATCGGAATTACTGGGCGTAAAGCGTGCGCAGGCGGTTATGTAAGACAGATGTGAAATCCCCGGGCTCAACCTGGGACCTGCATTTGTGACTGCATAGCTAGAGTACGGTAGAGGGGGATGGAATTCCGCGTGTAGCAGTGAAATGCGTAGATATGCGGAGGAACACCGATGGCGAAGGCAATCCCCTGGACCTGTACTGACGCTCATGCACGAAAGCGTGGGGAGCAAACA</t>
  </si>
  <si>
    <t>Rhodoferax</t>
  </si>
  <si>
    <t>ASV93.2</t>
  </si>
  <si>
    <t>TGGGGAATATTGGACAATGGGCGGAAGCCTGATCCAGCAACGCCGCGTGAGGGATGACGGCCTTCGGGTTGTAAACCTCTTTCAGTACCGACGAAGCGAAAGTGACGGTAGGTACAGAAGAAGGACCGGCCAACTACGTGCCAGCAGCCGCGGTAATACGTAGGGTCCGAGCGTTGTCCGGAATTATTGGGCGTAAAGGGCTCGTAGGCGGTTTGTCGCGTCGGGAGTGAAAACCATGGGCTTAACTCATGGCTTGCTTTCGATACGGGCAGACTAGAGGTATGCAGGGGAGAATGGAATTCCTGGTGTAGCGGTGAAATGCGCAGATATCAGGAGGAACACCGGTGGCGAAGGCGGTTCTCTGGGCATTACCTGACGCTGAGGAGCGAAAGTGTGGGGAGCGAACA</t>
  </si>
  <si>
    <t>ASV151.2</t>
  </si>
  <si>
    <t>TGGGGAATATTGGACAATGGGCGAAAGCCTGATCCAGCAATGCCGCGTGAGTGATGAAGGCCTTAGGGTTGTAAAGCTCTTTTACCAGGGATGATAATGACAGTACCTGGAGAATAAGCTCCGGCTAACTCCGTGCCAGCAGCCGCGGTAATACGGAGGGAGCTAGCGTTGTTCGGAATTACTGGGCGTAAAGCGTACGTAGGCGGTTACTCAAGTCAGAGGTGAAAGCCCGGGGCTCAACCCCGGAACTGCCTTTGAAACTAGGTAGCTAGAGTCTTGGAGAGGTTAGTGGAATTCCGAGTGTAGAGGTGAAATTCGTAGATATTCGGAGGAACACCAGTGGCGAAGGCGGCTCACTGGTCTGGTACTGACGCTGAGGTGCGAAAGCGTGGGGAGCAAACA</t>
  </si>
  <si>
    <t>ASV199.2</t>
  </si>
  <si>
    <t>TGGGGAATATTGGACAATGGGCGCAAGCCTGATCCAGCCATGCCGCGTGAGTGATGAAGGCCCTAGGGTTGTAAAGCTCTTTCACCGGTGAAGATAATGACAGTACCTGGAGAATAAGCTCCGGCTAACTCCGTGCCAGCAGCCGCGGTAATACGGAGGGAGCTAGCGTTGTTCGGAATTACTGGGCGTAAAGCGTACGTAGGCGGTTACTCAAGTCAGAGGTGAAAGCCCGGGGCTCAACCCCGGAACTGCCTTTGAAACTAGGTAGCTAGAGTCTTGGAGAGGTTAGTGGAATTCCGAGTGTAGAGGTGAAATTCGTAGATATTCGGAAGAACACCAGTGGCGAAGGCGACTAACTGGACAAGTACTGACGCTGAGGTACGAAAGCGTGGGGAGCAAACA</t>
  </si>
  <si>
    <t>ASV21.2</t>
  </si>
  <si>
    <t>TGGGGAATTTTGGACAATGGGCGCAAGCCTGATCCAGCCATGCCGCGTGCGGGAAGAAGGCCTTCGGGTTGTAAACCGCTTTTGTCAGGGAAGAAACGGTTTGGGCTAATACCCCGAACTAATGACGGTACCTGAAGAATAAGCACCGGCTAACTACGTGCCAGCAGCCGCGGTAATACGTAGGGTGCAAGCGTTAATCGGAATTACTGGGCGTAAAGCGTGCGCAGGCGGCTTTGCAAGACAGATGTGAAATCCCCGGGCTCAACCTGGGAACTGCATTTGTGACTGCAAGGCTGGAGTGCGGCAGAGGGGGATGGAATTCCGCGTGTAGCAGTGAAATGCGTAGATATGCGGAGGAACACCGATGGCGAAGGCAATCCCCTGGGCCTGCACTGACGCTCATGCACGAAAGCGTGGGGAGCAAACA</t>
  </si>
  <si>
    <t>Methylibium</t>
  </si>
  <si>
    <t>Sum sq</t>
  </si>
  <si>
    <t>% variation</t>
  </si>
  <si>
    <t>%</t>
  </si>
  <si>
    <t>CAP1</t>
  </si>
  <si>
    <t>CAP2</t>
  </si>
  <si>
    <t>CAP3</t>
  </si>
  <si>
    <t>Eigenvalue</t>
  </si>
  <si>
    <t>MDS1</t>
  </si>
  <si>
    <t>MDS2</t>
  </si>
  <si>
    <t>MDS3</t>
  </si>
  <si>
    <t>MDS4</t>
  </si>
  <si>
    <t>MDS5</t>
  </si>
  <si>
    <t>MDS6</t>
  </si>
  <si>
    <t>MDS7</t>
  </si>
  <si>
    <t>MDS8</t>
  </si>
  <si>
    <t>MDS9</t>
  </si>
  <si>
    <t>MDS10</t>
  </si>
  <si>
    <t>MDS11</t>
  </si>
  <si>
    <t>MDS12</t>
  </si>
  <si>
    <t>MDS13</t>
  </si>
  <si>
    <t>MDS14</t>
  </si>
  <si>
    <t>MDS15</t>
  </si>
  <si>
    <t>MDS16</t>
  </si>
  <si>
    <t>MDS17</t>
  </si>
  <si>
    <t>MDS18</t>
  </si>
  <si>
    <t>MDS19</t>
  </si>
  <si>
    <t>MDS20</t>
  </si>
  <si>
    <t>MDS21</t>
  </si>
  <si>
    <t>MDS22</t>
  </si>
  <si>
    <t>MDS23</t>
  </si>
  <si>
    <t>MDS24</t>
  </si>
  <si>
    <t>MDS25</t>
  </si>
  <si>
    <t>MDS26</t>
  </si>
  <si>
    <t>MDS27</t>
  </si>
  <si>
    <t>MDS28</t>
  </si>
  <si>
    <t>MDS29</t>
  </si>
  <si>
    <t>MDS30</t>
  </si>
  <si>
    <t>ANOVA for Shannon diversity in rhizosphere</t>
  </si>
  <si>
    <t>ANOVA for Shannon diversity in bulk soil</t>
  </si>
  <si>
    <t>TukeyHSD for rhizosphere</t>
  </si>
  <si>
    <t>TukeyHSD for bulk soil</t>
  </si>
  <si>
    <t>Bray-Curtis distance PERMANOVA bulk soil</t>
  </si>
  <si>
    <t>Bray-Curtis distance PERMANOVA rhizosphere</t>
  </si>
  <si>
    <t>CCA permutation test soil community with plant nutrient data</t>
  </si>
  <si>
    <t>CCA permutation test soil community with soil nutrient data</t>
  </si>
  <si>
    <t>CCA permutation test rhizosphere community with soil nutrient data</t>
  </si>
  <si>
    <t>CCA permutation test rhizosphere community with plant nutrient data</t>
  </si>
  <si>
    <t>CCA permutation test endosphere community with plant nutrient data</t>
  </si>
  <si>
    <t>ANOVA for Shannon diversity</t>
  </si>
  <si>
    <t>TukeyHSD for Shannon diversity</t>
  </si>
  <si>
    <t>p adj</t>
  </si>
  <si>
    <t>Bray-Curtis distance PERMANOVA</t>
  </si>
  <si>
    <t>% variation explained</t>
  </si>
  <si>
    <t>%variation explained</t>
  </si>
  <si>
    <t>Importance of CAP components as a proportion of the constrained analysis</t>
  </si>
  <si>
    <t>Importance of CAP and other components as a proportion of unconstrained analysis</t>
  </si>
  <si>
    <t>Proportion explained</t>
  </si>
  <si>
    <t>Cumulative proportion</t>
  </si>
  <si>
    <t>1022:mock</t>
  </si>
  <si>
    <t>1021:mock</t>
  </si>
  <si>
    <t>419:mock</t>
  </si>
  <si>
    <t>1021:419</t>
  </si>
  <si>
    <t>Sheets with the prefix Exp1 refer to the first sequencing run in which we analysed only Mock and WSM1022 inoculated sample from all three soil compartments: endosphere, rhizosphere and bulk soil.</t>
  </si>
  <si>
    <t>Sheets with the prefix Exp2 refer to the second sequencing run where we analysed samples from all rhizobial strains only in the endsophere compartment.</t>
  </si>
  <si>
    <t>AlphaStats include statistics associated with alpha diversity metrics.</t>
  </si>
  <si>
    <t>BetaStats include statistics associated with the permutation analysis of PCoA and CAP analysis where conducted.</t>
  </si>
  <si>
    <r>
      <t xml:space="preserve">Diff sheets show the output of DEseq and statistically significant ASVs with </t>
    </r>
    <r>
      <rPr>
        <i/>
        <sz val="16"/>
        <color theme="1"/>
        <rFont val="Arial"/>
        <family val="2"/>
      </rPr>
      <t>P-</t>
    </r>
    <r>
      <rPr>
        <sz val="16"/>
        <color theme="1"/>
        <rFont val="Arial"/>
        <family val="2"/>
      </rPr>
      <t>values, log fold changes and base means.</t>
    </r>
  </si>
  <si>
    <t xml:space="preserve">CCA sheets give the details of the permutation analyses used to calcluate significance of nutrient clusters contributing to community structure. </t>
  </si>
  <si>
    <t>treatment</t>
  </si>
  <si>
    <t>TREATMENT</t>
  </si>
  <si>
    <t>TREATMENT:SOIL.TYPE</t>
  </si>
  <si>
    <t>$TREATMENT</t>
  </si>
  <si>
    <t>$`TREATMENT:SOIL.TYPE`</t>
  </si>
  <si>
    <t>Data S3. Fungal rhizosphere and bulk soil community alpha diversity statistical analysis. Alpha diversity (Shannon index) ANOVA and TukeyHSD statistical test resullts for fungal community rhizosphere and bulk soil samples comparing mock inoculated and WSM1022 inoculated samples. ANOVA results show degrees of freedom (Df), Sum of squares (Sum Sq), mean squares (Mean) test statistic value (F value) and the p value (Pr(&gt;F)). TukeyHSD results show the difference in means between the inoculations compared (diff) the lower 95% confidence interval (lwr), the upper 95% confidence interval (upr) and the P-value adjusted for mutiple comparisons with Benjamini-Hochberg correction (P-adjusted). A negative value in diff indicates a lower mean in the first variable in the comparison. Input soil samples were taken before the treatments were carried out.</t>
  </si>
  <si>
    <t xml:space="preserve">Data S3. Bacterial rhizosphere and bulk soil community beta diversity statistical analysis. Beta diversity (Bray-Curtis distance) PERMANOVA statistical test with 100 permutations result for bacterial community rhizosphere and bulk soil samples comparing mock inoculated and WSM1022 inoculated samples. PERMANOVA results show degrees of freedom (Df), Sum of squares (Sum Sq), mean squares (Mean) test statistic value (F value) and the P-value (Pr(&gt;F)). </t>
  </si>
  <si>
    <t xml:space="preserve">Data S3. Fungal bulk soil community beta diversity statistical analysis. Beta diversity (Bray-Curtis distance) PERMANOVA statistical test with 100 permutations result for fungal community bulk soil samples comparing mock inoculated and WSM1022 inoculated samples. PERMANOVA results show degrees of freedom (Df), Sum of squares (Sum Sq), mean squares (Mean) test statistic value (F value) and the P-value (Pr(&gt;F)). </t>
  </si>
  <si>
    <t>Data S3. Bacterial bulk soil community CCA. Bacterial bulk soil community CCA (canonical correspondance analysis) permutation results for soil edaphic factor clusters and plant mineral clusters. For each cluster and CCA axis tables show degrees of freedom (Df), Chi squared value (ChiSquare), F statistic value (F), P-value (Pr(&gt;F)) and the percentage of variation explained (% variation).</t>
  </si>
  <si>
    <t>Data S3. Fungal bulk soil community CCA. Fungal bulk soil community CCA (canonical correspondance analysis) permutation results for soil edaphic factor clusters and plant mineral clusters. For each cluster and CCA axis tables show degrees of freedom (Df), Chi squared value (ChiSquare), F statistic value (F), P-value (Pr(&gt;F)) and the percentage of variation explained (% variation).</t>
  </si>
  <si>
    <t>Data S3. Bacterial rhizosphere community CCA. Bacterial rhizosphere community CCA (canonical correspondance analysis) permutation results for soil edaphic factor clusters and plant mineral clusters. For each cluster and CCA axis tables show degrees of freedom (Df), Chi squared value (ChiSquare), F statistic value (F), P-value (Pr(&gt;F)) and the percentage of variation explained (% variation).</t>
  </si>
  <si>
    <t>Data S3. Bacterial endosphere community alpha diversity statistical analysis. Alpha diversity (Shannon index) ANOVA and TukeyHSD statistical test resullts for bacterial community endosphere samples comparing mock,  Sm1021, WSM419 and WSM1022 inoculated samples. ANOVA results show degrees of freedom (Df), Sum of squares (Sum Sq), mean squares (Mean) test statistic value (F value) and the p value (Pr(&gt;F)). TukeyHSD results show the difference in means between the inoculations compared (diff) the lower 95% confidence interval (lwr), the upper 95% confidence interval (upr) and the P-value adjusted for mutiple comparisons with Benjamini-Hochberg correction (P-adjusted). A negative value in diff indicates a lower mean in the first variable in the comparison. Input soil samples were taken before the treatments were carried out.</t>
  </si>
  <si>
    <t>Data S3. Fungal endosphere community alpha diversity statistical analysis. Alpha diversity (Shannon index) ANOVA and TukeyHSD statistical test resullts for fungal community endosphere samples comparing mock,  Sm1021, WSM419 and WSM1022 inoculated samples. ANOVA results show degrees of freedom (Df), Sum of squares (Sum Sq), mean squares (Mean) test statistic value (F value) and the p value (Pr(&gt;F)). TukeyHSD results show the difference in means between the inoculations compared (diff) the lower 95% confidence interval (lwr), the upper 95% confidence interval (upr) and the P-value adjusted for mutiple comparisons with Benjamini-Hochberg correction (P-adjusted). A negative value in diff indicates a lower mean in the first variable in the comparison. Input soil samples were taken before the treatments were carried out.</t>
  </si>
  <si>
    <t xml:space="preserve">Data S3. Bacterial endosphere community beta diversity statistical analysis. Beta diversity (Bray-Curtis distance) PERMANOVA statistical test with 100 permutations result for bacterial community endosphere samples comparing mock inoculated and WSM1022 inoculated samples. PERMANOVA results show degrees of freedom (Df), Sum of squares (Sum Sq), mean squares (Mean) test statistic value (F value) and the P-value (Pr(&gt;F)). Constrained ordination axes are presented as a proportion of the variation in the constrained analysis and both constrained and unconstrained axes are shown for the unconstrained analysis. </t>
  </si>
  <si>
    <t xml:space="preserve">Data S3. Fungal endosphere community beta diversity statistical analysis. Beta diversity (Bray-Curtis distance) PERMANOVA statistical test with 100 permutations result for fungal community endosphere samples comparing mock inoculated and WSM1022 inoculated samples. PERMANOVA results show degrees of freedom (Df), Sum of squares (Sum Sq), mean squares (Mean) test statistic value (F value) and the P-value (Pr(&gt;F)). </t>
  </si>
  <si>
    <t xml:space="preserve">Data S3. Bacterial endosphere community DESeq2 enrichment analysis. ASVs showing a statistically significant difference in abundance between any two treatments shown with their mean abundance across all endosphere samples (baseMean) the log2 of the fold change (log2FoldChange), standard error of the previous (lfcSE), test statistic value (stat), P-value (pvalue) and the P-value adjusted for false discovery rate (padj), comparison made (Comparison), the ASV sequence (taxon), Phylum, Class,  Order, Family, Genus and Soil type. </t>
  </si>
  <si>
    <t>Data S3. Bacterial endosphere community CCA. Bacterial endosphere community CCA (canonical correspondance analysis) permutation results for soil edaphic factor clusters and plant mineral clusters. For each cluster and CCA axis tables show degrees of freedom (Df), Chi squared value (ChiSquare), F statistic value (F), P-value (Pr(&gt;F)) and the percentage of variation explained (% variation).</t>
  </si>
  <si>
    <r>
      <rPr>
        <b/>
        <sz val="12"/>
        <color theme="1"/>
        <rFont val="Arial"/>
        <family val="2"/>
      </rPr>
      <t>Data S3. Bacterial rhizosphere and bulk soil community alpha diversity statistical analysis.</t>
    </r>
    <r>
      <rPr>
        <sz val="12"/>
        <color theme="1"/>
        <rFont val="Arial"/>
        <family val="2"/>
      </rPr>
      <t xml:space="preserve"> Alpha diversity (Shannon index) ANOVA and TukeyHSD statistical test resullts for bacterial community rhizosphere and bulk soil samples comparing mock inoculated and WSM1022 inoculated samples. ANOVA results show degrees of freedom (Df), Sum of squares (Sum Sq), mean squares (Mean) test statistic value (F value) and the p value (Pr(&gt;F)). TukeyHSD results show the difference in means between the inoculations compared (diff) the lower 95% confidence interval (lwr), the upper 95% confidence interval (upr) and the P-value adjusted for mutiple comparisons with Benjamini-Hochberg correction (P-adjusted). A negative value in diff indicates a lower mean in the first variable in the comparison. Input soil samples were taken before the treatments were carried out.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</si>
</sst>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theme="1"/>
      <name val="Arial"/>
      <family val="2"/>
    </font>
    <font>
      <b/>
      <sz val="16"/>
      <color theme="1"/>
      <name val="Arial"/>
      <family val="2"/>
    </font>
    <font>
      <sz val="16"/>
      <color theme="1"/>
      <name val="Arial"/>
      <family val="2"/>
    </font>
    <font>
      <i/>
      <sz val="16"/>
      <color theme="1"/>
      <name val="Arial"/>
      <family val="2"/>
    </font>
    <font>
      <b/>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2" fillId="0" borderId="0" xfId="0" applyFont="1"/>
    <xf numFmtId="0" fontId="3" fillId="0" borderId="0" xfId="0" applyFont="1"/>
    <xf numFmtId="0" fontId="5" fillId="3" borderId="0" xfId="0" applyFont="1" applyFill="1"/>
    <xf numFmtId="0" fontId="1" fillId="3" borderId="0" xfId="0" applyFont="1" applyFill="1"/>
    <xf numFmtId="0" fontId="1" fillId="2" borderId="0" xfId="0" applyFont="1" applyFill="1"/>
    <xf numFmtId="0" fontId="5" fillId="2" borderId="0" xfId="0" applyFont="1" applyFill="1"/>
    <xf numFmtId="11" fontId="1" fillId="3" borderId="0" xfId="0" applyNumberFormat="1" applyFont="1" applyFill="1"/>
    <xf numFmtId="11" fontId="1" fillId="2" borderId="0" xfId="0" applyNumberFormat="1" applyFont="1" applyFill="1"/>
    <xf numFmtId="0" fontId="5" fillId="4" borderId="0" xfId="0" applyFont="1" applyFill="1"/>
    <xf numFmtId="0" fontId="1" fillId="4" borderId="0" xfId="0" applyFont="1" applyFill="1"/>
    <xf numFmtId="0" fontId="5" fillId="0" borderId="0" xfId="0" applyFont="1"/>
    <xf numFmtId="11" fontId="1" fillId="0" borderId="0" xfId="0" applyNumberFormat="1" applyFont="1"/>
    <xf numFmtId="0" fontId="1" fillId="0" borderId="0" xfId="0" applyFont="1" applyAlignment="1">
      <alignment horizontal="left"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alpha.statistics" connectionId="1" xr16:uid="{AABB8D84-4669-B74D-931B-A0FCF5245D6C}"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alpha.statistics" connectionId="2" xr16:uid="{33B0F7AA-A48A-E748-8AAB-1DA594CA9489}"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beta.statistics" connectionId="5" xr16:uid="{EE052969-6ADA-4D46-A0BF-C68932B3EE6F}"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beta.statistics" connectionId="6" xr16:uid="{84354B12-4321-6347-8FA5-0F36BFD4939A}" autoFormatId="16" applyNumberFormats="0" applyBorderFormats="0" applyFontFormats="1" applyPatternFormats="1" applyAlignmentFormats="0" applyWidthHeightFormats="0"/>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CCAsoilwPlantNutrient.statistics" connectionId="14" xr16:uid="{C24B2108-E13B-0D49-AC8F-4E87704C2892}" autoFormatId="16" applyNumberFormats="0" applyBorderFormats="0" applyFontFormats="1" applyPatternFormats="1" applyAlignmentFormats="0" applyWidthHeightFormats="0"/>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CCAsoil.statistics" connectionId="12" xr16:uid="{B54A77BE-A0FF-564C-B2FD-7793C26608CF}" autoFormatId="16" applyNumberFormats="0" applyBorderFormats="0" applyFontFormats="1" applyPatternFormats="1" applyAlignmentFormats="0" applyWidthHeightFormats="0"/>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CCAsoilwPlantNutrient.statistics" connectionId="15" xr16:uid="{5B0C0641-A560-6446-B860-6E69F039EC4E}" autoFormatId="16" applyNumberFormats="0" applyBorderFormats="0" applyFontFormats="1" applyPatternFormats="1" applyAlignmentFormats="0" applyWidthHeightFormats="0"/>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CCAsoil.statistics" connectionId="13" xr16:uid="{3E2BD790-8B39-6345-8751-53B558905BF0}" autoFormatId="16" applyNumberFormats="0" applyBorderFormats="0" applyFontFormats="1" applyPatternFormats="1" applyAlignmentFormats="0" applyWidthHeightFormats="0"/>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CCArhiz.statistics_1" connectionId="10" xr16:uid="{6ADD3D8C-6FC7-3F44-8BC3-4A5700F8ED5F}" autoFormatId="16" applyNumberFormats="0" applyBorderFormats="0" applyFontFormats="1" applyPatternFormats="1" applyAlignmentFormats="0" applyWidthHeightFormats="0"/>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CCARhizplant.statistics" connectionId="11" xr16:uid="{4867360C-E7EC-E047-B532-250357626462}" autoFormatId="16" applyNumberFormats="0" applyBorderFormats="0" applyFontFormats="1" applyPatternFormats="1" applyAlignmentFormats="0" applyWidthHeightFormats="0"/>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alpha.statistics" connectionId="4" xr16:uid="{D34D21F1-84C5-AA4F-86C0-24758334BB89}" autoFormatId="16" applyNumberFormats="0" applyBorderFormats="0" applyFontFormats="1" applyPatternFormats="1" applyAlignmentFormats="0" applyWidthHeightFormats="0"/>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alpha.statistics" connectionId="3" xr16:uid="{A5C35668-4A71-3C45-AF89-855469BD6775}" autoFormatId="16" applyNumberFormats="0" applyBorderFormats="0" applyFontFormats="1" applyPatternFormats="1" applyAlignmentFormats="0" applyWidthHeightFormats="0"/>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Temp" connectionId="16" xr16:uid="{3EDD9DD0-2F5D-DE4E-863B-8A1435D3765A}" autoFormatId="16" applyNumberFormats="0" applyBorderFormats="0" applyFontFormats="1" applyPatternFormats="1" applyAlignmentFormats="0" applyWidthHeightFormats="0"/>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beta.statistics" connectionId="8" xr16:uid="{B65CA0B4-B977-AF4A-96E9-05DB0C330FD9}" autoFormatId="16" applyNumberFormats="0" applyBorderFormats="0" applyFontFormats="1" applyPatternFormats="1" applyAlignmentFormats="0" applyWidthHeightFormats="0"/>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beta.statistics" connectionId="7" xr16:uid="{3746770F-7AB3-C645-86AA-79FBB28187B1}" autoFormatId="16" applyNumberFormats="0" applyBorderFormats="0" applyFontFormats="1" applyPatternFormats="1" applyAlignmentFormats="0" applyWidthHeightFormats="0"/>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CCAplant.statistics" connectionId="9" xr16:uid="{11FCA194-E651-BB46-9087-292D764C4089}"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6.xml.rels><?xml version="1.0" encoding="UTF-8" standalone="yes"?>
<Relationships xmlns="http://schemas.openxmlformats.org/package/2006/relationships"><Relationship Id="rId2" Type="http://schemas.openxmlformats.org/officeDocument/2006/relationships/queryTable" Target="../queryTables/queryTable6.xml"/><Relationship Id="rId1" Type="http://schemas.openxmlformats.org/officeDocument/2006/relationships/queryTable" Target="../queryTables/queryTable5.xml"/></Relationships>
</file>

<file path=xl/worksheets/_rels/sheet7.xml.rels><?xml version="1.0" encoding="UTF-8" standalone="yes"?>
<Relationships xmlns="http://schemas.openxmlformats.org/package/2006/relationships"><Relationship Id="rId2" Type="http://schemas.openxmlformats.org/officeDocument/2006/relationships/queryTable" Target="../queryTables/queryTable8.xml"/><Relationship Id="rId1" Type="http://schemas.openxmlformats.org/officeDocument/2006/relationships/queryTable" Target="../queryTables/queryTable7.xml"/></Relationships>
</file>

<file path=xl/worksheets/_rels/sheet8.xml.rels><?xml version="1.0" encoding="UTF-8" standalone="yes"?>
<Relationships xmlns="http://schemas.openxmlformats.org/package/2006/relationships"><Relationship Id="rId2" Type="http://schemas.openxmlformats.org/officeDocument/2006/relationships/queryTable" Target="../queryTables/queryTable10.xml"/><Relationship Id="rId1" Type="http://schemas.openxmlformats.org/officeDocument/2006/relationships/queryTable" Target="../queryTables/queryTable9.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11.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12.xml"/></Relationships>
</file>

<file path=xl/worksheets/_rels/sheet11.xml.rels><?xml version="1.0" encoding="UTF-8" standalone="yes"?>
<Relationships xmlns="http://schemas.openxmlformats.org/package/2006/relationships"><Relationship Id="rId2" Type="http://schemas.openxmlformats.org/officeDocument/2006/relationships/queryTable" Target="../queryTables/queryTable14.xml"/><Relationship Id="rId1" Type="http://schemas.openxmlformats.org/officeDocument/2006/relationships/queryTable" Target="../queryTables/queryTable13.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5.xml"/></Relationships>
</file>

<file path=xl/worksheets/_rels/sheet14.xml.rels><?xml version="1.0" encoding="UTF-8" standalone="yes"?>
<Relationships xmlns="http://schemas.openxmlformats.org/package/2006/relationships"><Relationship Id="rId1" Type="http://schemas.openxmlformats.org/officeDocument/2006/relationships/queryTable" Target="../queryTables/query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BE364-D5EC-7D4A-86D0-6AB57C65CD9E}">
  <dimension ref="A1:B8"/>
  <sheetViews>
    <sheetView workbookViewId="0">
      <selection activeCell="F23" sqref="F23"/>
    </sheetView>
  </sheetViews>
  <sheetFormatPr baseColWidth="10" defaultRowHeight="20" x14ac:dyDescent="0.2"/>
  <cols>
    <col min="1" max="16384" width="10.83203125" style="3"/>
  </cols>
  <sheetData>
    <row r="1" spans="1:2" x14ac:dyDescent="0.2">
      <c r="A1" s="2">
        <v>1</v>
      </c>
      <c r="B1" s="3" t="s">
        <v>387</v>
      </c>
    </row>
    <row r="2" spans="1:2" x14ac:dyDescent="0.2">
      <c r="A2" s="2">
        <v>2</v>
      </c>
      <c r="B2" s="3" t="s">
        <v>388</v>
      </c>
    </row>
    <row r="3" spans="1:2" x14ac:dyDescent="0.2">
      <c r="A3" s="2">
        <v>3</v>
      </c>
      <c r="B3" s="3" t="s">
        <v>389</v>
      </c>
    </row>
    <row r="4" spans="1:2" x14ac:dyDescent="0.2">
      <c r="A4" s="2">
        <v>4</v>
      </c>
      <c r="B4" s="3" t="s">
        <v>390</v>
      </c>
    </row>
    <row r="5" spans="1:2" x14ac:dyDescent="0.2">
      <c r="A5" s="2">
        <v>5</v>
      </c>
      <c r="B5" s="3" t="s">
        <v>391</v>
      </c>
    </row>
    <row r="6" spans="1:2" x14ac:dyDescent="0.2">
      <c r="A6" s="2">
        <v>6</v>
      </c>
      <c r="B6" s="3" t="s">
        <v>392</v>
      </c>
    </row>
    <row r="8" spans="1:2" x14ac:dyDescent="0.2">
      <c r="A8"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3ED15-B5B6-6D48-A24A-26FB095149D8}">
  <dimension ref="A1:G100"/>
  <sheetViews>
    <sheetView tabSelected="1" workbookViewId="0">
      <selection activeCell="B22" sqref="B22"/>
    </sheetView>
  </sheetViews>
  <sheetFormatPr baseColWidth="10" defaultRowHeight="16" x14ac:dyDescent="0.2"/>
  <cols>
    <col min="1" max="1" width="23.5" style="1" bestFit="1" customWidth="1"/>
    <col min="2" max="2" width="33.5" style="1" bestFit="1" customWidth="1"/>
    <col min="3" max="4" width="12.83203125" style="1" bestFit="1" customWidth="1"/>
    <col min="5" max="5" width="11.83203125" style="1" bestFit="1" customWidth="1"/>
    <col min="6" max="6" width="12.5" style="1" bestFit="1" customWidth="1"/>
    <col min="7" max="7" width="10.1640625" style="1" bestFit="1" customWidth="1"/>
    <col min="8" max="8" width="9.83203125" style="1" bestFit="1" customWidth="1"/>
    <col min="9" max="9" width="6.1640625" style="1" bestFit="1" customWidth="1"/>
    <col min="10" max="10" width="7.1640625" style="1" bestFit="1" customWidth="1"/>
    <col min="11" max="11" width="45.5" style="1" bestFit="1" customWidth="1"/>
    <col min="12" max="12" width="3.83203125" style="1" bestFit="1" customWidth="1"/>
    <col min="13" max="13" width="11.83203125" style="1" bestFit="1" customWidth="1"/>
    <col min="14" max="14" width="2.5" style="1" bestFit="1" customWidth="1"/>
    <col min="15" max="15" width="24.83203125" style="1" bestFit="1" customWidth="1"/>
    <col min="16" max="16" width="3.1640625" style="1" bestFit="1" customWidth="1"/>
    <col min="17" max="17" width="9.83203125" style="1" bestFit="1" customWidth="1"/>
    <col min="18" max="18" width="2.5" style="1" bestFit="1" customWidth="1"/>
    <col min="19" max="16384" width="10.83203125" style="1"/>
  </cols>
  <sheetData>
    <row r="1" spans="1:7" ht="142" customHeight="1" x14ac:dyDescent="0.2">
      <c r="A1" s="14" t="s">
        <v>410</v>
      </c>
      <c r="B1" s="14"/>
      <c r="C1" s="14"/>
      <c r="D1" s="14"/>
      <c r="E1" s="14"/>
      <c r="F1" s="14"/>
    </row>
    <row r="2" spans="1:7" s="5" customFormat="1" x14ac:dyDescent="0.2">
      <c r="A2" s="4" t="s">
        <v>362</v>
      </c>
    </row>
    <row r="3" spans="1:7" s="5" customFormat="1" x14ac:dyDescent="0.2">
      <c r="B3" s="5" t="s">
        <v>0</v>
      </c>
      <c r="C3" s="5" t="s">
        <v>21</v>
      </c>
      <c r="D3" s="5" t="s">
        <v>1</v>
      </c>
      <c r="E3" s="5" t="s">
        <v>22</v>
      </c>
      <c r="F3" s="5" t="s">
        <v>3</v>
      </c>
    </row>
    <row r="4" spans="1:7" s="5" customFormat="1" x14ac:dyDescent="0.2">
      <c r="A4" s="5" t="s">
        <v>394</v>
      </c>
      <c r="B4" s="5">
        <v>1</v>
      </c>
      <c r="C4" s="5">
        <v>0.1231</v>
      </c>
      <c r="D4" s="5">
        <v>0.12314</v>
      </c>
      <c r="E4" s="5">
        <v>3.7170000000000001</v>
      </c>
      <c r="F4" s="5">
        <v>7.7799999999999994E-2</v>
      </c>
      <c r="G4" s="5" t="s">
        <v>7</v>
      </c>
    </row>
    <row r="5" spans="1:7" s="5" customFormat="1" x14ac:dyDescent="0.2">
      <c r="A5" s="5" t="s">
        <v>5</v>
      </c>
      <c r="B5" s="5">
        <v>2</v>
      </c>
      <c r="C5" s="5">
        <v>4.3900000000000002E-2</v>
      </c>
      <c r="D5" s="5">
        <v>2.197E-2</v>
      </c>
      <c r="E5" s="5">
        <v>0.66300000000000003</v>
      </c>
      <c r="F5" s="5">
        <v>0.53310000000000002</v>
      </c>
    </row>
    <row r="6" spans="1:7" s="5" customFormat="1" x14ac:dyDescent="0.2">
      <c r="A6" s="5" t="s">
        <v>395</v>
      </c>
      <c r="B6" s="5">
        <v>2</v>
      </c>
      <c r="C6" s="5">
        <v>5.0299999999999997E-2</v>
      </c>
      <c r="D6" s="5">
        <v>2.513E-2</v>
      </c>
      <c r="E6" s="5">
        <v>0.75900000000000001</v>
      </c>
      <c r="F6" s="5">
        <v>0.48949999999999999</v>
      </c>
    </row>
    <row r="7" spans="1:7" s="5" customFormat="1" x14ac:dyDescent="0.2">
      <c r="A7" s="5" t="s">
        <v>6</v>
      </c>
      <c r="B7" s="5">
        <v>12</v>
      </c>
      <c r="C7" s="5">
        <v>0.39750000000000002</v>
      </c>
      <c r="D7" s="5">
        <v>3.313E-2</v>
      </c>
    </row>
    <row r="8" spans="1:7" s="5" customFormat="1" x14ac:dyDescent="0.2"/>
    <row r="9" spans="1:7" s="5" customFormat="1" x14ac:dyDescent="0.2"/>
    <row r="10" spans="1:7" s="5" customFormat="1" x14ac:dyDescent="0.2">
      <c r="A10" s="4" t="s">
        <v>363</v>
      </c>
    </row>
    <row r="11" spans="1:7" s="5" customFormat="1" x14ac:dyDescent="0.2">
      <c r="B11" s="5" t="s">
        <v>0</v>
      </c>
      <c r="C11" s="5" t="s">
        <v>21</v>
      </c>
      <c r="D11" s="5" t="s">
        <v>1</v>
      </c>
      <c r="E11" s="5" t="s">
        <v>22</v>
      </c>
      <c r="F11" s="5" t="s">
        <v>3</v>
      </c>
    </row>
    <row r="12" spans="1:7" s="5" customFormat="1" x14ac:dyDescent="0.2">
      <c r="A12" s="5" t="s">
        <v>394</v>
      </c>
      <c r="B12" s="5">
        <v>2</v>
      </c>
      <c r="C12" s="5">
        <v>6.6600000000000006E-2</v>
      </c>
      <c r="D12" s="5">
        <v>3.3300000000000003E-2</v>
      </c>
      <c r="E12" s="5">
        <v>1.8240000000000001</v>
      </c>
      <c r="F12" s="5">
        <v>0.19</v>
      </c>
    </row>
    <row r="13" spans="1:7" s="5" customFormat="1" x14ac:dyDescent="0.2">
      <c r="A13" s="5" t="s">
        <v>5</v>
      </c>
      <c r="B13" s="5">
        <v>2</v>
      </c>
      <c r="C13" s="5">
        <v>2.5600000000000001E-2</v>
      </c>
      <c r="D13" s="5">
        <v>1.2789999999999999E-2</v>
      </c>
      <c r="E13" s="5">
        <v>0.70099999999999996</v>
      </c>
      <c r="F13" s="5">
        <v>0.50900000000000001</v>
      </c>
    </row>
    <row r="14" spans="1:7" s="5" customFormat="1" x14ac:dyDescent="0.2">
      <c r="A14" s="5" t="s">
        <v>395</v>
      </c>
      <c r="B14" s="5">
        <v>4</v>
      </c>
      <c r="C14" s="5">
        <v>3.8800000000000001E-2</v>
      </c>
      <c r="D14" s="5">
        <v>9.7000000000000003E-3</v>
      </c>
      <c r="E14" s="5">
        <v>0.53100000000000003</v>
      </c>
      <c r="F14" s="5">
        <v>0.71399999999999997</v>
      </c>
    </row>
    <row r="15" spans="1:7" s="5" customFormat="1" x14ac:dyDescent="0.2">
      <c r="A15" s="5" t="s">
        <v>6</v>
      </c>
      <c r="B15" s="5">
        <v>18</v>
      </c>
      <c r="C15" s="5">
        <v>0.32850000000000001</v>
      </c>
      <c r="D15" s="5">
        <v>1.8249999999999999E-2</v>
      </c>
    </row>
    <row r="16" spans="1:7" s="6" customFormat="1" x14ac:dyDescent="0.2"/>
    <row r="17" spans="1:5" s="6" customFormat="1" x14ac:dyDescent="0.2"/>
    <row r="18" spans="1:5" s="6" customFormat="1" x14ac:dyDescent="0.2"/>
    <row r="19" spans="1:5" s="6" customFormat="1" x14ac:dyDescent="0.2">
      <c r="A19" s="7" t="s">
        <v>364</v>
      </c>
    </row>
    <row r="20" spans="1:5" s="6" customFormat="1" x14ac:dyDescent="0.2"/>
    <row r="21" spans="1:5" s="6" customFormat="1" x14ac:dyDescent="0.2">
      <c r="A21" s="6" t="s">
        <v>9</v>
      </c>
    </row>
    <row r="22" spans="1:5" s="6" customFormat="1" x14ac:dyDescent="0.2">
      <c r="B22" s="6" t="s">
        <v>10</v>
      </c>
      <c r="C22" s="6" t="s">
        <v>11</v>
      </c>
      <c r="D22" s="6" t="s">
        <v>12</v>
      </c>
      <c r="E22" s="6" t="s">
        <v>23</v>
      </c>
    </row>
    <row r="23" spans="1:5" s="6" customFormat="1" x14ac:dyDescent="0.2">
      <c r="A23" s="6" t="s">
        <v>24</v>
      </c>
      <c r="B23" s="6">
        <v>-0.1654253</v>
      </c>
      <c r="C23" s="6">
        <v>-0.35236459999999997</v>
      </c>
      <c r="D23" s="6">
        <v>2.1513879999999999E-2</v>
      </c>
      <c r="E23" s="6">
        <v>7.7842900000000007E-2</v>
      </c>
    </row>
    <row r="24" spans="1:5" s="6" customFormat="1" x14ac:dyDescent="0.2"/>
    <row r="25" spans="1:5" s="6" customFormat="1" x14ac:dyDescent="0.2">
      <c r="A25" s="6" t="s">
        <v>13</v>
      </c>
    </row>
    <row r="26" spans="1:5" s="6" customFormat="1" x14ac:dyDescent="0.2">
      <c r="B26" s="6" t="s">
        <v>10</v>
      </c>
      <c r="C26" s="6" t="s">
        <v>11</v>
      </c>
      <c r="D26" s="6" t="s">
        <v>12</v>
      </c>
      <c r="E26" s="6" t="s">
        <v>23</v>
      </c>
    </row>
    <row r="27" spans="1:5" s="6" customFormat="1" x14ac:dyDescent="0.2">
      <c r="A27" s="6" t="s">
        <v>14</v>
      </c>
      <c r="B27" s="6">
        <v>-8.7302489999999996E-2</v>
      </c>
      <c r="C27" s="6">
        <v>-0.36764550000000001</v>
      </c>
      <c r="D27" s="6">
        <v>0.1930405</v>
      </c>
      <c r="E27" s="6">
        <v>0.69183879999999998</v>
      </c>
    </row>
    <row r="28" spans="1:5" s="6" customFormat="1" x14ac:dyDescent="0.2">
      <c r="A28" s="6" t="s">
        <v>15</v>
      </c>
      <c r="B28" s="6">
        <v>2.8927189999999998E-2</v>
      </c>
      <c r="C28" s="6">
        <v>-0.25141580000000002</v>
      </c>
      <c r="D28" s="6">
        <v>0.3092702</v>
      </c>
      <c r="E28" s="6">
        <v>0.95922680000000005</v>
      </c>
    </row>
    <row r="29" spans="1:5" s="6" customFormat="1" x14ac:dyDescent="0.2">
      <c r="A29" s="6" t="s">
        <v>16</v>
      </c>
      <c r="B29" s="6">
        <v>0.11622968</v>
      </c>
      <c r="C29" s="6">
        <v>-0.16411339999999999</v>
      </c>
      <c r="D29" s="6">
        <v>0.3965727</v>
      </c>
      <c r="E29" s="6">
        <v>0.52855470000000004</v>
      </c>
    </row>
    <row r="30" spans="1:5" s="6" customFormat="1" x14ac:dyDescent="0.2"/>
    <row r="31" spans="1:5" s="6" customFormat="1" x14ac:dyDescent="0.2">
      <c r="A31" s="6" t="s">
        <v>17</v>
      </c>
    </row>
    <row r="32" spans="1:5" s="6" customFormat="1" x14ac:dyDescent="0.2">
      <c r="B32" s="6" t="s">
        <v>10</v>
      </c>
      <c r="C32" s="6" t="s">
        <v>11</v>
      </c>
      <c r="D32" s="6" t="s">
        <v>12</v>
      </c>
      <c r="E32" s="6" t="s">
        <v>23</v>
      </c>
    </row>
    <row r="33" spans="1:5" s="6" customFormat="1" x14ac:dyDescent="0.2">
      <c r="A33" s="6" t="s">
        <v>32</v>
      </c>
      <c r="B33" s="6">
        <v>-0.18601889999999999</v>
      </c>
      <c r="C33" s="6">
        <v>-0.68518020000000002</v>
      </c>
      <c r="D33" s="6">
        <v>0.31314239999999999</v>
      </c>
      <c r="E33" s="6">
        <v>0.80413380000000001</v>
      </c>
    </row>
    <row r="34" spans="1:5" s="6" customFormat="1" x14ac:dyDescent="0.2">
      <c r="A34" s="6" t="s">
        <v>18</v>
      </c>
      <c r="B34" s="6">
        <v>-3.8648439999999999E-2</v>
      </c>
      <c r="C34" s="6">
        <v>-0.53780969999999995</v>
      </c>
      <c r="D34" s="6">
        <v>0.4605129</v>
      </c>
      <c r="E34" s="6">
        <v>0.99979039999999997</v>
      </c>
    </row>
    <row r="35" spans="1:5" s="6" customFormat="1" x14ac:dyDescent="0.2">
      <c r="A35" s="6" t="s">
        <v>33</v>
      </c>
      <c r="B35" s="6">
        <v>-0.32197544</v>
      </c>
      <c r="C35" s="6">
        <v>-0.82113670000000005</v>
      </c>
      <c r="D35" s="6">
        <v>0.17718590000000001</v>
      </c>
      <c r="E35" s="6">
        <v>0.31885940000000002</v>
      </c>
    </row>
    <row r="36" spans="1:5" s="6" customFormat="1" x14ac:dyDescent="0.2">
      <c r="A36" s="6" t="s">
        <v>19</v>
      </c>
      <c r="B36" s="6">
        <v>-5.0617189999999999E-2</v>
      </c>
      <c r="C36" s="6">
        <v>-0.54977849999999995</v>
      </c>
      <c r="D36" s="6">
        <v>0.4485441</v>
      </c>
      <c r="E36" s="6">
        <v>0.9992221</v>
      </c>
    </row>
    <row r="37" spans="1:5" s="6" customFormat="1" x14ac:dyDescent="0.2">
      <c r="A37" s="6" t="s">
        <v>34</v>
      </c>
      <c r="B37" s="6">
        <v>-7.7547320000000003E-2</v>
      </c>
      <c r="C37" s="6">
        <v>-0.57670860000000002</v>
      </c>
      <c r="D37" s="6">
        <v>0.42161399999999999</v>
      </c>
      <c r="E37" s="6">
        <v>0.99416729999999998</v>
      </c>
    </row>
    <row r="38" spans="1:5" s="6" customFormat="1" x14ac:dyDescent="0.2">
      <c r="A38" s="6" t="s">
        <v>36</v>
      </c>
      <c r="B38" s="6">
        <v>0.14737046000000001</v>
      </c>
      <c r="C38" s="6">
        <v>-0.35179080000000001</v>
      </c>
      <c r="D38" s="6">
        <v>0.64653179999999999</v>
      </c>
      <c r="E38" s="6">
        <v>0.91203210000000001</v>
      </c>
    </row>
    <row r="39" spans="1:5" s="6" customFormat="1" x14ac:dyDescent="0.2">
      <c r="A39" s="6" t="s">
        <v>35</v>
      </c>
      <c r="B39" s="6">
        <v>-0.13595653999999999</v>
      </c>
      <c r="C39" s="6">
        <v>-0.63511779999999995</v>
      </c>
      <c r="D39" s="6">
        <v>0.36320479999999999</v>
      </c>
      <c r="E39" s="6">
        <v>0.93521580000000004</v>
      </c>
    </row>
    <row r="40" spans="1:5" s="6" customFormat="1" x14ac:dyDescent="0.2">
      <c r="A40" s="6" t="s">
        <v>25</v>
      </c>
      <c r="B40" s="6">
        <v>0.13540171000000001</v>
      </c>
      <c r="C40" s="6">
        <v>-0.36375960000000002</v>
      </c>
      <c r="D40" s="6">
        <v>0.63456299999999999</v>
      </c>
      <c r="E40" s="6">
        <v>0.93623529999999999</v>
      </c>
    </row>
    <row r="41" spans="1:5" s="6" customFormat="1" x14ac:dyDescent="0.2">
      <c r="A41" s="6" t="s">
        <v>26</v>
      </c>
      <c r="B41" s="6">
        <v>0.10847157</v>
      </c>
      <c r="C41" s="6">
        <v>-0.39068969999999997</v>
      </c>
      <c r="D41" s="6">
        <v>0.60763290000000003</v>
      </c>
      <c r="E41" s="6">
        <v>0.97415949999999996</v>
      </c>
    </row>
    <row r="42" spans="1:5" s="6" customFormat="1" x14ac:dyDescent="0.2">
      <c r="A42" s="6" t="s">
        <v>27</v>
      </c>
      <c r="B42" s="6">
        <v>-0.283327</v>
      </c>
      <c r="C42" s="6">
        <v>-0.78248830000000003</v>
      </c>
      <c r="D42" s="6">
        <v>0.21583430000000001</v>
      </c>
      <c r="E42" s="6">
        <v>0.44287399999999999</v>
      </c>
    </row>
    <row r="43" spans="1:5" s="6" customFormat="1" x14ac:dyDescent="0.2">
      <c r="A43" s="6" t="s">
        <v>20</v>
      </c>
      <c r="B43" s="6">
        <v>-1.196875E-2</v>
      </c>
      <c r="C43" s="6">
        <v>-0.51113010000000003</v>
      </c>
      <c r="D43" s="6">
        <v>0.48719259999999998</v>
      </c>
      <c r="E43" s="6">
        <v>0.99999939999999998</v>
      </c>
    </row>
    <row r="44" spans="1:5" s="6" customFormat="1" x14ac:dyDescent="0.2">
      <c r="A44" s="6" t="s">
        <v>28</v>
      </c>
      <c r="B44" s="6">
        <v>-3.8898889999999998E-2</v>
      </c>
      <c r="C44" s="6">
        <v>-0.53806019999999999</v>
      </c>
      <c r="D44" s="6">
        <v>0.46026240000000002</v>
      </c>
      <c r="E44" s="6">
        <v>0.99978370000000005</v>
      </c>
    </row>
    <row r="45" spans="1:5" s="6" customFormat="1" x14ac:dyDescent="0.2">
      <c r="A45" s="6" t="s">
        <v>29</v>
      </c>
      <c r="B45" s="6">
        <v>0.27135825000000002</v>
      </c>
      <c r="C45" s="6">
        <v>-0.22780310000000001</v>
      </c>
      <c r="D45" s="6">
        <v>0.77051959999999997</v>
      </c>
      <c r="E45" s="6">
        <v>0.48586380000000001</v>
      </c>
    </row>
    <row r="46" spans="1:5" s="6" customFormat="1" x14ac:dyDescent="0.2">
      <c r="A46" s="6" t="s">
        <v>30</v>
      </c>
      <c r="B46" s="6">
        <v>0.24442811</v>
      </c>
      <c r="C46" s="6">
        <v>-0.25473319999999999</v>
      </c>
      <c r="D46" s="6">
        <v>0.74358939999999996</v>
      </c>
      <c r="E46" s="6">
        <v>0.58770100000000003</v>
      </c>
    </row>
    <row r="47" spans="1:5" s="6" customFormat="1" x14ac:dyDescent="0.2">
      <c r="A47" s="6" t="s">
        <v>31</v>
      </c>
      <c r="B47" s="6">
        <v>-2.6930140000000002E-2</v>
      </c>
      <c r="C47" s="6">
        <v>-0.52609139999999999</v>
      </c>
      <c r="D47" s="6">
        <v>0.47223120000000002</v>
      </c>
      <c r="E47" s="6">
        <v>0.99996459999999998</v>
      </c>
    </row>
    <row r="48" spans="1:5" s="6" customFormat="1" x14ac:dyDescent="0.2"/>
    <row r="49" spans="1:5" s="5" customFormat="1" x14ac:dyDescent="0.2">
      <c r="A49" s="4" t="s">
        <v>365</v>
      </c>
    </row>
    <row r="50" spans="1:5" s="5" customFormat="1" x14ac:dyDescent="0.2"/>
    <row r="51" spans="1:5" s="5" customFormat="1" x14ac:dyDescent="0.2">
      <c r="A51" s="5" t="s">
        <v>9</v>
      </c>
    </row>
    <row r="52" spans="1:5" s="5" customFormat="1" x14ac:dyDescent="0.2">
      <c r="B52" s="5" t="s">
        <v>10</v>
      </c>
      <c r="C52" s="5" t="s">
        <v>11</v>
      </c>
      <c r="D52" s="5" t="s">
        <v>12</v>
      </c>
      <c r="E52" s="5" t="s">
        <v>23</v>
      </c>
    </row>
    <row r="53" spans="1:5" s="5" customFormat="1" x14ac:dyDescent="0.2">
      <c r="A53" s="5" t="s">
        <v>37</v>
      </c>
      <c r="B53" s="5">
        <v>0.10097553300000001</v>
      </c>
      <c r="C53" s="5">
        <v>-6.1561419999999999E-2</v>
      </c>
      <c r="D53" s="5">
        <v>0.26351249999999998</v>
      </c>
      <c r="E53" s="5">
        <v>0.27716499999999999</v>
      </c>
    </row>
    <row r="54" spans="1:5" s="5" customFormat="1" x14ac:dyDescent="0.2">
      <c r="A54" s="5" t="s">
        <v>39</v>
      </c>
      <c r="B54" s="5">
        <v>0.10924739</v>
      </c>
      <c r="C54" s="5">
        <v>-5.3289570000000001E-2</v>
      </c>
      <c r="D54" s="5">
        <v>0.27178429999999998</v>
      </c>
      <c r="E54" s="5">
        <v>0.2267574</v>
      </c>
    </row>
    <row r="55" spans="1:5" s="5" customFormat="1" x14ac:dyDescent="0.2">
      <c r="A55" s="5" t="s">
        <v>38</v>
      </c>
      <c r="B55" s="5">
        <v>8.2718570000000005E-3</v>
      </c>
      <c r="C55" s="5">
        <v>-0.15426509999999999</v>
      </c>
      <c r="D55" s="5">
        <v>0.17080880000000001</v>
      </c>
      <c r="E55" s="5">
        <v>0.99074720000000005</v>
      </c>
    </row>
    <row r="56" spans="1:5" s="5" customFormat="1" x14ac:dyDescent="0.2"/>
    <row r="57" spans="1:5" s="5" customFormat="1" x14ac:dyDescent="0.2">
      <c r="A57" s="5" t="s">
        <v>13</v>
      </c>
    </row>
    <row r="58" spans="1:5" s="5" customFormat="1" x14ac:dyDescent="0.2">
      <c r="B58" s="5" t="s">
        <v>10</v>
      </c>
      <c r="C58" s="5" t="s">
        <v>11</v>
      </c>
      <c r="D58" s="5" t="s">
        <v>12</v>
      </c>
      <c r="E58" s="5" t="s">
        <v>23</v>
      </c>
    </row>
    <row r="59" spans="1:5" s="5" customFormat="1" x14ac:dyDescent="0.2">
      <c r="A59" s="5" t="s">
        <v>14</v>
      </c>
      <c r="B59" s="5">
        <v>5.827036E-2</v>
      </c>
      <c r="C59" s="5">
        <v>-0.10426659000000001</v>
      </c>
      <c r="D59" s="5">
        <v>0.22080730000000001</v>
      </c>
      <c r="E59" s="5">
        <v>0.63807860000000005</v>
      </c>
    </row>
    <row r="60" spans="1:5" s="5" customFormat="1" x14ac:dyDescent="0.2">
      <c r="A60" s="5" t="s">
        <v>15</v>
      </c>
      <c r="B60" s="5">
        <v>7.0562009999999994E-2</v>
      </c>
      <c r="C60" s="5">
        <v>-9.197495E-2</v>
      </c>
      <c r="D60" s="5">
        <v>0.233099</v>
      </c>
      <c r="E60" s="5">
        <v>0.52157169999999997</v>
      </c>
    </row>
    <row r="61" spans="1:5" s="5" customFormat="1" x14ac:dyDescent="0.2">
      <c r="A61" s="5" t="s">
        <v>16</v>
      </c>
      <c r="B61" s="5">
        <v>1.229164E-2</v>
      </c>
      <c r="C61" s="5">
        <v>-0.15024530999999999</v>
      </c>
      <c r="D61" s="5">
        <v>0.1748286</v>
      </c>
      <c r="E61" s="5">
        <v>0.97969680000000003</v>
      </c>
    </row>
    <row r="62" spans="1:5" s="5" customFormat="1" x14ac:dyDescent="0.2"/>
    <row r="63" spans="1:5" s="5" customFormat="1" x14ac:dyDescent="0.2">
      <c r="A63" s="5" t="s">
        <v>17</v>
      </c>
    </row>
    <row r="64" spans="1:5" s="5" customFormat="1" x14ac:dyDescent="0.2">
      <c r="B64" s="5" t="s">
        <v>10</v>
      </c>
      <c r="C64" s="5" t="s">
        <v>11</v>
      </c>
      <c r="D64" s="5" t="s">
        <v>12</v>
      </c>
      <c r="E64" s="5" t="s">
        <v>23</v>
      </c>
    </row>
    <row r="65" spans="1:5" s="5" customFormat="1" x14ac:dyDescent="0.2">
      <c r="A65" s="5" t="s">
        <v>40</v>
      </c>
      <c r="B65" s="5">
        <v>6.1636832000000003E-2</v>
      </c>
      <c r="C65" s="5">
        <v>-0.32486480000000001</v>
      </c>
      <c r="D65" s="5">
        <v>0.44813839999999999</v>
      </c>
      <c r="E65" s="5">
        <v>0.99962910000000005</v>
      </c>
    </row>
    <row r="66" spans="1:5" s="5" customFormat="1" x14ac:dyDescent="0.2">
      <c r="A66" s="5" t="s">
        <v>41</v>
      </c>
      <c r="B66" s="5">
        <v>9.9723012E-2</v>
      </c>
      <c r="C66" s="5">
        <v>-0.28677859999999999</v>
      </c>
      <c r="D66" s="5">
        <v>0.48622460000000001</v>
      </c>
      <c r="E66" s="5">
        <v>0.98981920000000001</v>
      </c>
    </row>
    <row r="67" spans="1:5" s="5" customFormat="1" x14ac:dyDescent="0.2">
      <c r="A67" s="5" t="s">
        <v>42</v>
      </c>
      <c r="B67" s="5">
        <v>9.4754862999999995E-2</v>
      </c>
      <c r="C67" s="5">
        <v>-0.29174679999999997</v>
      </c>
      <c r="D67" s="5">
        <v>0.48125649999999998</v>
      </c>
      <c r="E67" s="5">
        <v>0.9926623</v>
      </c>
    </row>
    <row r="68" spans="1:5" s="5" customFormat="1" x14ac:dyDescent="0.2">
      <c r="A68" s="5" t="s">
        <v>43</v>
      </c>
      <c r="B68" s="5">
        <v>0.112484969</v>
      </c>
      <c r="C68" s="5">
        <v>-0.2740166</v>
      </c>
      <c r="D68" s="5">
        <v>0.4989866</v>
      </c>
      <c r="E68" s="5">
        <v>0.97864050000000002</v>
      </c>
    </row>
    <row r="69" spans="1:5" s="5" customFormat="1" x14ac:dyDescent="0.2">
      <c r="A69" s="5" t="s">
        <v>44</v>
      </c>
      <c r="B69" s="5">
        <v>0.12893110499999999</v>
      </c>
      <c r="C69" s="5">
        <v>-0.25757049999999998</v>
      </c>
      <c r="D69" s="5">
        <v>0.51543269999999997</v>
      </c>
      <c r="E69" s="5">
        <v>0.95342300000000002</v>
      </c>
    </row>
    <row r="70" spans="1:5" s="5" customFormat="1" x14ac:dyDescent="0.2">
      <c r="A70" s="5" t="s">
        <v>45</v>
      </c>
      <c r="B70" s="5">
        <v>-1.4785572E-2</v>
      </c>
      <c r="C70" s="5">
        <v>-0.40128720000000001</v>
      </c>
      <c r="D70" s="5">
        <v>0.37171599999999999</v>
      </c>
      <c r="E70" s="5">
        <v>1</v>
      </c>
    </row>
    <row r="71" spans="1:5" s="5" customFormat="1" x14ac:dyDescent="0.2">
      <c r="A71" s="5" t="s">
        <v>46</v>
      </c>
      <c r="B71" s="5">
        <v>0.20877409</v>
      </c>
      <c r="C71" s="5">
        <v>-0.17772750000000001</v>
      </c>
      <c r="D71" s="5">
        <v>0.59527569999999996</v>
      </c>
      <c r="E71" s="5">
        <v>0.62651380000000001</v>
      </c>
    </row>
    <row r="72" spans="1:5" s="5" customFormat="1" x14ac:dyDescent="0.2">
      <c r="A72" s="5" t="s">
        <v>47</v>
      </c>
      <c r="B72" s="5">
        <v>0.17905734500000001</v>
      </c>
      <c r="C72" s="5">
        <v>-0.2074443</v>
      </c>
      <c r="D72" s="5">
        <v>0.56555900000000003</v>
      </c>
      <c r="E72" s="5">
        <v>0.7810899</v>
      </c>
    </row>
    <row r="73" spans="1:5" s="5" customFormat="1" x14ac:dyDescent="0.2">
      <c r="A73" s="5" t="s">
        <v>48</v>
      </c>
      <c r="B73" s="5">
        <v>3.8086179999999997E-2</v>
      </c>
      <c r="C73" s="5">
        <v>-0.34841539999999999</v>
      </c>
      <c r="D73" s="5">
        <v>0.42458780000000002</v>
      </c>
      <c r="E73" s="5">
        <v>0.99999020000000005</v>
      </c>
    </row>
    <row r="74" spans="1:5" s="5" customFormat="1" x14ac:dyDescent="0.2">
      <c r="A74" s="5" t="s">
        <v>49</v>
      </c>
      <c r="B74" s="5">
        <v>3.3118030999999999E-2</v>
      </c>
      <c r="C74" s="5">
        <v>-0.35338360000000002</v>
      </c>
      <c r="D74" s="5">
        <v>0.41961959999999998</v>
      </c>
      <c r="E74" s="5">
        <v>0.99999669999999996</v>
      </c>
    </row>
    <row r="75" spans="1:5" s="5" customFormat="1" x14ac:dyDescent="0.2">
      <c r="A75" s="5" t="s">
        <v>50</v>
      </c>
      <c r="B75" s="5">
        <v>5.0848137000000002E-2</v>
      </c>
      <c r="C75" s="5">
        <v>-0.33565349999999999</v>
      </c>
      <c r="D75" s="5">
        <v>0.43734980000000001</v>
      </c>
      <c r="E75" s="5">
        <v>0.99991099999999999</v>
      </c>
    </row>
    <row r="76" spans="1:5" s="5" customFormat="1" x14ac:dyDescent="0.2">
      <c r="A76" s="5" t="s">
        <v>51</v>
      </c>
      <c r="B76" s="5">
        <v>6.7294273000000002E-2</v>
      </c>
      <c r="C76" s="5">
        <v>-0.31920730000000003</v>
      </c>
      <c r="D76" s="5">
        <v>0.45379589999999997</v>
      </c>
      <c r="E76" s="5">
        <v>0.99929920000000005</v>
      </c>
    </row>
    <row r="77" spans="1:5" s="5" customFormat="1" x14ac:dyDescent="0.2">
      <c r="A77" s="5" t="s">
        <v>52</v>
      </c>
      <c r="B77" s="5">
        <v>-7.6422403999999999E-2</v>
      </c>
      <c r="C77" s="5">
        <v>-0.462924</v>
      </c>
      <c r="D77" s="5">
        <v>0.3100792</v>
      </c>
      <c r="E77" s="5">
        <v>0.99827580000000005</v>
      </c>
    </row>
    <row r="78" spans="1:5" s="5" customFormat="1" x14ac:dyDescent="0.2">
      <c r="A78" s="5" t="s">
        <v>53</v>
      </c>
      <c r="B78" s="5">
        <v>0.14713725799999999</v>
      </c>
      <c r="C78" s="5">
        <v>-0.2393644</v>
      </c>
      <c r="D78" s="5">
        <v>0.53363890000000003</v>
      </c>
      <c r="E78" s="5">
        <v>0.90775300000000003</v>
      </c>
    </row>
    <row r="79" spans="1:5" s="5" customFormat="1" x14ac:dyDescent="0.2">
      <c r="A79" s="5" t="s">
        <v>54</v>
      </c>
      <c r="B79" s="5">
        <v>0.117420513</v>
      </c>
      <c r="C79" s="5">
        <v>-0.26908110000000002</v>
      </c>
      <c r="D79" s="5">
        <v>0.50392210000000004</v>
      </c>
      <c r="E79" s="5">
        <v>0.97249940000000001</v>
      </c>
    </row>
    <row r="80" spans="1:5" s="5" customFormat="1" x14ac:dyDescent="0.2">
      <c r="A80" s="5" t="s">
        <v>55</v>
      </c>
      <c r="B80" s="5">
        <v>-4.9681480000000004E-3</v>
      </c>
      <c r="C80" s="5">
        <v>-0.39146979999999998</v>
      </c>
      <c r="D80" s="5">
        <v>0.38153350000000003</v>
      </c>
      <c r="E80" s="5">
        <v>1</v>
      </c>
    </row>
    <row r="81" spans="1:5" s="5" customFormat="1" x14ac:dyDescent="0.2">
      <c r="A81" s="5" t="s">
        <v>56</v>
      </c>
      <c r="B81" s="5">
        <v>1.2761957000000001E-2</v>
      </c>
      <c r="C81" s="5">
        <v>-0.37373970000000001</v>
      </c>
      <c r="D81" s="5">
        <v>0.3992636</v>
      </c>
      <c r="E81" s="5">
        <v>1</v>
      </c>
    </row>
    <row r="82" spans="1:5" s="5" customFormat="1" x14ac:dyDescent="0.2">
      <c r="A82" s="5" t="s">
        <v>57</v>
      </c>
      <c r="B82" s="5">
        <v>2.9208093000000001E-2</v>
      </c>
      <c r="C82" s="5">
        <v>-0.35729349999999999</v>
      </c>
      <c r="D82" s="5">
        <v>0.41570970000000002</v>
      </c>
      <c r="E82" s="5">
        <v>0.99999879999999997</v>
      </c>
    </row>
    <row r="83" spans="1:5" s="5" customFormat="1" x14ac:dyDescent="0.2">
      <c r="A83" s="5" t="s">
        <v>58</v>
      </c>
      <c r="B83" s="5">
        <v>-0.114508584</v>
      </c>
      <c r="C83" s="5">
        <v>-0.50101019999999996</v>
      </c>
      <c r="D83" s="5">
        <v>0.27199299999999998</v>
      </c>
      <c r="E83" s="5">
        <v>0.97625890000000004</v>
      </c>
    </row>
    <row r="84" spans="1:5" s="5" customFormat="1" x14ac:dyDescent="0.2">
      <c r="A84" s="5" t="s">
        <v>59</v>
      </c>
      <c r="B84" s="5">
        <v>0.109051078</v>
      </c>
      <c r="C84" s="5">
        <v>-0.27745049999999999</v>
      </c>
      <c r="D84" s="5">
        <v>0.49555270000000001</v>
      </c>
      <c r="E84" s="5">
        <v>0.98227229999999999</v>
      </c>
    </row>
    <row r="85" spans="1:5" s="5" customFormat="1" x14ac:dyDescent="0.2">
      <c r="A85" s="5" t="s">
        <v>60</v>
      </c>
      <c r="B85" s="5">
        <v>7.9334334000000006E-2</v>
      </c>
      <c r="C85" s="5">
        <v>-0.30716729999999998</v>
      </c>
      <c r="D85" s="5">
        <v>0.46583599999999997</v>
      </c>
      <c r="E85" s="5">
        <v>0.99776580000000004</v>
      </c>
    </row>
    <row r="86" spans="1:5" s="5" customFormat="1" x14ac:dyDescent="0.2">
      <c r="A86" s="5" t="s">
        <v>61</v>
      </c>
      <c r="B86" s="5">
        <v>1.7730104999999999E-2</v>
      </c>
      <c r="C86" s="5">
        <v>-0.36877149999999997</v>
      </c>
      <c r="D86" s="5">
        <v>0.40423170000000003</v>
      </c>
      <c r="E86" s="5">
        <v>1</v>
      </c>
    </row>
    <row r="87" spans="1:5" s="5" customFormat="1" x14ac:dyDescent="0.2">
      <c r="A87" s="5" t="s">
        <v>62</v>
      </c>
      <c r="B87" s="5">
        <v>3.4176242000000003E-2</v>
      </c>
      <c r="C87" s="5">
        <v>-0.35232540000000001</v>
      </c>
      <c r="D87" s="5">
        <v>0.42067789999999999</v>
      </c>
      <c r="E87" s="5">
        <v>0.99999579999999999</v>
      </c>
    </row>
    <row r="88" spans="1:5" s="5" customFormat="1" x14ac:dyDescent="0.2">
      <c r="A88" s="5" t="s">
        <v>63</v>
      </c>
      <c r="B88" s="5">
        <v>-0.109540436</v>
      </c>
      <c r="C88" s="5">
        <v>-0.49604209999999999</v>
      </c>
      <c r="D88" s="5">
        <v>0.27696120000000002</v>
      </c>
      <c r="E88" s="5">
        <v>0.98178509999999997</v>
      </c>
    </row>
    <row r="89" spans="1:5" s="5" customFormat="1" x14ac:dyDescent="0.2">
      <c r="A89" s="5" t="s">
        <v>64</v>
      </c>
      <c r="B89" s="5">
        <v>0.114019226</v>
      </c>
      <c r="C89" s="5">
        <v>-0.27248240000000001</v>
      </c>
      <c r="D89" s="5">
        <v>0.50052079999999999</v>
      </c>
      <c r="E89" s="5">
        <v>0.97685180000000005</v>
      </c>
    </row>
    <row r="90" spans="1:5" s="5" customFormat="1" x14ac:dyDescent="0.2">
      <c r="A90" s="5" t="s">
        <v>65</v>
      </c>
      <c r="B90" s="5">
        <v>8.4302481999999998E-2</v>
      </c>
      <c r="C90" s="5">
        <v>-0.3021991</v>
      </c>
      <c r="D90" s="5">
        <v>0.4708041</v>
      </c>
      <c r="E90" s="5">
        <v>0.99661739999999999</v>
      </c>
    </row>
    <row r="91" spans="1:5" s="5" customFormat="1" x14ac:dyDescent="0.2">
      <c r="A91" s="5" t="s">
        <v>66</v>
      </c>
      <c r="B91" s="5">
        <v>1.6446136E-2</v>
      </c>
      <c r="C91" s="5">
        <v>-0.37005549999999998</v>
      </c>
      <c r="D91" s="5">
        <v>0.40294780000000002</v>
      </c>
      <c r="E91" s="5">
        <v>1</v>
      </c>
    </row>
    <row r="92" spans="1:5" s="5" customFormat="1" x14ac:dyDescent="0.2">
      <c r="A92" s="5" t="s">
        <v>67</v>
      </c>
      <c r="B92" s="5">
        <v>-0.12727054099999999</v>
      </c>
      <c r="C92" s="5">
        <v>-0.51377220000000001</v>
      </c>
      <c r="D92" s="5">
        <v>0.25923109999999999</v>
      </c>
      <c r="E92" s="5">
        <v>0.95661620000000003</v>
      </c>
    </row>
    <row r="93" spans="1:5" s="5" customFormat="1" x14ac:dyDescent="0.2">
      <c r="A93" s="5" t="s">
        <v>68</v>
      </c>
      <c r="B93" s="5">
        <v>9.6289121000000005E-2</v>
      </c>
      <c r="C93" s="5">
        <v>-0.29021249999999998</v>
      </c>
      <c r="D93" s="5">
        <v>0.48279070000000002</v>
      </c>
      <c r="E93" s="5">
        <v>0.99186050000000003</v>
      </c>
    </row>
    <row r="94" spans="1:5" s="5" customFormat="1" x14ac:dyDescent="0.2">
      <c r="A94" s="5" t="s">
        <v>69</v>
      </c>
      <c r="B94" s="5">
        <v>6.6572377000000002E-2</v>
      </c>
      <c r="C94" s="5">
        <v>-0.31992920000000002</v>
      </c>
      <c r="D94" s="5">
        <v>0.45307399999999998</v>
      </c>
      <c r="E94" s="5">
        <v>0.99935149999999995</v>
      </c>
    </row>
    <row r="95" spans="1:5" s="5" customFormat="1" x14ac:dyDescent="0.2">
      <c r="A95" s="5" t="s">
        <v>70</v>
      </c>
      <c r="B95" s="5">
        <v>-0.14371667699999999</v>
      </c>
      <c r="C95" s="5">
        <v>-0.53021830000000003</v>
      </c>
      <c r="D95" s="5">
        <v>0.2427849</v>
      </c>
      <c r="E95" s="5">
        <v>0.91786330000000005</v>
      </c>
    </row>
    <row r="96" spans="1:5" s="5" customFormat="1" x14ac:dyDescent="0.2">
      <c r="A96" s="5" t="s">
        <v>71</v>
      </c>
      <c r="B96" s="5">
        <v>7.9842985000000005E-2</v>
      </c>
      <c r="C96" s="5">
        <v>-0.3066586</v>
      </c>
      <c r="D96" s="5">
        <v>0.4663446</v>
      </c>
      <c r="E96" s="5">
        <v>0.99766529999999998</v>
      </c>
    </row>
    <row r="97" spans="1:5" s="5" customFormat="1" x14ac:dyDescent="0.2">
      <c r="A97" s="5" t="s">
        <v>72</v>
      </c>
      <c r="B97" s="5">
        <v>5.0126240000000002E-2</v>
      </c>
      <c r="C97" s="5">
        <v>-0.33637539999999999</v>
      </c>
      <c r="D97" s="5">
        <v>0.43662790000000001</v>
      </c>
      <c r="E97" s="5">
        <v>0.99992009999999998</v>
      </c>
    </row>
    <row r="98" spans="1:5" s="5" customFormat="1" x14ac:dyDescent="0.2">
      <c r="A98" s="5" t="s">
        <v>73</v>
      </c>
      <c r="B98" s="5">
        <v>0.22355966199999999</v>
      </c>
      <c r="C98" s="5">
        <v>-0.162942</v>
      </c>
      <c r="D98" s="5">
        <v>0.61006130000000003</v>
      </c>
      <c r="E98" s="5">
        <v>0.54571389999999997</v>
      </c>
    </row>
    <row r="99" spans="1:5" s="5" customFormat="1" x14ac:dyDescent="0.2">
      <c r="A99" s="5" t="s">
        <v>74</v>
      </c>
      <c r="B99" s="5">
        <v>0.193842917</v>
      </c>
      <c r="C99" s="5">
        <v>-0.19265869999999999</v>
      </c>
      <c r="D99" s="5">
        <v>0.58034450000000004</v>
      </c>
      <c r="E99" s="5">
        <v>0.70677990000000002</v>
      </c>
    </row>
    <row r="100" spans="1:5" s="5" customFormat="1" x14ac:dyDescent="0.2">
      <c r="A100" s="5" t="s">
        <v>75</v>
      </c>
      <c r="B100" s="5">
        <v>-2.9716744E-2</v>
      </c>
      <c r="C100" s="5">
        <v>-0.41621839999999999</v>
      </c>
      <c r="D100" s="5">
        <v>0.35678490000000002</v>
      </c>
      <c r="E100" s="5">
        <v>0.99999859999999996</v>
      </c>
    </row>
  </sheetData>
  <mergeCells count="1">
    <mergeCell ref="A1:F1"/>
  </mergeCell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E6A71-839C-7B4E-9119-AAC00E3F6948}">
  <dimension ref="A1:G61"/>
  <sheetViews>
    <sheetView workbookViewId="0">
      <selection activeCell="A29" sqref="A29"/>
    </sheetView>
  </sheetViews>
  <sheetFormatPr baseColWidth="10" defaultRowHeight="16" x14ac:dyDescent="0.2"/>
  <cols>
    <col min="1" max="1" width="23.5" style="1" bestFit="1" customWidth="1"/>
    <col min="2" max="2" width="33.5" style="1" bestFit="1" customWidth="1"/>
    <col min="3" max="4" width="12.83203125" style="1" bestFit="1" customWidth="1"/>
    <col min="5" max="5" width="11.83203125" style="1" bestFit="1" customWidth="1"/>
    <col min="6" max="6" width="12.5" style="1" bestFit="1" customWidth="1"/>
    <col min="7" max="7" width="10.1640625" style="1" bestFit="1" customWidth="1"/>
    <col min="8" max="8" width="9.83203125" style="1" bestFit="1" customWidth="1"/>
    <col min="9" max="9" width="6.1640625" style="1" bestFit="1" customWidth="1"/>
    <col min="10" max="10" width="7.1640625" style="1" bestFit="1" customWidth="1"/>
    <col min="11" max="11" width="45.5" style="1" bestFit="1" customWidth="1"/>
    <col min="12" max="12" width="3.83203125" style="1" bestFit="1" customWidth="1"/>
    <col min="13" max="13" width="11.83203125" style="1" bestFit="1" customWidth="1"/>
    <col min="14" max="14" width="2.5" style="1" bestFit="1" customWidth="1"/>
    <col min="15" max="15" width="24.83203125" style="1" bestFit="1" customWidth="1"/>
    <col min="16" max="16" width="3.1640625" style="1" bestFit="1" customWidth="1"/>
    <col min="17" max="17" width="9.83203125" style="1" bestFit="1" customWidth="1"/>
    <col min="18" max="18" width="2.5" style="1" bestFit="1" customWidth="1"/>
    <col min="19" max="16384" width="10.83203125" style="1"/>
  </cols>
  <sheetData>
    <row r="1" spans="1:7" ht="134" customHeight="1" x14ac:dyDescent="0.2">
      <c r="A1" s="14" t="s">
        <v>398</v>
      </c>
      <c r="B1" s="14"/>
      <c r="C1" s="14"/>
      <c r="D1" s="14"/>
      <c r="E1" s="14"/>
      <c r="F1" s="14"/>
    </row>
    <row r="2" spans="1:7" s="5" customFormat="1" x14ac:dyDescent="0.2">
      <c r="A2" s="4" t="s">
        <v>363</v>
      </c>
    </row>
    <row r="3" spans="1:7" s="5" customFormat="1" x14ac:dyDescent="0.2">
      <c r="B3" s="5" t="s">
        <v>0</v>
      </c>
      <c r="C3" s="5" t="s">
        <v>147</v>
      </c>
      <c r="D3" s="5" t="s">
        <v>1</v>
      </c>
      <c r="E3" s="5" t="s">
        <v>22</v>
      </c>
      <c r="F3" s="5" t="s">
        <v>3</v>
      </c>
    </row>
    <row r="4" spans="1:7" s="5" customFormat="1" x14ac:dyDescent="0.2">
      <c r="A4" s="5" t="s">
        <v>394</v>
      </c>
      <c r="B4" s="5">
        <v>2</v>
      </c>
      <c r="C4" s="5">
        <v>4.4999999999999997E-3</v>
      </c>
      <c r="D4" s="5">
        <v>2.2000000000000001E-3</v>
      </c>
      <c r="E4" s="5">
        <v>0.35199999999999998</v>
      </c>
      <c r="F4" s="5">
        <v>0.70599999999999996</v>
      </c>
    </row>
    <row r="5" spans="1:7" s="5" customFormat="1" x14ac:dyDescent="0.2">
      <c r="A5" s="5" t="s">
        <v>5</v>
      </c>
      <c r="B5" s="5">
        <v>2</v>
      </c>
      <c r="C5" s="5">
        <v>1.7265999999999999</v>
      </c>
      <c r="D5" s="5">
        <v>0.86329999999999996</v>
      </c>
      <c r="E5" s="5">
        <v>135.39099999999999</v>
      </c>
      <c r="F5" s="8">
        <v>8.4300000000000001E-15</v>
      </c>
      <c r="G5" s="5" t="s">
        <v>4</v>
      </c>
    </row>
    <row r="6" spans="1:7" s="5" customFormat="1" x14ac:dyDescent="0.2">
      <c r="A6" s="5" t="s">
        <v>395</v>
      </c>
      <c r="B6" s="5">
        <v>4</v>
      </c>
      <c r="C6" s="5">
        <v>2.1299999999999999E-2</v>
      </c>
      <c r="D6" s="5">
        <v>5.3E-3</v>
      </c>
      <c r="E6" s="5">
        <v>0.83599999999999997</v>
      </c>
      <c r="F6" s="5">
        <v>0.51400000000000001</v>
      </c>
    </row>
    <row r="7" spans="1:7" s="5" customFormat="1" x14ac:dyDescent="0.2">
      <c r="A7" s="5" t="s">
        <v>6</v>
      </c>
      <c r="B7" s="5">
        <v>27</v>
      </c>
      <c r="C7" s="5">
        <v>0.17219999999999999</v>
      </c>
      <c r="D7" s="5">
        <v>6.4000000000000003E-3</v>
      </c>
    </row>
    <row r="8" spans="1:7" s="5" customFormat="1" x14ac:dyDescent="0.2"/>
    <row r="9" spans="1:7" s="5" customFormat="1" x14ac:dyDescent="0.2"/>
    <row r="10" spans="1:7" s="6" customFormat="1" x14ac:dyDescent="0.2">
      <c r="A10" s="7" t="s">
        <v>365</v>
      </c>
    </row>
    <row r="11" spans="1:7" s="6" customFormat="1" x14ac:dyDescent="0.2"/>
    <row r="12" spans="1:7" s="6" customFormat="1" x14ac:dyDescent="0.2">
      <c r="A12" s="6" t="s">
        <v>396</v>
      </c>
    </row>
    <row r="13" spans="1:7" s="6" customFormat="1" x14ac:dyDescent="0.2">
      <c r="B13" s="6" t="s">
        <v>10</v>
      </c>
      <c r="C13" s="6" t="s">
        <v>11</v>
      </c>
      <c r="D13" s="6" t="s">
        <v>12</v>
      </c>
      <c r="E13" s="6" t="s">
        <v>23</v>
      </c>
    </row>
    <row r="14" spans="1:7" s="6" customFormat="1" x14ac:dyDescent="0.2">
      <c r="A14" s="6" t="s">
        <v>149</v>
      </c>
      <c r="B14" s="6">
        <v>1.6229810000000001E-2</v>
      </c>
      <c r="C14" s="6">
        <v>-6.4597130000000003E-2</v>
      </c>
      <c r="D14" s="6">
        <v>9.7056760000000006E-2</v>
      </c>
      <c r="E14" s="6">
        <v>0.8729363</v>
      </c>
    </row>
    <row r="15" spans="1:7" s="6" customFormat="1" x14ac:dyDescent="0.2">
      <c r="A15" s="6" t="s">
        <v>39</v>
      </c>
      <c r="B15" s="6">
        <v>2.7179979999999999E-2</v>
      </c>
      <c r="C15" s="6">
        <v>-5.364696E-2</v>
      </c>
      <c r="D15" s="6">
        <v>0.10800692000000001</v>
      </c>
      <c r="E15" s="6">
        <v>0.6856717</v>
      </c>
    </row>
    <row r="16" spans="1:7" s="6" customFormat="1" x14ac:dyDescent="0.2">
      <c r="A16" s="6" t="s">
        <v>148</v>
      </c>
      <c r="B16" s="6">
        <v>1.095017E-2</v>
      </c>
      <c r="C16" s="6">
        <v>-6.9876779999999999E-2</v>
      </c>
      <c r="D16" s="6">
        <v>9.1777109999999995E-2</v>
      </c>
      <c r="E16" s="6">
        <v>0.93983740000000004</v>
      </c>
    </row>
    <row r="17" spans="1:5" s="6" customFormat="1" x14ac:dyDescent="0.2"/>
    <row r="18" spans="1:5" s="6" customFormat="1" x14ac:dyDescent="0.2">
      <c r="A18" s="6" t="s">
        <v>13</v>
      </c>
    </row>
    <row r="19" spans="1:5" s="6" customFormat="1" x14ac:dyDescent="0.2">
      <c r="B19" s="6" t="s">
        <v>10</v>
      </c>
      <c r="C19" s="6" t="s">
        <v>11</v>
      </c>
      <c r="D19" s="6" t="s">
        <v>12</v>
      </c>
      <c r="E19" s="6" t="s">
        <v>23</v>
      </c>
    </row>
    <row r="20" spans="1:5" s="6" customFormat="1" x14ac:dyDescent="0.2">
      <c r="A20" s="6" t="s">
        <v>14</v>
      </c>
      <c r="B20" s="6">
        <v>-0.25583410000000001</v>
      </c>
      <c r="C20" s="6">
        <v>-0.33666099999999999</v>
      </c>
      <c r="D20" s="6">
        <v>-0.1750071</v>
      </c>
      <c r="E20" s="9">
        <v>9.9999999999999995E-8</v>
      </c>
    </row>
    <row r="21" spans="1:5" s="6" customFormat="1" x14ac:dyDescent="0.2">
      <c r="A21" s="6" t="s">
        <v>15</v>
      </c>
      <c r="B21" s="6">
        <v>-0.53624729999999998</v>
      </c>
      <c r="C21" s="6">
        <v>-0.61707429999999996</v>
      </c>
      <c r="D21" s="6">
        <v>-0.4554204</v>
      </c>
      <c r="E21" s="9">
        <v>0</v>
      </c>
    </row>
    <row r="22" spans="1:5" s="6" customFormat="1" x14ac:dyDescent="0.2">
      <c r="A22" s="6" t="s">
        <v>16</v>
      </c>
      <c r="B22" s="6">
        <v>-0.28041319999999997</v>
      </c>
      <c r="C22" s="6">
        <v>-0.36124020000000001</v>
      </c>
      <c r="D22" s="6">
        <v>-0.19958629999999999</v>
      </c>
      <c r="E22" s="9">
        <v>0</v>
      </c>
    </row>
    <row r="23" spans="1:5" s="6" customFormat="1" x14ac:dyDescent="0.2"/>
    <row r="24" spans="1:5" s="6" customFormat="1" x14ac:dyDescent="0.2">
      <c r="A24" s="6" t="s">
        <v>397</v>
      </c>
    </row>
    <row r="25" spans="1:5" s="6" customFormat="1" x14ac:dyDescent="0.2">
      <c r="B25" s="6" t="s">
        <v>10</v>
      </c>
      <c r="C25" s="6" t="s">
        <v>11</v>
      </c>
      <c r="D25" s="6" t="s">
        <v>12</v>
      </c>
      <c r="E25" s="6" t="s">
        <v>23</v>
      </c>
    </row>
    <row r="26" spans="1:5" s="6" customFormat="1" x14ac:dyDescent="0.2">
      <c r="A26" s="6" t="s">
        <v>40</v>
      </c>
      <c r="B26" s="6">
        <v>-1.8773054000000001E-2</v>
      </c>
      <c r="C26" s="6">
        <v>-0.20875531999999999</v>
      </c>
      <c r="D26" s="6">
        <v>0.17120921</v>
      </c>
      <c r="E26" s="6">
        <v>0.99999380000000004</v>
      </c>
    </row>
    <row r="27" spans="1:5" s="6" customFormat="1" x14ac:dyDescent="0.2">
      <c r="A27" s="6" t="s">
        <v>41</v>
      </c>
      <c r="B27" s="6">
        <v>3.3974318000000003E-2</v>
      </c>
      <c r="C27" s="6">
        <v>-0.15600795000000001</v>
      </c>
      <c r="D27" s="6">
        <v>0.22395659000000001</v>
      </c>
      <c r="E27" s="6">
        <v>0.99945039999999996</v>
      </c>
    </row>
    <row r="28" spans="1:5" s="6" customFormat="1" x14ac:dyDescent="0.2">
      <c r="A28" s="6" t="s">
        <v>42</v>
      </c>
      <c r="B28" s="6">
        <v>-0.24281688800000001</v>
      </c>
      <c r="C28" s="6">
        <v>-0.43279916000000002</v>
      </c>
      <c r="D28" s="6">
        <v>-5.2834619999999999E-2</v>
      </c>
      <c r="E28" s="6">
        <v>5.3001999999999997E-3</v>
      </c>
    </row>
    <row r="29" spans="1:5" s="6" customFormat="1" x14ac:dyDescent="0.2">
      <c r="A29" s="6" t="s">
        <v>43</v>
      </c>
      <c r="B29" s="6">
        <v>-0.269851648</v>
      </c>
      <c r="C29" s="6">
        <v>-0.45983392000000001</v>
      </c>
      <c r="D29" s="6">
        <v>-7.9869380000000004E-2</v>
      </c>
      <c r="E29" s="6">
        <v>1.5606999999999999E-3</v>
      </c>
    </row>
    <row r="30" spans="1:5" s="6" customFormat="1" x14ac:dyDescent="0.2">
      <c r="A30" s="6" t="s">
        <v>44</v>
      </c>
      <c r="B30" s="6">
        <v>-0.23963246299999999</v>
      </c>
      <c r="C30" s="6">
        <v>-0.42961473</v>
      </c>
      <c r="D30" s="6">
        <v>-4.9650199999999999E-2</v>
      </c>
      <c r="E30" s="6">
        <v>6.1076999999999998E-3</v>
      </c>
    </row>
    <row r="31" spans="1:5" s="6" customFormat="1" x14ac:dyDescent="0.2">
      <c r="A31" s="6" t="s">
        <v>45</v>
      </c>
      <c r="B31" s="6">
        <v>-0.57747303699999997</v>
      </c>
      <c r="C31" s="6">
        <v>-0.76745531</v>
      </c>
      <c r="D31" s="6">
        <v>-0.38749076999999998</v>
      </c>
      <c r="E31" s="6">
        <v>0</v>
      </c>
    </row>
    <row r="32" spans="1:5" s="6" customFormat="1" x14ac:dyDescent="0.2">
      <c r="A32" s="6" t="s">
        <v>46</v>
      </c>
      <c r="B32" s="6">
        <v>-0.48297578099999999</v>
      </c>
      <c r="C32" s="6">
        <v>-0.67295804999999997</v>
      </c>
      <c r="D32" s="6">
        <v>-0.29299351000000001</v>
      </c>
      <c r="E32" s="6">
        <v>9.9999999999999995E-8</v>
      </c>
    </row>
    <row r="33" spans="1:5" s="6" customFormat="1" x14ac:dyDescent="0.2">
      <c r="A33" s="6" t="s">
        <v>47</v>
      </c>
      <c r="B33" s="6">
        <v>-0.53309184099999996</v>
      </c>
      <c r="C33" s="6">
        <v>-0.72307410999999999</v>
      </c>
      <c r="D33" s="6">
        <v>-0.34310956999999997</v>
      </c>
      <c r="E33" s="6">
        <v>0</v>
      </c>
    </row>
    <row r="34" spans="1:5" s="6" customFormat="1" x14ac:dyDescent="0.2">
      <c r="A34" s="6" t="s">
        <v>48</v>
      </c>
      <c r="B34" s="6">
        <v>5.2747371000000001E-2</v>
      </c>
      <c r="C34" s="6">
        <v>-0.13723489999999999</v>
      </c>
      <c r="D34" s="6">
        <v>0.24272964</v>
      </c>
      <c r="E34" s="6">
        <v>0.98867570000000005</v>
      </c>
    </row>
    <row r="35" spans="1:5" s="6" customFormat="1" x14ac:dyDescent="0.2">
      <c r="A35" s="6" t="s">
        <v>49</v>
      </c>
      <c r="B35" s="6">
        <v>-0.224043835</v>
      </c>
      <c r="C35" s="6">
        <v>-0.41402610000000001</v>
      </c>
      <c r="D35" s="6">
        <v>-3.4061569999999999E-2</v>
      </c>
      <c r="E35" s="6">
        <v>1.2112599999999999E-2</v>
      </c>
    </row>
    <row r="36" spans="1:5" s="6" customFormat="1" x14ac:dyDescent="0.2">
      <c r="A36" s="6" t="s">
        <v>50</v>
      </c>
      <c r="B36" s="6">
        <v>-0.25107859399999999</v>
      </c>
      <c r="C36" s="6">
        <v>-0.44106086</v>
      </c>
      <c r="D36" s="6">
        <v>-6.1096329999999997E-2</v>
      </c>
      <c r="E36" s="6">
        <v>3.6595E-3</v>
      </c>
    </row>
    <row r="37" spans="1:5" s="6" customFormat="1" x14ac:dyDescent="0.2">
      <c r="A37" s="6" t="s">
        <v>51</v>
      </c>
      <c r="B37" s="6">
        <v>-0.22085940900000001</v>
      </c>
      <c r="C37" s="6">
        <v>-0.41084167999999999</v>
      </c>
      <c r="D37" s="6">
        <v>-3.0877140000000001E-2</v>
      </c>
      <c r="E37" s="6">
        <v>1.38996E-2</v>
      </c>
    </row>
    <row r="38" spans="1:5" s="6" customFormat="1" x14ac:dyDescent="0.2">
      <c r="A38" s="6" t="s">
        <v>52</v>
      </c>
      <c r="B38" s="6">
        <v>-0.55869998399999998</v>
      </c>
      <c r="C38" s="6">
        <v>-0.74868224999999999</v>
      </c>
      <c r="D38" s="6">
        <v>-0.36871772000000003</v>
      </c>
      <c r="E38" s="6">
        <v>0</v>
      </c>
    </row>
    <row r="39" spans="1:5" s="6" customFormat="1" x14ac:dyDescent="0.2">
      <c r="A39" s="6" t="s">
        <v>53</v>
      </c>
      <c r="B39" s="6">
        <v>-0.46420272699999998</v>
      </c>
      <c r="C39" s="6">
        <v>-0.65418498999999997</v>
      </c>
      <c r="D39" s="6">
        <v>-0.27422046</v>
      </c>
      <c r="E39" s="6">
        <v>2.9999999999999999E-7</v>
      </c>
    </row>
    <row r="40" spans="1:5" s="6" customFormat="1" x14ac:dyDescent="0.2">
      <c r="A40" s="6" t="s">
        <v>54</v>
      </c>
      <c r="B40" s="6">
        <v>-0.514318787</v>
      </c>
      <c r="C40" s="6">
        <v>-0.70430104999999998</v>
      </c>
      <c r="D40" s="6">
        <v>-0.32433652000000002</v>
      </c>
      <c r="E40" s="6">
        <v>0</v>
      </c>
    </row>
    <row r="41" spans="1:5" s="6" customFormat="1" x14ac:dyDescent="0.2">
      <c r="A41" s="6" t="s">
        <v>55</v>
      </c>
      <c r="B41" s="6">
        <v>-0.27679120600000001</v>
      </c>
      <c r="C41" s="6">
        <v>-0.46677347000000002</v>
      </c>
      <c r="D41" s="6">
        <v>-8.6808940000000001E-2</v>
      </c>
      <c r="E41" s="6">
        <v>1.1359E-3</v>
      </c>
    </row>
    <row r="42" spans="1:5" s="6" customFormat="1" x14ac:dyDescent="0.2">
      <c r="A42" s="6" t="s">
        <v>56</v>
      </c>
      <c r="B42" s="6">
        <v>-0.30382596499999998</v>
      </c>
      <c r="C42" s="6">
        <v>-0.49380823000000001</v>
      </c>
      <c r="D42" s="6">
        <v>-0.11384370000000001</v>
      </c>
      <c r="E42" s="6">
        <v>3.2729999999999999E-4</v>
      </c>
    </row>
    <row r="43" spans="1:5" s="6" customFormat="1" x14ac:dyDescent="0.2">
      <c r="A43" s="6" t="s">
        <v>57</v>
      </c>
      <c r="B43" s="6">
        <v>-0.27360678100000002</v>
      </c>
      <c r="C43" s="6">
        <v>-0.46358905</v>
      </c>
      <c r="D43" s="6">
        <v>-8.3624509999999999E-2</v>
      </c>
      <c r="E43" s="6">
        <v>1.3144000000000001E-3</v>
      </c>
    </row>
    <row r="44" spans="1:5" s="6" customFormat="1" x14ac:dyDescent="0.2">
      <c r="A44" s="6" t="s">
        <v>58</v>
      </c>
      <c r="B44" s="6">
        <v>-0.61144735500000003</v>
      </c>
      <c r="C44" s="6">
        <v>-0.80142961999999995</v>
      </c>
      <c r="D44" s="6">
        <v>-0.42146508999999999</v>
      </c>
      <c r="E44" s="6">
        <v>0</v>
      </c>
    </row>
    <row r="45" spans="1:5" s="6" customFormat="1" x14ac:dyDescent="0.2">
      <c r="A45" s="6" t="s">
        <v>59</v>
      </c>
      <c r="B45" s="6">
        <v>-0.51695009800000002</v>
      </c>
      <c r="C45" s="6">
        <v>-0.70693236999999998</v>
      </c>
      <c r="D45" s="6">
        <v>-0.32696783000000001</v>
      </c>
      <c r="E45" s="6">
        <v>0</v>
      </c>
    </row>
    <row r="46" spans="1:5" s="6" customFormat="1" x14ac:dyDescent="0.2">
      <c r="A46" s="6" t="s">
        <v>60</v>
      </c>
      <c r="B46" s="6">
        <v>-0.56706615800000004</v>
      </c>
      <c r="C46" s="6">
        <v>-0.75704842999999999</v>
      </c>
      <c r="D46" s="6">
        <v>-0.37708388999999998</v>
      </c>
      <c r="E46" s="6">
        <v>0</v>
      </c>
    </row>
    <row r="47" spans="1:5" s="6" customFormat="1" x14ac:dyDescent="0.2">
      <c r="A47" s="6" t="s">
        <v>61</v>
      </c>
      <c r="B47" s="6">
        <v>-2.7034758999999998E-2</v>
      </c>
      <c r="C47" s="6">
        <v>-0.21701703</v>
      </c>
      <c r="D47" s="6">
        <v>0.16294750999999999</v>
      </c>
      <c r="E47" s="6">
        <v>0.99989890000000003</v>
      </c>
    </row>
    <row r="48" spans="1:5" s="6" customFormat="1" x14ac:dyDescent="0.2">
      <c r="A48" s="6" t="s">
        <v>62</v>
      </c>
      <c r="B48" s="6">
        <v>3.1844249999999998E-3</v>
      </c>
      <c r="C48" s="6">
        <v>-0.18679783999999999</v>
      </c>
      <c r="D48" s="6">
        <v>0.19316669</v>
      </c>
      <c r="E48" s="6">
        <v>1</v>
      </c>
    </row>
    <row r="49" spans="1:5" s="6" customFormat="1" x14ac:dyDescent="0.2">
      <c r="A49" s="6" t="s">
        <v>63</v>
      </c>
      <c r="B49" s="6">
        <v>-0.33465614900000001</v>
      </c>
      <c r="C49" s="6">
        <v>-0.52463842000000005</v>
      </c>
      <c r="D49" s="6">
        <v>-0.14467388</v>
      </c>
      <c r="E49" s="6">
        <v>7.9200000000000001E-5</v>
      </c>
    </row>
    <row r="50" spans="1:5" s="6" customFormat="1" x14ac:dyDescent="0.2">
      <c r="A50" s="6" t="s">
        <v>64</v>
      </c>
      <c r="B50" s="6">
        <v>-0.24015889200000001</v>
      </c>
      <c r="C50" s="6">
        <v>-0.43014116000000002</v>
      </c>
      <c r="D50" s="6">
        <v>-5.0176619999999998E-2</v>
      </c>
      <c r="E50" s="6">
        <v>5.9664999999999996E-3</v>
      </c>
    </row>
    <row r="51" spans="1:5" s="6" customFormat="1" x14ac:dyDescent="0.2">
      <c r="A51" s="6" t="s">
        <v>65</v>
      </c>
      <c r="B51" s="6">
        <v>-0.29027495199999997</v>
      </c>
      <c r="C51" s="6">
        <v>-0.48025721999999998</v>
      </c>
      <c r="D51" s="6">
        <v>-0.10029268</v>
      </c>
      <c r="E51" s="6">
        <v>6.112E-4</v>
      </c>
    </row>
    <row r="52" spans="1:5" s="6" customFormat="1" x14ac:dyDescent="0.2">
      <c r="A52" s="6" t="s">
        <v>66</v>
      </c>
      <c r="B52" s="6">
        <v>3.0219184999999999E-2</v>
      </c>
      <c r="C52" s="6">
        <v>-0.15976308</v>
      </c>
      <c r="D52" s="6">
        <v>0.22020144999999999</v>
      </c>
      <c r="E52" s="6">
        <v>0.99976759999999998</v>
      </c>
    </row>
    <row r="53" spans="1:5" s="6" customFormat="1" x14ac:dyDescent="0.2">
      <c r="A53" s="6" t="s">
        <v>67</v>
      </c>
      <c r="B53" s="6">
        <v>-0.30762138999999999</v>
      </c>
      <c r="C53" s="6">
        <v>-0.49760366</v>
      </c>
      <c r="D53" s="6">
        <v>-0.11763912</v>
      </c>
      <c r="E53" s="6">
        <v>2.7480000000000001E-4</v>
      </c>
    </row>
    <row r="54" spans="1:5" s="6" customFormat="1" x14ac:dyDescent="0.2">
      <c r="A54" s="6" t="s">
        <v>68</v>
      </c>
      <c r="B54" s="6">
        <v>-0.21312413299999999</v>
      </c>
      <c r="C54" s="6">
        <v>-0.40310639999999998</v>
      </c>
      <c r="D54" s="6">
        <v>-2.3141869999999998E-2</v>
      </c>
      <c r="E54" s="6">
        <v>1.9343699999999998E-2</v>
      </c>
    </row>
    <row r="55" spans="1:5" s="6" customFormat="1" x14ac:dyDescent="0.2">
      <c r="A55" s="6" t="s">
        <v>69</v>
      </c>
      <c r="B55" s="6">
        <v>-0.26324019300000001</v>
      </c>
      <c r="C55" s="6">
        <v>-0.45322245999999999</v>
      </c>
      <c r="D55" s="6">
        <v>-7.3257929999999999E-2</v>
      </c>
      <c r="E55" s="6">
        <v>2.1099000000000001E-3</v>
      </c>
    </row>
    <row r="56" spans="1:5" s="6" customFormat="1" x14ac:dyDescent="0.2">
      <c r="A56" s="6" t="s">
        <v>70</v>
      </c>
      <c r="B56" s="6">
        <v>-0.337840574</v>
      </c>
      <c r="C56" s="6">
        <v>-0.52782284000000002</v>
      </c>
      <c r="D56" s="6">
        <v>-0.14785830999999999</v>
      </c>
      <c r="E56" s="6">
        <v>6.8399999999999996E-5</v>
      </c>
    </row>
    <row r="57" spans="1:5" s="6" customFormat="1" x14ac:dyDescent="0.2">
      <c r="A57" s="6" t="s">
        <v>71</v>
      </c>
      <c r="B57" s="6">
        <v>-0.243343318</v>
      </c>
      <c r="C57" s="6">
        <v>-0.43332558999999998</v>
      </c>
      <c r="D57" s="6">
        <v>-5.336105E-2</v>
      </c>
      <c r="E57" s="6">
        <v>5.1770999999999996E-3</v>
      </c>
    </row>
    <row r="58" spans="1:5" s="6" customFormat="1" x14ac:dyDescent="0.2">
      <c r="A58" s="6" t="s">
        <v>72</v>
      </c>
      <c r="B58" s="6">
        <v>-0.29345937799999999</v>
      </c>
      <c r="C58" s="6">
        <v>-0.48344165</v>
      </c>
      <c r="D58" s="6">
        <v>-0.10347711</v>
      </c>
      <c r="E58" s="6">
        <v>5.2780000000000004E-4</v>
      </c>
    </row>
    <row r="59" spans="1:5" s="6" customFormat="1" x14ac:dyDescent="0.2">
      <c r="A59" s="6" t="s">
        <v>73</v>
      </c>
      <c r="B59" s="6">
        <v>9.4497257000000001E-2</v>
      </c>
      <c r="C59" s="6">
        <v>-9.5485009999999995E-2</v>
      </c>
      <c r="D59" s="6">
        <v>0.28447951999999999</v>
      </c>
      <c r="E59" s="6">
        <v>0.75645249999999997</v>
      </c>
    </row>
    <row r="60" spans="1:5" s="6" customFormat="1" x14ac:dyDescent="0.2">
      <c r="A60" s="6" t="s">
        <v>74</v>
      </c>
      <c r="B60" s="6">
        <v>4.4381196999999997E-2</v>
      </c>
      <c r="C60" s="6">
        <v>-0.14560107</v>
      </c>
      <c r="D60" s="6">
        <v>0.23436346</v>
      </c>
      <c r="E60" s="6">
        <v>0.9963765</v>
      </c>
    </row>
    <row r="61" spans="1:5" s="6" customFormat="1" x14ac:dyDescent="0.2">
      <c r="A61" s="6" t="s">
        <v>75</v>
      </c>
      <c r="B61" s="6">
        <v>-5.0116059999999997E-2</v>
      </c>
      <c r="C61" s="6">
        <v>-0.24009833</v>
      </c>
      <c r="D61" s="6">
        <v>0.13986620999999999</v>
      </c>
      <c r="E61" s="6">
        <v>0.99185610000000002</v>
      </c>
    </row>
  </sheetData>
  <mergeCells count="1">
    <mergeCell ref="A1:F1"/>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BCCC-AE06-044D-A0E3-7839BD6248EE}">
  <dimension ref="A1:H21"/>
  <sheetViews>
    <sheetView workbookViewId="0">
      <selection activeCell="C7" sqref="C7"/>
    </sheetView>
  </sheetViews>
  <sheetFormatPr baseColWidth="10" defaultRowHeight="16" x14ac:dyDescent="0.2"/>
  <cols>
    <col min="1" max="1" width="13.6640625" style="1" bestFit="1" customWidth="1"/>
    <col min="2" max="2" width="25.33203125" style="1" bestFit="1" customWidth="1"/>
    <col min="3" max="3" width="23.5" style="1" bestFit="1" customWidth="1"/>
    <col min="4" max="4" width="9.5" style="1" bestFit="1" customWidth="1"/>
    <col min="5" max="5" width="8.1640625" style="1" bestFit="1" customWidth="1"/>
    <col min="6" max="6" width="11.6640625" style="1" customWidth="1"/>
    <col min="7" max="7" width="9.1640625" style="1" bestFit="1" customWidth="1"/>
    <col min="8" max="8" width="9.33203125" style="1" bestFit="1" customWidth="1"/>
    <col min="9" max="9" width="9.1640625" style="1" customWidth="1"/>
    <col min="10" max="10" width="12.5" style="1" bestFit="1" customWidth="1"/>
    <col min="11" max="11" width="4.1640625" style="1" bestFit="1" customWidth="1"/>
    <col min="12" max="12" width="12.5" style="1" bestFit="1" customWidth="1"/>
    <col min="13" max="13" width="4.83203125" style="1" bestFit="1" customWidth="1"/>
    <col min="14" max="14" width="7" style="1" bestFit="1" customWidth="1"/>
    <col min="15" max="15" width="30.5" style="1" bestFit="1" customWidth="1"/>
    <col min="16" max="16" width="12.1640625" style="1" bestFit="1" customWidth="1"/>
    <col min="17" max="17" width="26.33203125" style="1" bestFit="1" customWidth="1"/>
    <col min="18" max="18" width="12.1640625" style="1" bestFit="1" customWidth="1"/>
    <col min="19" max="19" width="7.5" style="1" bestFit="1" customWidth="1"/>
    <col min="20" max="20" width="4.6640625" style="1" bestFit="1" customWidth="1"/>
    <col min="21" max="21" width="7.5" style="1" bestFit="1" customWidth="1"/>
    <col min="22" max="22" width="2.1640625" style="1" bestFit="1" customWidth="1"/>
    <col min="23" max="23" width="5.33203125" style="1" bestFit="1" customWidth="1"/>
    <col min="24" max="16384" width="10.83203125" style="1"/>
  </cols>
  <sheetData>
    <row r="1" spans="1:8" ht="96" customHeight="1" x14ac:dyDescent="0.2">
      <c r="A1" s="14" t="s">
        <v>399</v>
      </c>
      <c r="B1" s="14"/>
      <c r="C1" s="14"/>
      <c r="D1" s="14"/>
      <c r="E1" s="14"/>
      <c r="F1" s="14"/>
    </row>
    <row r="2" spans="1:8" s="11" customFormat="1" x14ac:dyDescent="0.2">
      <c r="A2" s="10" t="s">
        <v>366</v>
      </c>
    </row>
    <row r="3" spans="1:8" s="11" customFormat="1" x14ac:dyDescent="0.2"/>
    <row r="4" spans="1:8" s="11" customFormat="1" x14ac:dyDescent="0.2">
      <c r="B4" s="11" t="s">
        <v>0</v>
      </c>
      <c r="C4" s="11" t="s">
        <v>76</v>
      </c>
      <c r="D4" s="11" t="s">
        <v>77</v>
      </c>
      <c r="E4" s="11" t="s">
        <v>78</v>
      </c>
      <c r="F4" s="11" t="s">
        <v>79</v>
      </c>
      <c r="G4" s="11" t="s">
        <v>3</v>
      </c>
    </row>
    <row r="5" spans="1:8" s="11" customFormat="1" x14ac:dyDescent="0.2">
      <c r="A5" s="11" t="s">
        <v>5</v>
      </c>
      <c r="B5" s="11">
        <v>2</v>
      </c>
      <c r="C5" s="11">
        <v>4.0483000000000002</v>
      </c>
      <c r="D5" s="11">
        <v>2.02413</v>
      </c>
      <c r="E5" s="11">
        <v>18.6389</v>
      </c>
      <c r="F5" s="11">
        <v>0.60494000000000003</v>
      </c>
      <c r="G5" s="11">
        <v>9.9010000000000001E-3</v>
      </c>
      <c r="H5" s="11" t="s">
        <v>80</v>
      </c>
    </row>
    <row r="6" spans="1:8" s="11" customFormat="1" x14ac:dyDescent="0.2">
      <c r="A6" s="11" t="s">
        <v>393</v>
      </c>
      <c r="B6" s="11">
        <v>2</v>
      </c>
      <c r="C6" s="11">
        <v>0.24579999999999999</v>
      </c>
      <c r="D6" s="11">
        <v>0.12288</v>
      </c>
      <c r="E6" s="11">
        <v>1.1315</v>
      </c>
      <c r="F6" s="11">
        <v>3.6720000000000003E-2</v>
      </c>
      <c r="G6" s="11">
        <v>0.35643599999999998</v>
      </c>
    </row>
    <row r="7" spans="1:8" s="11" customFormat="1" x14ac:dyDescent="0.2">
      <c r="A7" s="11" t="s">
        <v>81</v>
      </c>
      <c r="B7" s="11">
        <v>2</v>
      </c>
      <c r="C7" s="11">
        <v>0.22600000000000001</v>
      </c>
      <c r="D7" s="11">
        <v>0.11301</v>
      </c>
      <c r="E7" s="11">
        <v>1.0406</v>
      </c>
      <c r="F7" s="11">
        <v>3.3770000000000001E-2</v>
      </c>
      <c r="G7" s="11">
        <v>0.43564399999999998</v>
      </c>
    </row>
    <row r="8" spans="1:8" s="11" customFormat="1" x14ac:dyDescent="0.2">
      <c r="A8" s="11" t="s">
        <v>6</v>
      </c>
      <c r="B8" s="11">
        <v>20</v>
      </c>
      <c r="C8" s="11">
        <v>2.1718999999999999</v>
      </c>
      <c r="D8" s="11">
        <v>0.1086</v>
      </c>
      <c r="E8" s="11">
        <v>0.32456000000000002</v>
      </c>
    </row>
    <row r="9" spans="1:8" s="11" customFormat="1" x14ac:dyDescent="0.2">
      <c r="A9" s="11" t="s">
        <v>82</v>
      </c>
      <c r="B9" s="11">
        <v>26</v>
      </c>
      <c r="C9" s="11">
        <v>6.6920000000000002</v>
      </c>
      <c r="D9" s="11">
        <v>1</v>
      </c>
    </row>
    <row r="10" spans="1:8" s="11" customFormat="1" x14ac:dyDescent="0.2"/>
    <row r="11" spans="1:8" s="11" customFormat="1" x14ac:dyDescent="0.2"/>
    <row r="12" spans="1:8" s="6" customFormat="1" x14ac:dyDescent="0.2">
      <c r="A12" s="7" t="s">
        <v>367</v>
      </c>
    </row>
    <row r="13" spans="1:8" s="6" customFormat="1" x14ac:dyDescent="0.2"/>
    <row r="14" spans="1:8" s="6" customFormat="1" x14ac:dyDescent="0.2">
      <c r="B14" s="6" t="s">
        <v>0</v>
      </c>
      <c r="C14" s="6" t="s">
        <v>76</v>
      </c>
      <c r="D14" s="6" t="s">
        <v>77</v>
      </c>
      <c r="E14" s="6" t="s">
        <v>78</v>
      </c>
      <c r="F14" s="6" t="s">
        <v>79</v>
      </c>
      <c r="G14" s="6" t="s">
        <v>3</v>
      </c>
    </row>
    <row r="15" spans="1:8" s="6" customFormat="1" x14ac:dyDescent="0.2">
      <c r="A15" s="6" t="s">
        <v>5</v>
      </c>
      <c r="B15" s="6">
        <v>2</v>
      </c>
      <c r="C15" s="6">
        <v>2.5390000000000001</v>
      </c>
      <c r="D15" s="6">
        <v>1.2695000000000001</v>
      </c>
      <c r="E15" s="6">
        <v>7.7313999999999998</v>
      </c>
      <c r="F15" s="6">
        <v>0.47637000000000002</v>
      </c>
      <c r="G15" s="6">
        <v>9.9010000000000001E-3</v>
      </c>
      <c r="H15" s="6" t="s">
        <v>80</v>
      </c>
    </row>
    <row r="16" spans="1:8" s="6" customFormat="1" x14ac:dyDescent="0.2">
      <c r="A16" s="6" t="s">
        <v>393</v>
      </c>
      <c r="B16" s="6">
        <v>1</v>
      </c>
      <c r="C16" s="6">
        <v>0.41980000000000001</v>
      </c>
      <c r="D16" s="6">
        <v>0.41979</v>
      </c>
      <c r="E16" s="6">
        <v>2.5565000000000002</v>
      </c>
      <c r="F16" s="6">
        <v>7.8759999999999997E-2</v>
      </c>
      <c r="G16" s="6">
        <v>2.9703E-2</v>
      </c>
      <c r="H16" s="6" t="s">
        <v>8</v>
      </c>
    </row>
    <row r="17" spans="1:7" s="6" customFormat="1" x14ac:dyDescent="0.2">
      <c r="A17" s="6" t="s">
        <v>81</v>
      </c>
      <c r="B17" s="6">
        <v>2</v>
      </c>
      <c r="C17" s="6">
        <v>0.4007</v>
      </c>
      <c r="D17" s="6">
        <v>0.20036000000000001</v>
      </c>
      <c r="E17" s="6">
        <v>1.2202</v>
      </c>
      <c r="F17" s="6">
        <v>7.5179999999999997E-2</v>
      </c>
      <c r="G17" s="6">
        <v>0.26732699999999998</v>
      </c>
    </row>
    <row r="18" spans="1:7" s="6" customFormat="1" x14ac:dyDescent="0.2">
      <c r="A18" s="6" t="s">
        <v>6</v>
      </c>
      <c r="B18" s="6">
        <v>12</v>
      </c>
      <c r="C18" s="6">
        <v>1.9703999999999999</v>
      </c>
      <c r="D18" s="6">
        <v>0.16420000000000001</v>
      </c>
      <c r="E18" s="6">
        <v>0.36969000000000002</v>
      </c>
    </row>
    <row r="19" spans="1:7" s="6" customFormat="1" x14ac:dyDescent="0.2">
      <c r="A19" s="6" t="s">
        <v>82</v>
      </c>
      <c r="B19" s="6">
        <v>17</v>
      </c>
      <c r="C19" s="6">
        <v>5.3299000000000003</v>
      </c>
      <c r="D19" s="6">
        <v>1</v>
      </c>
    </row>
    <row r="20" spans="1:7" s="6" customFormat="1" x14ac:dyDescent="0.2"/>
    <row r="21" spans="1:7" s="6" customFormat="1" x14ac:dyDescent="0.2">
      <c r="A21" s="7"/>
    </row>
  </sheetData>
  <mergeCells count="1">
    <mergeCell ref="A1:F1"/>
  </mergeCells>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AE3C4-DD07-1B4E-8B33-A18088545ADE}">
  <dimension ref="A1:H11"/>
  <sheetViews>
    <sheetView workbookViewId="0">
      <selection sqref="A1:F1"/>
    </sheetView>
  </sheetViews>
  <sheetFormatPr baseColWidth="10" defaultRowHeight="16" x14ac:dyDescent="0.2"/>
  <cols>
    <col min="1" max="1" width="13.6640625" style="1" bestFit="1" customWidth="1"/>
    <col min="2" max="2" width="24.83203125" style="1" bestFit="1" customWidth="1"/>
    <col min="3" max="3" width="23.5" style="1" bestFit="1" customWidth="1"/>
    <col min="4" max="4" width="9.5" style="1" bestFit="1" customWidth="1"/>
    <col min="5" max="5" width="8.1640625" style="1" bestFit="1" customWidth="1"/>
    <col min="6" max="6" width="8.5" style="1" bestFit="1" customWidth="1"/>
    <col min="7" max="7" width="9.1640625" style="1" bestFit="1" customWidth="1"/>
    <col min="8" max="8" width="9.33203125" style="1" bestFit="1" customWidth="1"/>
    <col min="9" max="9" width="6.5" style="1" customWidth="1"/>
    <col min="10" max="10" width="12.5" style="1" bestFit="1" customWidth="1"/>
    <col min="11" max="11" width="4.1640625" style="1" bestFit="1" customWidth="1"/>
    <col min="12" max="12" width="12.5" style="1" bestFit="1" customWidth="1"/>
    <col min="13" max="13" width="4.83203125" style="1" bestFit="1" customWidth="1"/>
    <col min="14" max="14" width="7" style="1" bestFit="1" customWidth="1"/>
    <col min="15" max="15" width="30.5" style="1" bestFit="1" customWidth="1"/>
    <col min="16" max="16" width="12.1640625" style="1" bestFit="1" customWidth="1"/>
    <col min="17" max="17" width="26.33203125" style="1" bestFit="1" customWidth="1"/>
    <col min="18" max="18" width="12.1640625" style="1" bestFit="1" customWidth="1"/>
    <col min="19" max="19" width="7.5" style="1" bestFit="1" customWidth="1"/>
    <col min="20" max="20" width="4.6640625" style="1" bestFit="1" customWidth="1"/>
    <col min="21" max="21" width="7.5" style="1" bestFit="1" customWidth="1"/>
    <col min="22" max="22" width="2.1640625" style="1" bestFit="1" customWidth="1"/>
    <col min="23" max="23" width="5.33203125" style="1" bestFit="1" customWidth="1"/>
    <col min="24" max="16384" width="10.83203125" style="1"/>
  </cols>
  <sheetData>
    <row r="1" spans="1:8" ht="85" customHeight="1" x14ac:dyDescent="0.2">
      <c r="A1" s="14" t="s">
        <v>400</v>
      </c>
      <c r="B1" s="14"/>
      <c r="C1" s="14"/>
      <c r="D1" s="14"/>
      <c r="E1" s="14"/>
      <c r="F1" s="14"/>
    </row>
    <row r="2" spans="1:8" s="6" customFormat="1" x14ac:dyDescent="0.2">
      <c r="A2" s="7" t="s">
        <v>366</v>
      </c>
    </row>
    <row r="3" spans="1:8" s="6" customFormat="1" x14ac:dyDescent="0.2"/>
    <row r="4" spans="1:8" s="6" customFormat="1" x14ac:dyDescent="0.2">
      <c r="B4" s="6" t="s">
        <v>0</v>
      </c>
      <c r="C4" s="6" t="s">
        <v>76</v>
      </c>
      <c r="D4" s="6" t="s">
        <v>77</v>
      </c>
      <c r="E4" s="6" t="s">
        <v>78</v>
      </c>
      <c r="F4" s="6" t="s">
        <v>79</v>
      </c>
      <c r="G4" s="6" t="s">
        <v>3</v>
      </c>
    </row>
    <row r="5" spans="1:8" s="6" customFormat="1" x14ac:dyDescent="0.2">
      <c r="A5" s="6" t="s">
        <v>5</v>
      </c>
      <c r="B5" s="6">
        <v>2</v>
      </c>
      <c r="C5" s="6">
        <v>5.7507000000000001</v>
      </c>
      <c r="D5" s="6">
        <v>2.8753299999999999</v>
      </c>
      <c r="E5" s="6">
        <v>66.917000000000002</v>
      </c>
      <c r="F5" s="6">
        <v>0.78664999999999996</v>
      </c>
      <c r="G5" s="6">
        <v>9.9010000000000001E-3</v>
      </c>
      <c r="H5" s="6" t="s">
        <v>80</v>
      </c>
    </row>
    <row r="6" spans="1:8" s="6" customFormat="1" x14ac:dyDescent="0.2">
      <c r="A6" s="6" t="s">
        <v>394</v>
      </c>
      <c r="B6" s="6">
        <v>2</v>
      </c>
      <c r="C6" s="6">
        <v>0.15429999999999999</v>
      </c>
      <c r="D6" s="6">
        <v>7.714E-2</v>
      </c>
      <c r="E6" s="6">
        <v>1.7949999999999999</v>
      </c>
      <c r="F6" s="6">
        <v>2.1100000000000001E-2</v>
      </c>
      <c r="G6" s="6">
        <v>0.10891099999999999</v>
      </c>
    </row>
    <row r="7" spans="1:8" s="6" customFormat="1" x14ac:dyDescent="0.2">
      <c r="A7" s="6" t="s">
        <v>81</v>
      </c>
      <c r="B7" s="6">
        <v>3</v>
      </c>
      <c r="C7" s="6">
        <v>0.20230000000000001</v>
      </c>
      <c r="D7" s="6">
        <v>6.7430000000000004E-2</v>
      </c>
      <c r="E7" s="6">
        <v>1.569</v>
      </c>
      <c r="F7" s="6">
        <v>2.767E-2</v>
      </c>
      <c r="G7" s="6">
        <v>0.20792099999999999</v>
      </c>
    </row>
    <row r="8" spans="1:8" s="6" customFormat="1" x14ac:dyDescent="0.2">
      <c r="A8" s="6" t="s">
        <v>6</v>
      </c>
      <c r="B8" s="6">
        <v>28</v>
      </c>
      <c r="C8" s="6">
        <v>1.2031000000000001</v>
      </c>
      <c r="D8" s="6">
        <v>4.2970000000000001E-2</v>
      </c>
      <c r="E8" s="6">
        <v>0.16458</v>
      </c>
    </row>
    <row r="9" spans="1:8" s="6" customFormat="1" x14ac:dyDescent="0.2">
      <c r="A9" s="6" t="s">
        <v>82</v>
      </c>
      <c r="B9" s="6">
        <v>35</v>
      </c>
      <c r="C9" s="6">
        <v>7.3102999999999998</v>
      </c>
      <c r="D9" s="6">
        <v>1</v>
      </c>
    </row>
    <row r="10" spans="1:8" s="6" customFormat="1" x14ac:dyDescent="0.2"/>
    <row r="11" spans="1:8" s="6" customFormat="1" x14ac:dyDescent="0.2"/>
  </sheetData>
  <mergeCells count="1">
    <mergeCell ref="A1:F1"/>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B70FB-3BE6-E34E-A258-7826038E4F13}">
  <dimension ref="A1:G44"/>
  <sheetViews>
    <sheetView workbookViewId="0">
      <selection sqref="A1:F1"/>
    </sheetView>
  </sheetViews>
  <sheetFormatPr baseColWidth="10" defaultRowHeight="16" x14ac:dyDescent="0.2"/>
  <cols>
    <col min="1" max="1" width="11.83203125" style="1" bestFit="1" customWidth="1"/>
    <col min="2" max="2" width="14" style="1" bestFit="1" customWidth="1"/>
    <col min="3" max="3" width="12.6640625" style="1" bestFit="1" customWidth="1"/>
    <col min="4" max="4" width="13.1640625" style="1" bestFit="1" customWidth="1"/>
    <col min="5" max="5" width="6.1640625" style="1" bestFit="1" customWidth="1"/>
    <col min="6" max="6" width="8.5" style="1" bestFit="1" customWidth="1"/>
    <col min="7" max="7" width="14" style="1" customWidth="1"/>
    <col min="8" max="8" width="7.83203125" style="1" bestFit="1" customWidth="1"/>
    <col min="9" max="9" width="5.1640625" style="1" bestFit="1" customWidth="1"/>
    <col min="10" max="10" width="7.83203125" style="1" bestFit="1" customWidth="1"/>
    <col min="11" max="11" width="4.1640625" style="1" bestFit="1" customWidth="1"/>
    <col min="12" max="12" width="7.83203125" style="1" bestFit="1" customWidth="1"/>
    <col min="13" max="13" width="3.83203125" style="1" bestFit="1" customWidth="1"/>
    <col min="14" max="14" width="7.83203125" style="1" bestFit="1" customWidth="1"/>
    <col min="15" max="15" width="2.1640625" style="1" bestFit="1" customWidth="1"/>
    <col min="16" max="16" width="8.33203125" style="1" bestFit="1" customWidth="1"/>
    <col min="17" max="17" width="4.83203125" style="1" bestFit="1" customWidth="1"/>
    <col min="18" max="18" width="2.1640625" style="1" bestFit="1" customWidth="1"/>
    <col min="19" max="19" width="8.83203125" style="1" bestFit="1" customWidth="1"/>
    <col min="20" max="22" width="10.83203125" style="1"/>
    <col min="23" max="23" width="11.83203125" style="1" bestFit="1" customWidth="1"/>
    <col min="24" max="24" width="27" style="1" bestFit="1" customWidth="1"/>
    <col min="25" max="25" width="12.6640625" style="1" bestFit="1" customWidth="1"/>
    <col min="26" max="26" width="13.1640625" style="1" bestFit="1" customWidth="1"/>
    <col min="27" max="27" width="6.1640625" style="1" bestFit="1" customWidth="1"/>
    <col min="28" max="28" width="8.5" style="1" bestFit="1" customWidth="1"/>
    <col min="29" max="29" width="6.33203125" style="1" bestFit="1" customWidth="1"/>
    <col min="30" max="30" width="7.83203125" style="1" bestFit="1" customWidth="1"/>
    <col min="31" max="31" width="5.1640625" style="1" bestFit="1" customWidth="1"/>
    <col min="32" max="32" width="7.83203125" style="1" bestFit="1" customWidth="1"/>
    <col min="33" max="33" width="4.1640625" style="1" bestFit="1" customWidth="1"/>
    <col min="34" max="34" width="7.83203125" style="1" bestFit="1" customWidth="1"/>
    <col min="35" max="35" width="3.83203125" style="1" bestFit="1" customWidth="1"/>
    <col min="36" max="36" width="7.83203125" style="1" bestFit="1" customWidth="1"/>
    <col min="37" max="37" width="2.1640625" style="1" bestFit="1" customWidth="1"/>
    <col min="38" max="38" width="8.33203125" style="1" bestFit="1" customWidth="1"/>
    <col min="39" max="39" width="4.83203125" style="1" bestFit="1" customWidth="1"/>
    <col min="40" max="40" width="2.1640625" style="1" bestFit="1" customWidth="1"/>
    <col min="41" max="41" width="8.83203125" style="1" bestFit="1" customWidth="1"/>
    <col min="42" max="16384" width="10.83203125" style="1"/>
  </cols>
  <sheetData>
    <row r="1" spans="1:7" ht="96" customHeight="1" x14ac:dyDescent="0.2">
      <c r="A1" s="14" t="s">
        <v>401</v>
      </c>
      <c r="B1" s="14"/>
      <c r="C1" s="14"/>
      <c r="D1" s="14"/>
      <c r="E1" s="14"/>
      <c r="F1" s="14"/>
    </row>
    <row r="2" spans="1:7" s="6" customFormat="1" x14ac:dyDescent="0.2">
      <c r="A2" s="7" t="s">
        <v>369</v>
      </c>
    </row>
    <row r="3" spans="1:7" s="6" customFormat="1" x14ac:dyDescent="0.2">
      <c r="B3" s="6" t="s">
        <v>0</v>
      </c>
      <c r="C3" s="6" t="s">
        <v>138</v>
      </c>
      <c r="D3" s="6" t="s">
        <v>2</v>
      </c>
      <c r="E3" s="6" t="s">
        <v>3</v>
      </c>
      <c r="G3" s="6" t="s">
        <v>326</v>
      </c>
    </row>
    <row r="4" spans="1:7" s="6" customFormat="1" x14ac:dyDescent="0.2">
      <c r="A4" s="6" t="s">
        <v>133</v>
      </c>
      <c r="B4" s="6">
        <v>1</v>
      </c>
      <c r="C4" s="6">
        <v>0.23300000000000001</v>
      </c>
      <c r="D4" s="6">
        <v>1.2448999999999999</v>
      </c>
      <c r="E4" s="6">
        <v>8.2000000000000003E-2</v>
      </c>
      <c r="F4" s="6" t="s">
        <v>7</v>
      </c>
      <c r="G4" s="6">
        <f>(C4/$C$11) *100</f>
        <v>4.180196989540538</v>
      </c>
    </row>
    <row r="5" spans="1:7" s="6" customFormat="1" x14ac:dyDescent="0.2">
      <c r="A5" s="6" t="s">
        <v>134</v>
      </c>
      <c r="B5" s="6">
        <v>1</v>
      </c>
      <c r="C5" s="6">
        <v>0.2495</v>
      </c>
      <c r="D5" s="6">
        <v>1.3329</v>
      </c>
      <c r="E5" s="6">
        <v>3.9E-2</v>
      </c>
      <c r="F5" s="6" t="s">
        <v>8</v>
      </c>
      <c r="G5" s="6">
        <f t="shared" ref="G5:G9" si="0">(C5/$C$11) *100</f>
        <v>4.4762195231346089</v>
      </c>
    </row>
    <row r="6" spans="1:7" s="6" customFormat="1" x14ac:dyDescent="0.2">
      <c r="A6" s="6" t="s">
        <v>135</v>
      </c>
      <c r="B6" s="6">
        <v>1</v>
      </c>
      <c r="C6" s="6">
        <v>0.70469999999999999</v>
      </c>
      <c r="D6" s="6">
        <v>3.7652000000000001</v>
      </c>
      <c r="E6" s="6">
        <v>1E-3</v>
      </c>
      <c r="F6" s="6" t="s">
        <v>4</v>
      </c>
      <c r="G6" s="6">
        <f t="shared" si="0"/>
        <v>12.642853298408655</v>
      </c>
    </row>
    <row r="7" spans="1:7" s="6" customFormat="1" x14ac:dyDescent="0.2">
      <c r="A7" s="6" t="s">
        <v>136</v>
      </c>
      <c r="B7" s="6">
        <v>1</v>
      </c>
      <c r="C7" s="6">
        <v>0.245</v>
      </c>
      <c r="D7" s="6">
        <v>1.3092999999999999</v>
      </c>
      <c r="E7" s="6">
        <v>0.05</v>
      </c>
      <c r="G7" s="6">
        <f t="shared" si="0"/>
        <v>4.3954861048816802</v>
      </c>
    </row>
    <row r="8" spans="1:7" s="6" customFormat="1" x14ac:dyDescent="0.2">
      <c r="A8" s="6" t="s">
        <v>137</v>
      </c>
      <c r="B8" s="6">
        <v>1</v>
      </c>
      <c r="C8" s="6">
        <v>0.188</v>
      </c>
      <c r="D8" s="6">
        <v>1.0046999999999999</v>
      </c>
      <c r="E8" s="6">
        <v>0.40400000000000003</v>
      </c>
      <c r="G8" s="6">
        <f t="shared" si="0"/>
        <v>3.372862807011249</v>
      </c>
    </row>
    <row r="9" spans="1:7" s="6" customFormat="1" x14ac:dyDescent="0.2">
      <c r="A9" s="6" t="s">
        <v>139</v>
      </c>
      <c r="B9" s="6">
        <v>1</v>
      </c>
      <c r="C9" s="6">
        <v>0.21049999999999999</v>
      </c>
      <c r="D9" s="6">
        <v>1.1246</v>
      </c>
      <c r="E9" s="6">
        <v>0.16400000000000001</v>
      </c>
      <c r="G9" s="6">
        <f t="shared" si="0"/>
        <v>3.7765298982758924</v>
      </c>
    </row>
    <row r="10" spans="1:7" s="6" customFormat="1" x14ac:dyDescent="0.2">
      <c r="A10" s="6" t="s">
        <v>140</v>
      </c>
      <c r="B10" s="6">
        <v>20</v>
      </c>
      <c r="C10" s="6">
        <v>3.7431999999999999</v>
      </c>
    </row>
    <row r="11" spans="1:7" s="6" customFormat="1" x14ac:dyDescent="0.2">
      <c r="A11" s="6" t="s">
        <v>82</v>
      </c>
      <c r="C11" s="6">
        <f>SUM(C4:C10)</f>
        <v>5.5739000000000001</v>
      </c>
    </row>
    <row r="12" spans="1:7" s="6" customFormat="1" x14ac:dyDescent="0.2"/>
    <row r="13" spans="1:7" s="6" customFormat="1" x14ac:dyDescent="0.2">
      <c r="B13" s="6" t="s">
        <v>0</v>
      </c>
      <c r="C13" s="6" t="s">
        <v>138</v>
      </c>
      <c r="D13" s="6" t="s">
        <v>2</v>
      </c>
      <c r="E13" s="6" t="s">
        <v>3</v>
      </c>
    </row>
    <row r="14" spans="1:7" s="6" customFormat="1" x14ac:dyDescent="0.2">
      <c r="A14" s="6" t="s">
        <v>141</v>
      </c>
      <c r="B14" s="6">
        <v>1</v>
      </c>
      <c r="C14" s="6">
        <v>0.80449999999999999</v>
      </c>
      <c r="D14" s="6">
        <v>4.2986000000000004</v>
      </c>
      <c r="E14" s="6">
        <v>1E-3</v>
      </c>
      <c r="F14" s="6" t="s">
        <v>4</v>
      </c>
    </row>
    <row r="15" spans="1:7" s="6" customFormat="1" x14ac:dyDescent="0.2">
      <c r="A15" s="6" t="s">
        <v>142</v>
      </c>
      <c r="B15" s="6">
        <v>1</v>
      </c>
      <c r="C15" s="6">
        <v>0.26419999999999999</v>
      </c>
      <c r="D15" s="6">
        <v>1.4117</v>
      </c>
      <c r="E15" s="6">
        <v>3.0000000000000001E-3</v>
      </c>
      <c r="F15" s="6" t="s">
        <v>80</v>
      </c>
    </row>
    <row r="16" spans="1:7" s="6" customFormat="1" x14ac:dyDescent="0.2">
      <c r="A16" s="6" t="s">
        <v>143</v>
      </c>
      <c r="B16" s="6">
        <v>1</v>
      </c>
      <c r="C16" s="6">
        <v>0.24809999999999999</v>
      </c>
      <c r="D16" s="6">
        <v>1.3255999999999999</v>
      </c>
      <c r="E16" s="6">
        <v>4.4999999999999998E-2</v>
      </c>
      <c r="F16" s="6" t="s">
        <v>8</v>
      </c>
    </row>
    <row r="17" spans="1:7" s="6" customFormat="1" x14ac:dyDescent="0.2">
      <c r="A17" s="6" t="s">
        <v>144</v>
      </c>
      <c r="B17" s="6">
        <v>1</v>
      </c>
      <c r="C17" s="6">
        <v>0.1847</v>
      </c>
      <c r="D17" s="6">
        <v>0.9869</v>
      </c>
      <c r="E17" s="6">
        <v>0.99</v>
      </c>
    </row>
    <row r="18" spans="1:7" s="6" customFormat="1" x14ac:dyDescent="0.2">
      <c r="A18" s="6" t="s">
        <v>145</v>
      </c>
      <c r="B18" s="6">
        <v>1</v>
      </c>
      <c r="C18" s="6">
        <v>0.17330000000000001</v>
      </c>
      <c r="D18" s="6">
        <v>0.92600000000000005</v>
      </c>
      <c r="E18" s="6">
        <v>0.97299999999999998</v>
      </c>
    </row>
    <row r="19" spans="1:7" s="6" customFormat="1" x14ac:dyDescent="0.2">
      <c r="A19" s="6" t="s">
        <v>146</v>
      </c>
      <c r="B19" s="6">
        <v>1</v>
      </c>
      <c r="C19" s="6">
        <v>0.15590000000000001</v>
      </c>
      <c r="D19" s="6">
        <v>0.83279999999999998</v>
      </c>
      <c r="E19" s="6">
        <v>0.871</v>
      </c>
    </row>
    <row r="20" spans="1:7" s="6" customFormat="1" x14ac:dyDescent="0.2">
      <c r="A20" s="6" t="s">
        <v>140</v>
      </c>
      <c r="B20" s="6">
        <v>20</v>
      </c>
      <c r="C20" s="6">
        <v>3.7431999999999999</v>
      </c>
    </row>
    <row r="21" spans="1:7" s="6" customFormat="1" x14ac:dyDescent="0.2"/>
    <row r="22" spans="1:7" s="6" customFormat="1" x14ac:dyDescent="0.2"/>
    <row r="23" spans="1:7" s="6" customFormat="1" x14ac:dyDescent="0.2"/>
    <row r="24" spans="1:7" s="6" customFormat="1" x14ac:dyDescent="0.2"/>
    <row r="25" spans="1:7" s="6" customFormat="1" x14ac:dyDescent="0.2"/>
    <row r="26" spans="1:7" s="5" customFormat="1" x14ac:dyDescent="0.2">
      <c r="A26" s="4" t="s">
        <v>368</v>
      </c>
    </row>
    <row r="27" spans="1:7" s="5" customFormat="1" x14ac:dyDescent="0.2">
      <c r="B27" s="5" t="s">
        <v>0</v>
      </c>
      <c r="C27" s="5" t="s">
        <v>138</v>
      </c>
      <c r="D27" s="5" t="s">
        <v>2</v>
      </c>
      <c r="E27" s="5" t="s">
        <v>3</v>
      </c>
      <c r="G27" s="5" t="s">
        <v>326</v>
      </c>
    </row>
    <row r="28" spans="1:7" s="5" customFormat="1" x14ac:dyDescent="0.2">
      <c r="A28" s="5" t="s">
        <v>133</v>
      </c>
      <c r="B28" s="5">
        <v>1</v>
      </c>
      <c r="C28" s="5">
        <v>0.21675</v>
      </c>
      <c r="D28" s="5">
        <v>1.0309999999999999</v>
      </c>
      <c r="E28" s="5">
        <v>0.29299999999999998</v>
      </c>
      <c r="G28" s="5">
        <f t="shared" ref="G28:G33" si="1">(C28/$C$35) *100</f>
        <v>5.1041674025616217</v>
      </c>
    </row>
    <row r="29" spans="1:7" s="5" customFormat="1" x14ac:dyDescent="0.2">
      <c r="A29" s="5" t="s">
        <v>134</v>
      </c>
      <c r="B29" s="5">
        <v>1</v>
      </c>
      <c r="C29" s="5">
        <v>0.22674</v>
      </c>
      <c r="D29" s="5">
        <v>1.0785</v>
      </c>
      <c r="E29" s="5">
        <v>0.24</v>
      </c>
      <c r="G29" s="5">
        <f t="shared" si="1"/>
        <v>5.3394183015308965</v>
      </c>
    </row>
    <row r="30" spans="1:7" s="5" customFormat="1" x14ac:dyDescent="0.2">
      <c r="A30" s="5" t="s">
        <v>137</v>
      </c>
      <c r="B30" s="5">
        <v>1</v>
      </c>
      <c r="C30" s="5">
        <v>0.65400000000000003</v>
      </c>
      <c r="D30" s="5">
        <v>3.1109</v>
      </c>
      <c r="E30" s="5">
        <v>1E-3</v>
      </c>
      <c r="F30" s="5" t="s">
        <v>4</v>
      </c>
      <c r="G30" s="5">
        <f t="shared" si="1"/>
        <v>15.400809602192849</v>
      </c>
    </row>
    <row r="31" spans="1:7" s="5" customFormat="1" x14ac:dyDescent="0.2">
      <c r="A31" s="5" t="s">
        <v>136</v>
      </c>
      <c r="B31" s="5">
        <v>1</v>
      </c>
      <c r="C31" s="5">
        <v>0.25863000000000003</v>
      </c>
      <c r="D31" s="5">
        <v>1.2302</v>
      </c>
      <c r="E31" s="5">
        <v>0.111</v>
      </c>
      <c r="G31" s="5">
        <f t="shared" si="1"/>
        <v>6.0903843844268151</v>
      </c>
    </row>
    <row r="32" spans="1:7" s="5" customFormat="1" x14ac:dyDescent="0.2">
      <c r="A32" s="5" t="s">
        <v>135</v>
      </c>
      <c r="B32" s="5">
        <v>1</v>
      </c>
      <c r="C32" s="5">
        <v>0.33951999999999999</v>
      </c>
      <c r="D32" s="5">
        <v>1.615</v>
      </c>
      <c r="E32" s="5">
        <v>1.7999999999999999E-2</v>
      </c>
      <c r="F32" s="5" t="s">
        <v>8</v>
      </c>
      <c r="G32" s="5">
        <f t="shared" si="1"/>
        <v>7.9952337555604229</v>
      </c>
    </row>
    <row r="33" spans="1:7" s="5" customFormat="1" x14ac:dyDescent="0.2">
      <c r="A33" s="5" t="s">
        <v>139</v>
      </c>
      <c r="B33" s="5">
        <v>1</v>
      </c>
      <c r="C33" s="5">
        <v>0.23837</v>
      </c>
      <c r="D33" s="5">
        <v>1.1338999999999999</v>
      </c>
      <c r="E33" s="5">
        <v>0.20399999999999999</v>
      </c>
      <c r="G33" s="5">
        <f t="shared" si="1"/>
        <v>5.6132889676983329</v>
      </c>
    </row>
    <row r="34" spans="1:7" s="5" customFormat="1" x14ac:dyDescent="0.2">
      <c r="A34" s="5" t="s">
        <v>140</v>
      </c>
      <c r="B34" s="5">
        <v>11</v>
      </c>
      <c r="C34" s="5">
        <v>2.3125200000000001</v>
      </c>
    </row>
    <row r="35" spans="1:7" s="5" customFormat="1" x14ac:dyDescent="0.2">
      <c r="A35" s="5" t="s">
        <v>82</v>
      </c>
      <c r="C35" s="5">
        <f>SUM(C28:C34)</f>
        <v>4.2465299999999999</v>
      </c>
    </row>
    <row r="36" spans="1:7" s="5" customFormat="1" x14ac:dyDescent="0.2"/>
    <row r="37" spans="1:7" s="5" customFormat="1" x14ac:dyDescent="0.2">
      <c r="B37" s="5" t="s">
        <v>0</v>
      </c>
      <c r="C37" s="5" t="s">
        <v>138</v>
      </c>
      <c r="D37" s="5" t="s">
        <v>2</v>
      </c>
      <c r="E37" s="5" t="s">
        <v>3</v>
      </c>
    </row>
    <row r="38" spans="1:7" s="5" customFormat="1" x14ac:dyDescent="0.2">
      <c r="A38" s="5" t="s">
        <v>141</v>
      </c>
      <c r="B38" s="5">
        <v>1</v>
      </c>
      <c r="C38" s="5">
        <v>0.79554000000000002</v>
      </c>
      <c r="D38" s="5">
        <v>3.7841999999999998</v>
      </c>
      <c r="E38" s="5">
        <v>1E-3</v>
      </c>
      <c r="F38" s="5" t="s">
        <v>4</v>
      </c>
    </row>
    <row r="39" spans="1:7" s="5" customFormat="1" x14ac:dyDescent="0.2">
      <c r="A39" s="5" t="s">
        <v>142</v>
      </c>
      <c r="B39" s="5">
        <v>1</v>
      </c>
      <c r="C39" s="5">
        <v>0.28243000000000001</v>
      </c>
      <c r="D39" s="5">
        <v>1.3433999999999999</v>
      </c>
      <c r="E39" s="5">
        <v>4.2999999999999997E-2</v>
      </c>
      <c r="F39" s="5" t="s">
        <v>8</v>
      </c>
    </row>
    <row r="40" spans="1:7" s="5" customFormat="1" x14ac:dyDescent="0.2">
      <c r="A40" s="5" t="s">
        <v>143</v>
      </c>
      <c r="B40" s="5">
        <v>1</v>
      </c>
      <c r="C40" s="5">
        <v>0.23741000000000001</v>
      </c>
      <c r="D40" s="5">
        <v>1.1293</v>
      </c>
      <c r="E40" s="5">
        <v>0.90600000000000003</v>
      </c>
    </row>
    <row r="41" spans="1:7" s="5" customFormat="1" x14ac:dyDescent="0.2">
      <c r="A41" s="5" t="s">
        <v>144</v>
      </c>
      <c r="B41" s="5">
        <v>1</v>
      </c>
      <c r="C41" s="5">
        <v>0.22089</v>
      </c>
      <c r="D41" s="5">
        <v>1.0507</v>
      </c>
      <c r="E41" s="5">
        <v>0.96799999999999997</v>
      </c>
    </row>
    <row r="42" spans="1:7" s="5" customFormat="1" x14ac:dyDescent="0.2">
      <c r="A42" s="5" t="s">
        <v>145</v>
      </c>
      <c r="B42" s="5">
        <v>1</v>
      </c>
      <c r="C42" s="5">
        <v>0.20102999999999999</v>
      </c>
      <c r="D42" s="5">
        <v>0.95620000000000005</v>
      </c>
      <c r="E42" s="5">
        <v>0.92400000000000004</v>
      </c>
    </row>
    <row r="43" spans="1:7" s="5" customFormat="1" x14ac:dyDescent="0.2">
      <c r="A43" s="5" t="s">
        <v>146</v>
      </c>
      <c r="B43" s="5">
        <v>1</v>
      </c>
      <c r="C43" s="5">
        <v>0.19671</v>
      </c>
      <c r="D43" s="5">
        <v>0.93569999999999998</v>
      </c>
      <c r="E43" s="5">
        <v>0.64800000000000002</v>
      </c>
    </row>
    <row r="44" spans="1:7" s="5" customFormat="1" x14ac:dyDescent="0.2">
      <c r="A44" s="5" t="s">
        <v>140</v>
      </c>
      <c r="B44" s="5">
        <v>11</v>
      </c>
      <c r="C44" s="5">
        <v>2.3125200000000001</v>
      </c>
    </row>
  </sheetData>
  <mergeCells count="1">
    <mergeCell ref="A1:F1"/>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74B29-CC74-964F-9C00-01F00450CC1C}">
  <dimension ref="A1:G48"/>
  <sheetViews>
    <sheetView workbookViewId="0">
      <selection activeCell="D4" sqref="D4"/>
    </sheetView>
  </sheetViews>
  <sheetFormatPr baseColWidth="10" defaultRowHeight="16" x14ac:dyDescent="0.2"/>
  <cols>
    <col min="1" max="1" width="11.83203125" style="1" bestFit="1" customWidth="1"/>
    <col min="2" max="2" width="11.6640625" style="1" bestFit="1" customWidth="1"/>
    <col min="3" max="3" width="12.6640625" style="1" bestFit="1" customWidth="1"/>
    <col min="4" max="4" width="13.1640625" style="1" bestFit="1" customWidth="1"/>
    <col min="5" max="5" width="6.1640625" style="1" bestFit="1" customWidth="1"/>
    <col min="6" max="6" width="8.5" style="1" bestFit="1" customWidth="1"/>
    <col min="7" max="7" width="6.33203125" style="1" bestFit="1" customWidth="1"/>
    <col min="8" max="8" width="7.83203125" style="1" bestFit="1" customWidth="1"/>
    <col min="9" max="9" width="5.1640625" style="1" bestFit="1" customWidth="1"/>
    <col min="10" max="10" width="7.83203125" style="1" bestFit="1" customWidth="1"/>
    <col min="11" max="11" width="4.1640625" style="1" bestFit="1" customWidth="1"/>
    <col min="12" max="12" width="7.83203125" style="1" bestFit="1" customWidth="1"/>
    <col min="13" max="13" width="3.83203125" style="1" bestFit="1" customWidth="1"/>
    <col min="14" max="14" width="7.83203125" style="1" bestFit="1" customWidth="1"/>
    <col min="15" max="15" width="2.1640625" style="1" bestFit="1" customWidth="1"/>
    <col min="16" max="16" width="8.33203125" style="1" bestFit="1" customWidth="1"/>
    <col min="17" max="17" width="4.83203125" style="1" bestFit="1" customWidth="1"/>
    <col min="18" max="18" width="2.1640625" style="1" bestFit="1" customWidth="1"/>
    <col min="19" max="19" width="8.83203125" style="1" bestFit="1" customWidth="1"/>
    <col min="20" max="16384" width="10.83203125" style="1"/>
  </cols>
  <sheetData>
    <row r="1" spans="1:7" ht="96" customHeight="1" x14ac:dyDescent="0.2">
      <c r="A1" s="14" t="s">
        <v>402</v>
      </c>
      <c r="B1" s="14"/>
      <c r="C1" s="14"/>
      <c r="D1" s="14"/>
      <c r="E1" s="14"/>
      <c r="F1" s="14"/>
    </row>
    <row r="2" spans="1:7" s="6" customFormat="1" x14ac:dyDescent="0.2">
      <c r="A2" s="7" t="s">
        <v>369</v>
      </c>
    </row>
    <row r="3" spans="1:7" s="6" customFormat="1" x14ac:dyDescent="0.2">
      <c r="B3" s="6" t="s">
        <v>0</v>
      </c>
      <c r="C3" s="6" t="s">
        <v>138</v>
      </c>
      <c r="D3" s="6" t="s">
        <v>2</v>
      </c>
      <c r="E3" s="6" t="s">
        <v>3</v>
      </c>
      <c r="G3" s="6" t="s">
        <v>326</v>
      </c>
    </row>
    <row r="4" spans="1:7" s="6" customFormat="1" x14ac:dyDescent="0.2">
      <c r="A4" s="6" t="s">
        <v>133</v>
      </c>
      <c r="B4" s="6">
        <v>1</v>
      </c>
      <c r="C4" s="6">
        <v>0.21218999999999999</v>
      </c>
      <c r="D4" s="6">
        <v>3.0266000000000002</v>
      </c>
      <c r="E4" s="6">
        <v>2E-3</v>
      </c>
      <c r="F4" s="6" t="s">
        <v>80</v>
      </c>
      <c r="G4" s="6">
        <f>(C4/$C$11) * 100</f>
        <v>6.8785435731860298</v>
      </c>
    </row>
    <row r="5" spans="1:7" s="6" customFormat="1" x14ac:dyDescent="0.2">
      <c r="A5" s="6" t="s">
        <v>134</v>
      </c>
      <c r="B5" s="6">
        <v>1</v>
      </c>
      <c r="C5" s="6">
        <v>0.21628</v>
      </c>
      <c r="D5" s="6">
        <v>3.085</v>
      </c>
      <c r="E5" s="6">
        <v>1E-3</v>
      </c>
      <c r="F5" s="6" t="s">
        <v>4</v>
      </c>
      <c r="G5" s="6">
        <f t="shared" ref="G5:G9" si="0">(C5/$C$11) * 100</f>
        <v>7.0111287242974445</v>
      </c>
    </row>
    <row r="6" spans="1:7" s="6" customFormat="1" x14ac:dyDescent="0.2">
      <c r="A6" s="6" t="s">
        <v>135</v>
      </c>
      <c r="B6" s="6">
        <v>1</v>
      </c>
      <c r="C6" s="6">
        <v>0.49226999999999999</v>
      </c>
      <c r="D6" s="6">
        <v>7.0216000000000003</v>
      </c>
      <c r="E6" s="6">
        <v>1E-3</v>
      </c>
      <c r="F6" s="6" t="s">
        <v>4</v>
      </c>
      <c r="G6" s="6">
        <f t="shared" si="0"/>
        <v>15.957870987192081</v>
      </c>
    </row>
    <row r="7" spans="1:7" s="6" customFormat="1" x14ac:dyDescent="0.2">
      <c r="A7" s="6" t="s">
        <v>136</v>
      </c>
      <c r="B7" s="6">
        <v>1</v>
      </c>
      <c r="C7" s="6">
        <v>0.13478999999999999</v>
      </c>
      <c r="D7" s="6">
        <v>1.9226000000000001</v>
      </c>
      <c r="E7" s="6">
        <v>0.02</v>
      </c>
      <c r="F7" s="6" t="s">
        <v>8</v>
      </c>
      <c r="G7" s="6">
        <f t="shared" si="0"/>
        <v>4.3694749433514541</v>
      </c>
    </row>
    <row r="8" spans="1:7" s="6" customFormat="1" x14ac:dyDescent="0.2">
      <c r="A8" s="6" t="s">
        <v>137</v>
      </c>
      <c r="B8" s="6">
        <v>1</v>
      </c>
      <c r="C8" s="6">
        <v>0.11191</v>
      </c>
      <c r="D8" s="6">
        <v>1.5962000000000001</v>
      </c>
      <c r="E8" s="6">
        <v>4.2000000000000003E-2</v>
      </c>
      <c r="F8" s="6" t="s">
        <v>8</v>
      </c>
      <c r="G8" s="6">
        <f t="shared" si="0"/>
        <v>3.6277761029042304</v>
      </c>
    </row>
    <row r="9" spans="1:7" s="6" customFormat="1" x14ac:dyDescent="0.2">
      <c r="A9" s="6" t="s">
        <v>139</v>
      </c>
      <c r="B9" s="6">
        <v>1</v>
      </c>
      <c r="C9" s="6">
        <v>9.4549999999999995E-2</v>
      </c>
      <c r="D9" s="6">
        <v>1.3486</v>
      </c>
      <c r="E9" s="6">
        <v>0.124</v>
      </c>
      <c r="G9" s="6">
        <f t="shared" si="0"/>
        <v>3.0650185910963721</v>
      </c>
    </row>
    <row r="10" spans="1:7" s="6" customFormat="1" x14ac:dyDescent="0.2">
      <c r="A10" s="6" t="s">
        <v>140</v>
      </c>
      <c r="B10" s="6">
        <v>26</v>
      </c>
      <c r="C10" s="6">
        <v>1.8228200000000001</v>
      </c>
    </row>
    <row r="11" spans="1:7" s="6" customFormat="1" x14ac:dyDescent="0.2">
      <c r="A11" s="6" t="s">
        <v>82</v>
      </c>
      <c r="C11" s="6">
        <f>SUM(C4:C10)</f>
        <v>3.0848100000000001</v>
      </c>
    </row>
    <row r="12" spans="1:7" s="6" customFormat="1" x14ac:dyDescent="0.2"/>
    <row r="13" spans="1:7" s="6" customFormat="1" x14ac:dyDescent="0.2">
      <c r="B13" s="6" t="s">
        <v>0</v>
      </c>
      <c r="C13" s="6" t="s">
        <v>138</v>
      </c>
      <c r="D13" s="6" t="s">
        <v>2</v>
      </c>
      <c r="E13" s="6" t="s">
        <v>3</v>
      </c>
    </row>
    <row r="14" spans="1:7" s="6" customFormat="1" x14ac:dyDescent="0.2">
      <c r="A14" s="6" t="s">
        <v>141</v>
      </c>
      <c r="B14" s="6">
        <v>1</v>
      </c>
      <c r="C14" s="6">
        <v>0.65144999999999997</v>
      </c>
      <c r="D14" s="6">
        <v>9.2920999999999996</v>
      </c>
      <c r="E14" s="6">
        <v>1E-3</v>
      </c>
      <c r="F14" s="6" t="s">
        <v>4</v>
      </c>
    </row>
    <row r="15" spans="1:7" s="6" customFormat="1" x14ac:dyDescent="0.2">
      <c r="A15" s="6" t="s">
        <v>142</v>
      </c>
      <c r="B15" s="6">
        <v>1</v>
      </c>
      <c r="C15" s="6">
        <v>0.28512999999999999</v>
      </c>
      <c r="D15" s="6">
        <v>4.0669000000000004</v>
      </c>
      <c r="E15" s="6">
        <v>1E-3</v>
      </c>
      <c r="F15" s="6" t="s">
        <v>4</v>
      </c>
    </row>
    <row r="16" spans="1:7" s="6" customFormat="1" x14ac:dyDescent="0.2">
      <c r="A16" s="6" t="s">
        <v>143</v>
      </c>
      <c r="B16" s="6">
        <v>1</v>
      </c>
      <c r="C16" s="6">
        <v>0.13025</v>
      </c>
      <c r="D16" s="6">
        <v>1.8577999999999999</v>
      </c>
      <c r="E16" s="6">
        <v>3.2000000000000001E-2</v>
      </c>
      <c r="F16" s="6" t="s">
        <v>8</v>
      </c>
    </row>
    <row r="17" spans="1:7" s="6" customFormat="1" x14ac:dyDescent="0.2">
      <c r="A17" s="6" t="s">
        <v>144</v>
      </c>
      <c r="B17" s="6">
        <v>1</v>
      </c>
      <c r="C17" s="6">
        <v>6.9889999999999994E-2</v>
      </c>
      <c r="D17" s="6">
        <v>0.99690000000000001</v>
      </c>
      <c r="E17" s="6">
        <v>0.95599999999999996</v>
      </c>
    </row>
    <row r="18" spans="1:7" s="6" customFormat="1" x14ac:dyDescent="0.2">
      <c r="A18" s="6" t="s">
        <v>145</v>
      </c>
      <c r="B18" s="6">
        <v>1</v>
      </c>
      <c r="C18" s="6">
        <v>6.4930000000000002E-2</v>
      </c>
      <c r="D18" s="6">
        <v>0.92620000000000002</v>
      </c>
      <c r="E18" s="6">
        <v>0.89900000000000002</v>
      </c>
    </row>
    <row r="19" spans="1:7" s="6" customFormat="1" x14ac:dyDescent="0.2">
      <c r="A19" s="6" t="s">
        <v>146</v>
      </c>
      <c r="B19" s="6">
        <v>1</v>
      </c>
      <c r="C19" s="6">
        <v>6.0339999999999998E-2</v>
      </c>
      <c r="D19" s="6">
        <v>0.86060000000000003</v>
      </c>
      <c r="E19" s="6">
        <v>0.63</v>
      </c>
    </row>
    <row r="20" spans="1:7" s="6" customFormat="1" x14ac:dyDescent="0.2">
      <c r="A20" s="6" t="s">
        <v>140</v>
      </c>
      <c r="B20" s="6">
        <v>26</v>
      </c>
      <c r="C20" s="6">
        <v>1.8228200000000001</v>
      </c>
    </row>
    <row r="21" spans="1:7" s="6" customFormat="1" x14ac:dyDescent="0.2"/>
    <row r="22" spans="1:7" s="6" customFormat="1" x14ac:dyDescent="0.2"/>
    <row r="23" spans="1:7" s="6" customFormat="1" x14ac:dyDescent="0.2"/>
    <row r="24" spans="1:7" s="6" customFormat="1" x14ac:dyDescent="0.2"/>
    <row r="25" spans="1:7" s="6" customFormat="1" x14ac:dyDescent="0.2"/>
    <row r="26" spans="1:7" s="6" customFormat="1" x14ac:dyDescent="0.2"/>
    <row r="27" spans="1:7" s="6" customFormat="1" x14ac:dyDescent="0.2"/>
    <row r="28" spans="1:7" s="11" customFormat="1" x14ac:dyDescent="0.2">
      <c r="A28" s="4" t="s">
        <v>368</v>
      </c>
    </row>
    <row r="29" spans="1:7" s="11" customFormat="1" x14ac:dyDescent="0.2">
      <c r="B29" s="11" t="s">
        <v>0</v>
      </c>
      <c r="C29" s="11" t="s">
        <v>138</v>
      </c>
      <c r="D29" s="11" t="s">
        <v>2</v>
      </c>
      <c r="E29" s="11" t="s">
        <v>3</v>
      </c>
      <c r="G29" s="11" t="s">
        <v>326</v>
      </c>
    </row>
    <row r="30" spans="1:7" s="11" customFormat="1" x14ac:dyDescent="0.2">
      <c r="A30" s="11" t="s">
        <v>133</v>
      </c>
      <c r="B30" s="11">
        <v>1</v>
      </c>
      <c r="C30" s="11">
        <v>8.6749999999999994E-2</v>
      </c>
      <c r="D30" s="11">
        <v>1.0007999999999999</v>
      </c>
      <c r="E30" s="11">
        <v>0.39400000000000002</v>
      </c>
      <c r="G30" s="11">
        <f>(C30/$C$37) * 100</f>
        <v>3.1862925145081906</v>
      </c>
    </row>
    <row r="31" spans="1:7" s="11" customFormat="1" x14ac:dyDescent="0.2">
      <c r="A31" s="11" t="s">
        <v>134</v>
      </c>
      <c r="B31" s="11">
        <v>1</v>
      </c>
      <c r="C31" s="11">
        <v>0.11869</v>
      </c>
      <c r="D31" s="11">
        <v>1.3693</v>
      </c>
      <c r="E31" s="11">
        <v>0.13100000000000001</v>
      </c>
      <c r="G31" s="11">
        <f t="shared" ref="G31:G35" si="1">(C31/$C$37) * 100</f>
        <v>4.3594358333945493</v>
      </c>
    </row>
    <row r="32" spans="1:7" s="11" customFormat="1" x14ac:dyDescent="0.2">
      <c r="A32" s="11" t="s">
        <v>137</v>
      </c>
      <c r="B32" s="11">
        <v>1</v>
      </c>
      <c r="C32" s="11">
        <v>0.50927</v>
      </c>
      <c r="D32" s="11">
        <v>5.8750999999999998</v>
      </c>
      <c r="E32" s="11">
        <v>1E-3</v>
      </c>
      <c r="F32" s="11" t="s">
        <v>4</v>
      </c>
      <c r="G32" s="11">
        <f t="shared" si="1"/>
        <v>18.705281716006759</v>
      </c>
    </row>
    <row r="33" spans="1:7" s="11" customFormat="1" x14ac:dyDescent="0.2">
      <c r="A33" s="11" t="s">
        <v>136</v>
      </c>
      <c r="B33" s="11">
        <v>1</v>
      </c>
      <c r="C33" s="11">
        <v>0.24839</v>
      </c>
      <c r="D33" s="11">
        <v>2.8654999999999999</v>
      </c>
      <c r="E33" s="11">
        <v>2E-3</v>
      </c>
      <c r="F33" s="11" t="s">
        <v>80</v>
      </c>
      <c r="G33" s="11">
        <f t="shared" si="1"/>
        <v>9.1232645265554986</v>
      </c>
    </row>
    <row r="34" spans="1:7" s="11" customFormat="1" x14ac:dyDescent="0.2">
      <c r="A34" s="11" t="s">
        <v>135</v>
      </c>
      <c r="B34" s="11">
        <v>1</v>
      </c>
      <c r="C34" s="11">
        <v>0.15973000000000001</v>
      </c>
      <c r="D34" s="11">
        <v>1.8427</v>
      </c>
      <c r="E34" s="11">
        <v>2.7E-2</v>
      </c>
      <c r="F34" s="11" t="s">
        <v>8</v>
      </c>
      <c r="G34" s="11">
        <f t="shared" si="1"/>
        <v>5.8668184823330645</v>
      </c>
    </row>
    <row r="35" spans="1:7" s="11" customFormat="1" x14ac:dyDescent="0.2">
      <c r="A35" s="11" t="s">
        <v>139</v>
      </c>
      <c r="B35" s="11">
        <v>1</v>
      </c>
      <c r="C35" s="11">
        <v>0.12617</v>
      </c>
      <c r="D35" s="11">
        <v>1.4556</v>
      </c>
      <c r="E35" s="11">
        <v>0.112</v>
      </c>
      <c r="G35" s="11">
        <f t="shared" si="1"/>
        <v>4.6341732167780796</v>
      </c>
    </row>
    <row r="36" spans="1:7" s="11" customFormat="1" x14ac:dyDescent="0.2">
      <c r="A36" s="11" t="s">
        <v>140</v>
      </c>
      <c r="B36" s="11">
        <v>17</v>
      </c>
      <c r="C36" s="11">
        <v>1.4736</v>
      </c>
    </row>
    <row r="37" spans="1:7" s="11" customFormat="1" x14ac:dyDescent="0.2">
      <c r="A37" s="11" t="s">
        <v>82</v>
      </c>
      <c r="C37" s="11">
        <f>SUM(C30:C36)</f>
        <v>2.7225999999999999</v>
      </c>
    </row>
    <row r="38" spans="1:7" s="11" customFormat="1" x14ac:dyDescent="0.2"/>
    <row r="39" spans="1:7" s="11" customFormat="1" x14ac:dyDescent="0.2">
      <c r="B39" s="11" t="s">
        <v>0</v>
      </c>
      <c r="C39" s="11" t="s">
        <v>138</v>
      </c>
      <c r="D39" s="11" t="s">
        <v>2</v>
      </c>
      <c r="E39" s="11" t="s">
        <v>3</v>
      </c>
    </row>
    <row r="40" spans="1:7" s="11" customFormat="1" x14ac:dyDescent="0.2">
      <c r="A40" s="11" t="s">
        <v>141</v>
      </c>
      <c r="B40" s="11">
        <v>1</v>
      </c>
      <c r="C40" s="11">
        <v>0.63815999999999995</v>
      </c>
      <c r="D40" s="11">
        <v>7.3620999999999999</v>
      </c>
      <c r="E40" s="11">
        <v>1E-3</v>
      </c>
      <c r="F40" s="11" t="s">
        <v>4</v>
      </c>
    </row>
    <row r="41" spans="1:7" s="11" customFormat="1" x14ac:dyDescent="0.2">
      <c r="A41" s="11" t="s">
        <v>142</v>
      </c>
      <c r="B41" s="11">
        <v>1</v>
      </c>
      <c r="C41" s="11">
        <v>0.26247999999999999</v>
      </c>
      <c r="D41" s="11">
        <v>3.028</v>
      </c>
      <c r="E41" s="11">
        <v>8.9999999999999993E-3</v>
      </c>
      <c r="F41" s="11" t="s">
        <v>80</v>
      </c>
    </row>
    <row r="42" spans="1:7" s="11" customFormat="1" x14ac:dyDescent="0.2">
      <c r="A42" s="11" t="s">
        <v>143</v>
      </c>
      <c r="B42" s="11">
        <v>1</v>
      </c>
      <c r="C42" s="11">
        <v>0.12101000000000001</v>
      </c>
      <c r="D42" s="11">
        <v>1.3959999999999999</v>
      </c>
      <c r="E42" s="11">
        <v>0.42599999999999999</v>
      </c>
    </row>
    <row r="43" spans="1:7" s="11" customFormat="1" x14ac:dyDescent="0.2">
      <c r="A43" s="11" t="s">
        <v>144</v>
      </c>
      <c r="B43" s="11">
        <v>1</v>
      </c>
      <c r="C43" s="11">
        <v>8.4879999999999997E-2</v>
      </c>
      <c r="D43" s="11">
        <v>0.97919999999999996</v>
      </c>
      <c r="E43" s="11">
        <v>0.96199999999999997</v>
      </c>
    </row>
    <row r="44" spans="1:7" s="11" customFormat="1" x14ac:dyDescent="0.2">
      <c r="A44" s="11" t="s">
        <v>145</v>
      </c>
      <c r="B44" s="11">
        <v>1</v>
      </c>
      <c r="C44" s="11">
        <v>7.8399999999999997E-2</v>
      </c>
      <c r="D44" s="11">
        <v>0.90439999999999998</v>
      </c>
      <c r="E44" s="11">
        <v>0.93400000000000005</v>
      </c>
    </row>
    <row r="45" spans="1:7" s="11" customFormat="1" x14ac:dyDescent="0.2">
      <c r="A45" s="11" t="s">
        <v>146</v>
      </c>
      <c r="B45" s="11">
        <v>1</v>
      </c>
      <c r="C45" s="11">
        <v>6.4079999999999998E-2</v>
      </c>
      <c r="D45" s="11">
        <v>0.73919999999999997</v>
      </c>
      <c r="E45" s="11">
        <v>0.88</v>
      </c>
    </row>
    <row r="46" spans="1:7" s="11" customFormat="1" x14ac:dyDescent="0.2">
      <c r="A46" s="11" t="s">
        <v>140</v>
      </c>
      <c r="B46" s="11">
        <v>17</v>
      </c>
      <c r="C46" s="11">
        <v>1.4736</v>
      </c>
    </row>
    <row r="47" spans="1:7" s="11" customFormat="1" x14ac:dyDescent="0.2">
      <c r="A47" s="11" t="s">
        <v>150</v>
      </c>
    </row>
    <row r="48" spans="1:7" s="11" customFormat="1" x14ac:dyDescent="0.2"/>
  </sheetData>
  <mergeCells count="1">
    <mergeCell ref="A1:F1"/>
  </mergeCells>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16D7-F10D-4E4A-A237-24F7D3CFF9E9}">
  <dimension ref="A1:G51"/>
  <sheetViews>
    <sheetView workbookViewId="0">
      <selection sqref="A1:F1"/>
    </sheetView>
  </sheetViews>
  <sheetFormatPr baseColWidth="10" defaultRowHeight="16" x14ac:dyDescent="0.2"/>
  <cols>
    <col min="1" max="1" width="11.83203125" style="1" bestFit="1" customWidth="1"/>
    <col min="2" max="2" width="24.83203125" style="1" bestFit="1" customWidth="1"/>
    <col min="3" max="3" width="12.6640625" style="1" bestFit="1" customWidth="1"/>
    <col min="4" max="4" width="13.1640625" style="1" bestFit="1" customWidth="1"/>
    <col min="5" max="5" width="6.1640625" style="1" bestFit="1" customWidth="1"/>
    <col min="6" max="6" width="8.83203125" style="1" bestFit="1" customWidth="1"/>
    <col min="7" max="7" width="6.33203125" style="1" bestFit="1" customWidth="1"/>
    <col min="8" max="8" width="8.83203125" style="1" bestFit="1" customWidth="1"/>
    <col min="9" max="9" width="5.1640625" style="1" bestFit="1" customWidth="1"/>
    <col min="10" max="10" width="8.83203125" style="1" bestFit="1" customWidth="1"/>
    <col min="11" max="11" width="4.1640625" style="1" bestFit="1" customWidth="1"/>
    <col min="12" max="12" width="8.83203125" style="1" bestFit="1" customWidth="1"/>
    <col min="13" max="13" width="3.83203125" style="1" bestFit="1" customWidth="1"/>
    <col min="14" max="14" width="8.83203125" style="1" bestFit="1" customWidth="1"/>
    <col min="15" max="15" width="2.1640625" style="1" bestFit="1" customWidth="1"/>
    <col min="16" max="16" width="8.83203125" style="1" bestFit="1" customWidth="1"/>
    <col min="17" max="17" width="2.1640625" style="1" bestFit="1" customWidth="1"/>
    <col min="18" max="18" width="8.83203125" style="1" bestFit="1" customWidth="1"/>
    <col min="19" max="19" width="2.1640625" style="1" bestFit="1" customWidth="1"/>
    <col min="20" max="20" width="8.83203125" style="1" bestFit="1" customWidth="1"/>
    <col min="21" max="21" width="2.1640625" style="1" bestFit="1" customWidth="1"/>
    <col min="22" max="22" width="8.83203125" style="1" bestFit="1" customWidth="1"/>
    <col min="23" max="23" width="2.1640625" style="1" bestFit="1" customWidth="1"/>
    <col min="24" max="24" width="8.83203125" style="1" bestFit="1" customWidth="1"/>
    <col min="25" max="25" width="2.1640625" style="1" bestFit="1" customWidth="1"/>
    <col min="26" max="26" width="8.83203125" style="1" bestFit="1" customWidth="1"/>
    <col min="27" max="27" width="2.1640625" style="1" bestFit="1" customWidth="1"/>
    <col min="28" max="28" width="9.33203125" style="1" bestFit="1" customWidth="1"/>
    <col min="29" max="29" width="4.83203125" style="1" bestFit="1" customWidth="1"/>
    <col min="30" max="30" width="2.1640625" style="1" bestFit="1" customWidth="1"/>
    <col min="31" max="31" width="8.83203125" style="1" bestFit="1" customWidth="1"/>
    <col min="32" max="16384" width="10.83203125" style="1"/>
  </cols>
  <sheetData>
    <row r="1" spans="1:7" ht="89" customHeight="1" x14ac:dyDescent="0.2">
      <c r="A1" s="14" t="s">
        <v>403</v>
      </c>
      <c r="B1" s="14"/>
      <c r="C1" s="14"/>
      <c r="D1" s="14"/>
      <c r="E1" s="14"/>
      <c r="F1" s="14"/>
    </row>
    <row r="2" spans="1:7" s="6" customFormat="1" x14ac:dyDescent="0.2">
      <c r="A2" s="7" t="s">
        <v>370</v>
      </c>
    </row>
    <row r="3" spans="1:7" s="6" customFormat="1" x14ac:dyDescent="0.2">
      <c r="B3" s="6" t="s">
        <v>0</v>
      </c>
      <c r="C3" s="6" t="s">
        <v>138</v>
      </c>
      <c r="D3" s="6" t="s">
        <v>2</v>
      </c>
      <c r="E3" s="6" t="s">
        <v>3</v>
      </c>
      <c r="G3" s="6" t="s">
        <v>327</v>
      </c>
    </row>
    <row r="4" spans="1:7" s="6" customFormat="1" x14ac:dyDescent="0.2">
      <c r="A4" s="6" t="s">
        <v>133</v>
      </c>
      <c r="B4" s="6">
        <v>1</v>
      </c>
      <c r="C4" s="6">
        <v>0.43130000000000002</v>
      </c>
      <c r="D4" s="6">
        <v>1.4771000000000001</v>
      </c>
      <c r="E4" s="6">
        <v>0.01</v>
      </c>
      <c r="F4" s="6" t="s">
        <v>80</v>
      </c>
      <c r="G4" s="6">
        <f>(C4/$C$11) * 100</f>
        <v>7.7842149908856282</v>
      </c>
    </row>
    <row r="5" spans="1:7" s="6" customFormat="1" x14ac:dyDescent="0.2">
      <c r="A5" s="6" t="s">
        <v>134</v>
      </c>
      <c r="B5" s="6">
        <v>1</v>
      </c>
      <c r="C5" s="6">
        <v>0.37909999999999999</v>
      </c>
      <c r="D5" s="6">
        <v>1.2983</v>
      </c>
      <c r="E5" s="6">
        <v>4.8000000000000001E-2</v>
      </c>
      <c r="F5" s="6" t="s">
        <v>8</v>
      </c>
      <c r="G5" s="6">
        <f t="shared" ref="G5:G9" si="0">(C5/$C$11) * 100</f>
        <v>6.8420957640731306</v>
      </c>
    </row>
    <row r="6" spans="1:7" s="6" customFormat="1" x14ac:dyDescent="0.2">
      <c r="A6" s="6" t="s">
        <v>135</v>
      </c>
      <c r="B6" s="6">
        <v>1</v>
      </c>
      <c r="C6" s="6">
        <v>0.62909999999999999</v>
      </c>
      <c r="D6" s="6">
        <v>2.1545999999999998</v>
      </c>
      <c r="E6" s="6">
        <v>1E-3</v>
      </c>
      <c r="F6" s="6" t="s">
        <v>4</v>
      </c>
      <c r="G6" s="6">
        <f t="shared" si="0"/>
        <v>11.354161026585089</v>
      </c>
    </row>
    <row r="7" spans="1:7" s="6" customFormat="1" x14ac:dyDescent="0.2">
      <c r="A7" s="6" t="s">
        <v>136</v>
      </c>
      <c r="B7" s="6">
        <v>1</v>
      </c>
      <c r="C7" s="6">
        <v>0.26500000000000001</v>
      </c>
      <c r="D7" s="6">
        <v>0.90749999999999997</v>
      </c>
      <c r="E7" s="6">
        <v>0.72399999999999998</v>
      </c>
      <c r="G7" s="6">
        <f t="shared" si="0"/>
        <v>4.7827891782626741</v>
      </c>
    </row>
    <row r="8" spans="1:7" s="6" customFormat="1" x14ac:dyDescent="0.2">
      <c r="A8" s="6" t="s">
        <v>137</v>
      </c>
      <c r="B8" s="6">
        <v>1</v>
      </c>
      <c r="C8" s="6">
        <v>0.318</v>
      </c>
      <c r="D8" s="6">
        <v>1.0891</v>
      </c>
      <c r="E8" s="6">
        <v>0.28699999999999998</v>
      </c>
      <c r="G8" s="6">
        <f t="shared" si="0"/>
        <v>5.7393470139152098</v>
      </c>
    </row>
    <row r="9" spans="1:7" s="6" customFormat="1" x14ac:dyDescent="0.2">
      <c r="A9" s="6" t="s">
        <v>139</v>
      </c>
      <c r="B9" s="6">
        <v>1</v>
      </c>
      <c r="C9" s="6">
        <v>0.30640000000000001</v>
      </c>
      <c r="D9" s="6">
        <v>1.0495000000000001</v>
      </c>
      <c r="E9" s="6">
        <v>0.30099999999999999</v>
      </c>
      <c r="G9" s="6">
        <f t="shared" si="0"/>
        <v>5.5299871857346545</v>
      </c>
    </row>
    <row r="10" spans="1:7" s="6" customFormat="1" x14ac:dyDescent="0.2">
      <c r="A10" s="6" t="s">
        <v>140</v>
      </c>
      <c r="B10" s="6">
        <v>11</v>
      </c>
      <c r="C10" s="6">
        <v>3.2118000000000002</v>
      </c>
    </row>
    <row r="11" spans="1:7" s="6" customFormat="1" x14ac:dyDescent="0.2">
      <c r="A11" s="6" t="s">
        <v>82</v>
      </c>
      <c r="C11" s="6">
        <f>SUM(C4:C10)</f>
        <v>5.5407000000000002</v>
      </c>
    </row>
    <row r="12" spans="1:7" s="6" customFormat="1" x14ac:dyDescent="0.2"/>
    <row r="13" spans="1:7" s="6" customFormat="1" x14ac:dyDescent="0.2">
      <c r="B13" s="6" t="s">
        <v>0</v>
      </c>
      <c r="C13" s="6" t="s">
        <v>138</v>
      </c>
      <c r="D13" s="6" t="s">
        <v>2</v>
      </c>
      <c r="E13" s="6" t="s">
        <v>3</v>
      </c>
    </row>
    <row r="14" spans="1:7" s="6" customFormat="1" x14ac:dyDescent="0.2">
      <c r="A14" s="6" t="s">
        <v>141</v>
      </c>
      <c r="B14" s="6">
        <v>1</v>
      </c>
      <c r="C14" s="6">
        <v>0.80900000000000005</v>
      </c>
      <c r="D14" s="6">
        <v>2.7707999999999999</v>
      </c>
      <c r="E14" s="6">
        <v>1E-3</v>
      </c>
      <c r="F14" s="6" t="s">
        <v>4</v>
      </c>
    </row>
    <row r="15" spans="1:7" s="6" customFormat="1" x14ac:dyDescent="0.2">
      <c r="A15" s="6" t="s">
        <v>142</v>
      </c>
      <c r="B15" s="6">
        <v>1</v>
      </c>
      <c r="C15" s="6">
        <v>0.37709999999999999</v>
      </c>
      <c r="D15" s="6">
        <v>1.2915000000000001</v>
      </c>
      <c r="E15" s="6">
        <v>0.33900000000000002</v>
      </c>
    </row>
    <row r="16" spans="1:7" s="6" customFormat="1" x14ac:dyDescent="0.2">
      <c r="A16" s="6" t="s">
        <v>143</v>
      </c>
      <c r="B16" s="6">
        <v>1</v>
      </c>
      <c r="C16" s="6">
        <v>0.313</v>
      </c>
      <c r="D16" s="6">
        <v>1.0720000000000001</v>
      </c>
      <c r="E16" s="6">
        <v>0.96599999999999997</v>
      </c>
    </row>
    <row r="17" spans="1:7" s="6" customFormat="1" x14ac:dyDescent="0.2">
      <c r="A17" s="6" t="s">
        <v>144</v>
      </c>
      <c r="B17" s="6">
        <v>1</v>
      </c>
      <c r="C17" s="6">
        <v>0.28739999999999999</v>
      </c>
      <c r="D17" s="6">
        <v>0.98429999999999995</v>
      </c>
      <c r="E17" s="6">
        <v>0.99099999999999999</v>
      </c>
    </row>
    <row r="18" spans="1:7" s="6" customFormat="1" x14ac:dyDescent="0.2">
      <c r="A18" s="6" t="s">
        <v>145</v>
      </c>
      <c r="B18" s="6">
        <v>1</v>
      </c>
      <c r="C18" s="6">
        <v>0.28320000000000001</v>
      </c>
      <c r="D18" s="6">
        <v>0.97</v>
      </c>
      <c r="E18" s="6">
        <v>0.90700000000000003</v>
      </c>
    </row>
    <row r="19" spans="1:7" s="6" customFormat="1" x14ac:dyDescent="0.2">
      <c r="A19" s="6" t="s">
        <v>146</v>
      </c>
      <c r="B19" s="6">
        <v>1</v>
      </c>
      <c r="C19" s="6">
        <v>0.2591</v>
      </c>
      <c r="D19" s="6">
        <v>0.88729999999999998</v>
      </c>
      <c r="E19" s="6">
        <v>0.69399999999999995</v>
      </c>
    </row>
    <row r="20" spans="1:7" s="6" customFormat="1" x14ac:dyDescent="0.2">
      <c r="A20" s="6" t="s">
        <v>140</v>
      </c>
      <c r="B20" s="6">
        <v>11</v>
      </c>
      <c r="C20" s="6">
        <v>3.2118000000000002</v>
      </c>
    </row>
    <row r="21" spans="1:7" s="6" customFormat="1" x14ac:dyDescent="0.2"/>
    <row r="22" spans="1:7" s="6" customFormat="1" x14ac:dyDescent="0.2"/>
    <row r="23" spans="1:7" s="6" customFormat="1" x14ac:dyDescent="0.2"/>
    <row r="24" spans="1:7" s="6" customFormat="1" x14ac:dyDescent="0.2"/>
    <row r="25" spans="1:7" s="6" customFormat="1" x14ac:dyDescent="0.2"/>
    <row r="26" spans="1:7" s="6" customFormat="1" x14ac:dyDescent="0.2"/>
    <row r="27" spans="1:7" s="6" customFormat="1" x14ac:dyDescent="0.2"/>
    <row r="28" spans="1:7" s="5" customFormat="1" x14ac:dyDescent="0.2">
      <c r="A28" s="4" t="s">
        <v>371</v>
      </c>
    </row>
    <row r="29" spans="1:7" s="5" customFormat="1" x14ac:dyDescent="0.2">
      <c r="B29" s="5" t="s">
        <v>0</v>
      </c>
      <c r="C29" s="5" t="s">
        <v>138</v>
      </c>
      <c r="D29" s="5" t="s">
        <v>2</v>
      </c>
      <c r="E29" s="5" t="s">
        <v>3</v>
      </c>
      <c r="G29" s="5" t="s">
        <v>327</v>
      </c>
    </row>
    <row r="30" spans="1:7" s="5" customFormat="1" x14ac:dyDescent="0.2">
      <c r="A30" s="5" t="s">
        <v>133</v>
      </c>
      <c r="B30" s="5">
        <v>1</v>
      </c>
      <c r="C30" s="5">
        <v>0.28449000000000002</v>
      </c>
      <c r="D30" s="5">
        <v>1.0139</v>
      </c>
      <c r="E30" s="5">
        <v>0.36699999999999999</v>
      </c>
      <c r="G30" s="5">
        <f>(C30/$C$37) * 100</f>
        <v>5.1345683201339911</v>
      </c>
    </row>
    <row r="31" spans="1:7" s="5" customFormat="1" x14ac:dyDescent="0.2">
      <c r="A31" s="5" t="s">
        <v>134</v>
      </c>
      <c r="B31" s="5">
        <v>1</v>
      </c>
      <c r="C31" s="5">
        <v>0.41414000000000001</v>
      </c>
      <c r="D31" s="5">
        <v>1.476</v>
      </c>
      <c r="E31" s="5">
        <v>1.2999999999999999E-2</v>
      </c>
      <c r="F31" s="5" t="s">
        <v>8</v>
      </c>
      <c r="G31" s="5">
        <f t="shared" ref="G31:G35" si="1">(C31/$C$37) * 100</f>
        <v>7.4745338117343003</v>
      </c>
    </row>
    <row r="32" spans="1:7" s="5" customFormat="1" x14ac:dyDescent="0.2">
      <c r="A32" s="5" t="s">
        <v>137</v>
      </c>
      <c r="B32" s="5">
        <v>1</v>
      </c>
      <c r="C32" s="5">
        <v>0.66862999999999995</v>
      </c>
      <c r="D32" s="5">
        <v>2.3831000000000002</v>
      </c>
      <c r="E32" s="5">
        <v>1E-3</v>
      </c>
      <c r="F32" s="5" t="s">
        <v>4</v>
      </c>
      <c r="G32" s="5">
        <f t="shared" si="1"/>
        <v>12.067652345921438</v>
      </c>
    </row>
    <row r="33" spans="1:7" s="5" customFormat="1" x14ac:dyDescent="0.2">
      <c r="A33" s="5" t="s">
        <v>136</v>
      </c>
      <c r="B33" s="5">
        <v>1</v>
      </c>
      <c r="C33" s="5">
        <v>0.36758000000000002</v>
      </c>
      <c r="D33" s="5">
        <v>1.3101</v>
      </c>
      <c r="E33" s="5">
        <v>3.9E-2</v>
      </c>
      <c r="F33" s="5" t="s">
        <v>8</v>
      </c>
      <c r="G33" s="5">
        <f t="shared" si="1"/>
        <v>6.634203743944787</v>
      </c>
    </row>
    <row r="34" spans="1:7" s="5" customFormat="1" x14ac:dyDescent="0.2">
      <c r="A34" s="5" t="s">
        <v>135</v>
      </c>
      <c r="B34" s="5">
        <v>1</v>
      </c>
      <c r="C34" s="5">
        <v>0.38579000000000002</v>
      </c>
      <c r="D34" s="5">
        <v>1.375</v>
      </c>
      <c r="E34" s="5">
        <v>3.2000000000000001E-2</v>
      </c>
      <c r="F34" s="5" t="s">
        <v>8</v>
      </c>
      <c r="G34" s="5">
        <f t="shared" si="1"/>
        <v>6.962863764014525</v>
      </c>
    </row>
    <row r="35" spans="1:7" s="5" customFormat="1" x14ac:dyDescent="0.2">
      <c r="A35" s="5" t="s">
        <v>139</v>
      </c>
      <c r="B35" s="5">
        <v>1</v>
      </c>
      <c r="C35" s="5">
        <v>0.33373999999999998</v>
      </c>
      <c r="D35" s="5">
        <v>1.1895</v>
      </c>
      <c r="E35" s="5">
        <v>0.105</v>
      </c>
      <c r="G35" s="5">
        <f t="shared" si="1"/>
        <v>6.0234483853967378</v>
      </c>
    </row>
    <row r="36" spans="1:7" s="5" customFormat="1" x14ac:dyDescent="0.2">
      <c r="A36" s="5" t="s">
        <v>140</v>
      </c>
      <c r="B36" s="5">
        <v>11</v>
      </c>
      <c r="C36" s="5">
        <v>3.0863100000000001</v>
      </c>
    </row>
    <row r="37" spans="1:7" s="5" customFormat="1" x14ac:dyDescent="0.2">
      <c r="A37" s="5" t="s">
        <v>82</v>
      </c>
      <c r="C37" s="5">
        <f>SUM(C30:C36)</f>
        <v>5.54068</v>
      </c>
    </row>
    <row r="38" spans="1:7" s="5" customFormat="1" x14ac:dyDescent="0.2"/>
    <row r="39" spans="1:7" s="5" customFormat="1" x14ac:dyDescent="0.2">
      <c r="B39" s="5" t="s">
        <v>0</v>
      </c>
      <c r="C39" s="5" t="s">
        <v>138</v>
      </c>
      <c r="D39" s="5" t="s">
        <v>2</v>
      </c>
      <c r="E39" s="5" t="s">
        <v>3</v>
      </c>
    </row>
    <row r="40" spans="1:7" s="5" customFormat="1" x14ac:dyDescent="0.2">
      <c r="A40" s="5" t="s">
        <v>141</v>
      </c>
      <c r="B40" s="5">
        <v>1</v>
      </c>
      <c r="C40" s="5">
        <v>0.79991000000000001</v>
      </c>
      <c r="D40" s="5">
        <v>2.851</v>
      </c>
      <c r="E40" s="5">
        <v>1E-3</v>
      </c>
      <c r="F40" s="5" t="s">
        <v>4</v>
      </c>
    </row>
    <row r="41" spans="1:7" s="5" customFormat="1" x14ac:dyDescent="0.2">
      <c r="A41" s="5" t="s">
        <v>142</v>
      </c>
      <c r="B41" s="5">
        <v>1</v>
      </c>
      <c r="C41" s="5">
        <v>0.43547000000000002</v>
      </c>
      <c r="D41" s="5">
        <v>1.5521</v>
      </c>
      <c r="E41" s="5">
        <v>1.9E-2</v>
      </c>
      <c r="F41" s="5" t="s">
        <v>8</v>
      </c>
    </row>
    <row r="42" spans="1:7" s="5" customFormat="1" x14ac:dyDescent="0.2">
      <c r="A42" s="5" t="s">
        <v>143</v>
      </c>
      <c r="B42" s="5">
        <v>1</v>
      </c>
      <c r="C42" s="5">
        <v>0.36299999999999999</v>
      </c>
      <c r="D42" s="5">
        <v>1.2938000000000001</v>
      </c>
      <c r="E42" s="5">
        <v>0.16900000000000001</v>
      </c>
    </row>
    <row r="43" spans="1:7" s="5" customFormat="1" x14ac:dyDescent="0.2">
      <c r="A43" s="5" t="s">
        <v>144</v>
      </c>
      <c r="B43" s="5">
        <v>1</v>
      </c>
      <c r="C43" s="5">
        <v>0.32116</v>
      </c>
      <c r="D43" s="5">
        <v>1.1446000000000001</v>
      </c>
      <c r="E43" s="5">
        <v>0.80500000000000005</v>
      </c>
    </row>
    <row r="44" spans="1:7" s="5" customFormat="1" x14ac:dyDescent="0.2">
      <c r="A44" s="5" t="s">
        <v>145</v>
      </c>
      <c r="B44" s="5">
        <v>1</v>
      </c>
      <c r="C44" s="5">
        <v>0.27295999999999998</v>
      </c>
      <c r="D44" s="5">
        <v>0.97289999999999999</v>
      </c>
      <c r="E44" s="5">
        <v>0.92700000000000005</v>
      </c>
    </row>
    <row r="45" spans="1:7" s="5" customFormat="1" x14ac:dyDescent="0.2">
      <c r="A45" s="5" t="s">
        <v>146</v>
      </c>
      <c r="B45" s="5">
        <v>1</v>
      </c>
      <c r="C45" s="5">
        <v>0.26185999999999998</v>
      </c>
      <c r="D45" s="5">
        <v>0.93330000000000002</v>
      </c>
      <c r="E45" s="5">
        <v>0.65700000000000003</v>
      </c>
    </row>
    <row r="46" spans="1:7" s="5" customFormat="1" x14ac:dyDescent="0.2">
      <c r="A46" s="5" t="s">
        <v>140</v>
      </c>
      <c r="B46" s="5">
        <v>11</v>
      </c>
      <c r="C46" s="5">
        <v>3.0863100000000001</v>
      </c>
    </row>
    <row r="47" spans="1:7" s="5" customFormat="1" x14ac:dyDescent="0.2"/>
    <row r="48" spans="1:7" s="5" customFormat="1" x14ac:dyDescent="0.2"/>
    <row r="49" s="5" customFormat="1" x14ac:dyDescent="0.2"/>
    <row r="50" s="5" customFormat="1" x14ac:dyDescent="0.2"/>
    <row r="51" s="5" customFormat="1" x14ac:dyDescent="0.2"/>
  </sheetData>
  <mergeCells count="1">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9194B-1A13-D744-8E35-B454867780FA}">
  <dimension ref="A1:G94"/>
  <sheetViews>
    <sheetView workbookViewId="0">
      <selection sqref="A1:F1"/>
    </sheetView>
  </sheetViews>
  <sheetFormatPr baseColWidth="10" defaultRowHeight="16" x14ac:dyDescent="0.2"/>
  <cols>
    <col min="1" max="1" width="19.5" style="1" bestFit="1" customWidth="1"/>
    <col min="2" max="2" width="33.5" style="1" bestFit="1" customWidth="1"/>
    <col min="3" max="3" width="12.83203125" style="1" bestFit="1" customWidth="1"/>
    <col min="4" max="4" width="11.83203125" style="1" bestFit="1" customWidth="1"/>
    <col min="5" max="5" width="10.1640625" style="1" bestFit="1" customWidth="1"/>
    <col min="6" max="6" width="9.83203125" style="1" bestFit="1" customWidth="1"/>
    <col min="7" max="7" width="5.1640625" style="1" bestFit="1" customWidth="1"/>
    <col min="8" max="8" width="8.6640625" style="1" bestFit="1" customWidth="1"/>
    <col min="9" max="9" width="6.1640625" style="1" bestFit="1" customWidth="1"/>
    <col min="10" max="10" width="7.1640625" style="1" bestFit="1" customWidth="1"/>
    <col min="11" max="11" width="15.6640625" style="1" bestFit="1" customWidth="1"/>
    <col min="12" max="13" width="3.83203125" style="1" bestFit="1" customWidth="1"/>
    <col min="14" max="14" width="2.1640625" style="1" bestFit="1" customWidth="1"/>
    <col min="15" max="16384" width="10.83203125" style="1"/>
  </cols>
  <sheetData>
    <row r="1" spans="1:7" ht="142" customHeight="1" x14ac:dyDescent="0.2">
      <c r="A1" s="14" t="s">
        <v>404</v>
      </c>
      <c r="B1" s="14"/>
      <c r="C1" s="14"/>
      <c r="D1" s="14"/>
      <c r="E1" s="14"/>
      <c r="F1" s="14"/>
    </row>
    <row r="2" spans="1:7" s="5" customFormat="1" x14ac:dyDescent="0.2">
      <c r="A2" s="4" t="s">
        <v>373</v>
      </c>
    </row>
    <row r="3" spans="1:7" s="5" customFormat="1" x14ac:dyDescent="0.2">
      <c r="B3" s="5" t="s">
        <v>0</v>
      </c>
      <c r="C3" s="5" t="s">
        <v>325</v>
      </c>
      <c r="D3" s="5" t="s">
        <v>1</v>
      </c>
      <c r="E3" s="5" t="s">
        <v>22</v>
      </c>
      <c r="F3" s="5" t="s">
        <v>3</v>
      </c>
    </row>
    <row r="4" spans="1:7" s="5" customFormat="1" x14ac:dyDescent="0.2">
      <c r="A4" s="5" t="s">
        <v>151</v>
      </c>
      <c r="B4" s="5">
        <v>3</v>
      </c>
      <c r="C4" s="5">
        <v>1.5565</v>
      </c>
      <c r="D4" s="5">
        <v>0.51880000000000004</v>
      </c>
      <c r="E4" s="5">
        <v>12.119</v>
      </c>
      <c r="F4" s="5">
        <v>6.8399999999999996E-5</v>
      </c>
      <c r="G4" s="5" t="s">
        <v>4</v>
      </c>
    </row>
    <row r="5" spans="1:7" s="5" customFormat="1" x14ac:dyDescent="0.2">
      <c r="A5" s="5" t="s">
        <v>152</v>
      </c>
      <c r="B5" s="5">
        <v>2</v>
      </c>
      <c r="C5" s="5">
        <v>2.2393999999999998</v>
      </c>
      <c r="D5" s="5">
        <v>1.1196999999999999</v>
      </c>
      <c r="E5" s="5">
        <v>26.152999999999999</v>
      </c>
      <c r="F5" s="5">
        <v>1.53E-6</v>
      </c>
      <c r="G5" s="5" t="s">
        <v>4</v>
      </c>
    </row>
    <row r="6" spans="1:7" s="5" customFormat="1" x14ac:dyDescent="0.2">
      <c r="A6" s="5" t="s">
        <v>153</v>
      </c>
      <c r="B6" s="5">
        <v>6</v>
      </c>
      <c r="C6" s="5">
        <v>0.26919999999999999</v>
      </c>
      <c r="D6" s="5">
        <v>4.4900000000000002E-2</v>
      </c>
      <c r="E6" s="5">
        <v>1.048</v>
      </c>
      <c r="F6" s="5">
        <v>0.42199999999999999</v>
      </c>
    </row>
    <row r="7" spans="1:7" s="5" customFormat="1" x14ac:dyDescent="0.2">
      <c r="A7" s="5" t="s">
        <v>6</v>
      </c>
      <c r="B7" s="5">
        <v>22</v>
      </c>
      <c r="C7" s="5">
        <v>0.94189999999999996</v>
      </c>
      <c r="D7" s="5">
        <v>4.2799999999999998E-2</v>
      </c>
    </row>
    <row r="8" spans="1:7" s="5" customFormat="1" x14ac:dyDescent="0.2"/>
    <row r="9" spans="1:7" s="5" customFormat="1" x14ac:dyDescent="0.2"/>
    <row r="10" spans="1:7" s="6" customFormat="1" x14ac:dyDescent="0.2">
      <c r="A10" s="7" t="s">
        <v>374</v>
      </c>
    </row>
    <row r="11" spans="1:7" s="6" customFormat="1" x14ac:dyDescent="0.2"/>
    <row r="12" spans="1:7" s="6" customFormat="1" x14ac:dyDescent="0.2">
      <c r="A12" s="6" t="s">
        <v>154</v>
      </c>
    </row>
    <row r="13" spans="1:7" s="6" customFormat="1" x14ac:dyDescent="0.2">
      <c r="B13" s="6" t="s">
        <v>10</v>
      </c>
      <c r="C13" s="6" t="s">
        <v>11</v>
      </c>
      <c r="D13" s="6" t="s">
        <v>12</v>
      </c>
      <c r="E13" s="6" t="s">
        <v>375</v>
      </c>
    </row>
    <row r="14" spans="1:7" s="6" customFormat="1" x14ac:dyDescent="0.2">
      <c r="A14" s="6" t="s">
        <v>231</v>
      </c>
      <c r="B14" s="6">
        <v>7.014505E-2</v>
      </c>
      <c r="C14" s="6">
        <v>-0.20070479999999999</v>
      </c>
      <c r="D14" s="6">
        <v>0.34099487000000001</v>
      </c>
      <c r="E14" s="6">
        <v>0.88841170000000003</v>
      </c>
    </row>
    <row r="15" spans="1:7" s="6" customFormat="1" x14ac:dyDescent="0.2">
      <c r="A15" s="6" t="s">
        <v>232</v>
      </c>
      <c r="B15" s="6">
        <v>-0.30067410999999999</v>
      </c>
      <c r="C15" s="6">
        <v>-0.57152389999999997</v>
      </c>
      <c r="D15" s="6">
        <v>-2.982429E-2</v>
      </c>
      <c r="E15" s="6">
        <v>2.5926299999999999E-2</v>
      </c>
    </row>
    <row r="16" spans="1:7" s="6" customFormat="1" x14ac:dyDescent="0.2">
      <c r="A16" s="6" t="s">
        <v>233</v>
      </c>
      <c r="B16" s="6">
        <v>-0.46970982999999999</v>
      </c>
      <c r="C16" s="6">
        <v>-0.7592605</v>
      </c>
      <c r="D16" s="6">
        <v>-0.18015919</v>
      </c>
      <c r="E16" s="6">
        <v>9.4149999999999995E-4</v>
      </c>
    </row>
    <row r="17" spans="1:5" s="6" customFormat="1" x14ac:dyDescent="0.2">
      <c r="A17" s="6" t="s">
        <v>156</v>
      </c>
      <c r="B17" s="6">
        <v>-0.37081915999999998</v>
      </c>
      <c r="C17" s="6">
        <v>-0.64166900000000004</v>
      </c>
      <c r="D17" s="6">
        <v>-9.9969329999999995E-2</v>
      </c>
      <c r="E17" s="6">
        <v>5.0122999999999999E-3</v>
      </c>
    </row>
    <row r="18" spans="1:5" s="6" customFormat="1" x14ac:dyDescent="0.2">
      <c r="A18" s="6" t="s">
        <v>155</v>
      </c>
      <c r="B18" s="6">
        <v>-0.53985488000000004</v>
      </c>
      <c r="C18" s="6">
        <v>-0.82940550000000002</v>
      </c>
      <c r="D18" s="6">
        <v>-0.25030424000000001</v>
      </c>
      <c r="E18" s="6">
        <v>1.885E-4</v>
      </c>
    </row>
    <row r="19" spans="1:5" s="6" customFormat="1" x14ac:dyDescent="0.2">
      <c r="A19" s="6" t="s">
        <v>234</v>
      </c>
      <c r="B19" s="6">
        <v>-0.16903572</v>
      </c>
      <c r="C19" s="6">
        <v>-0.45858640000000001</v>
      </c>
      <c r="D19" s="6">
        <v>0.12051492</v>
      </c>
      <c r="E19" s="6">
        <v>0.38790730000000001</v>
      </c>
    </row>
    <row r="20" spans="1:5" s="6" customFormat="1" x14ac:dyDescent="0.2"/>
    <row r="21" spans="1:5" s="6" customFormat="1" x14ac:dyDescent="0.2">
      <c r="A21" s="6" t="s">
        <v>161</v>
      </c>
    </row>
    <row r="22" spans="1:5" s="6" customFormat="1" x14ac:dyDescent="0.2">
      <c r="B22" s="6" t="s">
        <v>10</v>
      </c>
      <c r="C22" s="6" t="s">
        <v>11</v>
      </c>
      <c r="D22" s="6" t="s">
        <v>12</v>
      </c>
      <c r="E22" s="6" t="s">
        <v>375</v>
      </c>
    </row>
    <row r="23" spans="1:5" s="6" customFormat="1" x14ac:dyDescent="0.2">
      <c r="A23" s="6" t="s">
        <v>14</v>
      </c>
      <c r="B23" s="6">
        <v>0.20718490000000001</v>
      </c>
      <c r="C23" s="6">
        <v>-9.7813290000000001E-3</v>
      </c>
      <c r="D23" s="6">
        <v>0.4241511</v>
      </c>
      <c r="E23" s="6">
        <v>6.3053899999999996E-2</v>
      </c>
    </row>
    <row r="24" spans="1:5" s="6" customFormat="1" x14ac:dyDescent="0.2">
      <c r="A24" s="6" t="s">
        <v>15</v>
      </c>
      <c r="B24" s="6">
        <v>-0.4183675</v>
      </c>
      <c r="C24" s="6">
        <v>-0.63533375400000003</v>
      </c>
      <c r="D24" s="6">
        <v>-0.20140130000000001</v>
      </c>
      <c r="E24" s="6">
        <v>2.1900000000000001E-4</v>
      </c>
    </row>
    <row r="25" spans="1:5" s="6" customFormat="1" x14ac:dyDescent="0.2">
      <c r="A25" s="6" t="s">
        <v>16</v>
      </c>
      <c r="B25" s="6">
        <v>-0.62555240000000001</v>
      </c>
      <c r="C25" s="6">
        <v>-0.84718512599999996</v>
      </c>
      <c r="D25" s="6">
        <v>-0.40391969999999999</v>
      </c>
      <c r="E25" s="6">
        <v>1.1999999999999999E-6</v>
      </c>
    </row>
    <row r="26" spans="1:5" s="6" customFormat="1" x14ac:dyDescent="0.2"/>
    <row r="27" spans="1:5" s="6" customFormat="1" x14ac:dyDescent="0.2">
      <c r="A27" s="6" t="s">
        <v>164</v>
      </c>
    </row>
    <row r="28" spans="1:5" s="6" customFormat="1" x14ac:dyDescent="0.2">
      <c r="B28" s="6" t="s">
        <v>10</v>
      </c>
      <c r="C28" s="6" t="s">
        <v>11</v>
      </c>
      <c r="D28" s="6" t="s">
        <v>12</v>
      </c>
      <c r="E28" s="6" t="s">
        <v>375</v>
      </c>
    </row>
    <row r="29" spans="1:5" s="6" customFormat="1" x14ac:dyDescent="0.2">
      <c r="A29" s="6" t="s">
        <v>258</v>
      </c>
      <c r="B29" s="6">
        <v>-1.04671307</v>
      </c>
      <c r="C29" s="6">
        <v>-1.6612560999999999</v>
      </c>
      <c r="D29" s="6">
        <v>-0.43217006000000002</v>
      </c>
      <c r="E29" s="6">
        <v>1.571E-4</v>
      </c>
    </row>
    <row r="30" spans="1:5" s="6" customFormat="1" x14ac:dyDescent="0.2">
      <c r="A30" s="6" t="s">
        <v>262</v>
      </c>
      <c r="B30" s="6">
        <v>-1.01508763</v>
      </c>
      <c r="C30" s="6">
        <v>-1.6296306</v>
      </c>
      <c r="D30" s="6">
        <v>-0.40054461000000002</v>
      </c>
      <c r="E30" s="6">
        <v>2.3949999999999999E-4</v>
      </c>
    </row>
    <row r="31" spans="1:5" s="6" customFormat="1" x14ac:dyDescent="0.2">
      <c r="A31" s="6" t="s">
        <v>243</v>
      </c>
      <c r="B31" s="6">
        <v>-0.93598402000000003</v>
      </c>
      <c r="C31" s="6">
        <v>-1.550527</v>
      </c>
      <c r="D31" s="6">
        <v>-0.32144099999999998</v>
      </c>
      <c r="E31" s="6">
        <v>6.9519999999999998E-4</v>
      </c>
    </row>
    <row r="32" spans="1:5" s="6" customFormat="1" x14ac:dyDescent="0.2">
      <c r="A32" s="6" t="s">
        <v>215</v>
      </c>
      <c r="B32" s="6">
        <v>0.89593124999999996</v>
      </c>
      <c r="C32" s="6">
        <v>0.28138819999999998</v>
      </c>
      <c r="D32" s="6">
        <v>1.51047427</v>
      </c>
      <c r="E32" s="6">
        <v>1.1969999999999999E-3</v>
      </c>
    </row>
    <row r="33" spans="1:5" s="6" customFormat="1" x14ac:dyDescent="0.2">
      <c r="A33" s="6" t="s">
        <v>212</v>
      </c>
      <c r="B33" s="6">
        <v>0.86430580999999995</v>
      </c>
      <c r="C33" s="6">
        <v>0.24976280000000001</v>
      </c>
      <c r="D33" s="6">
        <v>1.4788488200000001</v>
      </c>
      <c r="E33" s="6">
        <v>1.8397999999999999E-3</v>
      </c>
    </row>
    <row r="34" spans="1:5" s="6" customFormat="1" x14ac:dyDescent="0.2">
      <c r="A34" s="6" t="s">
        <v>259</v>
      </c>
      <c r="B34" s="6">
        <v>-0.93737996999999995</v>
      </c>
      <c r="C34" s="6">
        <v>-1.6244599</v>
      </c>
      <c r="D34" s="6">
        <v>-0.25030000000000002</v>
      </c>
      <c r="E34" s="6">
        <v>2.6155000000000002E-3</v>
      </c>
    </row>
    <row r="35" spans="1:5" s="6" customFormat="1" x14ac:dyDescent="0.2">
      <c r="A35" s="6" t="s">
        <v>263</v>
      </c>
      <c r="B35" s="6">
        <v>-0.90575452999999995</v>
      </c>
      <c r="C35" s="6">
        <v>-1.5928344999999999</v>
      </c>
      <c r="D35" s="6">
        <v>-0.21867455</v>
      </c>
      <c r="E35" s="6">
        <v>3.8390999999999998E-3</v>
      </c>
    </row>
    <row r="36" spans="1:5" s="6" customFormat="1" x14ac:dyDescent="0.2">
      <c r="A36" s="6" t="s">
        <v>203</v>
      </c>
      <c r="B36" s="6">
        <v>-0.78520219999999996</v>
      </c>
      <c r="C36" s="6">
        <v>-1.3997451999999999</v>
      </c>
      <c r="D36" s="6">
        <v>-0.17065917999999999</v>
      </c>
      <c r="E36" s="6">
        <v>5.3782999999999999E-3</v>
      </c>
    </row>
    <row r="37" spans="1:5" s="6" customFormat="1" x14ac:dyDescent="0.2">
      <c r="A37" s="6" t="s">
        <v>20</v>
      </c>
      <c r="B37" s="6">
        <v>-0.74264372000000001</v>
      </c>
      <c r="C37" s="6">
        <v>-1.3571867</v>
      </c>
      <c r="D37" s="6">
        <v>-0.12810070000000001</v>
      </c>
      <c r="E37" s="6">
        <v>9.5256000000000004E-3</v>
      </c>
    </row>
    <row r="38" spans="1:5" s="6" customFormat="1" x14ac:dyDescent="0.2">
      <c r="A38" s="6" t="s">
        <v>244</v>
      </c>
      <c r="B38" s="6">
        <v>-0.82665091999999996</v>
      </c>
      <c r="C38" s="6">
        <v>-1.5137309000000001</v>
      </c>
      <c r="D38" s="6">
        <v>-0.13957094</v>
      </c>
      <c r="E38" s="6">
        <v>9.9498E-3</v>
      </c>
    </row>
    <row r="39" spans="1:5" s="6" customFormat="1" x14ac:dyDescent="0.2">
      <c r="A39" s="6" t="s">
        <v>239</v>
      </c>
      <c r="B39" s="6">
        <v>-0.73489663000000005</v>
      </c>
      <c r="C39" s="6">
        <v>-1.3494396</v>
      </c>
      <c r="D39" s="6">
        <v>-0.12035361999999999</v>
      </c>
      <c r="E39" s="6">
        <v>1.0562500000000001E-2</v>
      </c>
    </row>
    <row r="40" spans="1:5" s="6" customFormat="1" x14ac:dyDescent="0.2">
      <c r="A40" s="6" t="s">
        <v>260</v>
      </c>
      <c r="B40" s="6">
        <v>-0.71101826999999995</v>
      </c>
      <c r="C40" s="6">
        <v>-1.3255612999999999</v>
      </c>
      <c r="D40" s="6">
        <v>-9.6475259999999993E-2</v>
      </c>
      <c r="E40" s="6">
        <v>1.44972E-2</v>
      </c>
    </row>
    <row r="41" spans="1:5" s="6" customFormat="1" x14ac:dyDescent="0.2">
      <c r="A41" s="6" t="s">
        <v>257</v>
      </c>
      <c r="B41" s="6">
        <v>-0.70167051999999996</v>
      </c>
      <c r="C41" s="6">
        <v>-1.3162134999999999</v>
      </c>
      <c r="D41" s="6">
        <v>-8.7127499999999997E-2</v>
      </c>
      <c r="E41" s="6">
        <v>1.6396299999999999E-2</v>
      </c>
    </row>
    <row r="42" spans="1:5" s="6" customFormat="1" x14ac:dyDescent="0.2">
      <c r="A42" s="6" t="s">
        <v>261</v>
      </c>
      <c r="B42" s="6">
        <v>-0.67004507000000002</v>
      </c>
      <c r="C42" s="6">
        <v>-1.2845880999999999</v>
      </c>
      <c r="D42" s="6">
        <v>-5.5502059999999999E-2</v>
      </c>
      <c r="E42" s="6">
        <v>2.4760899999999999E-2</v>
      </c>
    </row>
    <row r="43" spans="1:5" s="6" customFormat="1" x14ac:dyDescent="0.2">
      <c r="A43" s="6" t="s">
        <v>267</v>
      </c>
      <c r="B43" s="6">
        <v>-0.65135752000000002</v>
      </c>
      <c r="C43" s="6">
        <v>-1.2659005000000001</v>
      </c>
      <c r="D43" s="6">
        <v>-3.68145E-2</v>
      </c>
      <c r="E43" s="6">
        <v>3.14749E-2</v>
      </c>
    </row>
    <row r="44" spans="1:5" s="6" customFormat="1" x14ac:dyDescent="0.2">
      <c r="A44" s="6" t="s">
        <v>241</v>
      </c>
      <c r="B44" s="6">
        <v>-0.63191465999999996</v>
      </c>
      <c r="C44" s="6">
        <v>-1.2464576999999999</v>
      </c>
      <c r="D44" s="6">
        <v>-1.7371649999999999E-2</v>
      </c>
      <c r="E44" s="6">
        <v>4.0261499999999999E-2</v>
      </c>
    </row>
    <row r="45" spans="1:5" s="6" customFormat="1" x14ac:dyDescent="0.2">
      <c r="A45" s="6" t="s">
        <v>242</v>
      </c>
      <c r="B45" s="6">
        <v>-0.59094146000000003</v>
      </c>
      <c r="C45" s="6">
        <v>-1.2054845000000001</v>
      </c>
      <c r="D45" s="6">
        <v>2.3601549999999999E-2</v>
      </c>
      <c r="E45" s="6">
        <v>6.6722500000000004E-2</v>
      </c>
    </row>
    <row r="46" spans="1:5" s="6" customFormat="1" x14ac:dyDescent="0.2">
      <c r="A46" s="6" t="s">
        <v>237</v>
      </c>
      <c r="B46" s="6">
        <v>-0.58411480999999998</v>
      </c>
      <c r="C46" s="6">
        <v>-1.1986578000000001</v>
      </c>
      <c r="D46" s="6">
        <v>3.0428199999999999E-2</v>
      </c>
      <c r="E46" s="6">
        <v>7.2429900000000005E-2</v>
      </c>
    </row>
    <row r="47" spans="1:5" s="6" customFormat="1" x14ac:dyDescent="0.2">
      <c r="A47" s="6" t="s">
        <v>240</v>
      </c>
      <c r="B47" s="6">
        <v>-0.62556352999999998</v>
      </c>
      <c r="C47" s="6">
        <v>-1.3126435000000001</v>
      </c>
      <c r="D47" s="6">
        <v>6.1516439999999999E-2</v>
      </c>
      <c r="E47" s="6">
        <v>9.6793400000000002E-2</v>
      </c>
    </row>
    <row r="48" spans="1:5" s="6" customFormat="1" x14ac:dyDescent="0.2">
      <c r="A48" s="6" t="s">
        <v>248</v>
      </c>
      <c r="B48" s="6">
        <v>-0.53229921999999996</v>
      </c>
      <c r="C48" s="6">
        <v>-1.1468422</v>
      </c>
      <c r="D48" s="6">
        <v>8.2243800000000006E-2</v>
      </c>
      <c r="E48" s="6">
        <v>0.13186629999999999</v>
      </c>
    </row>
    <row r="49" spans="1:5" s="6" customFormat="1" x14ac:dyDescent="0.2">
      <c r="A49" s="6" t="s">
        <v>256</v>
      </c>
      <c r="B49" s="6">
        <v>-0.59291108999999997</v>
      </c>
      <c r="C49" s="6">
        <v>-1.2799910999999999</v>
      </c>
      <c r="D49" s="6">
        <v>9.4168890000000005E-2</v>
      </c>
      <c r="E49" s="6">
        <v>0.134799</v>
      </c>
    </row>
    <row r="50" spans="1:5" s="6" customFormat="1" x14ac:dyDescent="0.2">
      <c r="A50" s="6" t="s">
        <v>220</v>
      </c>
      <c r="B50" s="6">
        <v>0.51441386</v>
      </c>
      <c r="C50" s="6">
        <v>-0.1001292</v>
      </c>
      <c r="D50" s="6">
        <v>1.1289568699999999</v>
      </c>
      <c r="E50" s="6">
        <v>0.16034090000000001</v>
      </c>
    </row>
    <row r="51" spans="1:5" s="6" customFormat="1" x14ac:dyDescent="0.2">
      <c r="A51" s="6" t="s">
        <v>224</v>
      </c>
      <c r="B51" s="6">
        <v>-0.56128564000000003</v>
      </c>
      <c r="C51" s="6">
        <v>-1.2483656000000001</v>
      </c>
      <c r="D51" s="6">
        <v>0.12579434</v>
      </c>
      <c r="E51" s="6">
        <v>0.18286559999999999</v>
      </c>
    </row>
    <row r="52" spans="1:5" s="6" customFormat="1" x14ac:dyDescent="0.2">
      <c r="A52" s="6" t="s">
        <v>214</v>
      </c>
      <c r="B52" s="6">
        <v>0.50057569999999996</v>
      </c>
      <c r="C52" s="6">
        <v>-0.11396729999999999</v>
      </c>
      <c r="D52" s="6">
        <v>1.11511871</v>
      </c>
      <c r="E52" s="6">
        <v>0.185667</v>
      </c>
    </row>
    <row r="53" spans="1:5" s="6" customFormat="1" x14ac:dyDescent="0.2">
      <c r="A53" s="6" t="s">
        <v>268</v>
      </c>
      <c r="B53" s="6">
        <v>-0.54202441999999995</v>
      </c>
      <c r="C53" s="6">
        <v>-1.2291044</v>
      </c>
      <c r="D53" s="6">
        <v>0.14505556</v>
      </c>
      <c r="E53" s="6">
        <v>0.21828359999999999</v>
      </c>
    </row>
    <row r="54" spans="1:5" s="6" customFormat="1" x14ac:dyDescent="0.2">
      <c r="A54" s="6" t="s">
        <v>217</v>
      </c>
      <c r="B54" s="6">
        <v>0.48278841</v>
      </c>
      <c r="C54" s="6">
        <v>-0.1317546</v>
      </c>
      <c r="D54" s="6">
        <v>1.0973314199999999</v>
      </c>
      <c r="E54" s="6">
        <v>0.22274269999999999</v>
      </c>
    </row>
    <row r="55" spans="1:5" s="6" customFormat="1" x14ac:dyDescent="0.2">
      <c r="A55" s="6" t="s">
        <v>207</v>
      </c>
      <c r="B55" s="6">
        <v>-0.48218202999999998</v>
      </c>
      <c r="C55" s="6">
        <v>-1.169262</v>
      </c>
      <c r="D55" s="6">
        <v>0.20489795</v>
      </c>
      <c r="E55" s="6">
        <v>0.36012820000000001</v>
      </c>
    </row>
    <row r="56" spans="1:5" s="6" customFormat="1" x14ac:dyDescent="0.2">
      <c r="A56" s="6" t="s">
        <v>19</v>
      </c>
      <c r="B56" s="6">
        <v>-0.43082727999999998</v>
      </c>
      <c r="C56" s="6">
        <v>-1.0453703000000001</v>
      </c>
      <c r="D56" s="6">
        <v>0.18371573999999999</v>
      </c>
      <c r="E56" s="6">
        <v>0.36151810000000001</v>
      </c>
    </row>
    <row r="57" spans="1:5" s="6" customFormat="1" x14ac:dyDescent="0.2">
      <c r="A57" s="6" t="s">
        <v>271</v>
      </c>
      <c r="B57" s="6">
        <v>-0.45380198999999999</v>
      </c>
      <c r="C57" s="6">
        <v>-1.140882</v>
      </c>
      <c r="D57" s="6">
        <v>0.23327798999999999</v>
      </c>
      <c r="E57" s="6">
        <v>0.44309809999999999</v>
      </c>
    </row>
    <row r="58" spans="1:5" s="6" customFormat="1" x14ac:dyDescent="0.2">
      <c r="A58" s="6" t="s">
        <v>204</v>
      </c>
      <c r="B58" s="6">
        <v>-0.40368480000000001</v>
      </c>
      <c r="C58" s="6">
        <v>-1.0182278</v>
      </c>
      <c r="D58" s="6">
        <v>0.21085820999999999</v>
      </c>
      <c r="E58" s="6">
        <v>0.45070250000000001</v>
      </c>
    </row>
    <row r="59" spans="1:5" s="6" customFormat="1" x14ac:dyDescent="0.2">
      <c r="A59" s="6" t="s">
        <v>255</v>
      </c>
      <c r="B59" s="6">
        <v>-0.39535555999999999</v>
      </c>
      <c r="C59" s="6">
        <v>-1.0098986000000001</v>
      </c>
      <c r="D59" s="6">
        <v>0.21918746</v>
      </c>
      <c r="E59" s="6">
        <v>0.47984700000000002</v>
      </c>
    </row>
    <row r="60" spans="1:5" s="6" customFormat="1" x14ac:dyDescent="0.2">
      <c r="A60" s="6" t="s">
        <v>238</v>
      </c>
      <c r="B60" s="6">
        <v>-0.38985407999999999</v>
      </c>
      <c r="C60" s="6">
        <v>-1.0043971</v>
      </c>
      <c r="D60" s="6">
        <v>0.22468894</v>
      </c>
      <c r="E60" s="6">
        <v>0.49944820000000001</v>
      </c>
    </row>
    <row r="61" spans="1:5" s="6" customFormat="1" x14ac:dyDescent="0.2">
      <c r="A61" s="6" t="s">
        <v>245</v>
      </c>
      <c r="B61" s="6">
        <v>-0.38151740000000001</v>
      </c>
      <c r="C61" s="6">
        <v>-0.99606039999999996</v>
      </c>
      <c r="D61" s="6">
        <v>0.23302561999999999</v>
      </c>
      <c r="E61" s="6">
        <v>0.52957690000000002</v>
      </c>
    </row>
    <row r="62" spans="1:5" s="6" customFormat="1" x14ac:dyDescent="0.2">
      <c r="A62" s="6" t="s">
        <v>249</v>
      </c>
      <c r="B62" s="6">
        <v>-0.42296612</v>
      </c>
      <c r="C62" s="6">
        <v>-1.1100460999999999</v>
      </c>
      <c r="D62" s="6">
        <v>0.26411385999999998</v>
      </c>
      <c r="E62" s="6">
        <v>0.54126779999999997</v>
      </c>
    </row>
    <row r="63" spans="1:5" s="6" customFormat="1" x14ac:dyDescent="0.2">
      <c r="A63" s="6" t="s">
        <v>225</v>
      </c>
      <c r="B63" s="6">
        <v>-0.36373011</v>
      </c>
      <c r="C63" s="6">
        <v>-0.97827310000000001</v>
      </c>
      <c r="D63" s="6">
        <v>0.25081290000000001</v>
      </c>
      <c r="E63" s="6">
        <v>0.59488090000000005</v>
      </c>
    </row>
    <row r="64" spans="1:5" s="6" customFormat="1" x14ac:dyDescent="0.2">
      <c r="A64" s="6" t="s">
        <v>265</v>
      </c>
      <c r="B64" s="6">
        <v>-0.34728816000000001</v>
      </c>
      <c r="C64" s="6">
        <v>-0.9618312</v>
      </c>
      <c r="D64" s="6">
        <v>0.26725484999999999</v>
      </c>
      <c r="E64" s="6">
        <v>0.65521030000000002</v>
      </c>
    </row>
    <row r="65" spans="1:5" s="6" customFormat="1" x14ac:dyDescent="0.2">
      <c r="A65" s="6" t="s">
        <v>166</v>
      </c>
      <c r="B65" s="6">
        <v>-0.34504256</v>
      </c>
      <c r="C65" s="6">
        <v>-0.95958560000000004</v>
      </c>
      <c r="D65" s="6">
        <v>0.26950046</v>
      </c>
      <c r="E65" s="6">
        <v>0.66335960000000005</v>
      </c>
    </row>
    <row r="66" spans="1:5" s="6" customFormat="1" x14ac:dyDescent="0.2">
      <c r="A66" s="6" t="s">
        <v>18</v>
      </c>
      <c r="B66" s="6">
        <v>0.31181643999999997</v>
      </c>
      <c r="C66" s="6">
        <v>-0.30272660000000001</v>
      </c>
      <c r="D66" s="6">
        <v>0.92635944999999997</v>
      </c>
      <c r="E66" s="6">
        <v>0.77774080000000001</v>
      </c>
    </row>
    <row r="67" spans="1:5" s="6" customFormat="1" x14ac:dyDescent="0.2">
      <c r="A67" s="6" t="s">
        <v>266</v>
      </c>
      <c r="B67" s="6">
        <v>-0.30631496000000002</v>
      </c>
      <c r="C67" s="6">
        <v>-0.92085799999999995</v>
      </c>
      <c r="D67" s="6">
        <v>0.30822804999999998</v>
      </c>
      <c r="E67" s="6">
        <v>0.79505300000000001</v>
      </c>
    </row>
    <row r="68" spans="1:5" s="6" customFormat="1" x14ac:dyDescent="0.2">
      <c r="A68" s="6" t="s">
        <v>274</v>
      </c>
      <c r="B68" s="6">
        <v>-0.30406935000000002</v>
      </c>
      <c r="C68" s="6">
        <v>-0.9186124</v>
      </c>
      <c r="D68" s="6">
        <v>0.31047365999999998</v>
      </c>
      <c r="E68" s="6">
        <v>0.8019482</v>
      </c>
    </row>
    <row r="69" spans="1:5" s="6" customFormat="1" x14ac:dyDescent="0.2">
      <c r="A69" s="6" t="s">
        <v>208</v>
      </c>
      <c r="B69" s="6">
        <v>-0.2846265</v>
      </c>
      <c r="C69" s="6">
        <v>-0.89916949999999995</v>
      </c>
      <c r="D69" s="6">
        <v>0.32991651</v>
      </c>
      <c r="E69" s="6">
        <v>0.85698569999999996</v>
      </c>
    </row>
    <row r="70" spans="1:5" s="6" customFormat="1" x14ac:dyDescent="0.2">
      <c r="A70" s="6" t="s">
        <v>272</v>
      </c>
      <c r="B70" s="6">
        <v>-0.34446889000000003</v>
      </c>
      <c r="C70" s="6">
        <v>-1.0971272999999999</v>
      </c>
      <c r="D70" s="6">
        <v>0.40818951999999997</v>
      </c>
      <c r="E70" s="6">
        <v>0.86559969999999997</v>
      </c>
    </row>
    <row r="71" spans="1:5" s="6" customFormat="1" x14ac:dyDescent="0.2">
      <c r="A71" s="6" t="s">
        <v>221</v>
      </c>
      <c r="B71" s="6">
        <v>0.28019098999999997</v>
      </c>
      <c r="C71" s="6">
        <v>-0.33435199999999998</v>
      </c>
      <c r="D71" s="6">
        <v>0.89473400999999997</v>
      </c>
      <c r="E71" s="6">
        <v>0.86826680000000001</v>
      </c>
    </row>
    <row r="72" spans="1:5" s="6" customFormat="1" x14ac:dyDescent="0.2">
      <c r="A72" s="6" t="s">
        <v>213</v>
      </c>
      <c r="B72" s="6">
        <v>0.30302016999999998</v>
      </c>
      <c r="C72" s="6">
        <v>-0.38405980000000001</v>
      </c>
      <c r="D72" s="6">
        <v>0.99010014000000002</v>
      </c>
      <c r="E72" s="6">
        <v>0.8899513</v>
      </c>
    </row>
    <row r="73" spans="1:5" s="6" customFormat="1" x14ac:dyDescent="0.2">
      <c r="A73" s="6" t="s">
        <v>222</v>
      </c>
      <c r="B73" s="6">
        <v>-0.28109464000000001</v>
      </c>
      <c r="C73" s="6">
        <v>-0.9681746</v>
      </c>
      <c r="D73" s="6">
        <v>0.40598532999999998</v>
      </c>
      <c r="E73" s="6">
        <v>0.92879659999999997</v>
      </c>
    </row>
    <row r="74" spans="1:5" s="6" customFormat="1" x14ac:dyDescent="0.2">
      <c r="A74" s="6" t="s">
        <v>246</v>
      </c>
      <c r="B74" s="6">
        <v>-0.22822986000000001</v>
      </c>
      <c r="C74" s="6">
        <v>-0.84277290000000005</v>
      </c>
      <c r="D74" s="6">
        <v>0.38631314999999999</v>
      </c>
      <c r="E74" s="6">
        <v>0.96160199999999996</v>
      </c>
    </row>
    <row r="75" spans="1:5" s="6" customFormat="1" x14ac:dyDescent="0.2">
      <c r="A75" s="6" t="s">
        <v>165</v>
      </c>
      <c r="B75" s="6">
        <v>-0.23570946000000001</v>
      </c>
      <c r="C75" s="6">
        <v>-0.92278939999999998</v>
      </c>
      <c r="D75" s="6">
        <v>0.45137052</v>
      </c>
      <c r="E75" s="6">
        <v>0.97785900000000003</v>
      </c>
    </row>
    <row r="76" spans="1:5" s="6" customFormat="1" x14ac:dyDescent="0.2">
      <c r="A76" s="6" t="s">
        <v>236</v>
      </c>
      <c r="B76" s="6">
        <v>-0.20259742</v>
      </c>
      <c r="C76" s="6">
        <v>-0.81714039999999999</v>
      </c>
      <c r="D76" s="6">
        <v>0.41194560000000002</v>
      </c>
      <c r="E76" s="6">
        <v>0.98343829999999999</v>
      </c>
    </row>
    <row r="77" spans="1:5" s="6" customFormat="1" x14ac:dyDescent="0.2">
      <c r="A77" s="6" t="s">
        <v>235</v>
      </c>
      <c r="B77" s="6">
        <v>0.20108739</v>
      </c>
      <c r="C77" s="6">
        <v>-0.41345559999999998</v>
      </c>
      <c r="D77" s="6">
        <v>0.81563039999999998</v>
      </c>
      <c r="E77" s="6">
        <v>0.98433349999999997</v>
      </c>
    </row>
    <row r="78" spans="1:5" s="6" customFormat="1" x14ac:dyDescent="0.2">
      <c r="A78" s="6" t="s">
        <v>251</v>
      </c>
      <c r="B78" s="6">
        <v>0.19426073999999999</v>
      </c>
      <c r="C78" s="6">
        <v>-0.4202823</v>
      </c>
      <c r="D78" s="6">
        <v>0.80880375000000004</v>
      </c>
      <c r="E78" s="6">
        <v>0.98792659999999999</v>
      </c>
    </row>
    <row r="79" spans="1:5" s="6" customFormat="1" x14ac:dyDescent="0.2">
      <c r="A79" s="6" t="s">
        <v>247</v>
      </c>
      <c r="B79" s="6">
        <v>-0.18725665999999999</v>
      </c>
      <c r="C79" s="6">
        <v>-0.8017997</v>
      </c>
      <c r="D79" s="6">
        <v>0.42728634999999998</v>
      </c>
      <c r="E79" s="6">
        <v>0.99091119999999999</v>
      </c>
    </row>
    <row r="80" spans="1:5" s="6" customFormat="1" x14ac:dyDescent="0.2">
      <c r="A80" s="6" t="s">
        <v>264</v>
      </c>
      <c r="B80" s="6">
        <v>-0.19755553000000001</v>
      </c>
      <c r="C80" s="6">
        <v>-0.88463550000000002</v>
      </c>
      <c r="D80" s="6">
        <v>0.48952445</v>
      </c>
      <c r="E80" s="6">
        <v>0.99427770000000004</v>
      </c>
    </row>
    <row r="81" spans="1:5" s="6" customFormat="1" x14ac:dyDescent="0.2">
      <c r="A81" s="6" t="s">
        <v>275</v>
      </c>
      <c r="B81" s="6">
        <v>-0.19473625</v>
      </c>
      <c r="C81" s="6">
        <v>-0.88181620000000005</v>
      </c>
      <c r="D81" s="6">
        <v>0.49234371999999998</v>
      </c>
      <c r="E81" s="6">
        <v>0.99491010000000002</v>
      </c>
    </row>
    <row r="82" spans="1:5" s="6" customFormat="1" x14ac:dyDescent="0.2">
      <c r="A82" s="6" t="s">
        <v>250</v>
      </c>
      <c r="B82" s="6">
        <v>0.15328753000000001</v>
      </c>
      <c r="C82" s="6">
        <v>-0.46125549999999998</v>
      </c>
      <c r="D82" s="6">
        <v>0.76783055</v>
      </c>
      <c r="E82" s="6">
        <v>0.99827359999999998</v>
      </c>
    </row>
    <row r="83" spans="1:5" s="6" customFormat="1" x14ac:dyDescent="0.2">
      <c r="A83" s="6" t="s">
        <v>252</v>
      </c>
      <c r="B83" s="6">
        <v>-0.15078182000000001</v>
      </c>
      <c r="C83" s="6">
        <v>-0.76532480000000003</v>
      </c>
      <c r="D83" s="6">
        <v>0.46376118999999999</v>
      </c>
      <c r="E83" s="6">
        <v>0.99850570000000005</v>
      </c>
    </row>
    <row r="84" spans="1:5" s="6" customFormat="1" x14ac:dyDescent="0.2">
      <c r="A84" s="6" t="s">
        <v>269</v>
      </c>
      <c r="B84" s="6">
        <v>-0.14973263000000001</v>
      </c>
      <c r="C84" s="6">
        <v>-0.83681260000000002</v>
      </c>
      <c r="D84" s="6">
        <v>0.53734733999999995</v>
      </c>
      <c r="E84" s="6">
        <v>0.99948630000000005</v>
      </c>
    </row>
    <row r="85" spans="1:5" s="6" customFormat="1" x14ac:dyDescent="0.2">
      <c r="A85" s="6" t="s">
        <v>219</v>
      </c>
      <c r="B85" s="6">
        <v>0.11905830000000001</v>
      </c>
      <c r="C85" s="6">
        <v>-0.4954847</v>
      </c>
      <c r="D85" s="6">
        <v>0.73360130999999995</v>
      </c>
      <c r="E85" s="6">
        <v>0.99982970000000004</v>
      </c>
    </row>
    <row r="86" spans="1:5" s="6" customFormat="1" x14ac:dyDescent="0.2">
      <c r="A86" s="6" t="s">
        <v>209</v>
      </c>
      <c r="B86" s="6">
        <v>0.11072906</v>
      </c>
      <c r="C86" s="6">
        <v>-0.50381399999999998</v>
      </c>
      <c r="D86" s="6">
        <v>0.72527207000000005</v>
      </c>
      <c r="E86" s="6">
        <v>0.99991540000000001</v>
      </c>
    </row>
    <row r="87" spans="1:5" s="6" customFormat="1" x14ac:dyDescent="0.2">
      <c r="A87" s="6" t="s">
        <v>276</v>
      </c>
      <c r="B87" s="6">
        <v>0.1093331</v>
      </c>
      <c r="C87" s="6">
        <v>-0.57774689999999995</v>
      </c>
      <c r="D87" s="6">
        <v>0.79641308</v>
      </c>
      <c r="E87" s="6">
        <v>0.99997519999999995</v>
      </c>
    </row>
    <row r="88" spans="1:5" s="6" customFormat="1" x14ac:dyDescent="0.2">
      <c r="A88" s="6" t="s">
        <v>270</v>
      </c>
      <c r="B88" s="6">
        <v>-0.10875943</v>
      </c>
      <c r="C88" s="6">
        <v>-0.79583939999999997</v>
      </c>
      <c r="D88" s="6">
        <v>0.57832055000000004</v>
      </c>
      <c r="E88" s="6">
        <v>0.99997639999999999</v>
      </c>
    </row>
    <row r="89" spans="1:5" s="6" customFormat="1" x14ac:dyDescent="0.2">
      <c r="A89" s="6" t="s">
        <v>223</v>
      </c>
      <c r="B89" s="6">
        <v>-8.3539119999999994E-2</v>
      </c>
      <c r="C89" s="6">
        <v>-0.69808210000000004</v>
      </c>
      <c r="D89" s="6">
        <v>0.53100389999999997</v>
      </c>
      <c r="E89" s="6">
        <v>0.99999499999999997</v>
      </c>
    </row>
    <row r="90" spans="1:5" s="6" customFormat="1" x14ac:dyDescent="0.2">
      <c r="A90" s="6" t="s">
        <v>206</v>
      </c>
      <c r="B90" s="6">
        <v>7.9103610000000005E-2</v>
      </c>
      <c r="C90" s="6">
        <v>-0.53543940000000001</v>
      </c>
      <c r="D90" s="6">
        <v>0.69364661999999999</v>
      </c>
      <c r="E90" s="6">
        <v>0.99999709999999997</v>
      </c>
    </row>
    <row r="91" spans="1:5" s="6" customFormat="1" x14ac:dyDescent="0.2">
      <c r="A91" s="6" t="s">
        <v>218</v>
      </c>
      <c r="B91" s="6">
        <v>-7.8497230000000001E-2</v>
      </c>
      <c r="C91" s="6">
        <v>-0.76557719999999996</v>
      </c>
      <c r="D91" s="6">
        <v>0.60858274999999995</v>
      </c>
      <c r="E91" s="6">
        <v>0.99999919999999998</v>
      </c>
    </row>
    <row r="92" spans="1:5" s="6" customFormat="1" x14ac:dyDescent="0.2">
      <c r="A92" s="6" t="s">
        <v>253</v>
      </c>
      <c r="B92" s="6">
        <v>-4.1448720000000001E-2</v>
      </c>
      <c r="C92" s="6">
        <v>-0.72852870000000003</v>
      </c>
      <c r="D92" s="6">
        <v>0.64563126000000004</v>
      </c>
      <c r="E92" s="6">
        <v>1</v>
      </c>
    </row>
    <row r="93" spans="1:5" s="6" customFormat="1" x14ac:dyDescent="0.2">
      <c r="A93" s="6" t="s">
        <v>254</v>
      </c>
      <c r="B93" s="6">
        <v>-3.1625449999999999E-2</v>
      </c>
      <c r="C93" s="6">
        <v>-0.64616850000000003</v>
      </c>
      <c r="D93" s="6">
        <v>0.58291757</v>
      </c>
      <c r="E93" s="6">
        <v>1</v>
      </c>
    </row>
    <row r="94" spans="1:5" s="6" customFormat="1" x14ac:dyDescent="0.2">
      <c r="A94" s="6" t="s">
        <v>273</v>
      </c>
      <c r="B94" s="6">
        <v>4.0973200000000001E-2</v>
      </c>
      <c r="C94" s="6">
        <v>-0.57356980000000002</v>
      </c>
      <c r="D94" s="6">
        <v>0.65551621999999998</v>
      </c>
      <c r="E94" s="6">
        <v>1</v>
      </c>
    </row>
  </sheetData>
  <sortState xmlns:xlrd2="http://schemas.microsoft.com/office/spreadsheetml/2017/richdata2" ref="A29:E94">
    <sortCondition ref="E29:E94"/>
  </sortState>
  <mergeCells count="1">
    <mergeCell ref="A1:F1"/>
  </mergeCells>
  <pageMargins left="0.7" right="0.7" top="0.75" bottom="0.75" header="0.3" footer="0.3"/>
  <pageSetup paperSize="9"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32032-45F2-C74F-8ABE-7EFD5FD87873}">
  <dimension ref="A1:G94"/>
  <sheetViews>
    <sheetView workbookViewId="0">
      <selection activeCell="H8" sqref="H8"/>
    </sheetView>
  </sheetViews>
  <sheetFormatPr baseColWidth="10" defaultRowHeight="16" x14ac:dyDescent="0.2"/>
  <cols>
    <col min="1" max="1" width="19.5" style="1" bestFit="1" customWidth="1"/>
    <col min="2" max="2" width="33.5" style="1" bestFit="1" customWidth="1"/>
    <col min="3" max="3" width="10.83203125" style="1"/>
    <col min="4" max="4" width="11.5" style="1" bestFit="1" customWidth="1"/>
    <col min="5" max="5" width="10.1640625" style="1" bestFit="1" customWidth="1"/>
    <col min="6" max="6" width="9.83203125" style="1" bestFit="1" customWidth="1"/>
    <col min="7" max="7" width="5.1640625" style="1" bestFit="1" customWidth="1"/>
    <col min="8" max="8" width="8.6640625" style="1" bestFit="1" customWidth="1"/>
    <col min="9" max="9" width="6.1640625" style="1" bestFit="1" customWidth="1"/>
    <col min="10" max="10" width="7.1640625" style="1" bestFit="1" customWidth="1"/>
    <col min="11" max="11" width="15.6640625" style="1" bestFit="1" customWidth="1"/>
    <col min="12" max="13" width="3.83203125" style="1" bestFit="1" customWidth="1"/>
    <col min="14" max="14" width="2.1640625" style="1" bestFit="1" customWidth="1"/>
    <col min="15" max="16384" width="10.83203125" style="1"/>
  </cols>
  <sheetData>
    <row r="1" spans="1:7" ht="152" customHeight="1" x14ac:dyDescent="0.2">
      <c r="A1" s="14" t="s">
        <v>405</v>
      </c>
      <c r="B1" s="14"/>
      <c r="C1" s="14"/>
      <c r="D1" s="14"/>
      <c r="E1" s="14"/>
      <c r="F1" s="14"/>
    </row>
    <row r="2" spans="1:7" s="5" customFormat="1" x14ac:dyDescent="0.2">
      <c r="A2" s="4" t="s">
        <v>373</v>
      </c>
    </row>
    <row r="3" spans="1:7" s="5" customFormat="1" x14ac:dyDescent="0.2">
      <c r="B3" s="5" t="s">
        <v>0</v>
      </c>
      <c r="C3" s="5" t="s">
        <v>325</v>
      </c>
      <c r="D3" s="5" t="s">
        <v>1</v>
      </c>
      <c r="E3" s="5" t="s">
        <v>22</v>
      </c>
      <c r="F3" s="5" t="s">
        <v>3</v>
      </c>
    </row>
    <row r="4" spans="1:7" s="5" customFormat="1" x14ac:dyDescent="0.2">
      <c r="A4" s="5" t="s">
        <v>151</v>
      </c>
      <c r="B4" s="5">
        <v>3</v>
      </c>
      <c r="C4" s="5">
        <v>0.48799999999999999</v>
      </c>
      <c r="D4" s="5">
        <v>0.16270000000000001</v>
      </c>
      <c r="E4" s="5">
        <v>0.45400000000000001</v>
      </c>
      <c r="F4" s="5">
        <v>0.71650000000000003</v>
      </c>
    </row>
    <row r="5" spans="1:7" s="5" customFormat="1" x14ac:dyDescent="0.2">
      <c r="A5" s="5" t="s">
        <v>152</v>
      </c>
      <c r="B5" s="5">
        <v>2</v>
      </c>
      <c r="C5" s="5">
        <v>1.9219999999999999</v>
      </c>
      <c r="D5" s="5">
        <v>0.96089999999999998</v>
      </c>
      <c r="E5" s="5">
        <v>2.6840000000000002</v>
      </c>
      <c r="F5" s="5">
        <v>8.8700000000000001E-2</v>
      </c>
      <c r="G5" s="5" t="s">
        <v>7</v>
      </c>
    </row>
    <row r="6" spans="1:7" s="5" customFormat="1" x14ac:dyDescent="0.2">
      <c r="A6" s="5" t="s">
        <v>153</v>
      </c>
      <c r="B6" s="5">
        <v>6</v>
      </c>
      <c r="C6" s="5">
        <v>1.425</v>
      </c>
      <c r="D6" s="5">
        <v>0.23760000000000001</v>
      </c>
      <c r="E6" s="5">
        <v>0.66400000000000003</v>
      </c>
      <c r="F6" s="5">
        <v>0.67949999999999999</v>
      </c>
    </row>
    <row r="7" spans="1:7" s="5" customFormat="1" x14ac:dyDescent="0.2">
      <c r="A7" s="5" t="s">
        <v>6</v>
      </c>
      <c r="B7" s="5">
        <v>24</v>
      </c>
      <c r="C7" s="5">
        <v>8.5909999999999993</v>
      </c>
      <c r="D7" s="5">
        <v>0.3579</v>
      </c>
    </row>
    <row r="8" spans="1:7" s="5" customFormat="1" x14ac:dyDescent="0.2"/>
    <row r="9" spans="1:7" s="5" customFormat="1" x14ac:dyDescent="0.2"/>
    <row r="10" spans="1:7" s="6" customFormat="1" x14ac:dyDescent="0.2">
      <c r="A10" s="7" t="s">
        <v>374</v>
      </c>
    </row>
    <row r="11" spans="1:7" s="6" customFormat="1" x14ac:dyDescent="0.2"/>
    <row r="12" spans="1:7" s="6" customFormat="1" x14ac:dyDescent="0.2">
      <c r="A12" s="6" t="s">
        <v>154</v>
      </c>
    </row>
    <row r="13" spans="1:7" s="6" customFormat="1" x14ac:dyDescent="0.2">
      <c r="B13" s="6" t="s">
        <v>10</v>
      </c>
      <c r="C13" s="6" t="s">
        <v>11</v>
      </c>
      <c r="D13" s="6" t="s">
        <v>12</v>
      </c>
      <c r="E13" s="6" t="s">
        <v>23</v>
      </c>
    </row>
    <row r="14" spans="1:7" s="6" customFormat="1" x14ac:dyDescent="0.2">
      <c r="A14" s="6" t="s">
        <v>155</v>
      </c>
      <c r="B14" s="6">
        <v>-0.30284713000000002</v>
      </c>
      <c r="C14" s="6">
        <v>-1.0808666</v>
      </c>
      <c r="D14" s="6">
        <v>0.47517239999999999</v>
      </c>
      <c r="E14" s="6">
        <v>0.70838800000000002</v>
      </c>
    </row>
    <row r="15" spans="1:7" s="6" customFormat="1" x14ac:dyDescent="0.2">
      <c r="A15" s="6" t="s">
        <v>156</v>
      </c>
      <c r="B15" s="6">
        <v>-0.23382475999999999</v>
      </c>
      <c r="C15" s="6">
        <v>-1.0118442000000001</v>
      </c>
      <c r="D15" s="6">
        <v>0.54419470000000003</v>
      </c>
      <c r="E15" s="6">
        <v>0.84014670000000002</v>
      </c>
    </row>
    <row r="16" spans="1:7" s="6" customFormat="1" x14ac:dyDescent="0.2">
      <c r="A16" s="6" t="s">
        <v>157</v>
      </c>
      <c r="B16" s="6">
        <v>-0.10731887</v>
      </c>
      <c r="C16" s="6">
        <v>-0.88533839999999997</v>
      </c>
      <c r="D16" s="6">
        <v>0.67070059999999998</v>
      </c>
      <c r="E16" s="6">
        <v>0.98079760000000005</v>
      </c>
    </row>
    <row r="17" spans="1:5" s="6" customFormat="1" x14ac:dyDescent="0.2">
      <c r="A17" s="6" t="s">
        <v>158</v>
      </c>
      <c r="B17" s="6">
        <v>6.902237E-2</v>
      </c>
      <c r="C17" s="6">
        <v>-0.70899710000000005</v>
      </c>
      <c r="D17" s="6">
        <v>0.84704190000000001</v>
      </c>
      <c r="E17" s="6">
        <v>0.99470769999999997</v>
      </c>
    </row>
    <row r="18" spans="1:5" s="6" customFormat="1" x14ac:dyDescent="0.2">
      <c r="A18" s="6" t="s">
        <v>159</v>
      </c>
      <c r="B18" s="6">
        <v>0.19552826000000001</v>
      </c>
      <c r="C18" s="6">
        <v>-0.58249119999999999</v>
      </c>
      <c r="D18" s="6">
        <v>0.97354770000000002</v>
      </c>
      <c r="E18" s="6">
        <v>0.8986478</v>
      </c>
    </row>
    <row r="19" spans="1:5" s="6" customFormat="1" x14ac:dyDescent="0.2">
      <c r="A19" s="6" t="s">
        <v>160</v>
      </c>
      <c r="B19" s="6">
        <v>0.12650587999999999</v>
      </c>
      <c r="C19" s="6">
        <v>-0.65151360000000003</v>
      </c>
      <c r="D19" s="6">
        <v>0.90452540000000003</v>
      </c>
      <c r="E19" s="6">
        <v>0.96927079999999999</v>
      </c>
    </row>
    <row r="20" spans="1:5" s="6" customFormat="1" x14ac:dyDescent="0.2"/>
    <row r="21" spans="1:5" s="6" customFormat="1" x14ac:dyDescent="0.2">
      <c r="A21" s="6" t="s">
        <v>161</v>
      </c>
    </row>
    <row r="22" spans="1:5" s="6" customFormat="1" x14ac:dyDescent="0.2">
      <c r="B22" s="6" t="s">
        <v>10</v>
      </c>
      <c r="C22" s="6" t="s">
        <v>11</v>
      </c>
      <c r="D22" s="6" t="s">
        <v>12</v>
      </c>
      <c r="E22" s="6" t="s">
        <v>23</v>
      </c>
    </row>
    <row r="23" spans="1:5" s="6" customFormat="1" x14ac:dyDescent="0.2">
      <c r="A23" s="6" t="s">
        <v>162</v>
      </c>
      <c r="B23" s="6">
        <v>0.55248070000000005</v>
      </c>
      <c r="C23" s="6">
        <v>-5.7476600000000003E-2</v>
      </c>
      <c r="D23" s="6">
        <v>1.1624380999999999</v>
      </c>
      <c r="E23" s="6">
        <v>8.1011299999999994E-2</v>
      </c>
    </row>
    <row r="24" spans="1:5" s="6" customFormat="1" x14ac:dyDescent="0.2">
      <c r="A24" s="6" t="s">
        <v>163</v>
      </c>
      <c r="B24" s="6">
        <v>0.38248670000000001</v>
      </c>
      <c r="C24" s="6">
        <v>-0.2274707</v>
      </c>
      <c r="D24" s="6">
        <v>0.99244399999999999</v>
      </c>
      <c r="E24" s="6">
        <v>0.27937800000000002</v>
      </c>
    </row>
    <row r="25" spans="1:5" s="6" customFormat="1" x14ac:dyDescent="0.2">
      <c r="A25" s="6" t="s">
        <v>14</v>
      </c>
      <c r="B25" s="6">
        <v>-0.16999410000000001</v>
      </c>
      <c r="C25" s="6">
        <v>-0.77995139999999996</v>
      </c>
      <c r="D25" s="6">
        <v>0.4399633</v>
      </c>
      <c r="E25" s="6">
        <v>0.76808509999999997</v>
      </c>
    </row>
    <row r="26" spans="1:5" s="6" customFormat="1" x14ac:dyDescent="0.2"/>
    <row r="27" spans="1:5" s="6" customFormat="1" x14ac:dyDescent="0.2">
      <c r="A27" s="6" t="s">
        <v>164</v>
      </c>
    </row>
    <row r="28" spans="1:5" s="6" customFormat="1" x14ac:dyDescent="0.2">
      <c r="B28" s="6" t="s">
        <v>10</v>
      </c>
      <c r="C28" s="6" t="s">
        <v>11</v>
      </c>
      <c r="D28" s="6" t="s">
        <v>12</v>
      </c>
      <c r="E28" s="6" t="s">
        <v>23</v>
      </c>
    </row>
    <row r="29" spans="1:5" s="6" customFormat="1" x14ac:dyDescent="0.2">
      <c r="A29" s="6" t="s">
        <v>165</v>
      </c>
      <c r="B29" s="6">
        <v>3.3426834000000002E-2</v>
      </c>
      <c r="C29" s="6">
        <v>-1.7279085000000001</v>
      </c>
      <c r="D29" s="6">
        <v>1.7947622000000001</v>
      </c>
      <c r="E29" s="6">
        <v>1</v>
      </c>
    </row>
    <row r="30" spans="1:5" s="6" customFormat="1" x14ac:dyDescent="0.2">
      <c r="A30" s="6" t="s">
        <v>166</v>
      </c>
      <c r="B30" s="6">
        <v>-0.33148687700000001</v>
      </c>
      <c r="C30" s="6">
        <v>-2.0928222000000001</v>
      </c>
      <c r="D30" s="6">
        <v>1.4298485000000001</v>
      </c>
      <c r="E30" s="6">
        <v>0.99988790000000005</v>
      </c>
    </row>
    <row r="31" spans="1:5" s="6" customFormat="1" x14ac:dyDescent="0.2">
      <c r="A31" s="6" t="s">
        <v>167</v>
      </c>
      <c r="B31" s="6">
        <v>-0.34554035900000002</v>
      </c>
      <c r="C31" s="6">
        <v>-2.1068756999999998</v>
      </c>
      <c r="D31" s="6">
        <v>1.4157949999999999</v>
      </c>
      <c r="E31" s="6">
        <v>0.99983279999999997</v>
      </c>
    </row>
    <row r="32" spans="1:5" s="6" customFormat="1" x14ac:dyDescent="0.2">
      <c r="A32" s="6" t="s">
        <v>168</v>
      </c>
      <c r="B32" s="6">
        <v>0.65962266599999997</v>
      </c>
      <c r="C32" s="6">
        <v>-1.1017127</v>
      </c>
      <c r="D32" s="6">
        <v>2.4209580000000002</v>
      </c>
      <c r="E32" s="6">
        <v>0.96255950000000001</v>
      </c>
    </row>
    <row r="33" spans="1:5" s="6" customFormat="1" x14ac:dyDescent="0.2">
      <c r="A33" s="6" t="s">
        <v>169</v>
      </c>
      <c r="B33" s="6">
        <v>-0.14600597600000001</v>
      </c>
      <c r="C33" s="6">
        <v>-1.9073412999999999</v>
      </c>
      <c r="D33" s="6">
        <v>1.6153294</v>
      </c>
      <c r="E33" s="6">
        <v>1</v>
      </c>
    </row>
    <row r="34" spans="1:5" s="6" customFormat="1" x14ac:dyDescent="0.2">
      <c r="A34" s="6" t="s">
        <v>170</v>
      </c>
      <c r="B34" s="6">
        <v>0.55538782799999997</v>
      </c>
      <c r="C34" s="6">
        <v>-1.2059475</v>
      </c>
      <c r="D34" s="6">
        <v>2.3167232000000002</v>
      </c>
      <c r="E34" s="6">
        <v>0.98928059999999995</v>
      </c>
    </row>
    <row r="35" spans="1:5" s="6" customFormat="1" x14ac:dyDescent="0.2">
      <c r="A35" s="6" t="s">
        <v>171</v>
      </c>
      <c r="B35" s="6">
        <v>0.49731807300000003</v>
      </c>
      <c r="C35" s="6">
        <v>-1.2640172999999999</v>
      </c>
      <c r="D35" s="6">
        <v>2.2586534</v>
      </c>
      <c r="E35" s="6">
        <v>0.9955832</v>
      </c>
    </row>
    <row r="36" spans="1:5" s="6" customFormat="1" x14ac:dyDescent="0.2">
      <c r="A36" s="6" t="s">
        <v>172</v>
      </c>
      <c r="B36" s="6">
        <v>0.275637505</v>
      </c>
      <c r="C36" s="6">
        <v>-1.4856978999999999</v>
      </c>
      <c r="D36" s="6">
        <v>2.0369728999999999</v>
      </c>
      <c r="E36" s="6">
        <v>0.99998189999999998</v>
      </c>
    </row>
    <row r="37" spans="1:5" s="6" customFormat="1" x14ac:dyDescent="0.2">
      <c r="A37" s="6" t="s">
        <v>173</v>
      </c>
      <c r="B37" s="6">
        <v>0.13929793100000001</v>
      </c>
      <c r="C37" s="6">
        <v>-1.6220374</v>
      </c>
      <c r="D37" s="6">
        <v>1.9006333</v>
      </c>
      <c r="E37" s="6">
        <v>1</v>
      </c>
    </row>
    <row r="38" spans="1:5" s="6" customFormat="1" x14ac:dyDescent="0.2">
      <c r="A38" s="6" t="s">
        <v>174</v>
      </c>
      <c r="B38" s="6">
        <v>9.8849490000000005E-3</v>
      </c>
      <c r="C38" s="6">
        <v>-1.7514504</v>
      </c>
      <c r="D38" s="6">
        <v>1.7712203</v>
      </c>
      <c r="E38" s="6">
        <v>1</v>
      </c>
    </row>
    <row r="39" spans="1:5" s="6" customFormat="1" x14ac:dyDescent="0.2">
      <c r="A39" s="6" t="s">
        <v>175</v>
      </c>
      <c r="B39" s="6">
        <v>0.46152584200000002</v>
      </c>
      <c r="C39" s="6">
        <v>-1.2998095000000001</v>
      </c>
      <c r="D39" s="6">
        <v>2.2228612000000001</v>
      </c>
      <c r="E39" s="6">
        <v>0.99765130000000002</v>
      </c>
    </row>
    <row r="40" spans="1:5" s="6" customFormat="1" x14ac:dyDescent="0.2">
      <c r="A40" s="6" t="s">
        <v>176</v>
      </c>
      <c r="B40" s="6">
        <v>-0.36491371</v>
      </c>
      <c r="C40" s="6">
        <v>-2.1262490999999999</v>
      </c>
      <c r="D40" s="6">
        <v>1.3964217000000001</v>
      </c>
      <c r="E40" s="6">
        <v>0.99971920000000003</v>
      </c>
    </row>
    <row r="41" spans="1:5" s="6" customFormat="1" x14ac:dyDescent="0.2">
      <c r="A41" s="6" t="s">
        <v>177</v>
      </c>
      <c r="B41" s="6">
        <v>-0.37896719299999998</v>
      </c>
      <c r="C41" s="6">
        <v>-2.1403026000000001</v>
      </c>
      <c r="D41" s="6">
        <v>1.3823681999999999</v>
      </c>
      <c r="E41" s="6">
        <v>0.99959989999999999</v>
      </c>
    </row>
    <row r="42" spans="1:5" s="6" customFormat="1" x14ac:dyDescent="0.2">
      <c r="A42" s="6" t="s">
        <v>178</v>
      </c>
      <c r="B42" s="6">
        <v>0.62619583199999995</v>
      </c>
      <c r="C42" s="6">
        <v>-1.1351395</v>
      </c>
      <c r="D42" s="6">
        <v>2.3875312000000002</v>
      </c>
      <c r="E42" s="6">
        <v>0.97387619999999997</v>
      </c>
    </row>
    <row r="43" spans="1:5" s="6" customFormat="1" x14ac:dyDescent="0.2">
      <c r="A43" s="6" t="s">
        <v>179</v>
      </c>
      <c r="B43" s="6">
        <v>-0.17943281</v>
      </c>
      <c r="C43" s="6">
        <v>-1.9407681999999999</v>
      </c>
      <c r="D43" s="6">
        <v>1.5819026</v>
      </c>
      <c r="E43" s="6">
        <v>0.99999979999999999</v>
      </c>
    </row>
    <row r="44" spans="1:5" s="6" customFormat="1" x14ac:dyDescent="0.2">
      <c r="A44" s="6" t="s">
        <v>180</v>
      </c>
      <c r="B44" s="6">
        <v>0.52196099500000004</v>
      </c>
      <c r="C44" s="6">
        <v>-1.2393744</v>
      </c>
      <c r="D44" s="6">
        <v>2.2832963999999998</v>
      </c>
      <c r="E44" s="6">
        <v>0.99343990000000004</v>
      </c>
    </row>
    <row r="45" spans="1:5" s="6" customFormat="1" x14ac:dyDescent="0.2">
      <c r="A45" s="6" t="s">
        <v>181</v>
      </c>
      <c r="B45" s="6">
        <v>0.46389123999999998</v>
      </c>
      <c r="C45" s="6">
        <v>-1.2974441000000001</v>
      </c>
      <c r="D45" s="6">
        <v>2.2252266000000001</v>
      </c>
      <c r="E45" s="6">
        <v>0.99754569999999998</v>
      </c>
    </row>
    <row r="46" spans="1:5" s="6" customFormat="1" x14ac:dyDescent="0.2">
      <c r="A46" s="6" t="s">
        <v>182</v>
      </c>
      <c r="B46" s="6">
        <v>0.24221067099999999</v>
      </c>
      <c r="C46" s="6">
        <v>-1.5191247000000001</v>
      </c>
      <c r="D46" s="6">
        <v>2.003546</v>
      </c>
      <c r="E46" s="6">
        <v>0.99999510000000003</v>
      </c>
    </row>
    <row r="47" spans="1:5" s="6" customFormat="1" x14ac:dyDescent="0.2">
      <c r="A47" s="6" t="s">
        <v>183</v>
      </c>
      <c r="B47" s="6">
        <v>0.105871097</v>
      </c>
      <c r="C47" s="6">
        <v>-1.6554643</v>
      </c>
      <c r="D47" s="6">
        <v>1.8672065</v>
      </c>
      <c r="E47" s="6">
        <v>1</v>
      </c>
    </row>
    <row r="48" spans="1:5" s="6" customFormat="1" x14ac:dyDescent="0.2">
      <c r="A48" s="6" t="s">
        <v>184</v>
      </c>
      <c r="B48" s="6">
        <v>-2.3541883999999999E-2</v>
      </c>
      <c r="C48" s="6">
        <v>-1.7848773</v>
      </c>
      <c r="D48" s="6">
        <v>1.7377935</v>
      </c>
      <c r="E48" s="6">
        <v>1</v>
      </c>
    </row>
    <row r="49" spans="1:5" s="6" customFormat="1" x14ac:dyDescent="0.2">
      <c r="A49" s="6" t="s">
        <v>185</v>
      </c>
      <c r="B49" s="6">
        <v>0.428099008</v>
      </c>
      <c r="C49" s="6">
        <v>-1.3332364000000001</v>
      </c>
      <c r="D49" s="6">
        <v>2.1894344000000001</v>
      </c>
      <c r="E49" s="6">
        <v>0.99878460000000002</v>
      </c>
    </row>
    <row r="50" spans="1:5" s="6" customFormat="1" x14ac:dyDescent="0.2">
      <c r="A50" s="6" t="s">
        <v>186</v>
      </c>
      <c r="B50" s="6">
        <v>-1.4053483E-2</v>
      </c>
      <c r="C50" s="6">
        <v>-1.7753888</v>
      </c>
      <c r="D50" s="6">
        <v>1.7472818999999999</v>
      </c>
      <c r="E50" s="6">
        <v>1</v>
      </c>
    </row>
    <row r="51" spans="1:5" s="6" customFormat="1" x14ac:dyDescent="0.2">
      <c r="A51" s="6" t="s">
        <v>187</v>
      </c>
      <c r="B51" s="6">
        <v>0.99110954299999998</v>
      </c>
      <c r="C51" s="6">
        <v>-0.77022579999999996</v>
      </c>
      <c r="D51" s="6">
        <v>2.7524449</v>
      </c>
      <c r="E51" s="6">
        <v>0.67164639999999998</v>
      </c>
    </row>
    <row r="52" spans="1:5" s="6" customFormat="1" x14ac:dyDescent="0.2">
      <c r="A52" s="6" t="s">
        <v>188</v>
      </c>
      <c r="B52" s="6">
        <v>0.1854809</v>
      </c>
      <c r="C52" s="6">
        <v>-1.5758544999999999</v>
      </c>
      <c r="D52" s="6">
        <v>1.9468163000000001</v>
      </c>
      <c r="E52" s="6">
        <v>0.99999970000000005</v>
      </c>
    </row>
    <row r="53" spans="1:5" s="6" customFormat="1" x14ac:dyDescent="0.2">
      <c r="A53" s="6" t="s">
        <v>189</v>
      </c>
      <c r="B53" s="6">
        <v>0.88687470499999999</v>
      </c>
      <c r="C53" s="6">
        <v>-0.87446069999999998</v>
      </c>
      <c r="D53" s="6">
        <v>2.6482101</v>
      </c>
      <c r="E53" s="6">
        <v>0.79487969999999997</v>
      </c>
    </row>
    <row r="54" spans="1:5" s="6" customFormat="1" x14ac:dyDescent="0.2">
      <c r="A54" s="6" t="s">
        <v>190</v>
      </c>
      <c r="B54" s="6">
        <v>0.82880494999999998</v>
      </c>
      <c r="C54" s="6">
        <v>-0.93253039999999998</v>
      </c>
      <c r="D54" s="6">
        <v>2.5901402999999998</v>
      </c>
      <c r="E54" s="6">
        <v>0.85301179999999999</v>
      </c>
    </row>
    <row r="55" spans="1:5" s="6" customFormat="1" x14ac:dyDescent="0.2">
      <c r="A55" s="6" t="s">
        <v>191</v>
      </c>
      <c r="B55" s="6">
        <v>0.60712438199999996</v>
      </c>
      <c r="C55" s="6">
        <v>-1.1542110000000001</v>
      </c>
      <c r="D55" s="6">
        <v>2.3684596999999998</v>
      </c>
      <c r="E55" s="6">
        <v>0.97907259999999996</v>
      </c>
    </row>
    <row r="56" spans="1:5" s="6" customFormat="1" x14ac:dyDescent="0.2">
      <c r="A56" s="6" t="s">
        <v>192</v>
      </c>
      <c r="B56" s="6">
        <v>0.470784808</v>
      </c>
      <c r="C56" s="6">
        <v>-1.2905506</v>
      </c>
      <c r="D56" s="6">
        <v>2.2321202000000002</v>
      </c>
      <c r="E56" s="6">
        <v>0.99721530000000003</v>
      </c>
    </row>
    <row r="57" spans="1:5" s="6" customFormat="1" x14ac:dyDescent="0.2">
      <c r="A57" s="6" t="s">
        <v>193</v>
      </c>
      <c r="B57" s="6">
        <v>0.34137182599999999</v>
      </c>
      <c r="C57" s="6">
        <v>-1.4199634999999999</v>
      </c>
      <c r="D57" s="6">
        <v>2.1027072000000002</v>
      </c>
      <c r="E57" s="6">
        <v>0.99985109999999999</v>
      </c>
    </row>
    <row r="58" spans="1:5" s="6" customFormat="1" x14ac:dyDescent="0.2">
      <c r="A58" s="6" t="s">
        <v>194</v>
      </c>
      <c r="B58" s="6">
        <v>0.79301271900000003</v>
      </c>
      <c r="C58" s="6">
        <v>-0.96832260000000003</v>
      </c>
      <c r="D58" s="6">
        <v>2.5543480999999999</v>
      </c>
      <c r="E58" s="6">
        <v>0.88388</v>
      </c>
    </row>
    <row r="59" spans="1:5" s="6" customFormat="1" x14ac:dyDescent="0.2">
      <c r="A59" s="6" t="s">
        <v>195</v>
      </c>
      <c r="B59" s="6">
        <v>1.0051630250000001</v>
      </c>
      <c r="C59" s="6">
        <v>-0.75617230000000002</v>
      </c>
      <c r="D59" s="6">
        <v>2.7664984000000001</v>
      </c>
      <c r="E59" s="6">
        <v>0.65385369999999998</v>
      </c>
    </row>
    <row r="60" spans="1:5" s="6" customFormat="1" x14ac:dyDescent="0.2">
      <c r="A60" s="6" t="s">
        <v>196</v>
      </c>
      <c r="B60" s="6">
        <v>0.19953438300000001</v>
      </c>
      <c r="C60" s="6">
        <v>-1.561801</v>
      </c>
      <c r="D60" s="6">
        <v>1.9608696999999999</v>
      </c>
      <c r="E60" s="6">
        <v>0.99999939999999998</v>
      </c>
    </row>
    <row r="61" spans="1:5" s="6" customFormat="1" x14ac:dyDescent="0.2">
      <c r="A61" s="6" t="s">
        <v>197</v>
      </c>
      <c r="B61" s="6">
        <v>0.90092818799999996</v>
      </c>
      <c r="C61" s="6">
        <v>-0.86040720000000004</v>
      </c>
      <c r="D61" s="6">
        <v>2.6622636000000002</v>
      </c>
      <c r="E61" s="6">
        <v>0.77948499999999998</v>
      </c>
    </row>
    <row r="62" spans="1:5" s="6" customFormat="1" x14ac:dyDescent="0.2">
      <c r="A62" s="6" t="s">
        <v>198</v>
      </c>
      <c r="B62" s="6">
        <v>0.84285843299999996</v>
      </c>
      <c r="C62" s="6">
        <v>-0.91847690000000004</v>
      </c>
      <c r="D62" s="6">
        <v>2.6041938</v>
      </c>
      <c r="E62" s="6">
        <v>0.83981499999999998</v>
      </c>
    </row>
    <row r="63" spans="1:5" s="6" customFormat="1" x14ac:dyDescent="0.2">
      <c r="A63" s="6" t="s">
        <v>199</v>
      </c>
      <c r="B63" s="6">
        <v>0.62117786399999997</v>
      </c>
      <c r="C63" s="6">
        <v>-1.1401574999999999</v>
      </c>
      <c r="D63" s="6">
        <v>2.3825132</v>
      </c>
      <c r="E63" s="6">
        <v>0.97532730000000001</v>
      </c>
    </row>
    <row r="64" spans="1:5" s="6" customFormat="1" x14ac:dyDescent="0.2">
      <c r="A64" s="6" t="s">
        <v>200</v>
      </c>
      <c r="B64" s="6">
        <v>0.48483829099999998</v>
      </c>
      <c r="C64" s="6">
        <v>-1.2764971000000001</v>
      </c>
      <c r="D64" s="6">
        <v>2.2461736999999999</v>
      </c>
      <c r="E64" s="6">
        <v>0.99642759999999997</v>
      </c>
    </row>
    <row r="65" spans="1:5" s="6" customFormat="1" x14ac:dyDescent="0.2">
      <c r="A65" s="6" t="s">
        <v>201</v>
      </c>
      <c r="B65" s="6">
        <v>0.35542530900000002</v>
      </c>
      <c r="C65" s="6">
        <v>-1.4059101000000001</v>
      </c>
      <c r="D65" s="6">
        <v>2.1167606999999999</v>
      </c>
      <c r="E65" s="6">
        <v>0.99978120000000004</v>
      </c>
    </row>
    <row r="66" spans="1:5" s="6" customFormat="1" x14ac:dyDescent="0.2">
      <c r="A66" s="6" t="s">
        <v>202</v>
      </c>
      <c r="B66" s="6">
        <v>0.80706620100000004</v>
      </c>
      <c r="C66" s="6">
        <v>-0.95426920000000004</v>
      </c>
      <c r="D66" s="6">
        <v>2.5684016000000001</v>
      </c>
      <c r="E66" s="6">
        <v>0.87224080000000004</v>
      </c>
    </row>
    <row r="67" spans="1:5" s="6" customFormat="1" x14ac:dyDescent="0.2">
      <c r="A67" s="6" t="s">
        <v>203</v>
      </c>
      <c r="B67" s="6">
        <v>-0.80562864199999995</v>
      </c>
      <c r="C67" s="6">
        <v>-2.566964</v>
      </c>
      <c r="D67" s="6">
        <v>0.95570670000000002</v>
      </c>
      <c r="E67" s="6">
        <v>0.87346029999999997</v>
      </c>
    </row>
    <row r="68" spans="1:5" s="6" customFormat="1" x14ac:dyDescent="0.2">
      <c r="A68" s="6" t="s">
        <v>204</v>
      </c>
      <c r="B68" s="6">
        <v>-0.104234837</v>
      </c>
      <c r="C68" s="6">
        <v>-1.8655702000000001</v>
      </c>
      <c r="D68" s="6">
        <v>1.6571005000000001</v>
      </c>
      <c r="E68" s="6">
        <v>1</v>
      </c>
    </row>
    <row r="69" spans="1:5" s="6" customFormat="1" x14ac:dyDescent="0.2">
      <c r="A69" s="6" t="s">
        <v>205</v>
      </c>
      <c r="B69" s="6">
        <v>-0.162304592</v>
      </c>
      <c r="C69" s="6">
        <v>-1.92364</v>
      </c>
      <c r="D69" s="6">
        <v>1.5990308</v>
      </c>
      <c r="E69" s="6">
        <v>0.99999990000000005</v>
      </c>
    </row>
    <row r="70" spans="1:5" s="6" customFormat="1" x14ac:dyDescent="0.2">
      <c r="A70" s="6" t="s">
        <v>206</v>
      </c>
      <c r="B70" s="6">
        <v>-0.38398516100000002</v>
      </c>
      <c r="C70" s="6">
        <v>-2.1453205</v>
      </c>
      <c r="D70" s="6">
        <v>1.3773502</v>
      </c>
      <c r="E70" s="6">
        <v>0.99954790000000004</v>
      </c>
    </row>
    <row r="71" spans="1:5" s="6" customFormat="1" x14ac:dyDescent="0.2">
      <c r="A71" s="6" t="s">
        <v>207</v>
      </c>
      <c r="B71" s="6">
        <v>-0.52032473499999998</v>
      </c>
      <c r="C71" s="6">
        <v>-2.2816600999999999</v>
      </c>
      <c r="D71" s="6">
        <v>1.2410106000000001</v>
      </c>
      <c r="E71" s="6">
        <v>0.99360409999999999</v>
      </c>
    </row>
    <row r="72" spans="1:5" s="6" customFormat="1" x14ac:dyDescent="0.2">
      <c r="A72" s="6" t="s">
        <v>208</v>
      </c>
      <c r="B72" s="6">
        <v>-0.64973771599999997</v>
      </c>
      <c r="C72" s="6">
        <v>-2.4110730999999999</v>
      </c>
      <c r="D72" s="6">
        <v>1.1115976999999999</v>
      </c>
      <c r="E72" s="6">
        <v>0.96621639999999998</v>
      </c>
    </row>
    <row r="73" spans="1:5" s="6" customFormat="1" x14ac:dyDescent="0.2">
      <c r="A73" s="6" t="s">
        <v>209</v>
      </c>
      <c r="B73" s="6">
        <v>-0.198096824</v>
      </c>
      <c r="C73" s="6">
        <v>-1.9594322</v>
      </c>
      <c r="D73" s="6">
        <v>1.5632385</v>
      </c>
      <c r="E73" s="6">
        <v>0.99999939999999998</v>
      </c>
    </row>
    <row r="74" spans="1:5" s="6" customFormat="1" x14ac:dyDescent="0.2">
      <c r="A74" s="6" t="s">
        <v>210</v>
      </c>
      <c r="B74" s="6">
        <v>0.70139380500000004</v>
      </c>
      <c r="C74" s="6">
        <v>-1.0599415999999999</v>
      </c>
      <c r="D74" s="6">
        <v>2.4627292000000001</v>
      </c>
      <c r="E74" s="6">
        <v>0.94398289999999996</v>
      </c>
    </row>
    <row r="75" spans="1:5" s="6" customFormat="1" x14ac:dyDescent="0.2">
      <c r="A75" s="6" t="s">
        <v>211</v>
      </c>
      <c r="B75" s="6">
        <v>0.64332405000000004</v>
      </c>
      <c r="C75" s="6">
        <v>-1.1180113</v>
      </c>
      <c r="D75" s="6">
        <v>2.4046593999999999</v>
      </c>
      <c r="E75" s="6">
        <v>0.96844660000000005</v>
      </c>
    </row>
    <row r="76" spans="1:5" s="6" customFormat="1" x14ac:dyDescent="0.2">
      <c r="A76" s="6" t="s">
        <v>212</v>
      </c>
      <c r="B76" s="6">
        <v>0.42164348099999999</v>
      </c>
      <c r="C76" s="6">
        <v>-1.3396919</v>
      </c>
      <c r="D76" s="6">
        <v>2.1829787999999999</v>
      </c>
      <c r="E76" s="6">
        <v>0.99893880000000002</v>
      </c>
    </row>
    <row r="77" spans="1:5" s="6" customFormat="1" x14ac:dyDescent="0.2">
      <c r="A77" s="6" t="s">
        <v>213</v>
      </c>
      <c r="B77" s="6">
        <v>0.28530390799999999</v>
      </c>
      <c r="C77" s="6">
        <v>-1.4760314999999999</v>
      </c>
      <c r="D77" s="6">
        <v>2.0466392999999998</v>
      </c>
      <c r="E77" s="6">
        <v>0.99997440000000004</v>
      </c>
    </row>
    <row r="78" spans="1:5" s="6" customFormat="1" x14ac:dyDescent="0.2">
      <c r="A78" s="6" t="s">
        <v>214</v>
      </c>
      <c r="B78" s="6">
        <v>0.15589092600000001</v>
      </c>
      <c r="C78" s="6">
        <v>-1.6054444000000001</v>
      </c>
      <c r="D78" s="6">
        <v>1.9172263</v>
      </c>
      <c r="E78" s="6">
        <v>1</v>
      </c>
    </row>
    <row r="79" spans="1:5" s="6" customFormat="1" x14ac:dyDescent="0.2">
      <c r="A79" s="6" t="s">
        <v>215</v>
      </c>
      <c r="B79" s="6">
        <v>0.607531818</v>
      </c>
      <c r="C79" s="6">
        <v>-1.1538035</v>
      </c>
      <c r="D79" s="6">
        <v>2.3688672</v>
      </c>
      <c r="E79" s="6">
        <v>0.97897049999999997</v>
      </c>
    </row>
    <row r="80" spans="1:5" s="6" customFormat="1" x14ac:dyDescent="0.2">
      <c r="A80" s="6" t="s">
        <v>216</v>
      </c>
      <c r="B80" s="6">
        <v>-5.8069755000000001E-2</v>
      </c>
      <c r="C80" s="6">
        <v>-1.8194051</v>
      </c>
      <c r="D80" s="6">
        <v>1.7032655999999999</v>
      </c>
      <c r="E80" s="6">
        <v>1</v>
      </c>
    </row>
    <row r="81" spans="1:5" s="6" customFormat="1" x14ac:dyDescent="0.2">
      <c r="A81" s="6" t="s">
        <v>217</v>
      </c>
      <c r="B81" s="6">
        <v>-0.27975032399999999</v>
      </c>
      <c r="C81" s="6">
        <v>-2.0410857</v>
      </c>
      <c r="D81" s="6">
        <v>1.4815849999999999</v>
      </c>
      <c r="E81" s="6">
        <v>0.99997899999999995</v>
      </c>
    </row>
    <row r="82" spans="1:5" s="6" customFormat="1" x14ac:dyDescent="0.2">
      <c r="A82" s="6" t="s">
        <v>218</v>
      </c>
      <c r="B82" s="6">
        <v>-0.41608989699999999</v>
      </c>
      <c r="C82" s="6">
        <v>-2.1774252999999999</v>
      </c>
      <c r="D82" s="6">
        <v>1.3452455000000001</v>
      </c>
      <c r="E82" s="6">
        <v>0.999058</v>
      </c>
    </row>
    <row r="83" spans="1:5" s="6" customFormat="1" x14ac:dyDescent="0.2">
      <c r="A83" s="6" t="s">
        <v>219</v>
      </c>
      <c r="B83" s="6">
        <v>-0.54550287900000005</v>
      </c>
      <c r="C83" s="6">
        <v>-2.3068382000000001</v>
      </c>
      <c r="D83" s="6">
        <v>1.2158325000000001</v>
      </c>
      <c r="E83" s="6">
        <v>0.99068149999999999</v>
      </c>
    </row>
    <row r="84" spans="1:5" s="6" customFormat="1" x14ac:dyDescent="0.2">
      <c r="A84" s="6" t="s">
        <v>220</v>
      </c>
      <c r="B84" s="6">
        <v>-9.3861985999999994E-2</v>
      </c>
      <c r="C84" s="6">
        <v>-1.8551974</v>
      </c>
      <c r="D84" s="6">
        <v>1.6674734</v>
      </c>
      <c r="E84" s="6">
        <v>1</v>
      </c>
    </row>
    <row r="85" spans="1:5" s="6" customFormat="1" x14ac:dyDescent="0.2">
      <c r="A85" s="6" t="s">
        <v>221</v>
      </c>
      <c r="B85" s="6">
        <v>-0.22168056799999999</v>
      </c>
      <c r="C85" s="6">
        <v>-1.9830159000000001</v>
      </c>
      <c r="D85" s="6">
        <v>1.5396548000000001</v>
      </c>
      <c r="E85" s="6">
        <v>0.9999981</v>
      </c>
    </row>
    <row r="86" spans="1:5" s="6" customFormat="1" x14ac:dyDescent="0.2">
      <c r="A86" s="6" t="s">
        <v>222</v>
      </c>
      <c r="B86" s="6">
        <v>-0.35802014199999999</v>
      </c>
      <c r="C86" s="6">
        <v>-2.1193555000000002</v>
      </c>
      <c r="D86" s="6">
        <v>1.4033152</v>
      </c>
      <c r="E86" s="6">
        <v>0.99976549999999997</v>
      </c>
    </row>
    <row r="87" spans="1:5" s="6" customFormat="1" x14ac:dyDescent="0.2">
      <c r="A87" s="6" t="s">
        <v>223</v>
      </c>
      <c r="B87" s="6">
        <v>-0.487433124</v>
      </c>
      <c r="C87" s="6">
        <v>-2.2487685000000002</v>
      </c>
      <c r="D87" s="6">
        <v>1.2739022</v>
      </c>
      <c r="E87" s="6">
        <v>0.99626389999999998</v>
      </c>
    </row>
    <row r="88" spans="1:5" s="6" customFormat="1" x14ac:dyDescent="0.2">
      <c r="A88" s="6" t="s">
        <v>18</v>
      </c>
      <c r="B88" s="6">
        <v>-3.5792231000000001E-2</v>
      </c>
      <c r="C88" s="6">
        <v>-1.7971276</v>
      </c>
      <c r="D88" s="6">
        <v>1.7255431000000001</v>
      </c>
      <c r="E88" s="6">
        <v>1</v>
      </c>
    </row>
    <row r="89" spans="1:5" s="6" customFormat="1" x14ac:dyDescent="0.2">
      <c r="A89" s="6" t="s">
        <v>224</v>
      </c>
      <c r="B89" s="6">
        <v>-0.13633957399999999</v>
      </c>
      <c r="C89" s="6">
        <v>-1.8976748999999999</v>
      </c>
      <c r="D89" s="6">
        <v>1.6249958</v>
      </c>
      <c r="E89" s="6">
        <v>1</v>
      </c>
    </row>
    <row r="90" spans="1:5" s="6" customFormat="1" x14ac:dyDescent="0.2">
      <c r="A90" s="6" t="s">
        <v>225</v>
      </c>
      <c r="B90" s="6">
        <v>-0.26575255599999997</v>
      </c>
      <c r="C90" s="6">
        <v>-2.0270879000000002</v>
      </c>
      <c r="D90" s="6">
        <v>1.4955828</v>
      </c>
      <c r="E90" s="6">
        <v>0.99998750000000003</v>
      </c>
    </row>
    <row r="91" spans="1:5" s="6" customFormat="1" x14ac:dyDescent="0.2">
      <c r="A91" s="6" t="s">
        <v>226</v>
      </c>
      <c r="B91" s="6">
        <v>0.18588833699999999</v>
      </c>
      <c r="C91" s="6">
        <v>-1.575447</v>
      </c>
      <c r="D91" s="6">
        <v>1.9472236999999999</v>
      </c>
      <c r="E91" s="6">
        <v>0.99999970000000005</v>
      </c>
    </row>
    <row r="92" spans="1:5" s="6" customFormat="1" x14ac:dyDescent="0.2">
      <c r="A92" s="6" t="s">
        <v>227</v>
      </c>
      <c r="B92" s="6">
        <v>-0.12941298200000001</v>
      </c>
      <c r="C92" s="6">
        <v>-1.8907483</v>
      </c>
      <c r="D92" s="6">
        <v>1.6319224000000001</v>
      </c>
      <c r="E92" s="6">
        <v>1</v>
      </c>
    </row>
    <row r="93" spans="1:5" s="6" customFormat="1" x14ac:dyDescent="0.2">
      <c r="A93" s="6" t="s">
        <v>228</v>
      </c>
      <c r="B93" s="6">
        <v>0.32222791099999998</v>
      </c>
      <c r="C93" s="6">
        <v>-1.4391075</v>
      </c>
      <c r="D93" s="6">
        <v>2.0835632999999998</v>
      </c>
      <c r="E93" s="6">
        <v>0.99991479999999999</v>
      </c>
    </row>
    <row r="94" spans="1:5" s="6" customFormat="1" x14ac:dyDescent="0.2">
      <c r="A94" s="6" t="s">
        <v>229</v>
      </c>
      <c r="B94" s="6">
        <v>0.45164089299999999</v>
      </c>
      <c r="C94" s="6">
        <v>-1.3096945</v>
      </c>
      <c r="D94" s="6">
        <v>2.2129762999999998</v>
      </c>
      <c r="E94" s="6">
        <v>0.99805270000000001</v>
      </c>
    </row>
  </sheetData>
  <mergeCells count="1">
    <mergeCell ref="A1:F1"/>
  </mergeCells>
  <pageMargins left="0.7" right="0.7" top="0.75" bottom="0.75"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459DD-1A06-5641-B53C-795A141CBB53}">
  <dimension ref="A1:AH28"/>
  <sheetViews>
    <sheetView workbookViewId="0">
      <selection activeCell="A5" sqref="A5"/>
    </sheetView>
  </sheetViews>
  <sheetFormatPr baseColWidth="10" defaultRowHeight="16" x14ac:dyDescent="0.2"/>
  <cols>
    <col min="1" max="1" width="20.6640625" style="1" customWidth="1"/>
    <col min="2" max="2" width="9.6640625" style="1" bestFit="1" customWidth="1"/>
    <col min="3" max="3" width="11.6640625" style="1" bestFit="1" customWidth="1"/>
    <col min="4" max="4" width="9.6640625" style="1" customWidth="1"/>
    <col min="5" max="5" width="9.83203125" style="1" customWidth="1"/>
    <col min="6" max="6" width="8.5" style="1" bestFit="1" customWidth="1"/>
    <col min="7" max="7" width="9.1640625" style="1" bestFit="1" customWidth="1"/>
    <col min="8" max="8" width="8.1640625" style="1" bestFit="1" customWidth="1"/>
    <col min="9" max="9" width="10.6640625" style="1" customWidth="1"/>
    <col min="10" max="10" width="10.83203125" style="1" customWidth="1"/>
    <col min="11" max="11" width="10.33203125" style="1" customWidth="1"/>
    <col min="12" max="12" width="7.5" style="1" bestFit="1" customWidth="1"/>
    <col min="13" max="14" width="9.5" style="1" customWidth="1"/>
    <col min="15" max="15" width="9.83203125" style="1" customWidth="1"/>
    <col min="16" max="16" width="12.1640625" style="1" bestFit="1" customWidth="1"/>
    <col min="17" max="18" width="11.1640625" style="1" customWidth="1"/>
    <col min="19" max="16384" width="10.83203125" style="1"/>
  </cols>
  <sheetData>
    <row r="1" spans="1:14" ht="83" customHeight="1" x14ac:dyDescent="0.2">
      <c r="A1" s="14" t="s">
        <v>406</v>
      </c>
      <c r="B1" s="14"/>
      <c r="C1" s="14"/>
      <c r="D1" s="14"/>
      <c r="E1" s="14"/>
      <c r="F1" s="14"/>
      <c r="G1" s="14"/>
      <c r="H1" s="14"/>
      <c r="I1" s="14"/>
      <c r="J1" s="14"/>
      <c r="K1" s="14"/>
      <c r="L1" s="14"/>
      <c r="M1" s="14"/>
      <c r="N1" s="14"/>
    </row>
    <row r="2" spans="1:14" s="6" customFormat="1" x14ac:dyDescent="0.2">
      <c r="A2" s="7" t="s">
        <v>376</v>
      </c>
    </row>
    <row r="3" spans="1:14" s="6" customFormat="1" x14ac:dyDescent="0.2"/>
    <row r="4" spans="1:14" s="6" customFormat="1" x14ac:dyDescent="0.2">
      <c r="B4" s="6" t="s">
        <v>0</v>
      </c>
      <c r="C4" s="6" t="s">
        <v>76</v>
      </c>
      <c r="D4" s="6" t="s">
        <v>77</v>
      </c>
      <c r="E4" s="6" t="s">
        <v>78</v>
      </c>
      <c r="F4" s="6" t="s">
        <v>79</v>
      </c>
      <c r="G4" s="6" t="s">
        <v>3</v>
      </c>
      <c r="I4" s="6" t="s">
        <v>377</v>
      </c>
    </row>
    <row r="5" spans="1:14" s="6" customFormat="1" x14ac:dyDescent="0.2">
      <c r="A5" s="6" t="s">
        <v>152</v>
      </c>
      <c r="B5" s="6">
        <v>2</v>
      </c>
      <c r="C5" s="6">
        <v>5.0309999999999997</v>
      </c>
      <c r="D5" s="6">
        <v>2.5154800000000002</v>
      </c>
      <c r="E5" s="6">
        <v>16.828600000000002</v>
      </c>
      <c r="F5" s="6">
        <v>0.47578999999999999</v>
      </c>
      <c r="G5" s="6">
        <v>9.9010000000000001E-3</v>
      </c>
      <c r="H5" s="6" t="s">
        <v>80</v>
      </c>
      <c r="I5" s="6">
        <f>(C5/C9)*100</f>
        <v>47.579867218975195</v>
      </c>
    </row>
    <row r="6" spans="1:14" s="6" customFormat="1" x14ac:dyDescent="0.2">
      <c r="A6" s="6" t="s">
        <v>151</v>
      </c>
      <c r="B6" s="6">
        <v>3</v>
      </c>
      <c r="C6" s="6">
        <v>1.3001</v>
      </c>
      <c r="D6" s="6">
        <v>0.43336000000000002</v>
      </c>
      <c r="E6" s="6">
        <v>2.8992</v>
      </c>
      <c r="F6" s="6">
        <v>0.12295</v>
      </c>
      <c r="G6" s="6">
        <v>9.9010000000000001E-3</v>
      </c>
      <c r="H6" s="6" t="s">
        <v>80</v>
      </c>
      <c r="I6" s="6">
        <f>(C6/C9)*100</f>
        <v>12.29548506686338</v>
      </c>
    </row>
    <row r="7" spans="1:14" s="6" customFormat="1" x14ac:dyDescent="0.2">
      <c r="A7" s="6" t="s">
        <v>230</v>
      </c>
      <c r="B7" s="6">
        <v>1</v>
      </c>
      <c r="C7" s="6">
        <v>0.2069</v>
      </c>
      <c r="D7" s="6">
        <v>0.20694000000000001</v>
      </c>
      <c r="E7" s="6">
        <v>1.3844000000000001</v>
      </c>
      <c r="F7" s="6">
        <v>1.9570000000000001E-2</v>
      </c>
      <c r="G7" s="6">
        <v>0.19802</v>
      </c>
    </row>
    <row r="8" spans="1:14" s="6" customFormat="1" x14ac:dyDescent="0.2">
      <c r="A8" s="6" t="s">
        <v>6</v>
      </c>
      <c r="B8" s="6">
        <v>27</v>
      </c>
      <c r="C8" s="6">
        <v>4.0358999999999998</v>
      </c>
      <c r="D8" s="6">
        <v>0.14948</v>
      </c>
      <c r="E8" s="6">
        <v>0.38168000000000002</v>
      </c>
    </row>
    <row r="9" spans="1:14" s="6" customFormat="1" x14ac:dyDescent="0.2">
      <c r="A9" s="6" t="s">
        <v>82</v>
      </c>
      <c r="B9" s="6">
        <v>33</v>
      </c>
      <c r="C9" s="6">
        <v>10.5738</v>
      </c>
      <c r="D9" s="6">
        <v>1</v>
      </c>
    </row>
    <row r="10" spans="1:14" s="6" customFormat="1" x14ac:dyDescent="0.2"/>
    <row r="11" spans="1:14" s="6" customFormat="1" x14ac:dyDescent="0.2"/>
    <row r="12" spans="1:14" s="6" customFormat="1" x14ac:dyDescent="0.2"/>
    <row r="13" spans="1:14" s="5" customFormat="1" x14ac:dyDescent="0.2">
      <c r="A13" s="4" t="s">
        <v>379</v>
      </c>
    </row>
    <row r="14" spans="1:14" s="5" customFormat="1" x14ac:dyDescent="0.2">
      <c r="B14" s="5" t="s">
        <v>328</v>
      </c>
      <c r="C14" s="5" t="s">
        <v>329</v>
      </c>
      <c r="D14" s="5" t="s">
        <v>330</v>
      </c>
    </row>
    <row r="15" spans="1:14" s="5" customFormat="1" x14ac:dyDescent="0.2">
      <c r="A15" s="5" t="s">
        <v>331</v>
      </c>
      <c r="B15" s="5">
        <v>0.92190000000000005</v>
      </c>
      <c r="C15" s="5">
        <v>0.24929999999999999</v>
      </c>
      <c r="D15" s="5">
        <v>0.15920000000000001</v>
      </c>
    </row>
    <row r="16" spans="1:14" s="5" customFormat="1" x14ac:dyDescent="0.2">
      <c r="A16" s="5" t="s">
        <v>381</v>
      </c>
      <c r="B16" s="5">
        <v>0.69299999999999995</v>
      </c>
      <c r="C16" s="5">
        <v>0.18740000000000001</v>
      </c>
      <c r="D16" s="5">
        <v>0.1196</v>
      </c>
    </row>
    <row r="17" spans="1:34" s="5" customFormat="1" x14ac:dyDescent="0.2">
      <c r="A17" s="5" t="s">
        <v>382</v>
      </c>
      <c r="B17" s="5">
        <v>0.69299999999999995</v>
      </c>
      <c r="C17" s="5">
        <v>0.88039999999999996</v>
      </c>
      <c r="D17" s="5">
        <v>1</v>
      </c>
    </row>
    <row r="18" spans="1:34" s="5" customFormat="1" x14ac:dyDescent="0.2"/>
    <row r="19" spans="1:34" s="5" customFormat="1" x14ac:dyDescent="0.2"/>
    <row r="20" spans="1:34" s="5" customFormat="1" x14ac:dyDescent="0.2"/>
    <row r="21" spans="1:34" s="5" customFormat="1" x14ac:dyDescent="0.2">
      <c r="A21" s="4" t="s">
        <v>380</v>
      </c>
    </row>
    <row r="22" spans="1:34" s="5" customFormat="1" x14ac:dyDescent="0.2">
      <c r="B22" s="5" t="s">
        <v>328</v>
      </c>
      <c r="C22" s="5" t="s">
        <v>329</v>
      </c>
      <c r="D22" s="5" t="s">
        <v>330</v>
      </c>
      <c r="E22" s="5" t="s">
        <v>332</v>
      </c>
      <c r="F22" s="5" t="s">
        <v>333</v>
      </c>
      <c r="G22" s="5" t="s">
        <v>334</v>
      </c>
      <c r="H22" s="5" t="s">
        <v>335</v>
      </c>
      <c r="I22" s="5" t="s">
        <v>336</v>
      </c>
      <c r="J22" s="5" t="s">
        <v>337</v>
      </c>
      <c r="K22" s="5" t="s">
        <v>338</v>
      </c>
      <c r="L22" s="5" t="s">
        <v>339</v>
      </c>
      <c r="M22" s="5" t="s">
        <v>340</v>
      </c>
      <c r="N22" s="5" t="s">
        <v>341</v>
      </c>
      <c r="O22" s="5" t="s">
        <v>342</v>
      </c>
      <c r="P22" s="5" t="s">
        <v>343</v>
      </c>
      <c r="Q22" s="5" t="s">
        <v>344</v>
      </c>
      <c r="R22" s="5" t="s">
        <v>345</v>
      </c>
      <c r="S22" s="5" t="s">
        <v>346</v>
      </c>
      <c r="T22" s="5" t="s">
        <v>347</v>
      </c>
      <c r="U22" s="5" t="s">
        <v>348</v>
      </c>
      <c r="V22" s="5" t="s">
        <v>349</v>
      </c>
      <c r="W22" s="5" t="s">
        <v>350</v>
      </c>
      <c r="X22" s="5" t="s">
        <v>351</v>
      </c>
      <c r="Y22" s="5" t="s">
        <v>352</v>
      </c>
      <c r="Z22" s="5" t="s">
        <v>353</v>
      </c>
      <c r="AA22" s="5" t="s">
        <v>354</v>
      </c>
      <c r="AB22" s="5" t="s">
        <v>355</v>
      </c>
      <c r="AC22" s="5" t="s">
        <v>356</v>
      </c>
      <c r="AD22" s="5" t="s">
        <v>357</v>
      </c>
      <c r="AE22" s="5" t="s">
        <v>358</v>
      </c>
      <c r="AF22" s="5" t="s">
        <v>359</v>
      </c>
      <c r="AG22" s="5" t="s">
        <v>360</v>
      </c>
      <c r="AH22" s="5" t="s">
        <v>361</v>
      </c>
    </row>
    <row r="23" spans="1:34" s="5" customFormat="1" x14ac:dyDescent="0.2">
      <c r="A23" s="5" t="s">
        <v>331</v>
      </c>
      <c r="B23" s="5">
        <v>0.92191999999999996</v>
      </c>
      <c r="C23" s="5">
        <v>0.24926999999999999</v>
      </c>
      <c r="D23" s="5">
        <v>0.15915000000000001</v>
      </c>
      <c r="E23" s="5">
        <v>3.7111999999999998</v>
      </c>
      <c r="F23" s="5">
        <v>1.3567</v>
      </c>
      <c r="G23" s="5">
        <v>0.47703000000000001</v>
      </c>
      <c r="H23" s="5">
        <v>0.40256999999999998</v>
      </c>
      <c r="I23" s="5">
        <v>0.35774</v>
      </c>
      <c r="J23" s="5">
        <v>0.29870000000000002</v>
      </c>
      <c r="K23" s="5">
        <v>0.23568</v>
      </c>
      <c r="L23" s="5">
        <v>0.21074000000000001</v>
      </c>
      <c r="M23" s="5">
        <v>0.18784000000000001</v>
      </c>
      <c r="N23" s="5">
        <v>0.17</v>
      </c>
      <c r="O23" s="5">
        <v>0.1575</v>
      </c>
      <c r="P23" s="5">
        <v>0.15032999999999999</v>
      </c>
      <c r="Q23" s="5">
        <v>0.14537</v>
      </c>
      <c r="R23" s="5">
        <v>0.12625</v>
      </c>
      <c r="S23" s="5">
        <v>0.12060999999999999</v>
      </c>
      <c r="T23" s="5">
        <v>0.11928</v>
      </c>
      <c r="U23" s="5">
        <v>0.11169</v>
      </c>
      <c r="V23" s="5">
        <v>0.105657</v>
      </c>
      <c r="W23" s="5">
        <v>9.9789000000000003E-2</v>
      </c>
      <c r="X23" s="5">
        <v>9.5170000000000005E-2</v>
      </c>
      <c r="Y23" s="5">
        <v>8.6304000000000006E-2</v>
      </c>
      <c r="Z23" s="5">
        <v>8.0227000000000007E-2</v>
      </c>
      <c r="AA23" s="5">
        <v>7.4989E-2</v>
      </c>
      <c r="AB23" s="5">
        <v>7.2690000000000005E-2</v>
      </c>
      <c r="AC23" s="5">
        <v>6.5074000000000007E-2</v>
      </c>
      <c r="AD23" s="5">
        <v>5.1069999999999997E-2</v>
      </c>
      <c r="AE23" s="5">
        <v>4.9216000000000003E-2</v>
      </c>
      <c r="AF23" s="5">
        <v>4.8750000000000002E-2</v>
      </c>
      <c r="AG23" s="5">
        <v>4.2268E-2</v>
      </c>
      <c r="AH23" s="5">
        <v>3.3024999999999999E-2</v>
      </c>
    </row>
    <row r="24" spans="1:34" s="5" customFormat="1" x14ac:dyDescent="0.2">
      <c r="A24" s="5" t="s">
        <v>381</v>
      </c>
      <c r="B24" s="5">
        <v>8.7190000000000004E-2</v>
      </c>
      <c r="C24" s="5">
        <v>2.3570000000000001E-2</v>
      </c>
      <c r="D24" s="5">
        <v>1.5049999999999999E-2</v>
      </c>
      <c r="E24" s="5">
        <v>0.35099999999999998</v>
      </c>
      <c r="F24" s="5">
        <v>0.1283</v>
      </c>
      <c r="G24" s="5">
        <v>4.5109999999999997E-2</v>
      </c>
      <c r="H24" s="5">
        <v>3.807E-2</v>
      </c>
      <c r="I24" s="5">
        <v>3.3829999999999999E-2</v>
      </c>
      <c r="J24" s="5">
        <v>2.8250000000000001E-2</v>
      </c>
      <c r="K24" s="5">
        <v>2.2290000000000001E-2</v>
      </c>
      <c r="L24" s="5">
        <v>1.993E-2</v>
      </c>
      <c r="M24" s="5">
        <v>1.7760000000000001E-2</v>
      </c>
      <c r="N24" s="5">
        <v>1.6080000000000001E-2</v>
      </c>
      <c r="O24" s="5">
        <v>1.49E-2</v>
      </c>
      <c r="P24" s="5">
        <v>1.422E-2</v>
      </c>
      <c r="Q24" s="5">
        <v>1.375E-2</v>
      </c>
      <c r="R24" s="5">
        <v>1.1939999999999999E-2</v>
      </c>
      <c r="S24" s="5">
        <v>1.141E-2</v>
      </c>
      <c r="T24" s="5">
        <v>1.128E-2</v>
      </c>
      <c r="U24" s="5">
        <v>1.056E-2</v>
      </c>
      <c r="V24" s="5">
        <v>9.9919999999999991E-3</v>
      </c>
      <c r="W24" s="5">
        <v>9.4369999999999992E-3</v>
      </c>
      <c r="X24" s="5">
        <v>8.9999999999999993E-3</v>
      </c>
      <c r="Y24" s="5">
        <v>8.1620000000000009E-3</v>
      </c>
      <c r="Z24" s="5">
        <v>7.587E-3</v>
      </c>
      <c r="AA24" s="5">
        <v>7.0920000000000002E-3</v>
      </c>
      <c r="AB24" s="5">
        <v>6.875E-3</v>
      </c>
      <c r="AC24" s="5">
        <v>6.1539999999999997E-3</v>
      </c>
      <c r="AD24" s="5">
        <v>4.8300000000000001E-3</v>
      </c>
      <c r="AE24" s="5">
        <v>4.6550000000000003E-3</v>
      </c>
      <c r="AF24" s="5">
        <v>4.6100000000000004E-3</v>
      </c>
      <c r="AG24" s="5">
        <v>3.9969999999999997E-3</v>
      </c>
      <c r="AH24" s="5">
        <v>3.1229999999999999E-3</v>
      </c>
    </row>
    <row r="25" spans="1:34" s="5" customFormat="1" x14ac:dyDescent="0.2">
      <c r="A25" s="5" t="s">
        <v>382</v>
      </c>
      <c r="B25" s="5">
        <v>8.7190000000000004E-2</v>
      </c>
      <c r="C25" s="5">
        <v>0.11076</v>
      </c>
      <c r="D25" s="5">
        <v>0.12581000000000001</v>
      </c>
      <c r="E25" s="5">
        <v>0.4768</v>
      </c>
      <c r="F25" s="5">
        <v>0.60509999999999997</v>
      </c>
      <c r="G25" s="5">
        <v>0.65022000000000002</v>
      </c>
      <c r="H25" s="5">
        <v>0.68828999999999996</v>
      </c>
      <c r="I25" s="5">
        <v>0.72211999999999998</v>
      </c>
      <c r="J25" s="5">
        <v>0.75036999999999998</v>
      </c>
      <c r="K25" s="5">
        <v>0.77266000000000001</v>
      </c>
      <c r="L25" s="5">
        <v>0.79259000000000002</v>
      </c>
      <c r="M25" s="5">
        <v>0.81035000000000001</v>
      </c>
      <c r="N25" s="5">
        <v>0.82643</v>
      </c>
      <c r="O25" s="5">
        <v>0.84130000000000005</v>
      </c>
      <c r="P25" s="5">
        <v>0.85555000000000003</v>
      </c>
      <c r="Q25" s="5">
        <v>0.86929000000000001</v>
      </c>
      <c r="R25" s="5">
        <v>0.88122999999999996</v>
      </c>
      <c r="S25" s="5">
        <v>0.89263999999999999</v>
      </c>
      <c r="T25" s="5">
        <v>0.90391999999999995</v>
      </c>
      <c r="U25" s="5">
        <v>0.91447999999999996</v>
      </c>
      <c r="V25" s="5">
        <v>0.92447699999999999</v>
      </c>
      <c r="W25" s="5">
        <v>0.93391500000000005</v>
      </c>
      <c r="X25" s="5">
        <v>0.94291000000000003</v>
      </c>
      <c r="Y25" s="5">
        <v>0.95107699999999995</v>
      </c>
      <c r="Z25" s="5">
        <v>0.95866399999999996</v>
      </c>
      <c r="AA25" s="5">
        <v>0.96575599999999995</v>
      </c>
      <c r="AB25" s="5">
        <v>0.97262999999999999</v>
      </c>
      <c r="AC25" s="5">
        <v>0.97878500000000002</v>
      </c>
      <c r="AD25" s="5">
        <v>0.98360999999999998</v>
      </c>
      <c r="AE25" s="5">
        <v>0.98826899999999995</v>
      </c>
      <c r="AF25" s="5">
        <v>0.99287999999999998</v>
      </c>
      <c r="AG25" s="5">
        <v>0.99687700000000001</v>
      </c>
      <c r="AH25" s="5">
        <v>1</v>
      </c>
    </row>
    <row r="26" spans="1:34" s="5" customFormat="1" x14ac:dyDescent="0.2"/>
    <row r="27" spans="1:34" s="5" customFormat="1" x14ac:dyDescent="0.2"/>
    <row r="28" spans="1:34" s="5" customFormat="1" x14ac:dyDescent="0.2"/>
  </sheetData>
  <mergeCells count="1">
    <mergeCell ref="A1:N1"/>
  </mergeCells>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59CD-229C-6047-AE51-4A47B3C0CDE4}">
  <dimension ref="A1:I9"/>
  <sheetViews>
    <sheetView workbookViewId="0">
      <selection activeCell="C9" sqref="C9"/>
    </sheetView>
  </sheetViews>
  <sheetFormatPr baseColWidth="10" defaultRowHeight="16" x14ac:dyDescent="0.2"/>
  <cols>
    <col min="1" max="1" width="13.6640625" style="1" bestFit="1" customWidth="1"/>
    <col min="2" max="2" width="14.6640625" style="1" bestFit="1" customWidth="1"/>
    <col min="3" max="3" width="15.6640625" style="1" customWidth="1"/>
    <col min="4" max="4" width="11" style="1" customWidth="1"/>
    <col min="5" max="5" width="10.5" style="1" customWidth="1"/>
    <col min="6" max="6" width="9.6640625" style="1" customWidth="1"/>
    <col min="7" max="7" width="11.33203125" style="1" customWidth="1"/>
    <col min="8" max="8" width="12" style="1" customWidth="1"/>
    <col min="9" max="9" width="20.33203125" style="1" customWidth="1"/>
    <col min="10" max="10" width="9.83203125" style="1" bestFit="1" customWidth="1"/>
    <col min="11" max="11" width="4.1640625" style="1" bestFit="1" customWidth="1"/>
    <col min="12" max="12" width="7.5" style="1" bestFit="1" customWidth="1"/>
    <col min="13" max="13" width="4.83203125" style="1" bestFit="1" customWidth="1"/>
    <col min="14" max="14" width="2.1640625" style="1" bestFit="1" customWidth="1"/>
    <col min="15" max="15" width="26.33203125" style="1" bestFit="1" customWidth="1"/>
    <col min="16" max="16" width="12.1640625" style="1" bestFit="1" customWidth="1"/>
    <col min="17" max="17" width="2.1640625" style="1" bestFit="1" customWidth="1"/>
    <col min="18" max="18" width="4.6640625" style="1" bestFit="1" customWidth="1"/>
    <col min="19" max="19" width="7.5" style="1" bestFit="1" customWidth="1"/>
    <col min="20" max="20" width="2.1640625" style="1" bestFit="1" customWidth="1"/>
    <col min="21" max="21" width="5.33203125" style="1" bestFit="1" customWidth="1"/>
    <col min="22" max="16384" width="10.83203125" style="1"/>
  </cols>
  <sheetData>
    <row r="1" spans="1:9" ht="79" customHeight="1" x14ac:dyDescent="0.2">
      <c r="A1" s="14" t="s">
        <v>407</v>
      </c>
      <c r="B1" s="14"/>
      <c r="C1" s="14"/>
      <c r="D1" s="14"/>
      <c r="E1" s="14"/>
      <c r="F1" s="14"/>
      <c r="G1" s="14"/>
      <c r="H1" s="14"/>
      <c r="I1" s="14"/>
    </row>
    <row r="2" spans="1:9" s="6" customFormat="1" x14ac:dyDescent="0.2">
      <c r="A2" s="7" t="s">
        <v>376</v>
      </c>
    </row>
    <row r="3" spans="1:9" s="6" customFormat="1" x14ac:dyDescent="0.2"/>
    <row r="4" spans="1:9" s="6" customFormat="1" x14ac:dyDescent="0.2">
      <c r="B4" s="6" t="s">
        <v>0</v>
      </c>
      <c r="C4" s="6" t="s">
        <v>76</v>
      </c>
      <c r="D4" s="6" t="s">
        <v>77</v>
      </c>
      <c r="E4" s="6" t="s">
        <v>78</v>
      </c>
      <c r="F4" s="6" t="s">
        <v>79</v>
      </c>
      <c r="G4" s="6" t="s">
        <v>3</v>
      </c>
      <c r="I4" s="6" t="s">
        <v>378</v>
      </c>
    </row>
    <row r="5" spans="1:9" s="6" customFormat="1" x14ac:dyDescent="0.2">
      <c r="A5" s="6" t="s">
        <v>152</v>
      </c>
      <c r="B5" s="6">
        <v>2</v>
      </c>
      <c r="C5" s="6">
        <v>3.2010999999999998</v>
      </c>
      <c r="D5" s="6">
        <v>1.60057</v>
      </c>
      <c r="E5" s="6">
        <v>8.3658000000000001</v>
      </c>
      <c r="F5" s="6">
        <v>0.33090999999999998</v>
      </c>
      <c r="G5" s="6">
        <v>9.9010000000000001E-3</v>
      </c>
      <c r="H5" s="6" t="s">
        <v>80</v>
      </c>
      <c r="I5" s="6">
        <f>(C5/$C$9)*100</f>
        <v>33.091093284816402</v>
      </c>
    </row>
    <row r="6" spans="1:9" s="6" customFormat="1" x14ac:dyDescent="0.2">
      <c r="A6" s="6" t="s">
        <v>151</v>
      </c>
      <c r="B6" s="6">
        <v>3</v>
      </c>
      <c r="C6" s="6">
        <v>0.66100000000000003</v>
      </c>
      <c r="D6" s="6">
        <v>0.22034999999999999</v>
      </c>
      <c r="E6" s="6">
        <v>1.1516999999999999</v>
      </c>
      <c r="F6" s="6">
        <v>6.8330000000000002E-2</v>
      </c>
      <c r="G6" s="6">
        <v>0.25742599999999999</v>
      </c>
      <c r="I6" s="6">
        <f>(C6/$C$9)*100</f>
        <v>6.8330301025471387</v>
      </c>
    </row>
    <row r="7" spans="1:9" s="6" customFormat="1" x14ac:dyDescent="0.2">
      <c r="A7" s="6" t="s">
        <v>230</v>
      </c>
      <c r="B7" s="6">
        <v>1</v>
      </c>
      <c r="C7" s="6">
        <v>0.2631</v>
      </c>
      <c r="D7" s="6">
        <v>0.26312000000000002</v>
      </c>
      <c r="E7" s="6">
        <v>1.3753</v>
      </c>
      <c r="F7" s="6">
        <v>2.7199999999999998E-2</v>
      </c>
      <c r="G7" s="6">
        <v>0.17821799999999999</v>
      </c>
    </row>
    <row r="8" spans="1:9" s="6" customFormat="1" x14ac:dyDescent="0.2">
      <c r="A8" s="6" t="s">
        <v>6</v>
      </c>
      <c r="B8" s="6">
        <v>29</v>
      </c>
      <c r="C8" s="6">
        <v>5.5483000000000002</v>
      </c>
      <c r="D8" s="6">
        <v>0.19131999999999999</v>
      </c>
      <c r="E8" s="6">
        <v>0.57355</v>
      </c>
    </row>
    <row r="9" spans="1:9" s="6" customFormat="1" x14ac:dyDescent="0.2">
      <c r="A9" s="6" t="s">
        <v>82</v>
      </c>
      <c r="B9" s="6">
        <v>35</v>
      </c>
      <c r="C9" s="6">
        <v>9.6736000000000004</v>
      </c>
      <c r="D9" s="6">
        <v>1</v>
      </c>
    </row>
  </sheetData>
  <mergeCells count="1">
    <mergeCell ref="A1:I1"/>
  </mergeCells>
  <pageMargins left="0.7" right="0.7" top="0.75" bottom="0.75"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E8AEE-E2B7-E441-917B-57CA3B164AD9}">
  <dimension ref="A1:O39"/>
  <sheetViews>
    <sheetView workbookViewId="0">
      <selection sqref="A1:N1"/>
    </sheetView>
  </sheetViews>
  <sheetFormatPr baseColWidth="10" defaultRowHeight="16" x14ac:dyDescent="0.2"/>
  <cols>
    <col min="1" max="1" width="10.83203125" style="12"/>
    <col min="2" max="7" width="10.83203125" style="1"/>
    <col min="8" max="8" width="14.1640625" style="1" customWidth="1"/>
    <col min="9" max="9" width="16.33203125" style="1" customWidth="1"/>
    <col min="10" max="12" width="10.83203125" style="1"/>
    <col min="13" max="13" width="14" style="1" customWidth="1"/>
    <col min="14" max="16384" width="10.83203125" style="1"/>
  </cols>
  <sheetData>
    <row r="1" spans="1:15" ht="78" customHeight="1" x14ac:dyDescent="0.2">
      <c r="A1" s="15" t="s">
        <v>408</v>
      </c>
      <c r="B1" s="15"/>
      <c r="C1" s="15"/>
      <c r="D1" s="15"/>
      <c r="E1" s="15"/>
      <c r="F1" s="15"/>
      <c r="G1" s="15"/>
      <c r="H1" s="15"/>
      <c r="I1" s="15"/>
      <c r="J1" s="15"/>
      <c r="K1" s="15"/>
      <c r="L1" s="15"/>
      <c r="M1" s="15"/>
      <c r="N1" s="15"/>
    </row>
    <row r="2" spans="1:15" s="12" customFormat="1" x14ac:dyDescent="0.2">
      <c r="A2" s="12" t="s">
        <v>120</v>
      </c>
      <c r="B2" s="12" t="s">
        <v>83</v>
      </c>
      <c r="C2" s="12" t="s">
        <v>84</v>
      </c>
      <c r="D2" s="12" t="s">
        <v>85</v>
      </c>
      <c r="E2" s="12" t="s">
        <v>86</v>
      </c>
      <c r="F2" s="12" t="s">
        <v>87</v>
      </c>
      <c r="G2" s="12" t="s">
        <v>88</v>
      </c>
      <c r="H2" s="12" t="s">
        <v>121</v>
      </c>
      <c r="I2" s="12" t="s">
        <v>89</v>
      </c>
      <c r="J2" s="12" t="s">
        <v>90</v>
      </c>
      <c r="K2" s="12" t="s">
        <v>91</v>
      </c>
      <c r="L2" s="12" t="s">
        <v>92</v>
      </c>
      <c r="M2" s="12" t="s">
        <v>93</v>
      </c>
      <c r="N2" s="12" t="s">
        <v>94</v>
      </c>
      <c r="O2" s="12" t="s">
        <v>95</v>
      </c>
    </row>
    <row r="3" spans="1:15" x14ac:dyDescent="0.2">
      <c r="A3" s="12" t="s">
        <v>277</v>
      </c>
      <c r="B3" s="1">
        <v>50.3778655448411</v>
      </c>
      <c r="C3" s="1">
        <v>8.9257144562862401</v>
      </c>
      <c r="D3" s="1">
        <v>1.2726167133227499</v>
      </c>
      <c r="E3" s="1">
        <v>7.0136706227765604</v>
      </c>
      <c r="F3" s="13">
        <v>2.32145551366191E-12</v>
      </c>
      <c r="G3" s="13">
        <v>7.8465196361772499E-10</v>
      </c>
      <c r="H3" s="1" t="s">
        <v>383</v>
      </c>
      <c r="I3" s="1" t="s">
        <v>278</v>
      </c>
      <c r="J3" s="1" t="s">
        <v>102</v>
      </c>
      <c r="K3" s="1" t="s">
        <v>102</v>
      </c>
      <c r="L3" s="1" t="s">
        <v>103</v>
      </c>
      <c r="M3" s="1" t="s">
        <v>104</v>
      </c>
      <c r="N3" s="1" t="s">
        <v>105</v>
      </c>
      <c r="O3" s="1" t="s">
        <v>101</v>
      </c>
    </row>
    <row r="4" spans="1:15" x14ac:dyDescent="0.2">
      <c r="A4" s="12" t="s">
        <v>279</v>
      </c>
      <c r="B4" s="1">
        <v>18.845627923850699</v>
      </c>
      <c r="C4" s="1">
        <v>7.1981726878957204</v>
      </c>
      <c r="D4" s="1">
        <v>1.30535585148123</v>
      </c>
      <c r="E4" s="1">
        <v>5.5143374733622901</v>
      </c>
      <c r="F4" s="13">
        <v>3.5009625867335397E-8</v>
      </c>
      <c r="G4" s="13">
        <v>5.9166267715796899E-6</v>
      </c>
      <c r="H4" s="1" t="s">
        <v>383</v>
      </c>
      <c r="I4" s="1" t="s">
        <v>280</v>
      </c>
      <c r="J4" s="1" t="s">
        <v>96</v>
      </c>
      <c r="K4" s="1" t="s">
        <v>97</v>
      </c>
      <c r="L4" s="1" t="s">
        <v>98</v>
      </c>
      <c r="M4" s="1" t="s">
        <v>99</v>
      </c>
      <c r="N4" s="1" t="s">
        <v>100</v>
      </c>
      <c r="O4" s="1" t="s">
        <v>101</v>
      </c>
    </row>
    <row r="5" spans="1:15" x14ac:dyDescent="0.2">
      <c r="A5" s="12" t="s">
        <v>281</v>
      </c>
      <c r="B5" s="1">
        <v>21.441615794351598</v>
      </c>
      <c r="C5" s="1">
        <v>-2.62299706803344</v>
      </c>
      <c r="D5" s="1">
        <v>0.67909451001897703</v>
      </c>
      <c r="E5" s="1">
        <v>-3.8624919349740301</v>
      </c>
      <c r="F5" s="1">
        <v>1.1223627171124601E-4</v>
      </c>
      <c r="G5" s="1">
        <v>9.48396495960027E-3</v>
      </c>
      <c r="H5" s="1" t="s">
        <v>383</v>
      </c>
      <c r="I5" s="1" t="s">
        <v>282</v>
      </c>
      <c r="J5" s="1" t="s">
        <v>96</v>
      </c>
      <c r="K5" s="1" t="s">
        <v>106</v>
      </c>
      <c r="L5" s="1" t="s">
        <v>112</v>
      </c>
      <c r="M5" s="1" t="s">
        <v>129</v>
      </c>
      <c r="N5" s="1" t="s">
        <v>283</v>
      </c>
      <c r="O5" s="1" t="s">
        <v>101</v>
      </c>
    </row>
    <row r="6" spans="1:15" x14ac:dyDescent="0.2">
      <c r="A6" s="12" t="s">
        <v>284</v>
      </c>
      <c r="B6" s="1">
        <v>27.274597309687898</v>
      </c>
      <c r="C6" s="1">
        <v>3.0457079216968301</v>
      </c>
      <c r="D6" s="1">
        <v>0.61053741755368895</v>
      </c>
      <c r="E6" s="1">
        <v>4.9885688151602903</v>
      </c>
      <c r="F6" s="13">
        <v>6.0828243904032004E-7</v>
      </c>
      <c r="G6" s="13">
        <v>6.8533154798542693E-5</v>
      </c>
      <c r="H6" s="1" t="s">
        <v>383</v>
      </c>
      <c r="I6" s="1" t="s">
        <v>285</v>
      </c>
      <c r="J6" s="1" t="s">
        <v>102</v>
      </c>
      <c r="K6" s="1" t="s">
        <v>102</v>
      </c>
      <c r="L6" s="1" t="s">
        <v>126</v>
      </c>
      <c r="M6" s="1" t="s">
        <v>127</v>
      </c>
      <c r="N6" s="1" t="s">
        <v>128</v>
      </c>
      <c r="O6" s="1" t="s">
        <v>101</v>
      </c>
    </row>
    <row r="7" spans="1:15" x14ac:dyDescent="0.2">
      <c r="A7" s="12" t="s">
        <v>286</v>
      </c>
      <c r="B7" s="1">
        <v>10.039977382933699</v>
      </c>
      <c r="C7" s="1">
        <v>-3.3350219564749102</v>
      </c>
      <c r="D7" s="1">
        <v>0.90278610794574499</v>
      </c>
      <c r="E7" s="1">
        <v>-3.6941440803332899</v>
      </c>
      <c r="F7" s="1">
        <v>2.2062868367538901E-4</v>
      </c>
      <c r="G7" s="1">
        <v>1.24287491803802E-2</v>
      </c>
      <c r="H7" s="1" t="s">
        <v>383</v>
      </c>
      <c r="I7" s="1" t="s">
        <v>287</v>
      </c>
      <c r="J7" s="1" t="s">
        <v>96</v>
      </c>
      <c r="K7" s="1" t="s">
        <v>97</v>
      </c>
      <c r="L7" s="1" t="s">
        <v>110</v>
      </c>
      <c r="M7" s="1" t="s">
        <v>111</v>
      </c>
      <c r="N7" s="1" t="s">
        <v>118</v>
      </c>
      <c r="O7" s="1" t="s">
        <v>101</v>
      </c>
    </row>
    <row r="8" spans="1:15" x14ac:dyDescent="0.2">
      <c r="A8" s="12" t="s">
        <v>288</v>
      </c>
      <c r="B8" s="1">
        <v>21.426660519487001</v>
      </c>
      <c r="C8" s="1">
        <v>2.4873655217795498</v>
      </c>
      <c r="D8" s="1">
        <v>0.68706369432303804</v>
      </c>
      <c r="E8" s="1">
        <v>3.6202837412772002</v>
      </c>
      <c r="F8" s="1">
        <v>2.9428012532918302E-4</v>
      </c>
      <c r="G8" s="1">
        <v>1.4209526051609101E-2</v>
      </c>
      <c r="H8" s="1" t="s">
        <v>383</v>
      </c>
      <c r="I8" s="1" t="s">
        <v>289</v>
      </c>
      <c r="J8" s="1" t="s">
        <v>102</v>
      </c>
      <c r="K8" s="1" t="s">
        <v>102</v>
      </c>
      <c r="L8" s="1" t="s">
        <v>122</v>
      </c>
      <c r="M8" s="1" t="s">
        <v>123</v>
      </c>
      <c r="N8" s="1" t="s">
        <v>124</v>
      </c>
      <c r="O8" s="1" t="s">
        <v>101</v>
      </c>
    </row>
    <row r="9" spans="1:15" x14ac:dyDescent="0.2">
      <c r="A9" s="12" t="s">
        <v>290</v>
      </c>
      <c r="B9" s="1">
        <v>12.015177192178401</v>
      </c>
      <c r="C9" s="1">
        <v>-3.2894880750759401</v>
      </c>
      <c r="D9" s="1">
        <v>0.91879075564913104</v>
      </c>
      <c r="E9" s="1">
        <v>-3.5802363648640601</v>
      </c>
      <c r="F9" s="1">
        <v>3.4328354176557403E-4</v>
      </c>
      <c r="G9" s="1">
        <v>1.45037296395955E-2</v>
      </c>
      <c r="H9" s="1" t="s">
        <v>383</v>
      </c>
      <c r="I9" s="1" t="s">
        <v>291</v>
      </c>
      <c r="J9" s="1" t="s">
        <v>96</v>
      </c>
      <c r="K9" s="1" t="s">
        <v>106</v>
      </c>
      <c r="L9" s="1" t="s">
        <v>107</v>
      </c>
      <c r="M9" s="1" t="s">
        <v>108</v>
      </c>
      <c r="N9" s="1" t="s">
        <v>109</v>
      </c>
      <c r="O9" s="1" t="s">
        <v>101</v>
      </c>
    </row>
    <row r="10" spans="1:15" x14ac:dyDescent="0.2">
      <c r="A10" s="12" t="s">
        <v>292</v>
      </c>
      <c r="B10" s="1">
        <v>6.01641011598287</v>
      </c>
      <c r="C10" s="1">
        <v>-6.16119076953213</v>
      </c>
      <c r="D10" s="1">
        <v>1.62290790207652</v>
      </c>
      <c r="E10" s="1">
        <v>-3.7963896544276099</v>
      </c>
      <c r="F10" s="1">
        <v>1.46818668720074E-4</v>
      </c>
      <c r="G10" s="1">
        <v>9.9249420054769704E-3</v>
      </c>
      <c r="H10" s="1" t="s">
        <v>383</v>
      </c>
      <c r="I10" s="1" t="s">
        <v>293</v>
      </c>
      <c r="J10" s="1" t="s">
        <v>96</v>
      </c>
      <c r="K10" s="1" t="s">
        <v>106</v>
      </c>
      <c r="L10" s="1" t="s">
        <v>107</v>
      </c>
      <c r="M10" s="1" t="s">
        <v>108</v>
      </c>
      <c r="N10" s="1" t="s">
        <v>109</v>
      </c>
      <c r="O10" s="1" t="s">
        <v>101</v>
      </c>
    </row>
    <row r="11" spans="1:15" x14ac:dyDescent="0.2">
      <c r="A11" s="12" t="s">
        <v>294</v>
      </c>
      <c r="B11" s="1">
        <v>4.1521642777519601</v>
      </c>
      <c r="C11" s="1">
        <v>-5.9022868781613402</v>
      </c>
      <c r="D11" s="1">
        <v>1.78159032033239</v>
      </c>
      <c r="E11" s="1">
        <v>-3.3129316043096502</v>
      </c>
      <c r="F11" s="1">
        <v>9.2323554322694997E-4</v>
      </c>
      <c r="G11" s="1">
        <v>3.12053613610709E-2</v>
      </c>
      <c r="H11" s="1" t="s">
        <v>383</v>
      </c>
      <c r="I11" s="1" t="s">
        <v>295</v>
      </c>
      <c r="J11" s="1" t="s">
        <v>130</v>
      </c>
      <c r="K11" s="1" t="s">
        <v>131</v>
      </c>
      <c r="L11" s="1" t="s">
        <v>132</v>
      </c>
      <c r="M11" s="1" t="s">
        <v>296</v>
      </c>
      <c r="N11" s="1" t="s">
        <v>297</v>
      </c>
      <c r="O11" s="1" t="s">
        <v>101</v>
      </c>
    </row>
    <row r="12" spans="1:15" x14ac:dyDescent="0.2">
      <c r="A12" s="12" t="s">
        <v>298</v>
      </c>
      <c r="B12" s="1">
        <v>5.6543435723935698</v>
      </c>
      <c r="C12" s="1">
        <v>-5.2995455202277499</v>
      </c>
      <c r="D12" s="1">
        <v>1.56563132837206</v>
      </c>
      <c r="E12" s="1">
        <v>-3.3849255723173499</v>
      </c>
      <c r="F12" s="1">
        <v>7.1197556741106702E-4</v>
      </c>
      <c r="G12" s="1">
        <v>2.6738637976104498E-2</v>
      </c>
      <c r="H12" s="1" t="s">
        <v>383</v>
      </c>
      <c r="I12" s="1" t="s">
        <v>299</v>
      </c>
      <c r="J12" s="1" t="s">
        <v>130</v>
      </c>
      <c r="K12" s="1" t="s">
        <v>131</v>
      </c>
      <c r="L12" s="1" t="s">
        <v>300</v>
      </c>
      <c r="M12" s="1" t="s">
        <v>301</v>
      </c>
      <c r="N12" s="1" t="s">
        <v>302</v>
      </c>
      <c r="O12" s="1" t="s">
        <v>101</v>
      </c>
    </row>
    <row r="13" spans="1:15" x14ac:dyDescent="0.2">
      <c r="A13" s="12" t="s">
        <v>277</v>
      </c>
      <c r="B13" s="1">
        <v>50.3778655448411</v>
      </c>
      <c r="C13" s="1">
        <v>7.2535951838586099</v>
      </c>
      <c r="D13" s="1">
        <v>1.27883465371188</v>
      </c>
      <c r="E13" s="1">
        <v>5.6720352101850597</v>
      </c>
      <c r="F13" s="13">
        <v>1.41110963826693E-8</v>
      </c>
      <c r="G13" s="13">
        <v>8.3678801549229006E-6</v>
      </c>
      <c r="H13" s="1" t="s">
        <v>384</v>
      </c>
      <c r="I13" s="1" t="s">
        <v>278</v>
      </c>
      <c r="J13" s="1" t="s">
        <v>102</v>
      </c>
      <c r="K13" s="1" t="s">
        <v>102</v>
      </c>
      <c r="L13" s="1" t="s">
        <v>103</v>
      </c>
      <c r="M13" s="1" t="s">
        <v>104</v>
      </c>
      <c r="N13" s="1" t="s">
        <v>105</v>
      </c>
      <c r="O13" s="1" t="s">
        <v>101</v>
      </c>
    </row>
    <row r="14" spans="1:15" x14ac:dyDescent="0.2">
      <c r="A14" s="12" t="s">
        <v>279</v>
      </c>
      <c r="B14" s="1">
        <v>18.845627923850699</v>
      </c>
      <c r="C14" s="1">
        <v>6.4725650133985804</v>
      </c>
      <c r="D14" s="1">
        <v>1.3117560654388301</v>
      </c>
      <c r="E14" s="1">
        <v>4.9342748883979901</v>
      </c>
      <c r="F14" s="13">
        <v>8.0449070898896703E-7</v>
      </c>
      <c r="G14" s="1">
        <v>2.3853149521522901E-4</v>
      </c>
      <c r="H14" s="1" t="s">
        <v>384</v>
      </c>
      <c r="I14" s="1" t="s">
        <v>280</v>
      </c>
      <c r="J14" s="1" t="s">
        <v>96</v>
      </c>
      <c r="K14" s="1" t="s">
        <v>97</v>
      </c>
      <c r="L14" s="1" t="s">
        <v>98</v>
      </c>
      <c r="M14" s="1" t="s">
        <v>99</v>
      </c>
      <c r="N14" s="1" t="s">
        <v>100</v>
      </c>
      <c r="O14" s="1" t="s">
        <v>101</v>
      </c>
    </row>
    <row r="15" spans="1:15" x14ac:dyDescent="0.2">
      <c r="A15" s="12" t="s">
        <v>277</v>
      </c>
      <c r="B15" s="1">
        <v>50.3778655448411</v>
      </c>
      <c r="C15" s="1">
        <v>8.4795416269906294</v>
      </c>
      <c r="D15" s="1">
        <v>1.2736834446704599</v>
      </c>
      <c r="E15" s="1">
        <v>6.6574953631312397</v>
      </c>
      <c r="F15" s="13">
        <v>2.7853318987347099E-11</v>
      </c>
      <c r="G15" s="13">
        <v>1.6517018159496801E-8</v>
      </c>
      <c r="H15" s="1" t="s">
        <v>385</v>
      </c>
      <c r="I15" s="1" t="s">
        <v>278</v>
      </c>
      <c r="J15" s="1" t="s">
        <v>102</v>
      </c>
      <c r="K15" s="1" t="s">
        <v>102</v>
      </c>
      <c r="L15" s="1" t="s">
        <v>103</v>
      </c>
      <c r="M15" s="1" t="s">
        <v>104</v>
      </c>
      <c r="N15" s="1" t="s">
        <v>105</v>
      </c>
      <c r="O15" s="1" t="s">
        <v>101</v>
      </c>
    </row>
    <row r="16" spans="1:15" x14ac:dyDescent="0.2">
      <c r="A16" s="12" t="s">
        <v>279</v>
      </c>
      <c r="B16" s="1">
        <v>18.845627923850699</v>
      </c>
      <c r="C16" s="1">
        <v>7.0859422138589903</v>
      </c>
      <c r="D16" s="1">
        <v>1.30636496457332</v>
      </c>
      <c r="E16" s="1">
        <v>5.4241673697773898</v>
      </c>
      <c r="F16" s="13">
        <v>5.8225306200703502E-8</v>
      </c>
      <c r="G16" s="13">
        <v>1.7263803288508601E-5</v>
      </c>
      <c r="H16" s="1" t="s">
        <v>385</v>
      </c>
      <c r="I16" s="1" t="s">
        <v>280</v>
      </c>
      <c r="J16" s="1" t="s">
        <v>96</v>
      </c>
      <c r="K16" s="1" t="s">
        <v>97</v>
      </c>
      <c r="L16" s="1" t="s">
        <v>98</v>
      </c>
      <c r="M16" s="1" t="s">
        <v>99</v>
      </c>
      <c r="N16" s="1" t="s">
        <v>100</v>
      </c>
      <c r="O16" s="1" t="s">
        <v>101</v>
      </c>
    </row>
    <row r="17" spans="1:15" x14ac:dyDescent="0.2">
      <c r="A17" s="12" t="s">
        <v>284</v>
      </c>
      <c r="B17" s="1">
        <v>27.274597309687898</v>
      </c>
      <c r="C17" s="1">
        <v>2.8271365498679502</v>
      </c>
      <c r="D17" s="1">
        <v>0.61311199628026702</v>
      </c>
      <c r="E17" s="1">
        <v>4.6111258090203799</v>
      </c>
      <c r="F17" s="13">
        <v>4.0049405083555399E-6</v>
      </c>
      <c r="G17" s="1">
        <v>7.9164324048494605E-4</v>
      </c>
      <c r="H17" s="1" t="s">
        <v>385</v>
      </c>
      <c r="I17" s="1" t="s">
        <v>285</v>
      </c>
      <c r="J17" s="1" t="s">
        <v>102</v>
      </c>
      <c r="K17" s="1" t="s">
        <v>102</v>
      </c>
      <c r="L17" s="1" t="s">
        <v>126</v>
      </c>
      <c r="M17" s="1" t="s">
        <v>127</v>
      </c>
      <c r="N17" s="1" t="s">
        <v>128</v>
      </c>
      <c r="O17" s="1" t="s">
        <v>101</v>
      </c>
    </row>
    <row r="18" spans="1:15" x14ac:dyDescent="0.2">
      <c r="A18" s="12" t="s">
        <v>288</v>
      </c>
      <c r="B18" s="1">
        <v>21.426660519487001</v>
      </c>
      <c r="C18" s="1">
        <v>2.6265530982674901</v>
      </c>
      <c r="D18" s="1">
        <v>0.68616561117038699</v>
      </c>
      <c r="E18" s="1">
        <v>3.8278704958521499</v>
      </c>
      <c r="F18" s="1">
        <v>1.2925673101988301E-4</v>
      </c>
      <c r="G18" s="1">
        <v>1.9162310373697599E-2</v>
      </c>
      <c r="H18" s="1" t="s">
        <v>385</v>
      </c>
      <c r="I18" s="1" t="s">
        <v>289</v>
      </c>
      <c r="J18" s="1" t="s">
        <v>102</v>
      </c>
      <c r="K18" s="1" t="s">
        <v>102</v>
      </c>
      <c r="L18" s="1" t="s">
        <v>122</v>
      </c>
      <c r="M18" s="1" t="s">
        <v>123</v>
      </c>
      <c r="N18" s="1" t="s">
        <v>124</v>
      </c>
      <c r="O18" s="1" t="s">
        <v>101</v>
      </c>
    </row>
    <row r="19" spans="1:15" x14ac:dyDescent="0.2">
      <c r="A19" s="12" t="s">
        <v>277</v>
      </c>
      <c r="B19" s="1">
        <v>37.0941889442555</v>
      </c>
      <c r="C19" s="1">
        <v>8.5227200371063194</v>
      </c>
      <c r="D19" s="1">
        <v>1.3522819733184701</v>
      </c>
      <c r="E19" s="1">
        <v>6.3024725650906603</v>
      </c>
      <c r="F19" s="13">
        <v>2.9293440450976202E-10</v>
      </c>
      <c r="G19" s="13">
        <v>1.91286166144874E-7</v>
      </c>
      <c r="H19" s="1" t="s">
        <v>383</v>
      </c>
      <c r="I19" s="1" t="s">
        <v>278</v>
      </c>
      <c r="J19" s="1" t="s">
        <v>102</v>
      </c>
      <c r="K19" s="1" t="s">
        <v>102</v>
      </c>
      <c r="L19" s="1" t="s">
        <v>103</v>
      </c>
      <c r="M19" s="1" t="s">
        <v>104</v>
      </c>
      <c r="N19" s="1" t="s">
        <v>105</v>
      </c>
      <c r="O19" s="1" t="s">
        <v>114</v>
      </c>
    </row>
    <row r="20" spans="1:15" x14ac:dyDescent="0.2">
      <c r="A20" s="12" t="s">
        <v>279</v>
      </c>
      <c r="B20" s="1">
        <v>24.230842689832102</v>
      </c>
      <c r="C20" s="1">
        <v>7.2078452863099596</v>
      </c>
      <c r="D20" s="1">
        <v>1.40762851815039</v>
      </c>
      <c r="E20" s="1">
        <v>5.12055929058684</v>
      </c>
      <c r="F20" s="13">
        <v>3.0463081772024302E-7</v>
      </c>
      <c r="G20" s="13">
        <v>9.9461961985659495E-5</v>
      </c>
      <c r="H20" s="1" t="s">
        <v>383</v>
      </c>
      <c r="I20" s="1" t="s">
        <v>280</v>
      </c>
      <c r="J20" s="1" t="s">
        <v>96</v>
      </c>
      <c r="K20" s="1" t="s">
        <v>97</v>
      </c>
      <c r="L20" s="1" t="s">
        <v>98</v>
      </c>
      <c r="M20" s="1" t="s">
        <v>99</v>
      </c>
      <c r="N20" s="1" t="s">
        <v>100</v>
      </c>
      <c r="O20" s="1" t="s">
        <v>114</v>
      </c>
    </row>
    <row r="21" spans="1:15" x14ac:dyDescent="0.2">
      <c r="A21" s="12" t="s">
        <v>303</v>
      </c>
      <c r="B21" s="1">
        <v>11.956350016238</v>
      </c>
      <c r="C21" s="1">
        <v>6.6576495030226699</v>
      </c>
      <c r="D21" s="1">
        <v>1.5933610133387499</v>
      </c>
      <c r="E21" s="1">
        <v>4.1783685224431002</v>
      </c>
      <c r="F21" s="13">
        <v>2.93607645296092E-5</v>
      </c>
      <c r="G21" s="1">
        <v>6.39085974594494E-3</v>
      </c>
      <c r="H21" s="1" t="s">
        <v>383</v>
      </c>
      <c r="I21" s="1" t="s">
        <v>304</v>
      </c>
      <c r="J21" s="1" t="s">
        <v>102</v>
      </c>
      <c r="K21" s="1" t="s">
        <v>102</v>
      </c>
      <c r="L21" s="1" t="s">
        <v>115</v>
      </c>
      <c r="M21" s="1" t="s">
        <v>116</v>
      </c>
      <c r="N21" s="1" t="s">
        <v>117</v>
      </c>
      <c r="O21" s="1" t="s">
        <v>114</v>
      </c>
    </row>
    <row r="22" spans="1:15" x14ac:dyDescent="0.2">
      <c r="A22" s="12" t="s">
        <v>277</v>
      </c>
      <c r="B22" s="1">
        <v>37.0941889442555</v>
      </c>
      <c r="C22" s="1">
        <v>6.1208383574505598</v>
      </c>
      <c r="D22" s="1">
        <v>1.3344336606634</v>
      </c>
      <c r="E22" s="1">
        <v>4.5868434961447502</v>
      </c>
      <c r="F22" s="13">
        <v>4.4999775069808002E-6</v>
      </c>
      <c r="G22" s="1">
        <v>1.46924265602923E-3</v>
      </c>
      <c r="H22" s="1" t="s">
        <v>384</v>
      </c>
      <c r="I22" s="1" t="s">
        <v>278</v>
      </c>
      <c r="J22" s="1" t="s">
        <v>102</v>
      </c>
      <c r="K22" s="1" t="s">
        <v>102</v>
      </c>
      <c r="L22" s="1" t="s">
        <v>103</v>
      </c>
      <c r="M22" s="1" t="s">
        <v>104</v>
      </c>
      <c r="N22" s="1" t="s">
        <v>105</v>
      </c>
      <c r="O22" s="1" t="s">
        <v>114</v>
      </c>
    </row>
    <row r="23" spans="1:15" x14ac:dyDescent="0.2">
      <c r="A23" s="12" t="s">
        <v>279</v>
      </c>
      <c r="B23" s="1">
        <v>24.230842689832102</v>
      </c>
      <c r="C23" s="1">
        <v>7.1811059181075096</v>
      </c>
      <c r="D23" s="1">
        <v>1.36586794830147</v>
      </c>
      <c r="E23" s="1">
        <v>5.2575403991561496</v>
      </c>
      <c r="F23" s="13">
        <v>1.4599482944876199E-7</v>
      </c>
      <c r="G23" s="13">
        <v>9.5334623630041602E-5</v>
      </c>
      <c r="H23" s="1" t="s">
        <v>384</v>
      </c>
      <c r="I23" s="1" t="s">
        <v>280</v>
      </c>
      <c r="J23" s="1" t="s">
        <v>96</v>
      </c>
      <c r="K23" s="1" t="s">
        <v>97</v>
      </c>
      <c r="L23" s="1" t="s">
        <v>98</v>
      </c>
      <c r="M23" s="1" t="s">
        <v>99</v>
      </c>
      <c r="N23" s="1" t="s">
        <v>100</v>
      </c>
      <c r="O23" s="1" t="s">
        <v>114</v>
      </c>
    </row>
    <row r="24" spans="1:15" x14ac:dyDescent="0.2">
      <c r="A24" s="12" t="s">
        <v>305</v>
      </c>
      <c r="B24" s="1">
        <v>33.358867574073798</v>
      </c>
      <c r="C24" s="1">
        <v>-1.5724904310215799</v>
      </c>
      <c r="D24" s="1">
        <v>0.54650854678230198</v>
      </c>
      <c r="E24" s="1">
        <v>-2.8773391382074101</v>
      </c>
      <c r="F24" s="1">
        <v>4.0104432537362402E-3</v>
      </c>
      <c r="G24" s="1">
        <v>3.4088767656758098E-2</v>
      </c>
      <c r="H24" s="1" t="s">
        <v>385</v>
      </c>
      <c r="I24" s="1" t="s">
        <v>306</v>
      </c>
      <c r="J24" s="1" t="s">
        <v>130</v>
      </c>
      <c r="K24" s="1" t="s">
        <v>131</v>
      </c>
      <c r="L24" s="1" t="s">
        <v>300</v>
      </c>
      <c r="M24" s="1" t="s">
        <v>301</v>
      </c>
      <c r="N24" s="1" t="s">
        <v>307</v>
      </c>
      <c r="O24" s="1" t="s">
        <v>114</v>
      </c>
    </row>
    <row r="25" spans="1:15" x14ac:dyDescent="0.2">
      <c r="A25" s="12" t="s">
        <v>277</v>
      </c>
      <c r="B25" s="1">
        <v>37.0941889442555</v>
      </c>
      <c r="C25" s="1">
        <v>8.25274413215846</v>
      </c>
      <c r="D25" s="1">
        <v>1.3198010676556899</v>
      </c>
      <c r="E25" s="1">
        <v>6.25302125783056</v>
      </c>
      <c r="F25" s="13">
        <v>4.0258731455817402E-10</v>
      </c>
      <c r="G25" s="13">
        <v>2.73759373899558E-8</v>
      </c>
      <c r="H25" s="1" t="s">
        <v>385</v>
      </c>
      <c r="I25" s="1" t="s">
        <v>278</v>
      </c>
      <c r="J25" s="1" t="s">
        <v>102</v>
      </c>
      <c r="K25" s="1" t="s">
        <v>102</v>
      </c>
      <c r="L25" s="1" t="s">
        <v>103</v>
      </c>
      <c r="M25" s="1" t="s">
        <v>104</v>
      </c>
      <c r="N25" s="1" t="s">
        <v>105</v>
      </c>
      <c r="O25" s="1" t="s">
        <v>114</v>
      </c>
    </row>
    <row r="26" spans="1:15" x14ac:dyDescent="0.2">
      <c r="A26" s="12" t="s">
        <v>279</v>
      </c>
      <c r="B26" s="1">
        <v>24.230842689832102</v>
      </c>
      <c r="C26" s="1">
        <v>7.3370005028650898</v>
      </c>
      <c r="D26" s="1">
        <v>1.3639754615998301</v>
      </c>
      <c r="E26" s="1">
        <v>5.3791293974302103</v>
      </c>
      <c r="F26" s="13">
        <v>7.4846899925566996E-8</v>
      </c>
      <c r="G26" s="13">
        <v>2.5447945974692799E-6</v>
      </c>
      <c r="H26" s="1" t="s">
        <v>385</v>
      </c>
      <c r="I26" s="1" t="s">
        <v>280</v>
      </c>
      <c r="J26" s="1" t="s">
        <v>96</v>
      </c>
      <c r="K26" s="1" t="s">
        <v>97</v>
      </c>
      <c r="L26" s="1" t="s">
        <v>98</v>
      </c>
      <c r="M26" s="1" t="s">
        <v>99</v>
      </c>
      <c r="N26" s="1" t="s">
        <v>100</v>
      </c>
      <c r="O26" s="1" t="s">
        <v>114</v>
      </c>
    </row>
    <row r="27" spans="1:15" x14ac:dyDescent="0.2">
      <c r="A27" s="12" t="s">
        <v>308</v>
      </c>
      <c r="B27" s="1">
        <v>5.7517818769747899</v>
      </c>
      <c r="C27" s="1">
        <v>-6.2263376111597903</v>
      </c>
      <c r="D27" s="1">
        <v>2.1598223215221601</v>
      </c>
      <c r="E27" s="1">
        <v>-2.88280084390076</v>
      </c>
      <c r="F27" s="1">
        <v>3.9415655477172398E-3</v>
      </c>
      <c r="G27" s="1">
        <v>3.4088767656758098E-2</v>
      </c>
      <c r="H27" s="1" t="s">
        <v>385</v>
      </c>
      <c r="I27" s="1" t="s">
        <v>309</v>
      </c>
      <c r="J27" s="1" t="s">
        <v>96</v>
      </c>
      <c r="K27" s="1" t="s">
        <v>106</v>
      </c>
      <c r="L27" s="1" t="s">
        <v>112</v>
      </c>
      <c r="M27" s="1" t="s">
        <v>113</v>
      </c>
      <c r="N27" s="1" t="s">
        <v>310</v>
      </c>
      <c r="O27" s="1" t="s">
        <v>114</v>
      </c>
    </row>
    <row r="28" spans="1:15" x14ac:dyDescent="0.2">
      <c r="A28" s="12" t="s">
        <v>311</v>
      </c>
      <c r="B28" s="1">
        <v>11.945204100553701</v>
      </c>
      <c r="C28" s="1">
        <v>6.75801774049431</v>
      </c>
      <c r="D28" s="1">
        <v>1.5645191347543601</v>
      </c>
      <c r="E28" s="1">
        <v>4.3195494323918098</v>
      </c>
      <c r="F28" s="13">
        <v>1.5634808575329701E-5</v>
      </c>
      <c r="G28" s="1">
        <v>2.65791745780605E-4</v>
      </c>
      <c r="H28" s="1" t="s">
        <v>385</v>
      </c>
      <c r="I28" s="1" t="s">
        <v>312</v>
      </c>
      <c r="J28" s="1" t="s">
        <v>102</v>
      </c>
      <c r="K28" s="1" t="s">
        <v>102</v>
      </c>
      <c r="L28" s="1" t="s">
        <v>103</v>
      </c>
      <c r="M28" s="1" t="s">
        <v>104</v>
      </c>
      <c r="N28" s="1" t="s">
        <v>105</v>
      </c>
      <c r="O28" s="1" t="s">
        <v>114</v>
      </c>
    </row>
    <row r="29" spans="1:15" x14ac:dyDescent="0.2">
      <c r="A29" s="12" t="s">
        <v>313</v>
      </c>
      <c r="B29" s="1">
        <v>8.7069017878597901</v>
      </c>
      <c r="C29" s="1">
        <v>-5.9553040790010101</v>
      </c>
      <c r="D29" s="1">
        <v>1.6484922076329001</v>
      </c>
      <c r="E29" s="1">
        <v>-3.6125764206992099</v>
      </c>
      <c r="F29" s="1">
        <v>3.03169717364719E-4</v>
      </c>
      <c r="G29" s="1">
        <v>4.1231081561601797E-3</v>
      </c>
      <c r="H29" s="1" t="s">
        <v>385</v>
      </c>
      <c r="I29" s="1" t="s">
        <v>314</v>
      </c>
      <c r="J29" s="1" t="s">
        <v>96</v>
      </c>
      <c r="K29" s="1" t="s">
        <v>106</v>
      </c>
      <c r="L29" s="1" t="s">
        <v>112</v>
      </c>
      <c r="M29" s="1" t="s">
        <v>113</v>
      </c>
      <c r="N29" s="1" t="s">
        <v>315</v>
      </c>
      <c r="O29" s="1" t="s">
        <v>114</v>
      </c>
    </row>
    <row r="30" spans="1:15" x14ac:dyDescent="0.2">
      <c r="A30" s="12" t="s">
        <v>303</v>
      </c>
      <c r="B30" s="1">
        <v>11.956350016238</v>
      </c>
      <c r="C30" s="1">
        <v>6.6561401912842904</v>
      </c>
      <c r="D30" s="1">
        <v>1.5191503071549499</v>
      </c>
      <c r="E30" s="1">
        <v>4.3814888888446202</v>
      </c>
      <c r="F30" s="13">
        <v>1.17871055907289E-5</v>
      </c>
      <c r="G30" s="1">
        <v>2.65791745780605E-4</v>
      </c>
      <c r="H30" s="1" t="s">
        <v>385</v>
      </c>
      <c r="I30" s="1" t="s">
        <v>304</v>
      </c>
      <c r="J30" s="1" t="s">
        <v>102</v>
      </c>
      <c r="K30" s="1" t="s">
        <v>102</v>
      </c>
      <c r="L30" s="1" t="s">
        <v>115</v>
      </c>
      <c r="M30" s="1" t="s">
        <v>116</v>
      </c>
      <c r="N30" s="1" t="s">
        <v>117</v>
      </c>
      <c r="O30" s="1" t="s">
        <v>114</v>
      </c>
    </row>
    <row r="31" spans="1:15" x14ac:dyDescent="0.2">
      <c r="A31" s="12" t="s">
        <v>316</v>
      </c>
      <c r="B31" s="1">
        <v>5.8787276187640902</v>
      </c>
      <c r="C31" s="1">
        <v>5.2418974981217801</v>
      </c>
      <c r="D31" s="1">
        <v>1.8512061874375001</v>
      </c>
      <c r="E31" s="1">
        <v>2.8316119153522301</v>
      </c>
      <c r="F31" s="1">
        <v>4.6314022711169203E-3</v>
      </c>
      <c r="G31" s="1">
        <v>3.4992817159550001E-2</v>
      </c>
      <c r="H31" s="1" t="s">
        <v>385</v>
      </c>
      <c r="I31" s="1" t="s">
        <v>317</v>
      </c>
      <c r="J31" s="1" t="s">
        <v>102</v>
      </c>
      <c r="K31" s="1" t="s">
        <v>102</v>
      </c>
      <c r="L31" s="1" t="s">
        <v>115</v>
      </c>
      <c r="M31" s="1" t="s">
        <v>116</v>
      </c>
      <c r="N31" s="1" t="s">
        <v>125</v>
      </c>
      <c r="O31" s="1" t="s">
        <v>114</v>
      </c>
    </row>
    <row r="32" spans="1:15" x14ac:dyDescent="0.2">
      <c r="A32" s="12" t="s">
        <v>318</v>
      </c>
      <c r="B32" s="1">
        <v>5.8151919209780196</v>
      </c>
      <c r="C32" s="1">
        <v>6.6013201349399298</v>
      </c>
      <c r="D32" s="1">
        <v>2.0130110531660601</v>
      </c>
      <c r="E32" s="1">
        <v>3.2793263229019001</v>
      </c>
      <c r="F32" s="1">
        <v>1.04055236964658E-3</v>
      </c>
      <c r="G32" s="1">
        <v>1.17929268559946E-2</v>
      </c>
      <c r="H32" s="1" t="s">
        <v>385</v>
      </c>
      <c r="I32" s="1" t="s">
        <v>319</v>
      </c>
      <c r="J32" s="1" t="s">
        <v>96</v>
      </c>
      <c r="K32" s="1" t="s">
        <v>97</v>
      </c>
      <c r="L32" s="1" t="s">
        <v>110</v>
      </c>
      <c r="M32" s="1" t="s">
        <v>111</v>
      </c>
      <c r="N32" s="1" t="s">
        <v>118</v>
      </c>
      <c r="O32" s="1" t="s">
        <v>114</v>
      </c>
    </row>
    <row r="33" spans="1:15" x14ac:dyDescent="0.2">
      <c r="A33" s="12" t="s">
        <v>320</v>
      </c>
      <c r="B33" s="1">
        <v>4.3896321087086703</v>
      </c>
      <c r="C33" s="1">
        <v>5.1323932411229602</v>
      </c>
      <c r="D33" s="1">
        <v>1.8571955804601199</v>
      </c>
      <c r="E33" s="1">
        <v>2.7635179057724302</v>
      </c>
      <c r="F33" s="1">
        <v>5.7181954851197401E-3</v>
      </c>
      <c r="G33" s="1">
        <v>3.8883729298814201E-2</v>
      </c>
      <c r="H33" s="1" t="s">
        <v>385</v>
      </c>
      <c r="I33" s="1" t="s">
        <v>321</v>
      </c>
      <c r="J33" s="1" t="s">
        <v>96</v>
      </c>
      <c r="K33" s="1" t="s">
        <v>97</v>
      </c>
      <c r="L33" s="1" t="s">
        <v>110</v>
      </c>
      <c r="M33" s="1" t="s">
        <v>111</v>
      </c>
      <c r="N33" s="1" t="s">
        <v>118</v>
      </c>
      <c r="O33" s="1" t="s">
        <v>114</v>
      </c>
    </row>
    <row r="34" spans="1:15" x14ac:dyDescent="0.2">
      <c r="A34" s="12" t="s">
        <v>313</v>
      </c>
      <c r="B34" s="1">
        <v>8.7069017878597901</v>
      </c>
      <c r="C34" s="1">
        <v>6.9844992486278601</v>
      </c>
      <c r="D34" s="1">
        <v>1.6349838828437999</v>
      </c>
      <c r="E34" s="1">
        <v>4.2719070945698903</v>
      </c>
      <c r="F34" s="13">
        <v>1.9380832485649102E-5</v>
      </c>
      <c r="G34" s="1">
        <v>1.2655683613128899E-2</v>
      </c>
      <c r="H34" s="1" t="s">
        <v>386</v>
      </c>
      <c r="I34" s="1" t="s">
        <v>314</v>
      </c>
      <c r="J34" s="1" t="s">
        <v>96</v>
      </c>
      <c r="K34" s="1" t="s">
        <v>106</v>
      </c>
      <c r="L34" s="1" t="s">
        <v>112</v>
      </c>
      <c r="M34" s="1" t="s">
        <v>113</v>
      </c>
      <c r="N34" s="1" t="s">
        <v>315</v>
      </c>
      <c r="O34" s="1" t="s">
        <v>114</v>
      </c>
    </row>
    <row r="35" spans="1:15" x14ac:dyDescent="0.2">
      <c r="A35" s="12" t="s">
        <v>279</v>
      </c>
      <c r="B35" s="1">
        <v>17.999632141563801</v>
      </c>
      <c r="C35" s="1">
        <v>7.5049448936991903</v>
      </c>
      <c r="D35" s="1">
        <v>1.55644469639284</v>
      </c>
      <c r="E35" s="1">
        <v>4.8218513070797604</v>
      </c>
      <c r="F35" s="13">
        <v>1.42231955847888E-6</v>
      </c>
      <c r="G35" s="1">
        <v>3.5700220917819899E-4</v>
      </c>
      <c r="H35" s="1" t="s">
        <v>383</v>
      </c>
      <c r="I35" s="1" t="s">
        <v>280</v>
      </c>
      <c r="J35" s="1" t="s">
        <v>96</v>
      </c>
      <c r="K35" s="1" t="s">
        <v>97</v>
      </c>
      <c r="L35" s="1" t="s">
        <v>98</v>
      </c>
      <c r="M35" s="1" t="s">
        <v>99</v>
      </c>
      <c r="N35" s="1" t="s">
        <v>100</v>
      </c>
      <c r="O35" s="1" t="s">
        <v>119</v>
      </c>
    </row>
    <row r="36" spans="1:15" x14ac:dyDescent="0.2">
      <c r="A36" s="12" t="s">
        <v>322</v>
      </c>
      <c r="B36" s="1">
        <v>29.272738259802299</v>
      </c>
      <c r="C36" s="1">
        <v>5.9746821628843696</v>
      </c>
      <c r="D36" s="1">
        <v>1.1643128036474899</v>
      </c>
      <c r="E36" s="1">
        <v>5.1315094570524797</v>
      </c>
      <c r="F36" s="13">
        <v>2.8742778066256301E-7</v>
      </c>
      <c r="G36" s="1">
        <v>1.4428874589260599E-4</v>
      </c>
      <c r="H36" s="1" t="s">
        <v>383</v>
      </c>
      <c r="I36" s="1" t="s">
        <v>323</v>
      </c>
      <c r="J36" s="1" t="s">
        <v>96</v>
      </c>
      <c r="K36" s="1" t="s">
        <v>106</v>
      </c>
      <c r="L36" s="1" t="s">
        <v>112</v>
      </c>
      <c r="M36" s="1" t="s">
        <v>113</v>
      </c>
      <c r="N36" s="1" t="s">
        <v>324</v>
      </c>
      <c r="O36" s="1" t="s">
        <v>119</v>
      </c>
    </row>
    <row r="37" spans="1:15" x14ac:dyDescent="0.2">
      <c r="A37" s="12" t="s">
        <v>279</v>
      </c>
      <c r="B37" s="1">
        <v>17.999632141563801</v>
      </c>
      <c r="C37" s="1">
        <v>6.6538025774473804</v>
      </c>
      <c r="D37" s="1">
        <v>1.49260425860771</v>
      </c>
      <c r="E37" s="1">
        <v>4.4578477778523897</v>
      </c>
      <c r="F37" s="13">
        <v>8.2786655404927792E-6</v>
      </c>
      <c r="G37" s="1">
        <v>4.1558901013273803E-3</v>
      </c>
      <c r="H37" s="1" t="s">
        <v>384</v>
      </c>
      <c r="I37" s="1" t="s">
        <v>280</v>
      </c>
      <c r="J37" s="1" t="s">
        <v>96</v>
      </c>
      <c r="K37" s="1" t="s">
        <v>97</v>
      </c>
      <c r="L37" s="1" t="s">
        <v>98</v>
      </c>
      <c r="M37" s="1" t="s">
        <v>99</v>
      </c>
      <c r="N37" s="1" t="s">
        <v>100</v>
      </c>
      <c r="O37" s="1" t="s">
        <v>119</v>
      </c>
    </row>
    <row r="38" spans="1:15" x14ac:dyDescent="0.2">
      <c r="A38" s="12" t="s">
        <v>279</v>
      </c>
      <c r="B38" s="1">
        <v>17.999632141563801</v>
      </c>
      <c r="C38" s="1">
        <v>7.0384440380403896</v>
      </c>
      <c r="D38" s="1">
        <v>1.49017070559631</v>
      </c>
      <c r="E38" s="1">
        <v>4.7232468143465898</v>
      </c>
      <c r="F38" s="13">
        <v>2.3210887320952898E-6</v>
      </c>
      <c r="G38" s="1">
        <v>5.8259327175591905E-4</v>
      </c>
      <c r="H38" s="1" t="s">
        <v>385</v>
      </c>
      <c r="I38" s="1" t="s">
        <v>280</v>
      </c>
      <c r="J38" s="1" t="s">
        <v>96</v>
      </c>
      <c r="K38" s="1" t="s">
        <v>97</v>
      </c>
      <c r="L38" s="1" t="s">
        <v>98</v>
      </c>
      <c r="M38" s="1" t="s">
        <v>99</v>
      </c>
      <c r="N38" s="1" t="s">
        <v>100</v>
      </c>
      <c r="O38" s="1" t="s">
        <v>119</v>
      </c>
    </row>
    <row r="39" spans="1:15" x14ac:dyDescent="0.2">
      <c r="A39" s="12" t="s">
        <v>322</v>
      </c>
      <c r="B39" s="1">
        <v>29.272738259802299</v>
      </c>
      <c r="C39" s="1">
        <v>5.4495392305942598</v>
      </c>
      <c r="D39" s="1">
        <v>1.10436411588518</v>
      </c>
      <c r="E39" s="1">
        <v>4.9345493503529099</v>
      </c>
      <c r="F39" s="13">
        <v>8.0336031620212202E-7</v>
      </c>
      <c r="G39" s="1">
        <v>4.03286878733465E-4</v>
      </c>
      <c r="H39" s="1" t="s">
        <v>385</v>
      </c>
      <c r="I39" s="1" t="s">
        <v>323</v>
      </c>
      <c r="J39" s="1" t="s">
        <v>96</v>
      </c>
      <c r="K39" s="1" t="s">
        <v>106</v>
      </c>
      <c r="L39" s="1" t="s">
        <v>112</v>
      </c>
      <c r="M39" s="1" t="s">
        <v>113</v>
      </c>
      <c r="N39" s="1" t="s">
        <v>324</v>
      </c>
      <c r="O39" s="1" t="s">
        <v>119</v>
      </c>
    </row>
  </sheetData>
  <mergeCells count="1">
    <mergeCell ref="A1:N1"/>
  </mergeCells>
  <pageMargins left="0.7" right="0.7" top="0.75" bottom="0.75" header="0.3" footer="0.3"/>
  <pageSetup paperSize="9"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3A355-1D39-0749-A68E-BA351AE85A65}">
  <dimension ref="A1:G28"/>
  <sheetViews>
    <sheetView workbookViewId="0">
      <selection sqref="A1:F1"/>
    </sheetView>
  </sheetViews>
  <sheetFormatPr baseColWidth="10" defaultRowHeight="16" x14ac:dyDescent="0.2"/>
  <cols>
    <col min="1" max="1" width="11.83203125" style="1" bestFit="1" customWidth="1"/>
    <col min="2" max="2" width="14" style="1" bestFit="1" customWidth="1"/>
    <col min="3" max="3" width="12.6640625" style="1" bestFit="1" customWidth="1"/>
    <col min="4" max="4" width="13.1640625" style="1" bestFit="1" customWidth="1"/>
    <col min="5" max="5" width="6.1640625" style="1" bestFit="1" customWidth="1"/>
    <col min="6" max="6" width="8.5" style="1" bestFit="1" customWidth="1"/>
    <col min="7" max="7" width="6.33203125" style="1" bestFit="1" customWidth="1"/>
    <col min="8" max="8" width="7.83203125" style="1" bestFit="1" customWidth="1"/>
    <col min="9" max="9" width="5.1640625" style="1" bestFit="1" customWidth="1"/>
    <col min="10" max="10" width="7.83203125" style="1" bestFit="1" customWidth="1"/>
    <col min="11" max="11" width="4.1640625" style="1" bestFit="1" customWidth="1"/>
    <col min="12" max="12" width="7.83203125" style="1" bestFit="1" customWidth="1"/>
    <col min="13" max="13" width="3.83203125" style="1" bestFit="1" customWidth="1"/>
    <col min="14" max="14" width="7.83203125" style="1" bestFit="1" customWidth="1"/>
    <col min="15" max="15" width="2.1640625" style="1" bestFit="1" customWidth="1"/>
    <col min="16" max="16" width="8.33203125" style="1" bestFit="1" customWidth="1"/>
    <col min="17" max="17" width="4.83203125" style="1" bestFit="1" customWidth="1"/>
    <col min="18" max="18" width="2.1640625" style="1" bestFit="1" customWidth="1"/>
    <col min="19" max="19" width="8.83203125" style="1" bestFit="1" customWidth="1"/>
    <col min="20" max="16384" width="10.83203125" style="1"/>
  </cols>
  <sheetData>
    <row r="1" spans="1:7" ht="96" customHeight="1" x14ac:dyDescent="0.2">
      <c r="A1" s="14" t="s">
        <v>409</v>
      </c>
      <c r="B1" s="14"/>
      <c r="C1" s="14"/>
      <c r="D1" s="14"/>
      <c r="E1" s="14"/>
      <c r="F1" s="14"/>
    </row>
    <row r="2" spans="1:7" s="6" customFormat="1" x14ac:dyDescent="0.2">
      <c r="A2" s="7" t="s">
        <v>372</v>
      </c>
    </row>
    <row r="3" spans="1:7" s="6" customFormat="1" x14ac:dyDescent="0.2">
      <c r="B3" s="6" t="s">
        <v>0</v>
      </c>
      <c r="C3" s="6" t="s">
        <v>138</v>
      </c>
      <c r="D3" s="6" t="s">
        <v>2</v>
      </c>
      <c r="E3" s="6" t="s">
        <v>3</v>
      </c>
      <c r="G3" s="6" t="s">
        <v>326</v>
      </c>
    </row>
    <row r="4" spans="1:7" s="6" customFormat="1" x14ac:dyDescent="0.2">
      <c r="A4" s="6" t="s">
        <v>133</v>
      </c>
      <c r="B4" s="6">
        <v>1</v>
      </c>
      <c r="C4" s="6">
        <v>0.21640000000000001</v>
      </c>
      <c r="D4" s="6">
        <v>1.0683</v>
      </c>
      <c r="E4" s="6">
        <v>0.29799999999999999</v>
      </c>
      <c r="G4" s="6">
        <f>(C4/$C$11) * 100</f>
        <v>4.1045483858730707</v>
      </c>
    </row>
    <row r="5" spans="1:7" s="6" customFormat="1" x14ac:dyDescent="0.2">
      <c r="A5" s="6" t="s">
        <v>134</v>
      </c>
      <c r="B5" s="6">
        <v>1</v>
      </c>
      <c r="C5" s="6">
        <v>0.36099999999999999</v>
      </c>
      <c r="D5" s="6">
        <v>1.7822</v>
      </c>
      <c r="E5" s="6">
        <v>6.0000000000000001E-3</v>
      </c>
      <c r="F5" s="6" t="s">
        <v>80</v>
      </c>
      <c r="G5" s="6">
        <f t="shared" ref="G5:G10" si="0">(C5/$C$11) * 100</f>
        <v>6.8472364477827092</v>
      </c>
    </row>
    <row r="6" spans="1:7" s="6" customFormat="1" x14ac:dyDescent="0.2">
      <c r="A6" s="6" t="s">
        <v>137</v>
      </c>
      <c r="B6" s="6">
        <v>1</v>
      </c>
      <c r="C6" s="6">
        <v>0.59850000000000003</v>
      </c>
      <c r="D6" s="6">
        <v>2.9542999999999999</v>
      </c>
      <c r="E6" s="6">
        <v>1E-3</v>
      </c>
      <c r="F6" s="6" t="s">
        <v>4</v>
      </c>
      <c r="G6" s="6">
        <f t="shared" si="0"/>
        <v>11.351997268692388</v>
      </c>
    </row>
    <row r="7" spans="1:7" s="6" customFormat="1" x14ac:dyDescent="0.2">
      <c r="A7" s="6" t="s">
        <v>136</v>
      </c>
      <c r="B7" s="6">
        <v>1</v>
      </c>
      <c r="C7" s="6">
        <v>0.3508</v>
      </c>
      <c r="D7" s="6">
        <v>1.7318</v>
      </c>
      <c r="E7" s="6">
        <v>8.9999999999999993E-3</v>
      </c>
      <c r="F7" s="6" t="s">
        <v>80</v>
      </c>
      <c r="G7" s="6">
        <f t="shared" si="0"/>
        <v>6.6537688251583775</v>
      </c>
    </row>
    <row r="8" spans="1:7" s="6" customFormat="1" x14ac:dyDescent="0.2">
      <c r="A8" s="6" t="s">
        <v>135</v>
      </c>
      <c r="B8" s="6">
        <v>1</v>
      </c>
      <c r="C8" s="6">
        <v>0.2999</v>
      </c>
      <c r="D8" s="6">
        <v>1.4802999999999999</v>
      </c>
      <c r="E8" s="6">
        <v>2.3E-2</v>
      </c>
      <c r="F8" s="6" t="s">
        <v>8</v>
      </c>
      <c r="G8" s="6">
        <f t="shared" si="0"/>
        <v>5.688327453434999</v>
      </c>
    </row>
    <row r="9" spans="1:7" s="6" customFormat="1" x14ac:dyDescent="0.2">
      <c r="A9" s="6" t="s">
        <v>139</v>
      </c>
      <c r="B9" s="6">
        <v>1</v>
      </c>
      <c r="C9" s="6">
        <v>0.20419999999999999</v>
      </c>
      <c r="D9" s="6">
        <v>1.0079</v>
      </c>
      <c r="E9" s="6">
        <v>0.40699999999999997</v>
      </c>
      <c r="G9" s="6">
        <f t="shared" si="0"/>
        <v>3.8731459352831834</v>
      </c>
    </row>
    <row r="10" spans="1:7" s="6" customFormat="1" x14ac:dyDescent="0.2">
      <c r="A10" s="6" t="s">
        <v>140</v>
      </c>
      <c r="B10" s="6">
        <v>16</v>
      </c>
      <c r="C10" s="6">
        <v>3.2414000000000001</v>
      </c>
      <c r="G10" s="6">
        <f t="shared" si="0"/>
        <v>61.480975683775277</v>
      </c>
    </row>
    <row r="11" spans="1:7" s="6" customFormat="1" x14ac:dyDescent="0.2">
      <c r="A11" s="6" t="s">
        <v>82</v>
      </c>
      <c r="C11" s="6">
        <f>SUM(C4:C10)</f>
        <v>5.2721999999999998</v>
      </c>
    </row>
    <row r="12" spans="1:7" s="6" customFormat="1" x14ac:dyDescent="0.2"/>
    <row r="13" spans="1:7" s="6" customFormat="1" x14ac:dyDescent="0.2">
      <c r="B13" s="6" t="s">
        <v>0</v>
      </c>
      <c r="C13" s="6" t="s">
        <v>138</v>
      </c>
      <c r="D13" s="6" t="s">
        <v>2</v>
      </c>
      <c r="E13" s="6" t="s">
        <v>3</v>
      </c>
    </row>
    <row r="14" spans="1:7" s="6" customFormat="1" x14ac:dyDescent="0.2">
      <c r="A14" s="6" t="s">
        <v>141</v>
      </c>
      <c r="B14" s="6">
        <v>1</v>
      </c>
      <c r="C14" s="6">
        <v>0.76790000000000003</v>
      </c>
      <c r="D14" s="6">
        <v>3.7906</v>
      </c>
      <c r="E14" s="6">
        <v>1E-3</v>
      </c>
      <c r="F14" s="6" t="s">
        <v>4</v>
      </c>
    </row>
    <row r="15" spans="1:7" s="6" customFormat="1" x14ac:dyDescent="0.2">
      <c r="A15" s="6" t="s">
        <v>142</v>
      </c>
      <c r="B15" s="6">
        <v>1</v>
      </c>
      <c r="C15" s="6">
        <v>0.3725</v>
      </c>
      <c r="D15" s="6">
        <v>1.8388</v>
      </c>
      <c r="E15" s="6">
        <v>4.3999999999999997E-2</v>
      </c>
      <c r="F15" s="6" t="s">
        <v>8</v>
      </c>
    </row>
    <row r="16" spans="1:7" s="6" customFormat="1" x14ac:dyDescent="0.2">
      <c r="A16" s="6" t="s">
        <v>143</v>
      </c>
      <c r="B16" s="6">
        <v>1</v>
      </c>
      <c r="C16" s="6">
        <v>0.34660000000000002</v>
      </c>
      <c r="D16" s="6">
        <v>1.7111000000000001</v>
      </c>
      <c r="E16" s="6">
        <v>4.8000000000000001E-2</v>
      </c>
      <c r="F16" s="6" t="s">
        <v>8</v>
      </c>
    </row>
    <row r="17" spans="1:5" s="6" customFormat="1" x14ac:dyDescent="0.2">
      <c r="A17" s="6" t="s">
        <v>144</v>
      </c>
      <c r="B17" s="6">
        <v>1</v>
      </c>
      <c r="C17" s="6">
        <v>0.20599999999999999</v>
      </c>
      <c r="D17" s="6">
        <v>1.0167999999999999</v>
      </c>
      <c r="E17" s="6">
        <v>0.95599999999999996</v>
      </c>
    </row>
    <row r="18" spans="1:5" s="6" customFormat="1" x14ac:dyDescent="0.2">
      <c r="A18" s="6" t="s">
        <v>145</v>
      </c>
      <c r="B18" s="6">
        <v>1</v>
      </c>
      <c r="C18" s="6">
        <v>0.1759</v>
      </c>
      <c r="D18" s="6">
        <v>0.86839999999999995</v>
      </c>
      <c r="E18" s="6">
        <v>0.97</v>
      </c>
    </row>
    <row r="19" spans="1:5" s="6" customFormat="1" x14ac:dyDescent="0.2">
      <c r="A19" s="6" t="s">
        <v>146</v>
      </c>
      <c r="B19" s="6">
        <v>1</v>
      </c>
      <c r="C19" s="6">
        <v>0.16189999999999999</v>
      </c>
      <c r="D19" s="6">
        <v>0.79910000000000003</v>
      </c>
      <c r="E19" s="6">
        <v>0.82199999999999995</v>
      </c>
    </row>
    <row r="20" spans="1:5" s="6" customFormat="1" x14ac:dyDescent="0.2">
      <c r="A20" s="6" t="s">
        <v>140</v>
      </c>
      <c r="B20" s="6">
        <v>16</v>
      </c>
      <c r="C20" s="6">
        <v>3.2414000000000001</v>
      </c>
    </row>
    <row r="21" spans="1:5" s="6" customFormat="1" x14ac:dyDescent="0.2"/>
    <row r="22" spans="1:5" s="6" customFormat="1" x14ac:dyDescent="0.2"/>
    <row r="23" spans="1:5" s="6" customFormat="1" x14ac:dyDescent="0.2"/>
    <row r="24" spans="1:5" s="6" customFormat="1" x14ac:dyDescent="0.2"/>
    <row r="25" spans="1:5" s="6" customFormat="1" x14ac:dyDescent="0.2"/>
    <row r="26" spans="1:5" s="6" customFormat="1" x14ac:dyDescent="0.2"/>
    <row r="27" spans="1:5" s="6" customFormat="1" x14ac:dyDescent="0.2"/>
    <row r="28" spans="1:5" s="6" customFormat="1" x14ac:dyDescent="0.2"/>
  </sheetData>
  <mergeCells count="1">
    <mergeCell ref="A1:F1"/>
  </mergeCell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14</vt:i4>
      </vt:variant>
      <vt:variant>
        <vt:lpstr>Named Ranges</vt:lpstr>
      </vt:variant>
      <vt:variant>
        <vt:i4>16</vt:i4>
      </vt:variant>
    </vt:vector>
  </HeadingPairs>
  <TitlesOfParts>
    <vt:vector size="30" baseType="lpstr">
      <vt:lpstr>README</vt:lpstr>
      <vt:lpstr>Exp1BactAlphaStats</vt:lpstr>
      <vt:lpstr>Exp1FungiAlphaStats</vt:lpstr>
      <vt:lpstr>Exp1BactBetaStats</vt:lpstr>
      <vt:lpstr>Exp1FungiBetaStats</vt:lpstr>
      <vt:lpstr>Exp1BactSoilCCA</vt:lpstr>
      <vt:lpstr>Exp1FungiSoilCCA</vt:lpstr>
      <vt:lpstr>Exp1BactRhizCCA</vt:lpstr>
      <vt:lpstr>Exp2BactAlphaStats (-ensifer)</vt:lpstr>
      <vt:lpstr>Exp2FungiAlphaStats</vt:lpstr>
      <vt:lpstr>Exp2BactBetaStats (-ensifer)</vt:lpstr>
      <vt:lpstr>Exp2FungiBetaStats</vt:lpstr>
      <vt:lpstr>Exp2BactDiff (-ensifer)</vt:lpstr>
      <vt:lpstr>Exp2BactCCA (-ensifer)</vt:lpstr>
      <vt:lpstr>Exp1BactAlphaStats!alpha.statistics</vt:lpstr>
      <vt:lpstr>Exp1FungiAlphaStats!alpha.statistics</vt:lpstr>
      <vt:lpstr>'Exp2BactAlphaStats (-ensifer)'!alpha.statistics</vt:lpstr>
      <vt:lpstr>Exp2FungiAlphaStats!alpha.statistics</vt:lpstr>
      <vt:lpstr>Exp1BactBetaStats!beta.statistics</vt:lpstr>
      <vt:lpstr>Exp1FungiBetaStats!beta.statistics</vt:lpstr>
      <vt:lpstr>'Exp2BactBetaStats (-ensifer)'!beta.statistics</vt:lpstr>
      <vt:lpstr>Exp2FungiBetaStats!beta.statistics</vt:lpstr>
      <vt:lpstr>'Exp2BactCCA (-ensifer)'!CCAplant.statistics</vt:lpstr>
      <vt:lpstr>Exp1BactRhizCCA!CCArhiz.statistics_1</vt:lpstr>
      <vt:lpstr>Exp1BactRhizCCA!CCARhizplant.statistics</vt:lpstr>
      <vt:lpstr>Exp1BactSoilCCA!CCAsoil.statistics</vt:lpstr>
      <vt:lpstr>Exp1FungiSoilCCA!CCAsoil.statistics</vt:lpstr>
      <vt:lpstr>Exp1BactSoilCCA!CCAsoilwPlantNutrient.statistics</vt:lpstr>
      <vt:lpstr>Exp1FungiSoilCCA!CCAsoilwPlantNutrient.statistics</vt:lpstr>
      <vt:lpstr>'Exp2BactBetaStats (-ensifer)'!Temp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2020-08-18T10:08:31Z</dcterms:created>
  <dcterms:modified xsi:type="dcterms:W3CDTF">2023-05-14T10:43:19Z</dcterms:modified>
</cp:coreProperties>
</file>