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yan_1365_buckeyemail_osu_edu/Documents/SV and virome ecology/R2/"/>
    </mc:Choice>
  </mc:AlternateContent>
  <xr:revisionPtr revIDLastSave="31" documentId="13_ncr:40009_{DCBCE612-6AB3-4780-9BD8-C4F2EB2B9164}" xr6:coauthVersionLast="47" xr6:coauthVersionMax="47" xr10:uidLastSave="{50249E25-AE7F-4200-8CDF-B08A54BEDEF8}"/>
  <bookViews>
    <workbookView xWindow="-28920" yWindow="-8130" windowWidth="29040" windowHeight="15720" firstSheet="2" activeTab="2" xr2:uid="{00000000-000D-0000-FFFF-FFFF00000000}"/>
  </bookViews>
  <sheets>
    <sheet name="prophage_amr_check" sheetId="1" r:id="rId1"/>
    <sheet name="filtered" sheetId="2" r:id="rId2"/>
    <sheet name="genome_context_manual_check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</calcChain>
</file>

<file path=xl/sharedStrings.xml><?xml version="1.0" encoding="utf-8"?>
<sst xmlns="http://schemas.openxmlformats.org/spreadsheetml/2006/main" count="604" uniqueCount="346">
  <si>
    <t>vOTU_information</t>
  </si>
  <si>
    <t>keyword_filters</t>
  </si>
  <si>
    <t>KEGG_hits</t>
  </si>
  <si>
    <t>viral_hits</t>
  </si>
  <si>
    <t>pfam_hits</t>
  </si>
  <si>
    <t>contig_id</t>
  </si>
  <si>
    <t>contig_length</t>
  </si>
  <si>
    <t>gene_count</t>
  </si>
  <si>
    <t>viral_genes</t>
  </si>
  <si>
    <t>host_genes</t>
  </si>
  <si>
    <t>all_structure</t>
  </si>
  <si>
    <t>structure_no_tail_no_integrase</t>
  </si>
  <si>
    <t>integrase_or_transposase</t>
  </si>
  <si>
    <t>kegg_capsid</t>
  </si>
  <si>
    <t>kegg_portal</t>
  </si>
  <si>
    <t>kegg_coat</t>
  </si>
  <si>
    <t>kegg_baseplate</t>
  </si>
  <si>
    <t>kegg_head</t>
  </si>
  <si>
    <t>kegg_tail</t>
  </si>
  <si>
    <t>kegg_tail_fiber</t>
  </si>
  <si>
    <t>kegg_terminase</t>
  </si>
  <si>
    <t>kegg_integrase</t>
  </si>
  <si>
    <t>kegg_transposase</t>
  </si>
  <si>
    <t>viral_capsid</t>
  </si>
  <si>
    <t>viral_portal</t>
  </si>
  <si>
    <t>viral_coat</t>
  </si>
  <si>
    <t>viral_baseplate</t>
  </si>
  <si>
    <t>viral_head</t>
  </si>
  <si>
    <t>viral_tail</t>
  </si>
  <si>
    <t>viral_tail_fiber</t>
  </si>
  <si>
    <t>viral_terminase</t>
  </si>
  <si>
    <t>viral_integrase</t>
  </si>
  <si>
    <t>viral_transposase</t>
  </si>
  <si>
    <t>pfam_capsid</t>
  </si>
  <si>
    <t>pfam_portal</t>
  </si>
  <si>
    <t>pfam_coat</t>
  </si>
  <si>
    <t>pfam_baseplate</t>
  </si>
  <si>
    <t>pfam_head</t>
  </si>
  <si>
    <t>pfam_tail</t>
  </si>
  <si>
    <t>pfam_tail_fiber</t>
  </si>
  <si>
    <t>pfam_terminase</t>
  </si>
  <si>
    <t>pfam_integrase</t>
  </si>
  <si>
    <t>pfam_transposase</t>
  </si>
  <si>
    <t>MAG-4657__scaffold_NODE_6_length_190522_cov_17.402852_3|kraken:taxid|1638770216||0_partial_1</t>
  </si>
  <si>
    <t>['YP_009010476.1 minor capsid protein [Geobacillus phage GBK2]']['NP_945033.1 portal protein [Burkholderia phage phi1026b]']['NP_945033.1 portal protein [Burkholderia phage phi1026b]']['YP_007004004.1 phage tail tape measure protein [Clostridium phage phiCP26F]']['YP_004957638.1 terminase large subunit [Nocardia phage NBR1]']['YP_009953237.1 serine integrase [Mycobacterium phage LastHope]']['Phage capsid family [PF05065.16]']['Phage portal protein [PF04860.15]']['Phage portal protein [PF04860.15]']['Phage head-tail joining protein [PF05521.14]', 'Phage gp6-like head-tail connector protein [PF05135.16]']['Phage-related minor tail protein [PF10145.12]', 'Phage tail tube protein [PF06488.14]; Phage tail tube protein [PF04630.15]', 'Bacteriophage HK97-gp10, putative tail-component [PF04883.15]', 'Phage head-tail joining protein [PF05521.14]', 'Phage gp6-like head-tail connector protein [PF05135.16]']['Terminase large subunit, endonuclease domain [PF20441.1]; Terminase large subunit, ATPase domain [PF03354.18]', 'Phage terminase, small subunit [PF05119.15]']</t>
  </si>
  <si>
    <t>['YP_009010476.1 minor capsid protein [Geobacillus phage GBK2]']['NP_945033.1 portal protein [Burkholderia phage phi1026b]']['NP_945033.1 portal protein [Burkholderia phage phi1026b]']['YP_004957638.1 terminase large subunit [Nocardia phage NBR1]']['Phage capsid family [PF05065.16]']['Phage portal protein [PF04860.15]']['Phage portal protein [PF04860.15]']['Phage head-tail joining protein [PF05521.14]', 'Phage gp6-like head-tail connector protein [PF05135.16]']['Terminase large subunit, endonuclease domain [PF20441.1]; Terminase large subunit, ATPase domain [PF03354.18]', 'Phage terminase, small subunit [PF05119.15]']</t>
  </si>
  <si>
    <t>['YP_009953237.1 serine integrase [Mycobacterium phage LastHope]']</t>
  </si>
  <si>
    <t>['YP_009010476.1 minor capsid protein [Geobacillus phage GBK2]']</t>
  </si>
  <si>
    <t>['NP_945033.1 portal protein [Burkholderia phage phi1026b]']</t>
  </si>
  <si>
    <t>['YP_007004004.1 phage tail tape measure protein [Clostridium phage phiCP26F]']</t>
  </si>
  <si>
    <t>['YP_004957638.1 terminase large subunit [Nocardia phage NBR1]']</t>
  </si>
  <si>
    <t>['Phage capsid family [PF05065.16]']</t>
  </si>
  <si>
    <t>['Phage portal protein [PF04860.15]']</t>
  </si>
  <si>
    <t>['Phage head-tail joining protein [PF05521.14]', 'Phage gp6-like head-tail connector protein [PF05135.16]']</t>
  </si>
  <si>
    <t>['Phage-related minor tail protein [PF10145.12]', 'Phage tail tube protein [PF06488.14]; Phage tail tube protein [PF04630.15]', 'Bacteriophage HK97-gp10, putative tail-component [PF04883.15]', 'Phage head-tail joining protein [PF05521.14]', 'Phage gp6-like head-tail connector protein [PF05135.16]']</t>
  </si>
  <si>
    <t>['Terminase large subunit, endonuclease domain [PF20441.1]; Terminase large subunit, ATPase domain [PF03354.18]', 'Phage terminase, small subunit [PF05119.15]']</t>
  </si>
  <si>
    <t>JAFSBM010000114.1|kraken:taxid|2437339854||full</t>
  </si>
  <si>
    <t>nrc_162309|kraken:taxid|4294861785||full</t>
  </si>
  <si>
    <t>['YP_007877435.1 large subunit terminase [Vibrio phage douglas 12A4]']['Phage integrase family [PF00589.25]']</t>
  </si>
  <si>
    <t>['YP_007877435.1 large subunit terminase [Vibrio phage douglas 12A4]']</t>
  </si>
  <si>
    <t>['Phage integrase family [PF00589.25]']</t>
  </si>
  <si>
    <t>Bacteria_Denitrobacterium_detoxificans_DSM_21843_scaffold00020|kraken:taxid|3225679911||full_1</t>
  </si>
  <si>
    <t>['YP_009807295.1 main capsid protein [Eggerthella phage PMBT5]']['YP_009323167.1 tail fiber protein [Synechococcus phage S-CAM7]', 'YP_009600068.1 tail protein [Geobacillus phage TP-84]']['YP_009323167.1 tail fiber protein [Synechococcus phage S-CAM7]']['Minor capsid protein [PF10665.12]']['Prophage endopeptidase tail [PF06605.14]']</t>
  </si>
  <si>
    <t>['YP_009807295.1 main capsid protein [Eggerthella phage PMBT5]']['Minor capsid protein [PF10665.12]']</t>
  </si>
  <si>
    <t>['YP_009807295.1 main capsid protein [Eggerthella phage PMBT5]']</t>
  </si>
  <si>
    <t>['YP_009323167.1 tail fiber protein [Synechococcus phage S-CAM7]', 'YP_009600068.1 tail protein [Geobacillus phage TP-84]']</t>
  </si>
  <si>
    <t>['YP_009323167.1 tail fiber protein [Synechococcus phage S-CAM7]']</t>
  </si>
  <si>
    <t>['Minor capsid protein [PF10665.12]']</t>
  </si>
  <si>
    <t>['Prophage endopeptidase tail [PF06605.14]']</t>
  </si>
  <si>
    <t>gene_name</t>
  </si>
  <si>
    <t>fasta</t>
  </si>
  <si>
    <t>gene_position</t>
  </si>
  <si>
    <t>start_position</t>
  </si>
  <si>
    <t>end_position</t>
  </si>
  <si>
    <t>len</t>
  </si>
  <si>
    <t>strandedness</t>
  </si>
  <si>
    <t>rank</t>
  </si>
  <si>
    <t>kegg_id</t>
  </si>
  <si>
    <t>kegg_hit</t>
  </si>
  <si>
    <t>viral_id</t>
  </si>
  <si>
    <t>viral_hit</t>
  </si>
  <si>
    <t>viral_RBH</t>
  </si>
  <si>
    <t>viral_identity</t>
  </si>
  <si>
    <t>viral_bitScore</t>
  </si>
  <si>
    <t>viral_eVal</t>
  </si>
  <si>
    <t>peptidase_id</t>
  </si>
  <si>
    <t>peptidase_family</t>
  </si>
  <si>
    <t>peptidase_hit</t>
  </si>
  <si>
    <t>peptidase_RBH</t>
  </si>
  <si>
    <t>peptidase_identity</t>
  </si>
  <si>
    <t>peptidase_bitScore</t>
  </si>
  <si>
    <t>peptidase_eVal</t>
  </si>
  <si>
    <t>cazy_hits</t>
  </si>
  <si>
    <t>vogdb_id</t>
  </si>
  <si>
    <t>vogdb_categories</t>
  </si>
  <si>
    <t>vogdb_hit</t>
  </si>
  <si>
    <t>heme_regulatory_motif_count</t>
  </si>
  <si>
    <t>virsorter_category</t>
  </si>
  <si>
    <t>auxiliary_score</t>
  </si>
  <si>
    <t>is_transposon</t>
  </si>
  <si>
    <t>amg_flags</t>
  </si>
  <si>
    <t>hits</t>
  </si>
  <si>
    <t>MAG-4657__scaffold_NODE_6_length_190522_cov_17.402852_3|kraken:taxid|1638770216||0_partial_1_1</t>
  </si>
  <si>
    <t>C</t>
  </si>
  <si>
    <t>K07448</t>
  </si>
  <si>
    <t>restriction system protein</t>
  </si>
  <si>
    <t>Restriction endonuclease [PF04471.15]</t>
  </si>
  <si>
    <t>F</t>
  </si>
  <si>
    <t>MAG-4657__scaffold_NODE_6_length_190522_cov_17.402852_3|kraken:taxid|1638770216||0_partial_1_2</t>
  </si>
  <si>
    <t>E</t>
  </si>
  <si>
    <t>MAG-4657__scaffold_NODE_6_length_190522_cov_17.402852_3|kraken:taxid|1638770216||0_partial_1_3</t>
  </si>
  <si>
    <t>K06400</t>
  </si>
  <si>
    <t>site-specific DNA recombinase</t>
  </si>
  <si>
    <t>NP_852555.1</t>
  </si>
  <si>
    <t>NP_852555.1 Site-specific recombinase [Bacillus phage phBC6A51]</t>
  </si>
  <si>
    <t>Resolvase, N terminal domain [PF00239.24]; Recombinase [PF07508.16]; Recombinase zinc beta ribbon domain [PF13408.9]</t>
  </si>
  <si>
    <t>sp|P03014|PINE_ECOLI</t>
  </si>
  <si>
    <t>Xr</t>
  </si>
  <si>
    <t>sp|P03014|PINE_ECOLI Serine recombinase PinE; Xr</t>
  </si>
  <si>
    <t>VF</t>
  </si>
  <si>
    <t>MAG-4657__scaffold_NODE_6_length_190522_cov_17.402852_3|kraken:taxid|1638770216||0_partial_1_4</t>
  </si>
  <si>
    <t>MAG-4657__scaffold_NODE_6_length_190522_cov_17.402852_3|kraken:taxid|1638770216||0_partial_1_5</t>
  </si>
  <si>
    <t>YP_009953237.1</t>
  </si>
  <si>
    <t>YP_009953237.1 serine integrase [Mycobacterium phage LastHope]</t>
  </si>
  <si>
    <t>MAG-4657__scaffold_NODE_6_length_190522_cov_17.402852_3|kraken:taxid|1638770216||0_partial_1_6</t>
  </si>
  <si>
    <t>D</t>
  </si>
  <si>
    <t>SHOCT domain [PF20612.1]</t>
  </si>
  <si>
    <t>MAG-4657__scaffold_NODE_6_length_190522_cov_17.402852_3|kraken:taxid|1638770216||0_partial_1_7</t>
  </si>
  <si>
    <t>K02334</t>
  </si>
  <si>
    <t>DNA polymerase bacteriophage-type [EC:2.7.7.7]</t>
  </si>
  <si>
    <t>NP_795675.1</t>
  </si>
  <si>
    <t>NP_795675.1 putative DNA polymerase A domain [Streptococcus phage 315.6]</t>
  </si>
  <si>
    <t>DNA polymerase family A [PF00476.23]</t>
  </si>
  <si>
    <t>sp|P06225|DPOL_BPSP2</t>
  </si>
  <si>
    <t>Xh;Xr</t>
  </si>
  <si>
    <t>sp|P06225|DPOL_BPSP2 DNA polymerase; XhXr</t>
  </si>
  <si>
    <t>MAG-4657__scaffold_NODE_6_length_190522_cov_17.402852_3|kraken:taxid|1638770216||0_partial_1_8</t>
  </si>
  <si>
    <t>YP_009010737.1</t>
  </si>
  <si>
    <t>YP_009010737.1 hypothetical protein P2559Y_0027 [Croceibacter phage P2559Y]</t>
  </si>
  <si>
    <t>Protein of unknown function (DUF2815) [PF10991.11]</t>
  </si>
  <si>
    <t>sp|Q9T1P8|VP50_BPAPS</t>
  </si>
  <si>
    <t>Xu</t>
  </si>
  <si>
    <t>sp|Q9T1P8|VP50_BPAPS Putative protein p50; Xu</t>
  </si>
  <si>
    <t>MAG-4657__scaffold_NODE_6_length_190522_cov_17.402852_3|kraken:taxid|1638770216||0_partial_1_9</t>
  </si>
  <si>
    <t>YP_009010736.1</t>
  </si>
  <si>
    <t>YP_009010736.1 hypothetical protein P2559Y_0026 [Croceibacter phage P2559Y]</t>
  </si>
  <si>
    <t>Protein of unknown function (DUF2800) [PF10926.11]; PD-(D/E)XK nuclease superfamily [PF12705.10]</t>
  </si>
  <si>
    <t>sp|O64262|VG69_BPMD2</t>
  </si>
  <si>
    <t>sp|O64262|VG69_BPMD2 Gene 69 protein; Xu</t>
  </si>
  <si>
    <t>MAG-4657__scaffold_NODE_6_length_190522_cov_17.402852_3|kraken:taxid|1638770216||0_partial_1_10</t>
  </si>
  <si>
    <t>MAG-4657__scaffold_NODE_6_length_190522_cov_17.402852_3|kraken:taxid|1638770216||0_partial_1_11</t>
  </si>
  <si>
    <t>MAG-4657__scaffold_NODE_6_length_190522_cov_17.402852_3|kraken:taxid|1638770216||0_partial_1_12</t>
  </si>
  <si>
    <t>K07273</t>
  </si>
  <si>
    <t>lysozyme</t>
  </si>
  <si>
    <t>YP_009624223.1</t>
  </si>
  <si>
    <t>YP_009624223.1 lysin A [Microbacterium phage Koji]</t>
  </si>
  <si>
    <t>Glycosyl hydrolases family 25 [PF01183.23]; CW_7 repeat [PF08230.14]</t>
  </si>
  <si>
    <t>GH25 lysozyme (EC 3.2.1.17) [GH25]</t>
  </si>
  <si>
    <t>A</t>
  </si>
  <si>
    <t>MAG-4657__scaffold_NODE_6_length_190522_cov_17.402852_3|kraken:taxid|1638770216||0_partial_1_13</t>
  </si>
  <si>
    <t>NP_852604.1</t>
  </si>
  <si>
    <t>NP_852604.1 holin [Bacillus phage phBC6A52]</t>
  </si>
  <si>
    <t>Bacteriophage holin family [PF05105.15]</t>
  </si>
  <si>
    <t>sp|Q92FD1|Y175_LISIN</t>
  </si>
  <si>
    <t>Xh</t>
  </si>
  <si>
    <t>sp|Q92FD1|Y175_LISIN Uncharacterized protein Lin0175; Xh</t>
  </si>
  <si>
    <t>MAG-4657__scaffold_NODE_6_length_190522_cov_17.402852_3|kraken:taxid|1638770216||0_partial_1_14</t>
  </si>
  <si>
    <t>MAG-4657__scaffold_NODE_6_length_190522_cov_17.402852_3|kraken:taxid|1638770216||0_partial_1_15</t>
  </si>
  <si>
    <t>MAG-4657__scaffold_NODE_6_length_190522_cov_17.402852_3|kraken:taxid|1638770216||0_partial_1_16</t>
  </si>
  <si>
    <t>MAG-4657__scaffold_NODE_6_length_190522_cov_17.402852_3|kraken:taxid|1638770216||0_partial_1_17</t>
  </si>
  <si>
    <t>MAG-4657__scaffold_NODE_6_length_190522_cov_17.402852_3|kraken:taxid|1638770216||0_partial_1_18</t>
  </si>
  <si>
    <t>YP_007004004.1</t>
  </si>
  <si>
    <t>YP_007004004.1 phage tail tape measure protein [Clostridium phage phiCP26F]</t>
  </si>
  <si>
    <t>Phage-related minor tail protein [PF10145.12]</t>
  </si>
  <si>
    <t>sp|O64314|TMP_BPP2</t>
  </si>
  <si>
    <t>Xs</t>
  </si>
  <si>
    <t>sp|O64314|TMP_BPP2 Probable tape measure protein; Xs</t>
  </si>
  <si>
    <t>V</t>
  </si>
  <si>
    <t>MAG-4657__scaffold_NODE_6_length_190522_cov_17.402852_3|kraken:taxid|1638770216||0_partial_1_19</t>
  </si>
  <si>
    <t>K19545</t>
  </si>
  <si>
    <t>lincosamide nucleotidyltransferase A/C/D/E</t>
  </si>
  <si>
    <t>Aminoglycoside-2''-adenylyltransferase [PF10706.12]</t>
  </si>
  <si>
    <t>MAG-4657__scaffold_NODE_6_length_190522_cov_17.402852_3|kraken:taxid|1638770216||0_partial_1_20</t>
  </si>
  <si>
    <t>MAG-4657__scaffold_NODE_6_length_190522_cov_17.402852_3|kraken:taxid|1638770216||0_partial_1_21</t>
  </si>
  <si>
    <t>REFSEQ</t>
  </si>
  <si>
    <t>REFSEQ hypothetical protein; Xu</t>
  </si>
  <si>
    <t>MAG-4657__scaffold_NODE_6_length_190522_cov_17.402852_3|kraken:taxid|1638770216||0_partial_1_22</t>
  </si>
  <si>
    <t>Phage tail tube protein [PF06488.14]; Phage tail tube protein [PF04630.15]</t>
  </si>
  <si>
    <t>REFSEQ tail protein; Xu</t>
  </si>
  <si>
    <t>MAG-4657__scaffold_NODE_6_length_190522_cov_17.402852_3|kraken:taxid|1638770216||0_partial_1_23</t>
  </si>
  <si>
    <t>MAG-4657__scaffold_NODE_6_length_190522_cov_17.402852_3|kraken:taxid|1638770216||0_partial_1_24</t>
  </si>
  <si>
    <t>Bacteriophage HK97-gp10, putative tail-component [PF04883.15]</t>
  </si>
  <si>
    <t>REFSEQ HK97 gp10 family protein; Xu</t>
  </si>
  <si>
    <t>MAG-4657__scaffold_NODE_6_length_190522_cov_17.402852_3|kraken:taxid|1638770216||0_partial_1_25</t>
  </si>
  <si>
    <t>Phage head-tail joining protein [PF05521.14]</t>
  </si>
  <si>
    <t>sp|O48446|HCP16_BPSPP</t>
  </si>
  <si>
    <t>Xp;Xr;Xs</t>
  </si>
  <si>
    <t>sp|O48446|HCP16_BPSPP Head completion protein gp16; XpXrXs</t>
  </si>
  <si>
    <t>MAG-4657__scaffold_NODE_6_length_190522_cov_17.402852_3|kraken:taxid|1638770216||0_partial_1_26</t>
  </si>
  <si>
    <t>Phage gp6-like head-tail connector protein [PF05135.16]</t>
  </si>
  <si>
    <t>MAG-4657__scaffold_NODE_6_length_190522_cov_17.402852_3|kraken:taxid|1638770216||0_partial_1_27</t>
  </si>
  <si>
    <t>YP_009010476.1</t>
  </si>
  <si>
    <t>YP_009010476.1 minor capsid protein [Geobacillus phage GBK2]</t>
  </si>
  <si>
    <t>Phage capsid family [PF05065.16]</t>
  </si>
  <si>
    <t>sp|O64210|CAPSD_BPMD2</t>
  </si>
  <si>
    <t>sp|O64210|CAPSD_BPMD2 Probable major capsid protein gp17; Xs</t>
  </si>
  <si>
    <t>MAG-4657__scaffold_NODE_6_length_190522_cov_17.402852_3|kraken:taxid|1638770216||0_partial_1_28</t>
  </si>
  <si>
    <t>K01358</t>
  </si>
  <si>
    <t>ATP-dependent Clp protease, protease subunit [EC:3.4.21.92]</t>
  </si>
  <si>
    <t>YP_009043932.1</t>
  </si>
  <si>
    <t>YP_009043932.1 protease-like protein [Vibrio phage X29]</t>
  </si>
  <si>
    <t>MER1012999</t>
  </si>
  <si>
    <t>S14</t>
  </si>
  <si>
    <t>MER1012999 - family S14 non-peptidase homologues (Coprococcus eutactus) [S14.UNW]#S14#{peptidase unit: 4-119}~source R5WA28~</t>
  </si>
  <si>
    <t>Clp protease [PF00574.26]</t>
  </si>
  <si>
    <t>P</t>
  </si>
  <si>
    <t>MAG-4657__scaffold_NODE_6_length_190522_cov_17.402852_3|kraken:taxid|1638770216||0_partial_1_29</t>
  </si>
  <si>
    <t>NP_945033.1</t>
  </si>
  <si>
    <t>NP_945033.1 portal protein [Burkholderia phage phi1026b]</t>
  </si>
  <si>
    <t>Phage portal protein [PF04860.15]</t>
  </si>
  <si>
    <t>sp|Q6QGD5|PORTL_BPT5</t>
  </si>
  <si>
    <t>Xh;Xr;Xs;Xp</t>
  </si>
  <si>
    <t>sp|Q6QGD5|PORTL_BPT5 Portal protein; XhXpXrXs</t>
  </si>
  <si>
    <t>MAG-4657__scaffold_NODE_6_length_190522_cov_17.402852_3|kraken:taxid|1638770216||0_partial_1_30</t>
  </si>
  <si>
    <t>YP_004957638.1</t>
  </si>
  <si>
    <t>YP_004957638.1 terminase large subunit [Nocardia phage NBR1]</t>
  </si>
  <si>
    <t>Terminase large subunit, endonuclease domain [PF20441.1]; Terminase large subunit, ATPase domain [PF03354.18]</t>
  </si>
  <si>
    <t>sp|Q05219|VG13_BPML5</t>
  </si>
  <si>
    <t>sp|Q05219|VG13_BPML5 Gene 13 protein; Xu</t>
  </si>
  <si>
    <t>MAG-4657__scaffold_NODE_6_length_190522_cov_17.402852_3|kraken:taxid|1638770216||0_partial_1_31</t>
  </si>
  <si>
    <t>MAG-4657__scaffold_NODE_6_length_190522_cov_17.402852_3|kraken:taxid|1638770216||0_partial_1_32</t>
  </si>
  <si>
    <t>K00682</t>
  </si>
  <si>
    <t>gamma-glutamylcyclotransferase [EC:4.3.2.9]</t>
  </si>
  <si>
    <t>Gamma-glutamyl cyclotransferase, AIG2-like [PF06094.15]; AIG2-like family [PF13772.9]</t>
  </si>
  <si>
    <t>MAG-4657__scaffold_NODE_6_length_190522_cov_17.402852_3|kraken:taxid|1638770216||0_partial_1_33</t>
  </si>
  <si>
    <t>YP_010082608.1</t>
  </si>
  <si>
    <t>YP_010082608.1 amidoligase [Arthrobacter phage LiSara]</t>
  </si>
  <si>
    <t>Putative amidoligase enzyme [PF12224.11]</t>
  </si>
  <si>
    <t>MAG-4657__scaffold_NODE_6_length_190522_cov_17.402852_3|kraken:taxid|1638770216||0_partial_1_34</t>
  </si>
  <si>
    <t>Domain of unknown function (DUF4314) [PF14192.9]</t>
  </si>
  <si>
    <t>MAG-4657__scaffold_NODE_6_length_190522_cov_17.402852_3|kraken:taxid|1638770216||0_partial_1_35</t>
  </si>
  <si>
    <t>MAG-4657__scaffold_NODE_6_length_190522_cov_17.402852_3|kraken:taxid|1638770216||0_partial_1_36</t>
  </si>
  <si>
    <t>K00558</t>
  </si>
  <si>
    <t>DNA (cytosine-5)-methyltransferase 1 [EC:2.1.1.37]</t>
  </si>
  <si>
    <t>YP_010000221.1</t>
  </si>
  <si>
    <t>YP_010000221.1 hypothetical protein JT356_gp37 [Pectobacterium phage MA11]</t>
  </si>
  <si>
    <t>C-5 cytosine-specific DNA methylase [PF00145.20]</t>
  </si>
  <si>
    <t>sp|P34877|MTSA_LACLC</t>
  </si>
  <si>
    <t>Xh;Xp</t>
  </si>
  <si>
    <t>sp|P34877|MTSA_LACLC Modification methylase ScrFIA; XhXp</t>
  </si>
  <si>
    <t>M</t>
  </si>
  <si>
    <t>MAG-4657__scaffold_NODE_6_length_190522_cov_17.402852_3|kraken:taxid|1638770216||0_partial_1_37</t>
  </si>
  <si>
    <t>YP_009221546.1</t>
  </si>
  <si>
    <t>YP_009221546.1 DNA modification methylase [Verrucomicrobia phage P8625]</t>
  </si>
  <si>
    <t>DNA methylase [PF01555.21]; ParB/Sulfiredoxin domain [PF02195.21]</t>
  </si>
  <si>
    <t>sp|P14243|MTC9_CITFR</t>
  </si>
  <si>
    <t>sp|P14243|MTC9_CITFR Modification methylase Cfr9I; XhXp</t>
  </si>
  <si>
    <t>MAG-4657__scaffold_NODE_6_length_190522_cov_17.402852_3|kraken:taxid|1638770216||0_partial_1_38</t>
  </si>
  <si>
    <t>K00789</t>
  </si>
  <si>
    <t>S-adenosylmethionine synthetase [EC:2.5.1.6]</t>
  </si>
  <si>
    <t>S-adenosylmethionine synthetase, N-terminal domain [PF00438.23]</t>
  </si>
  <si>
    <t>MAG-4657__scaffold_NODE_6_length_190522_cov_17.402852_3|kraken:taxid|1638770216||0_partial_1_39</t>
  </si>
  <si>
    <t>Phage terminase, small subunit [PF05119.15]</t>
  </si>
  <si>
    <t>MAG-4657__scaffold_NODE_6_length_190522_cov_17.402852_3|kraken:taxid|1638770216||0_partial_1_40</t>
  </si>
  <si>
    <t>K07451</t>
  </si>
  <si>
    <t>5-methylcytosine-specific restriction enzyme A [EC:3.1.21.-]</t>
  </si>
  <si>
    <t>NP_945113.1</t>
  </si>
  <si>
    <t>NP_945113.1 HNH endonuclease [Burkholderia phage phi1026b]</t>
  </si>
  <si>
    <t>HNH endonuclease [PF01844.26]</t>
  </si>
  <si>
    <t>REFSEQ HNH endonuclease; Xu</t>
  </si>
  <si>
    <t>MAG-4657__scaffold_NODE_6_length_190522_cov_17.402852_3|kraken:taxid|1638770216||0_partial_1_41</t>
  </si>
  <si>
    <t>Protein of unknown function (DUF1492) [PF07374.14]</t>
  </si>
  <si>
    <t>MAG-4657__scaffold_NODE_6_length_190522_cov_17.402852_3|kraken:taxid|1638770216||0_partial_1_42</t>
  </si>
  <si>
    <t>NP_795678.1</t>
  </si>
  <si>
    <t>NP_795678.1 putative helicase [Streptococcus phage 315.6]</t>
  </si>
  <si>
    <t>SNF2-related domain [PF00176.26]; Type III restriction enzyme, res subunit [PF04851.18]</t>
  </si>
  <si>
    <t>sp|P20703|UVSW_BPT4</t>
  </si>
  <si>
    <t>sp|P20703|UVSW_BPT4 ATP-dependent DNA helicase uvsW; Xh</t>
  </si>
  <si>
    <t>MAG-4657__scaffold_NODE_6_length_190522_cov_17.402852_3|kraken:taxid|1638770216||0_partial_1_43</t>
  </si>
  <si>
    <t>NP_795677.1</t>
  </si>
  <si>
    <t>NP_795677.1 hypothetical protein SpyM3_1441 [Streptococcus phage 315.6]</t>
  </si>
  <si>
    <t>VRR-NUC domain [PF08774.14]</t>
  </si>
  <si>
    <t>sp|Q9T1Q4|VP44_BPAPS</t>
  </si>
  <si>
    <t>sp|Q9T1Q4|VP44_BPAPS Putative nuclease p44; Xu</t>
  </si>
  <si>
    <t>MAG-4657__scaffold_NODE_6_length_190522_cov_17.402852_3|kraken:taxid|1638770216||0_partial_1_44</t>
  </si>
  <si>
    <t>YP_009952575.1</t>
  </si>
  <si>
    <t>YP_009952575.1 DNA primase/helicase [Mycobacterium phage Amelie]</t>
  </si>
  <si>
    <t>Family of unknown function (DUF5906) [PF19263.2]; D5 N terminal like [PF08706.14]; Primase C terminal 1 (PriCT-1) [PF08708.14]; Poxvirus D5 protein-like [PF03288.19]</t>
  </si>
  <si>
    <t>sp|P10277|PRIM_BPP4</t>
  </si>
  <si>
    <t>sp|P10277|PRIM_BPP4 Putative P4-specific DNA primase; XhXr</t>
  </si>
  <si>
    <t>MAG-4657__scaffold_NODE_6_length_190522_cov_17.402852_3|kraken:taxid|1638770216||0_partial_1_45</t>
  </si>
  <si>
    <t>Domain of unknown function (DUF4406) [PF14359.9]</t>
  </si>
  <si>
    <t>MAG-4657__scaffold_NODE_6_length_190522_cov_17.402852_3|kraken:taxid|1638770216||0_partial_1_46</t>
  </si>
  <si>
    <t>K07741</t>
  </si>
  <si>
    <t>anti-repressor protein</t>
  </si>
  <si>
    <t>YP_009126519.1</t>
  </si>
  <si>
    <t>YP_009126519.1 antirepressor protein [Lactobacillus phage Ldl1]</t>
  </si>
  <si>
    <t>Phage antirepressor protein KilAC domain [PF03374.17]; BRO family, N-terminal domain [PF02498.20]</t>
  </si>
  <si>
    <t>sp|P03037|RANT_BPP22</t>
  </si>
  <si>
    <t>sp|P03037|RANT_BPP22 Antirepressor protein ant; Xu</t>
  </si>
  <si>
    <t>MAG-4657__scaffold_NODE_6_length_190522_cov_17.402852_3|kraken:taxid|1638770216||0_partial_1_47</t>
  </si>
  <si>
    <t>MAG-4657__scaffold_NODE_6_length_190522_cov_17.402852_3|kraken:taxid|1638770216||0_partial_1_48</t>
  </si>
  <si>
    <t>MAG-4657__scaffold_NODE_6_length_190522_cov_17.402852_3|kraken:taxid|1638770216||0_partial_1_49</t>
  </si>
  <si>
    <t>YP_009329031.1</t>
  </si>
  <si>
    <t>YP_009329031.1 Helicase [Cedratvirus A11]</t>
  </si>
  <si>
    <t>AAA domain [PF13604.9]; UvrD-like helicase C-terminal domain [PF13538.9]; Viral (Superfamily 1) RNA helicase [PF01443.21]</t>
  </si>
  <si>
    <t>sp|P32270|DDA_BPT4</t>
  </si>
  <si>
    <t>sp|P32270|DDA_BPT4 ATP-dependent DNA helicase dda; XhXr</t>
  </si>
  <si>
    <t>MAG-4657__scaffold_NODE_6_length_190522_cov_17.402852_3|kraken:taxid|1638770216||0_partial_1_50</t>
  </si>
  <si>
    <t>K07727</t>
  </si>
  <si>
    <t>putative transcriptional regulator</t>
  </si>
  <si>
    <t>Cro/C1-type HTH DNA-binding domain [PF13443.9]</t>
  </si>
  <si>
    <t>MAG-4657__scaffold_NODE_6_length_190522_cov_17.402852_3|kraken:taxid|1638770216||0_partial_1_51</t>
  </si>
  <si>
    <t>HhH-GPD superfamily base excision DNA repair protein [PF00730.28]</t>
  </si>
  <si>
    <t>MAG-4657__scaffold_NODE_6_length_190522_cov_17.402852_3|kraken:taxid|1638770216||0_partial_1_52</t>
  </si>
  <si>
    <t>Type II restriction endonuclease (RE_Alw26IDE) [PF09665.13]</t>
  </si>
  <si>
    <t>Bacteria_Denitrobacterium_detoxificans_DSM_21843_scaffold00020|kraken:taxid|3225679911||full_1_1</t>
  </si>
  <si>
    <t>Mycoplasma protein of unknown function, DUF285 [PF03382.17]</t>
  </si>
  <si>
    <t>Bacteria_Denitrobacterium_detoxificans_DSM_21843_scaffold00020|kraken:taxid|3225679911||full_1_2</t>
  </si>
  <si>
    <t>YP_009323167.1</t>
  </si>
  <si>
    <t>YP_009323167.1 tail fiber protein [Synechococcus phage S-CAM7]</t>
  </si>
  <si>
    <t>BppU N-terminal domain [PF10651.12]; Collagen triple helix repeat (20 copies) [PF01391.21]</t>
  </si>
  <si>
    <t>Bacteria_Denitrobacterium_detoxificans_DSM_21843_scaffold00020|kraken:taxid|3225679911||full_1_3</t>
  </si>
  <si>
    <t>YP_009600068.1</t>
  </si>
  <si>
    <t>YP_009600068.1 tail protein [Geobacillus phage TP-84]</t>
  </si>
  <si>
    <t>Prophage endopeptidase tail [PF06605.14]</t>
  </si>
  <si>
    <t>Bacteria_Denitrobacterium_detoxificans_DSM_21843_scaffold00020|kraken:taxid|3225679911||full_1_4</t>
  </si>
  <si>
    <t>sp|O31977|YOMH_BACSU</t>
  </si>
  <si>
    <t>sp|O31977|YOMH_BACSU SPbeta prophage-derived uncharacterized protein YomH; Xu</t>
  </si>
  <si>
    <t>Bacteria_Denitrobacterium_detoxificans_DSM_21843_scaffold00020|kraken:taxid|3225679911||full_1_5</t>
  </si>
  <si>
    <t>Bacteria_Denitrobacterium_detoxificans_DSM_21843_scaffold00020|kraken:taxid|3225679911||full_1_6</t>
  </si>
  <si>
    <t>Bacteria_Denitrobacterium_detoxificans_DSM_21843_scaffold00020|kraken:taxid|3225679911||full_1_7</t>
  </si>
  <si>
    <t>Minor capsid protein [PF10665.12]</t>
  </si>
  <si>
    <t>Bacteria_Denitrobacterium_detoxificans_DSM_21843_scaffold00020|kraken:taxid|3225679911||full_1_8</t>
  </si>
  <si>
    <t>Bacteria_Denitrobacterium_detoxificans_DSM_21843_scaffold00020|kraken:taxid|3225679911||full_1_9</t>
  </si>
  <si>
    <t>YP_009807295.1</t>
  </si>
  <si>
    <t>YP_009807295.1 main capsid protein [Eggerthella phage PMBT5]</t>
  </si>
  <si>
    <t>Bacteria_Denitrobacterium_detoxificans_DSM_21843_scaffold00020|kraken:taxid|3225679911||full_1_10</t>
  </si>
  <si>
    <t>Bacteria_Denitrobacterium_detoxificans_DSM_21843_scaffold00020|kraken:taxid|3225679911||full_1_11</t>
  </si>
  <si>
    <t>K18220</t>
  </si>
  <si>
    <t>ribosomal protection tetracycline resistance protein</t>
  </si>
  <si>
    <t>YP_009238667.1</t>
  </si>
  <si>
    <t>YP_009238667.1 putative translation elongation factor 1-alpha [Brazilian marseillevirus]</t>
  </si>
  <si>
    <t>Elongation factor Tu GTP binding domain [PF00009.30]; Elongation factor G, domain IV [PF03764.21]; Elongation Factor G, domain III [PF14492.9]; Elongation factor G C-terminus [PF00679.27]</t>
  </si>
  <si>
    <t>Bacteria_Denitrobacterium_detoxificans_DSM_21843_scaffold00020|kraken:taxid|3225679911||full_1_12</t>
  </si>
  <si>
    <t>Supplementary Table 3. The detailed annotation of the ARG-carrying prophage genomes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</si>
</sst>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20" fillId="0" borderId="0" xfId="0" applyFont="1"/>
    <xf numFmtId="0" fontId="21" fillId="0" borderId="0" xfId="0" applyFont="1"/>
    <xf numFmtId="0" fontId="18" fillId="33" borderId="0" xfId="0" applyFont="1" applyFill="1" applyAlignment="1">
      <alignment horizontal="center"/>
    </xf>
    <xf numFmtId="0" fontId="18" fillId="34" borderId="0" xfId="0" applyFont="1" applyFill="1" applyAlignment="1">
      <alignment horizontal="center"/>
    </xf>
    <xf numFmtId="0" fontId="18" fillId="35" borderId="0" xfId="0" applyFont="1" applyFill="1" applyAlignment="1">
      <alignment horizontal="center"/>
    </xf>
    <xf numFmtId="0" fontId="18" fillId="36" borderId="0" xfId="0" applyFont="1" applyFill="1" applyAlignment="1">
      <alignment horizontal="center"/>
    </xf>
    <xf numFmtId="0" fontId="18" fillId="37" borderId="0" xfId="0" applyFont="1" applyFill="1" applyAlignment="1">
      <alignment horizontal="center" wrapText="1"/>
    </xf>
    <xf numFmtId="0" fontId="19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AL6" totalsRowShown="0">
  <autoFilter ref="A2:AL6" xr:uid="{00000000-0009-0000-0100-000002000000}"/>
  <tableColumns count="38">
    <tableColumn id="1" xr3:uid="{00000000-0010-0000-0000-000001000000}" name="contig_id"/>
    <tableColumn id="2" xr3:uid="{00000000-0010-0000-0000-000002000000}" name="contig_length"/>
    <tableColumn id="3" xr3:uid="{00000000-0010-0000-0000-000003000000}" name="gene_count"/>
    <tableColumn id="4" xr3:uid="{00000000-0010-0000-0000-000004000000}" name="viral_genes"/>
    <tableColumn id="5" xr3:uid="{00000000-0010-0000-0000-000005000000}" name="host_genes"/>
    <tableColumn id="6" xr3:uid="{00000000-0010-0000-0000-000006000000}" name="all_structure"/>
    <tableColumn id="7" xr3:uid="{00000000-0010-0000-0000-000007000000}" name="structure_no_tail_no_integrase"/>
    <tableColumn id="8" xr3:uid="{00000000-0010-0000-0000-000008000000}" name="integrase_or_transposase"/>
    <tableColumn id="9" xr3:uid="{00000000-0010-0000-0000-000009000000}" name="kegg_capsid"/>
    <tableColumn id="10" xr3:uid="{00000000-0010-0000-0000-00000A000000}" name="kegg_portal"/>
    <tableColumn id="11" xr3:uid="{00000000-0010-0000-0000-00000B000000}" name="kegg_coat"/>
    <tableColumn id="12" xr3:uid="{00000000-0010-0000-0000-00000C000000}" name="kegg_baseplate"/>
    <tableColumn id="13" xr3:uid="{00000000-0010-0000-0000-00000D000000}" name="kegg_head"/>
    <tableColumn id="14" xr3:uid="{00000000-0010-0000-0000-00000E000000}" name="kegg_tail"/>
    <tableColumn id="15" xr3:uid="{00000000-0010-0000-0000-00000F000000}" name="kegg_tail_fiber"/>
    <tableColumn id="16" xr3:uid="{00000000-0010-0000-0000-000010000000}" name="kegg_terminase"/>
    <tableColumn id="17" xr3:uid="{00000000-0010-0000-0000-000011000000}" name="kegg_integrase"/>
    <tableColumn id="18" xr3:uid="{00000000-0010-0000-0000-000012000000}" name="kegg_transposase"/>
    <tableColumn id="19" xr3:uid="{00000000-0010-0000-0000-000013000000}" name="viral_capsid"/>
    <tableColumn id="20" xr3:uid="{00000000-0010-0000-0000-000014000000}" name="viral_portal"/>
    <tableColumn id="21" xr3:uid="{00000000-0010-0000-0000-000015000000}" name="viral_coat"/>
    <tableColumn id="22" xr3:uid="{00000000-0010-0000-0000-000016000000}" name="viral_baseplate"/>
    <tableColumn id="23" xr3:uid="{00000000-0010-0000-0000-000017000000}" name="viral_head"/>
    <tableColumn id="24" xr3:uid="{00000000-0010-0000-0000-000018000000}" name="viral_tail"/>
    <tableColumn id="25" xr3:uid="{00000000-0010-0000-0000-000019000000}" name="viral_tail_fiber"/>
    <tableColumn id="26" xr3:uid="{00000000-0010-0000-0000-00001A000000}" name="viral_terminase"/>
    <tableColumn id="27" xr3:uid="{00000000-0010-0000-0000-00001B000000}" name="viral_integrase"/>
    <tableColumn id="28" xr3:uid="{00000000-0010-0000-0000-00001C000000}" name="viral_transposase"/>
    <tableColumn id="29" xr3:uid="{00000000-0010-0000-0000-00001D000000}" name="pfam_capsid"/>
    <tableColumn id="30" xr3:uid="{00000000-0010-0000-0000-00001E000000}" name="pfam_portal"/>
    <tableColumn id="31" xr3:uid="{00000000-0010-0000-0000-00001F000000}" name="pfam_coat"/>
    <tableColumn id="32" xr3:uid="{00000000-0010-0000-0000-000020000000}" name="pfam_baseplate"/>
    <tableColumn id="33" xr3:uid="{00000000-0010-0000-0000-000021000000}" name="pfam_head"/>
    <tableColumn id="34" xr3:uid="{00000000-0010-0000-0000-000022000000}" name="pfam_tail"/>
    <tableColumn id="35" xr3:uid="{00000000-0010-0000-0000-000023000000}" name="pfam_tail_fiber"/>
    <tableColumn id="36" xr3:uid="{00000000-0010-0000-0000-000024000000}" name="pfam_terminase"/>
    <tableColumn id="37" xr3:uid="{00000000-0010-0000-0000-000025000000}" name="pfam_integrase"/>
    <tableColumn id="38" xr3:uid="{00000000-0010-0000-0000-000026000000}" name="pfam_transposase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2:AL4" totalsRowShown="0">
  <autoFilter ref="A2:AL4" xr:uid="{00000000-0009-0000-0100-000003000000}"/>
  <tableColumns count="38">
    <tableColumn id="1" xr3:uid="{00000000-0010-0000-0100-000001000000}" name="contig_id"/>
    <tableColumn id="2" xr3:uid="{00000000-0010-0000-0100-000002000000}" name="contig_length"/>
    <tableColumn id="3" xr3:uid="{00000000-0010-0000-0100-000003000000}" name="gene_count"/>
    <tableColumn id="4" xr3:uid="{00000000-0010-0000-0100-000004000000}" name="viral_genes"/>
    <tableColumn id="5" xr3:uid="{00000000-0010-0000-0100-000005000000}" name="host_genes"/>
    <tableColumn id="6" xr3:uid="{00000000-0010-0000-0100-000006000000}" name="all_structure"/>
    <tableColumn id="7" xr3:uid="{00000000-0010-0000-0100-000007000000}" name="structure_no_tail_no_integrase"/>
    <tableColumn id="8" xr3:uid="{00000000-0010-0000-0100-000008000000}" name="integrase_or_transposase"/>
    <tableColumn id="9" xr3:uid="{00000000-0010-0000-0100-000009000000}" name="kegg_capsid"/>
    <tableColumn id="10" xr3:uid="{00000000-0010-0000-0100-00000A000000}" name="kegg_portal"/>
    <tableColumn id="11" xr3:uid="{00000000-0010-0000-0100-00000B000000}" name="kegg_coat"/>
    <tableColumn id="12" xr3:uid="{00000000-0010-0000-0100-00000C000000}" name="kegg_baseplate"/>
    <tableColumn id="13" xr3:uid="{00000000-0010-0000-0100-00000D000000}" name="kegg_head"/>
    <tableColumn id="14" xr3:uid="{00000000-0010-0000-0100-00000E000000}" name="kegg_tail"/>
    <tableColumn id="15" xr3:uid="{00000000-0010-0000-0100-00000F000000}" name="kegg_tail_fiber"/>
    <tableColumn id="16" xr3:uid="{00000000-0010-0000-0100-000010000000}" name="kegg_terminase"/>
    <tableColumn id="17" xr3:uid="{00000000-0010-0000-0100-000011000000}" name="kegg_integrase"/>
    <tableColumn id="18" xr3:uid="{00000000-0010-0000-0100-000012000000}" name="kegg_transposase"/>
    <tableColumn id="19" xr3:uid="{00000000-0010-0000-0100-000013000000}" name="viral_capsid"/>
    <tableColumn id="20" xr3:uid="{00000000-0010-0000-0100-000014000000}" name="viral_portal"/>
    <tableColumn id="21" xr3:uid="{00000000-0010-0000-0100-000015000000}" name="viral_coat"/>
    <tableColumn id="22" xr3:uid="{00000000-0010-0000-0100-000016000000}" name="viral_baseplate"/>
    <tableColumn id="23" xr3:uid="{00000000-0010-0000-0100-000017000000}" name="viral_head"/>
    <tableColumn id="24" xr3:uid="{00000000-0010-0000-0100-000018000000}" name="viral_tail"/>
    <tableColumn id="25" xr3:uid="{00000000-0010-0000-0100-000019000000}" name="viral_tail_fiber"/>
    <tableColumn id="26" xr3:uid="{00000000-0010-0000-0100-00001A000000}" name="viral_terminase"/>
    <tableColumn id="27" xr3:uid="{00000000-0010-0000-0100-00001B000000}" name="viral_integrase"/>
    <tableColumn id="28" xr3:uid="{00000000-0010-0000-0100-00001C000000}" name="viral_transposase"/>
    <tableColumn id="29" xr3:uid="{00000000-0010-0000-0100-00001D000000}" name="pfam_capsid"/>
    <tableColumn id="30" xr3:uid="{00000000-0010-0000-0100-00001E000000}" name="pfam_portal"/>
    <tableColumn id="31" xr3:uid="{00000000-0010-0000-0100-00001F000000}" name="pfam_coat"/>
    <tableColumn id="32" xr3:uid="{00000000-0010-0000-0100-000020000000}" name="pfam_baseplate"/>
    <tableColumn id="33" xr3:uid="{00000000-0010-0000-0100-000021000000}" name="pfam_head"/>
    <tableColumn id="34" xr3:uid="{00000000-0010-0000-0100-000022000000}" name="pfam_tail"/>
    <tableColumn id="35" xr3:uid="{00000000-0010-0000-0100-000023000000}" name="pfam_tail_fiber"/>
    <tableColumn id="36" xr3:uid="{00000000-0010-0000-0100-000024000000}" name="pfam_terminase"/>
    <tableColumn id="37" xr3:uid="{00000000-0010-0000-0100-000025000000}" name="pfam_integrase"/>
    <tableColumn id="38" xr3:uid="{00000000-0010-0000-0100-000026000000}" name="pfam_transposase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93ADD2-D815-48CB-967F-4CC4E8750DF5}" name="Table1" displayName="Table1" ref="A2:AH66" totalsRowShown="0">
  <autoFilter ref="A2:AH66" xr:uid="{4793ADD2-D815-48CB-967F-4CC4E8750DF5}"/>
  <tableColumns count="34">
    <tableColumn id="1" xr3:uid="{17E6DAB3-0BE6-49F6-85E2-7D3F82E544B4}" name="gene_name"/>
    <tableColumn id="2" xr3:uid="{CF84108C-FD3A-4A0B-B69B-86F388D7F0AB}" name="fasta"/>
    <tableColumn id="3" xr3:uid="{7C4E70E4-7B4B-4109-AE3D-E2F05572C22A}" name="gene_position"/>
    <tableColumn id="4" xr3:uid="{BD9533E3-AD2F-427E-AD2B-C88D334446DD}" name="start_position"/>
    <tableColumn id="5" xr3:uid="{E5D809EF-3C44-4A83-90F6-93BF945C7CCD}" name="end_position"/>
    <tableColumn id="34" xr3:uid="{2233A515-B5B1-4DCC-8990-0A1C2EB7828F}" name="len" dataDxfId="0">
      <calculatedColumnFormula>Table1[[#This Row],[end_position]]-Table1[[#This Row],[start_position]]</calculatedColumnFormula>
    </tableColumn>
    <tableColumn id="6" xr3:uid="{FD2BC242-3164-4186-A2A9-BEECDE362E18}" name="strandedness"/>
    <tableColumn id="7" xr3:uid="{E65C123A-994F-4EF0-8E37-FB1AB319BF45}" name="rank"/>
    <tableColumn id="8" xr3:uid="{DF589E9F-622F-404F-B7C7-D5C73AB6507C}" name="kegg_id"/>
    <tableColumn id="9" xr3:uid="{87AB9325-C4B4-41F8-A739-4E7C275423EA}" name="kegg_hit"/>
    <tableColumn id="10" xr3:uid="{355B8036-0385-44BE-89E3-2461768CE0CE}" name="viral_id"/>
    <tableColumn id="11" xr3:uid="{5939A626-F733-4F0D-A008-A15CF1B8F192}" name="viral_hit"/>
    <tableColumn id="12" xr3:uid="{5C073156-A459-4D6A-949C-4FBFCE7AE32D}" name="viral_RBH"/>
    <tableColumn id="13" xr3:uid="{BBDE0A53-A9B4-4B78-A5A6-6548AF32C8B5}" name="viral_identity"/>
    <tableColumn id="14" xr3:uid="{3B65CE48-82B9-426D-9AF2-895C2356381F}" name="viral_bitScore"/>
    <tableColumn id="15" xr3:uid="{22D841A6-31F8-463A-8CFE-9786B41BB6DD}" name="viral_eVal"/>
    <tableColumn id="16" xr3:uid="{F785FD51-B80F-45A7-92DB-CF92C8DAF8F2}" name="peptidase_id"/>
    <tableColumn id="17" xr3:uid="{46EDAC8F-5ED5-4CC1-9602-8F6DAA304921}" name="peptidase_family"/>
    <tableColumn id="18" xr3:uid="{795268FC-520E-4EA8-9F4C-D1D369CDCC2C}" name="peptidase_hit"/>
    <tableColumn id="19" xr3:uid="{46B7E0AA-9B7B-4C05-9A8D-D067F90E3C25}" name="peptidase_RBH"/>
    <tableColumn id="20" xr3:uid="{5999C01A-DB40-4119-85FD-AE726B0336E5}" name="peptidase_identity"/>
    <tableColumn id="21" xr3:uid="{8993AE11-DECC-46A7-B9E4-13F454C0B7B9}" name="peptidase_bitScore"/>
    <tableColumn id="22" xr3:uid="{47A0D648-88B3-4186-80CA-1BEF0F69465E}" name="peptidase_eVal"/>
    <tableColumn id="23" xr3:uid="{31281F1F-D5F5-458E-92DE-D027FB1917A6}" name="pfam_hits"/>
    <tableColumn id="24" xr3:uid="{B8433B00-5A33-4895-A1D2-C0F803EEAF70}" name="cazy_hits"/>
    <tableColumn id="25" xr3:uid="{5F0B995B-2457-4F91-B699-E75CB570BDF4}" name="vogdb_id"/>
    <tableColumn id="26" xr3:uid="{BFF9C0D6-09BF-4662-9967-4BFF89F2FAD8}" name="vogdb_categories"/>
    <tableColumn id="27" xr3:uid="{2D3083B5-AAC2-4E92-88E4-0343620358FA}" name="vogdb_hit"/>
    <tableColumn id="28" xr3:uid="{0F8C80E4-8ACA-45AC-9334-81971E13E74E}" name="heme_regulatory_motif_count"/>
    <tableColumn id="29" xr3:uid="{6B707D10-7F3E-4444-BBB7-ABD8A860E16B}" name="virsorter_category"/>
    <tableColumn id="30" xr3:uid="{AD5D4BA4-A51B-49AF-B06B-48CF3A2A3A1E}" name="auxiliary_score"/>
    <tableColumn id="31" xr3:uid="{DE3AF835-8713-4181-8188-308EBBAFE28E}" name="is_transposon"/>
    <tableColumn id="32" xr3:uid="{B2AB8E64-9F53-4C6F-9216-A8074ABED00A}" name="amg_flags"/>
    <tableColumn id="33" xr3:uid="{C768E9BC-56F8-4C2A-BD94-1457FC371F2A}" name="hit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"/>
  <sheetViews>
    <sheetView workbookViewId="0">
      <selection activeCell="B13" sqref="B13"/>
    </sheetView>
  </sheetViews>
  <sheetFormatPr defaultRowHeight="14.5" x14ac:dyDescent="0.35"/>
  <cols>
    <col min="1" max="1" width="10.54296875" customWidth="1"/>
    <col min="2" max="2" width="14.453125" customWidth="1"/>
    <col min="3" max="3" width="12.81640625" customWidth="1"/>
    <col min="4" max="5" width="12.54296875" customWidth="1"/>
    <col min="6" max="6" width="13.54296875" customWidth="1"/>
    <col min="7" max="7" width="29.453125" customWidth="1"/>
    <col min="8" max="8" width="24.54296875" customWidth="1"/>
    <col min="9" max="9" width="13.1796875" customWidth="1"/>
    <col min="10" max="10" width="12.81640625" customWidth="1"/>
    <col min="11" max="11" width="11.453125" customWidth="1"/>
    <col min="12" max="12" width="16.1796875" customWidth="1"/>
    <col min="13" max="13" width="12" customWidth="1"/>
    <col min="14" max="14" width="10.54296875" customWidth="1"/>
    <col min="15" max="15" width="15.54296875" customWidth="1"/>
    <col min="16" max="16" width="16.453125" customWidth="1"/>
    <col min="17" max="17" width="15.7265625" customWidth="1"/>
    <col min="18" max="18" width="17.81640625" customWidth="1"/>
    <col min="19" max="19" width="12.81640625" customWidth="1"/>
    <col min="20" max="20" width="12.54296875" customWidth="1"/>
    <col min="21" max="21" width="11.1796875" customWidth="1"/>
    <col min="22" max="22" width="15.81640625" customWidth="1"/>
    <col min="23" max="23" width="11.7265625" customWidth="1"/>
    <col min="24" max="24" width="10.26953125" customWidth="1"/>
    <col min="25" max="25" width="15.26953125" customWidth="1"/>
    <col min="26" max="26" width="16.1796875" customWidth="1"/>
    <col min="27" max="27" width="15.453125" customWidth="1"/>
    <col min="28" max="28" width="17.54296875" customWidth="1"/>
    <col min="29" max="29" width="13.54296875" customWidth="1"/>
    <col min="30" max="30" width="13.26953125" customWidth="1"/>
    <col min="31" max="31" width="11.7265625" customWidth="1"/>
    <col min="32" max="32" width="16.54296875" customWidth="1"/>
    <col min="33" max="33" width="12.453125" customWidth="1"/>
    <col min="34" max="34" width="10.81640625" customWidth="1"/>
    <col min="35" max="35" width="16" customWidth="1"/>
    <col min="36" max="36" width="16.81640625" customWidth="1"/>
    <col min="37" max="37" width="16.1796875" customWidth="1"/>
    <col min="38" max="38" width="18.26953125" customWidth="1"/>
  </cols>
  <sheetData>
    <row r="1" spans="1:38" ht="15.5" x14ac:dyDescent="0.35">
      <c r="A1" s="4" t="s">
        <v>0</v>
      </c>
      <c r="B1" s="4"/>
      <c r="C1" s="4"/>
      <c r="D1" s="4"/>
      <c r="E1" s="4"/>
      <c r="F1" s="5" t="s">
        <v>1</v>
      </c>
      <c r="G1" s="5"/>
      <c r="H1" s="5"/>
      <c r="I1" s="6" t="s">
        <v>2</v>
      </c>
      <c r="J1" s="6"/>
      <c r="K1" s="6"/>
      <c r="L1" s="6"/>
      <c r="M1" s="6"/>
      <c r="N1" s="6"/>
      <c r="O1" s="6"/>
      <c r="P1" s="6"/>
      <c r="Q1" s="6"/>
      <c r="R1" s="6"/>
      <c r="S1" s="7" t="s">
        <v>3</v>
      </c>
      <c r="T1" s="7"/>
      <c r="U1" s="7"/>
      <c r="V1" s="7"/>
      <c r="W1" s="7"/>
      <c r="X1" s="7"/>
      <c r="Y1" s="7"/>
      <c r="Z1" s="7"/>
      <c r="AA1" s="7"/>
      <c r="AB1" s="7"/>
      <c r="AC1" s="8" t="s">
        <v>4</v>
      </c>
      <c r="AD1" s="8"/>
      <c r="AE1" s="8"/>
      <c r="AF1" s="8"/>
      <c r="AG1" s="8"/>
      <c r="AH1" s="8"/>
      <c r="AI1" s="8"/>
      <c r="AJ1" s="8"/>
      <c r="AK1" s="8"/>
      <c r="AL1" s="8"/>
    </row>
    <row r="2" spans="1:38" x14ac:dyDescent="0.3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28</v>
      </c>
      <c r="Y2" t="s">
        <v>29</v>
      </c>
      <c r="Z2" t="s">
        <v>30</v>
      </c>
      <c r="AA2" t="s">
        <v>31</v>
      </c>
      <c r="AB2" t="s">
        <v>32</v>
      </c>
      <c r="AC2" t="s">
        <v>33</v>
      </c>
      <c r="AD2" t="s">
        <v>34</v>
      </c>
      <c r="AE2" t="s">
        <v>35</v>
      </c>
      <c r="AF2" t="s">
        <v>36</v>
      </c>
      <c r="AG2" t="s">
        <v>37</v>
      </c>
      <c r="AH2" t="s">
        <v>38</v>
      </c>
      <c r="AI2" t="s">
        <v>39</v>
      </c>
      <c r="AJ2" t="s">
        <v>40</v>
      </c>
      <c r="AK2" t="s">
        <v>41</v>
      </c>
      <c r="AL2" t="s">
        <v>42</v>
      </c>
    </row>
    <row r="3" spans="1:38" x14ac:dyDescent="0.35">
      <c r="A3" t="s">
        <v>43</v>
      </c>
      <c r="B3">
        <v>48069</v>
      </c>
      <c r="C3">
        <v>52</v>
      </c>
      <c r="D3">
        <v>23</v>
      </c>
      <c r="E3">
        <v>0</v>
      </c>
      <c r="F3" t="s">
        <v>44</v>
      </c>
      <c r="G3" t="s">
        <v>45</v>
      </c>
      <c r="H3" t="s">
        <v>46</v>
      </c>
      <c r="S3" t="s">
        <v>47</v>
      </c>
      <c r="T3" t="s">
        <v>48</v>
      </c>
      <c r="U3" t="s">
        <v>48</v>
      </c>
      <c r="X3" t="s">
        <v>49</v>
      </c>
      <c r="Z3" t="s">
        <v>50</v>
      </c>
      <c r="AA3" t="s">
        <v>46</v>
      </c>
      <c r="AC3" t="s">
        <v>51</v>
      </c>
      <c r="AD3" t="s">
        <v>52</v>
      </c>
      <c r="AE3" t="s">
        <v>52</v>
      </c>
      <c r="AG3" t="s">
        <v>53</v>
      </c>
      <c r="AH3" t="s">
        <v>54</v>
      </c>
      <c r="AJ3" t="s">
        <v>55</v>
      </c>
    </row>
    <row r="4" spans="1:38" x14ac:dyDescent="0.35">
      <c r="A4" t="s">
        <v>56</v>
      </c>
      <c r="B4">
        <v>17126</v>
      </c>
      <c r="C4">
        <v>24</v>
      </c>
      <c r="D4">
        <v>1</v>
      </c>
      <c r="E4">
        <v>7</v>
      </c>
    </row>
    <row r="5" spans="1:38" x14ac:dyDescent="0.35">
      <c r="A5" t="s">
        <v>57</v>
      </c>
      <c r="B5">
        <v>54049</v>
      </c>
      <c r="C5">
        <v>46</v>
      </c>
      <c r="D5">
        <v>1</v>
      </c>
      <c r="E5">
        <v>22</v>
      </c>
      <c r="F5" t="s">
        <v>58</v>
      </c>
      <c r="G5" t="s">
        <v>59</v>
      </c>
      <c r="H5" t="s">
        <v>60</v>
      </c>
      <c r="Z5" t="s">
        <v>59</v>
      </c>
      <c r="AK5" t="s">
        <v>60</v>
      </c>
    </row>
    <row r="6" spans="1:38" x14ac:dyDescent="0.35">
      <c r="A6" t="s">
        <v>61</v>
      </c>
      <c r="B6">
        <v>10578</v>
      </c>
      <c r="C6">
        <v>12</v>
      </c>
      <c r="D6">
        <v>6</v>
      </c>
      <c r="E6">
        <v>1</v>
      </c>
      <c r="F6" t="s">
        <v>62</v>
      </c>
      <c r="G6" t="s">
        <v>63</v>
      </c>
      <c r="S6" t="s">
        <v>64</v>
      </c>
      <c r="X6" t="s">
        <v>65</v>
      </c>
      <c r="Y6" t="s">
        <v>66</v>
      </c>
      <c r="AC6" t="s">
        <v>67</v>
      </c>
      <c r="AH6" t="s">
        <v>68</v>
      </c>
    </row>
  </sheetData>
  <mergeCells count="5">
    <mergeCell ref="A1:E1"/>
    <mergeCell ref="F1:H1"/>
    <mergeCell ref="I1:R1"/>
    <mergeCell ref="S1:AB1"/>
    <mergeCell ref="AC1:AL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"/>
  <sheetViews>
    <sheetView workbookViewId="0">
      <selection activeCell="A3" sqref="A3"/>
    </sheetView>
  </sheetViews>
  <sheetFormatPr defaultRowHeight="14.5" x14ac:dyDescent="0.35"/>
  <cols>
    <col min="1" max="1" width="10.54296875" customWidth="1"/>
    <col min="2" max="2" width="14.453125" customWidth="1"/>
    <col min="3" max="3" width="12.81640625" customWidth="1"/>
    <col min="4" max="5" width="12.54296875" customWidth="1"/>
    <col min="6" max="6" width="13.54296875" customWidth="1"/>
    <col min="7" max="7" width="29.453125" customWidth="1"/>
    <col min="8" max="8" width="24.54296875" customWidth="1"/>
    <col min="9" max="9" width="13.1796875" customWidth="1"/>
    <col min="10" max="10" width="12.81640625" customWidth="1"/>
    <col min="11" max="11" width="11.453125" customWidth="1"/>
    <col min="12" max="12" width="16.1796875" customWidth="1"/>
    <col min="13" max="13" width="12" customWidth="1"/>
    <col min="14" max="14" width="10.54296875" customWidth="1"/>
    <col min="15" max="15" width="15.54296875" customWidth="1"/>
    <col min="16" max="16" width="16.453125" customWidth="1"/>
    <col min="17" max="17" width="15.7265625" customWidth="1"/>
    <col min="18" max="18" width="17.81640625" customWidth="1"/>
    <col min="19" max="19" width="12.81640625" customWidth="1"/>
    <col min="20" max="20" width="12.54296875" customWidth="1"/>
    <col min="21" max="21" width="11.1796875" customWidth="1"/>
    <col min="22" max="22" width="15.81640625" customWidth="1"/>
    <col min="23" max="23" width="11.7265625" customWidth="1"/>
    <col min="24" max="24" width="10.26953125" customWidth="1"/>
    <col min="25" max="25" width="15.26953125" customWidth="1"/>
    <col min="26" max="26" width="16.1796875" customWidth="1"/>
    <col min="27" max="27" width="15.453125" customWidth="1"/>
    <col min="28" max="28" width="17.54296875" customWidth="1"/>
    <col min="29" max="29" width="13.54296875" customWidth="1"/>
    <col min="30" max="30" width="13.26953125" customWidth="1"/>
    <col min="31" max="31" width="11.7265625" customWidth="1"/>
    <col min="32" max="32" width="16.54296875" customWidth="1"/>
    <col min="33" max="33" width="12.453125" customWidth="1"/>
    <col min="34" max="34" width="10.81640625" customWidth="1"/>
    <col min="35" max="35" width="16" customWidth="1"/>
    <col min="36" max="36" width="16.81640625" customWidth="1"/>
    <col min="37" max="37" width="16.1796875" customWidth="1"/>
    <col min="38" max="38" width="18.26953125" customWidth="1"/>
  </cols>
  <sheetData>
    <row r="1" spans="1:38" ht="15.5" x14ac:dyDescent="0.35">
      <c r="A1" s="4" t="s">
        <v>0</v>
      </c>
      <c r="B1" s="4"/>
      <c r="C1" s="4"/>
      <c r="D1" s="4"/>
      <c r="E1" s="4"/>
      <c r="F1" s="5" t="s">
        <v>1</v>
      </c>
      <c r="G1" s="5"/>
      <c r="H1" s="5"/>
      <c r="I1" s="6" t="s">
        <v>2</v>
      </c>
      <c r="J1" s="6"/>
      <c r="K1" s="6"/>
      <c r="L1" s="6"/>
      <c r="M1" s="6"/>
      <c r="N1" s="6"/>
      <c r="O1" s="6"/>
      <c r="P1" s="6"/>
      <c r="Q1" s="6"/>
      <c r="R1" s="6"/>
      <c r="S1" s="7" t="s">
        <v>3</v>
      </c>
      <c r="T1" s="7"/>
      <c r="U1" s="7"/>
      <c r="V1" s="7"/>
      <c r="W1" s="7"/>
      <c r="X1" s="7"/>
      <c r="Y1" s="7"/>
      <c r="Z1" s="7"/>
      <c r="AA1" s="7"/>
      <c r="AB1" s="7"/>
      <c r="AC1" s="8" t="s">
        <v>4</v>
      </c>
      <c r="AD1" s="8"/>
      <c r="AE1" s="8"/>
      <c r="AF1" s="8"/>
      <c r="AG1" s="8"/>
      <c r="AH1" s="8"/>
      <c r="AI1" s="8"/>
      <c r="AJ1" s="8"/>
      <c r="AK1" s="8"/>
      <c r="AL1" s="8"/>
    </row>
    <row r="2" spans="1:38" x14ac:dyDescent="0.3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28</v>
      </c>
      <c r="Y2" t="s">
        <v>29</v>
      </c>
      <c r="Z2" t="s">
        <v>30</v>
      </c>
      <c r="AA2" t="s">
        <v>31</v>
      </c>
      <c r="AB2" t="s">
        <v>32</v>
      </c>
      <c r="AC2" t="s">
        <v>33</v>
      </c>
      <c r="AD2" t="s">
        <v>34</v>
      </c>
      <c r="AE2" t="s">
        <v>35</v>
      </c>
      <c r="AF2" t="s">
        <v>36</v>
      </c>
      <c r="AG2" t="s">
        <v>37</v>
      </c>
      <c r="AH2" t="s">
        <v>38</v>
      </c>
      <c r="AI2" t="s">
        <v>39</v>
      </c>
      <c r="AJ2" t="s">
        <v>40</v>
      </c>
      <c r="AK2" t="s">
        <v>41</v>
      </c>
      <c r="AL2" t="s">
        <v>42</v>
      </c>
    </row>
    <row r="3" spans="1:38" x14ac:dyDescent="0.35">
      <c r="A3" t="s">
        <v>43</v>
      </c>
      <c r="B3">
        <v>48069</v>
      </c>
      <c r="C3">
        <v>52</v>
      </c>
      <c r="D3">
        <v>23</v>
      </c>
      <c r="E3">
        <v>0</v>
      </c>
      <c r="F3" t="s">
        <v>44</v>
      </c>
      <c r="G3" t="s">
        <v>45</v>
      </c>
      <c r="H3" t="s">
        <v>46</v>
      </c>
      <c r="S3" t="s">
        <v>47</v>
      </c>
      <c r="T3" t="s">
        <v>48</v>
      </c>
      <c r="U3" t="s">
        <v>48</v>
      </c>
      <c r="X3" t="s">
        <v>49</v>
      </c>
      <c r="Z3" t="s">
        <v>50</v>
      </c>
      <c r="AA3" t="s">
        <v>46</v>
      </c>
      <c r="AC3" t="s">
        <v>51</v>
      </c>
      <c r="AD3" t="s">
        <v>52</v>
      </c>
      <c r="AE3" t="s">
        <v>52</v>
      </c>
      <c r="AG3" t="s">
        <v>53</v>
      </c>
      <c r="AH3" t="s">
        <v>54</v>
      </c>
      <c r="AJ3" t="s">
        <v>55</v>
      </c>
    </row>
    <row r="4" spans="1:38" x14ac:dyDescent="0.35">
      <c r="A4" t="s">
        <v>61</v>
      </c>
      <c r="B4">
        <v>10578</v>
      </c>
      <c r="C4">
        <v>12</v>
      </c>
      <c r="D4">
        <v>6</v>
      </c>
      <c r="E4">
        <v>1</v>
      </c>
      <c r="F4" t="s">
        <v>62</v>
      </c>
      <c r="G4" t="s">
        <v>63</v>
      </c>
      <c r="S4" t="s">
        <v>64</v>
      </c>
      <c r="X4" t="s">
        <v>65</v>
      </c>
      <c r="Y4" t="s">
        <v>66</v>
      </c>
      <c r="AC4" t="s">
        <v>67</v>
      </c>
      <c r="AH4" t="s">
        <v>68</v>
      </c>
    </row>
  </sheetData>
  <mergeCells count="5">
    <mergeCell ref="A1:E1"/>
    <mergeCell ref="F1:H1"/>
    <mergeCell ref="I1:R1"/>
    <mergeCell ref="S1:AB1"/>
    <mergeCell ref="AC1:AL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66D0A-518D-459E-BF26-F5E4D3EB7B3E}">
  <dimension ref="A1:AH66"/>
  <sheetViews>
    <sheetView tabSelected="1" topLeftCell="C1" workbookViewId="0">
      <selection activeCell="S1" sqref="S1"/>
    </sheetView>
  </sheetViews>
  <sheetFormatPr defaultRowHeight="14.5" x14ac:dyDescent="0.35"/>
  <cols>
    <col min="1" max="1" width="12.81640625" customWidth="1"/>
    <col min="3" max="3" width="15" customWidth="1"/>
    <col min="4" max="4" width="14.54296875" customWidth="1"/>
    <col min="5" max="6" width="14.1796875" customWidth="1"/>
    <col min="8" max="8" width="9.453125" customWidth="1"/>
    <col min="9" max="9" width="10.1796875" customWidth="1"/>
    <col min="10" max="10" width="9.1796875" customWidth="1"/>
    <col min="11" max="11" width="9.81640625" customWidth="1"/>
    <col min="12" max="12" width="10.81640625" customWidth="1"/>
    <col min="13" max="13" width="14.1796875" customWidth="1"/>
    <col min="14" max="14" width="14.453125" customWidth="1"/>
    <col min="15" max="15" width="11.453125" customWidth="1"/>
    <col min="16" max="16" width="13.81640625" customWidth="1"/>
    <col min="17" max="17" width="17.54296875" customWidth="1"/>
    <col min="18" max="18" width="14.54296875" customWidth="1"/>
    <col min="19" max="19" width="15.7265625" customWidth="1"/>
    <col min="20" max="20" width="19" customWidth="1"/>
    <col min="21" max="21" width="19.26953125" customWidth="1"/>
    <col min="22" max="22" width="16.1796875" customWidth="1"/>
    <col min="23" max="23" width="11.453125" customWidth="1"/>
    <col min="24" max="25" width="10.54296875" customWidth="1"/>
    <col min="26" max="26" width="17.7265625" customWidth="1"/>
    <col min="27" max="27" width="11.453125" customWidth="1"/>
    <col min="28" max="28" width="28.81640625" customWidth="1"/>
    <col min="29" max="29" width="18.26953125" customWidth="1"/>
    <col min="30" max="30" width="15.54296875" customWidth="1"/>
    <col min="31" max="31" width="14.54296875" customWidth="1"/>
    <col min="32" max="32" width="11.453125" customWidth="1"/>
  </cols>
  <sheetData>
    <row r="1" spans="1:34" ht="33.75" customHeight="1" x14ac:dyDescent="0.35">
      <c r="C1" s="9" t="s">
        <v>345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4" x14ac:dyDescent="0.35">
      <c r="A2" t="s">
        <v>69</v>
      </c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  <c r="S2" t="s">
        <v>87</v>
      </c>
      <c r="T2" t="s">
        <v>88</v>
      </c>
      <c r="U2" t="s">
        <v>89</v>
      </c>
      <c r="V2" t="s">
        <v>90</v>
      </c>
      <c r="W2" t="s">
        <v>91</v>
      </c>
      <c r="X2" t="s">
        <v>4</v>
      </c>
      <c r="Y2" t="s">
        <v>92</v>
      </c>
      <c r="Z2" t="s">
        <v>93</v>
      </c>
      <c r="AA2" t="s">
        <v>94</v>
      </c>
      <c r="AB2" t="s">
        <v>95</v>
      </c>
      <c r="AC2" t="s">
        <v>96</v>
      </c>
      <c r="AD2" t="s">
        <v>97</v>
      </c>
      <c r="AE2" t="s">
        <v>98</v>
      </c>
      <c r="AF2" t="s">
        <v>99</v>
      </c>
      <c r="AG2" t="s">
        <v>100</v>
      </c>
      <c r="AH2" t="s">
        <v>101</v>
      </c>
    </row>
    <row r="3" spans="1:34" x14ac:dyDescent="0.35">
      <c r="A3" t="s">
        <v>102</v>
      </c>
      <c r="B3" t="s">
        <v>43</v>
      </c>
      <c r="C3">
        <v>1</v>
      </c>
      <c r="D3">
        <v>1</v>
      </c>
      <c r="E3">
        <v>687</v>
      </c>
      <c r="F3">
        <f>Table1[[#This Row],[end_position]]-Table1[[#This Row],[start_position]]</f>
        <v>686</v>
      </c>
      <c r="G3">
        <v>-1</v>
      </c>
      <c r="H3" t="s">
        <v>103</v>
      </c>
      <c r="I3" t="s">
        <v>104</v>
      </c>
      <c r="J3" t="s">
        <v>105</v>
      </c>
      <c r="X3" t="s">
        <v>106</v>
      </c>
      <c r="AC3">
        <v>1</v>
      </c>
      <c r="AD3">
        <v>2</v>
      </c>
      <c r="AE3">
        <v>5</v>
      </c>
      <c r="AF3" t="b">
        <v>0</v>
      </c>
      <c r="AG3" t="s">
        <v>107</v>
      </c>
    </row>
    <row r="4" spans="1:34" x14ac:dyDescent="0.35">
      <c r="A4" t="s">
        <v>108</v>
      </c>
      <c r="B4" t="s">
        <v>43</v>
      </c>
      <c r="C4">
        <v>2</v>
      </c>
      <c r="D4">
        <v>712</v>
      </c>
      <c r="E4">
        <v>924</v>
      </c>
      <c r="F4">
        <f>Table1[[#This Row],[end_position]]-Table1[[#This Row],[start_position]]</f>
        <v>212</v>
      </c>
      <c r="G4">
        <v>-1</v>
      </c>
      <c r="H4" t="s">
        <v>109</v>
      </c>
      <c r="AC4">
        <v>0</v>
      </c>
      <c r="AD4">
        <v>2</v>
      </c>
      <c r="AE4">
        <v>4</v>
      </c>
      <c r="AF4" t="b">
        <v>0</v>
      </c>
      <c r="AG4" t="s">
        <v>107</v>
      </c>
    </row>
    <row r="5" spans="1:34" x14ac:dyDescent="0.35">
      <c r="A5" t="s">
        <v>110</v>
      </c>
      <c r="B5" t="s">
        <v>43</v>
      </c>
      <c r="C5">
        <v>3</v>
      </c>
      <c r="D5">
        <v>1093</v>
      </c>
      <c r="E5">
        <v>2658</v>
      </c>
      <c r="F5">
        <f>Table1[[#This Row],[end_position]]-Table1[[#This Row],[start_position]]</f>
        <v>1565</v>
      </c>
      <c r="G5">
        <v>-1</v>
      </c>
      <c r="H5" t="s">
        <v>103</v>
      </c>
      <c r="I5" t="s">
        <v>111</v>
      </c>
      <c r="J5" t="s">
        <v>112</v>
      </c>
      <c r="K5" t="s">
        <v>113</v>
      </c>
      <c r="L5" t="s">
        <v>114</v>
      </c>
      <c r="M5" t="b">
        <v>0</v>
      </c>
      <c r="N5">
        <v>0.23499999999999999</v>
      </c>
      <c r="O5">
        <v>122</v>
      </c>
      <c r="P5" s="1">
        <v>1.412E-27</v>
      </c>
      <c r="X5" t="s">
        <v>115</v>
      </c>
      <c r="Z5" t="s">
        <v>116</v>
      </c>
      <c r="AA5" t="s">
        <v>117</v>
      </c>
      <c r="AB5" t="s">
        <v>118</v>
      </c>
      <c r="AC5">
        <v>0</v>
      </c>
      <c r="AD5">
        <v>1</v>
      </c>
      <c r="AE5">
        <v>4</v>
      </c>
      <c r="AF5" t="b">
        <v>0</v>
      </c>
      <c r="AG5" t="s">
        <v>119</v>
      </c>
    </row>
    <row r="6" spans="1:34" x14ac:dyDescent="0.35">
      <c r="A6" t="s">
        <v>120</v>
      </c>
      <c r="B6" t="s">
        <v>43</v>
      </c>
      <c r="C6">
        <v>4</v>
      </c>
      <c r="D6">
        <v>2651</v>
      </c>
      <c r="E6">
        <v>3076</v>
      </c>
      <c r="F6">
        <f>Table1[[#This Row],[end_position]]-Table1[[#This Row],[start_position]]</f>
        <v>425</v>
      </c>
      <c r="G6">
        <v>-1</v>
      </c>
      <c r="H6" t="s">
        <v>109</v>
      </c>
      <c r="AC6">
        <v>0</v>
      </c>
      <c r="AD6">
        <v>1</v>
      </c>
      <c r="AE6">
        <v>2</v>
      </c>
      <c r="AF6" t="b">
        <v>0</v>
      </c>
      <c r="AG6" t="s">
        <v>107</v>
      </c>
    </row>
    <row r="7" spans="1:34" x14ac:dyDescent="0.35">
      <c r="A7" t="s">
        <v>121</v>
      </c>
      <c r="B7" t="s">
        <v>43</v>
      </c>
      <c r="C7">
        <v>5</v>
      </c>
      <c r="D7">
        <v>3076</v>
      </c>
      <c r="E7">
        <v>4638</v>
      </c>
      <c r="F7">
        <f>Table1[[#This Row],[end_position]]-Table1[[#This Row],[start_position]]</f>
        <v>1562</v>
      </c>
      <c r="G7">
        <v>-1</v>
      </c>
      <c r="H7" t="s">
        <v>103</v>
      </c>
      <c r="I7" t="s">
        <v>111</v>
      </c>
      <c r="J7" t="s">
        <v>112</v>
      </c>
      <c r="K7" t="s">
        <v>122</v>
      </c>
      <c r="L7" t="s">
        <v>123</v>
      </c>
      <c r="M7" t="b">
        <v>0</v>
      </c>
      <c r="N7">
        <v>0.216</v>
      </c>
      <c r="O7">
        <v>71</v>
      </c>
      <c r="P7" s="1">
        <v>7.6950000000000006E-12</v>
      </c>
      <c r="X7" t="s">
        <v>115</v>
      </c>
      <c r="Z7" t="s">
        <v>116</v>
      </c>
      <c r="AA7" t="s">
        <v>117</v>
      </c>
      <c r="AB7" t="s">
        <v>118</v>
      </c>
      <c r="AC7">
        <v>0</v>
      </c>
      <c r="AD7">
        <v>1</v>
      </c>
      <c r="AE7">
        <v>2</v>
      </c>
      <c r="AF7" t="b">
        <v>0</v>
      </c>
      <c r="AG7" t="s">
        <v>119</v>
      </c>
    </row>
    <row r="8" spans="1:34" x14ac:dyDescent="0.35">
      <c r="A8" t="s">
        <v>124</v>
      </c>
      <c r="B8" t="s">
        <v>43</v>
      </c>
      <c r="C8">
        <v>6</v>
      </c>
      <c r="D8">
        <v>4699</v>
      </c>
      <c r="E8">
        <v>4932</v>
      </c>
      <c r="F8">
        <f>Table1[[#This Row],[end_position]]-Table1[[#This Row],[start_position]]</f>
        <v>233</v>
      </c>
      <c r="G8">
        <v>-1</v>
      </c>
      <c r="H8" t="s">
        <v>125</v>
      </c>
      <c r="X8" t="s">
        <v>126</v>
      </c>
      <c r="AC8">
        <v>0</v>
      </c>
      <c r="AD8">
        <v>2</v>
      </c>
      <c r="AE8">
        <v>2</v>
      </c>
      <c r="AF8" t="b">
        <v>0</v>
      </c>
      <c r="AG8" t="s">
        <v>107</v>
      </c>
    </row>
    <row r="9" spans="1:34" x14ac:dyDescent="0.35">
      <c r="A9" t="s">
        <v>127</v>
      </c>
      <c r="B9" t="s">
        <v>43</v>
      </c>
      <c r="C9">
        <v>7</v>
      </c>
      <c r="D9">
        <v>4989</v>
      </c>
      <c r="E9">
        <v>6977</v>
      </c>
      <c r="F9">
        <f>Table1[[#This Row],[end_position]]-Table1[[#This Row],[start_position]]</f>
        <v>1988</v>
      </c>
      <c r="G9">
        <v>-1</v>
      </c>
      <c r="H9" t="s">
        <v>103</v>
      </c>
      <c r="I9" t="s">
        <v>128</v>
      </c>
      <c r="J9" t="s">
        <v>129</v>
      </c>
      <c r="K9" t="s">
        <v>130</v>
      </c>
      <c r="L9" t="s">
        <v>131</v>
      </c>
      <c r="M9" t="b">
        <v>1</v>
      </c>
      <c r="N9">
        <v>0.496</v>
      </c>
      <c r="O9">
        <v>607</v>
      </c>
      <c r="P9" s="1">
        <v>6.4199999999999996E-190</v>
      </c>
      <c r="X9" t="s">
        <v>132</v>
      </c>
      <c r="Z9" t="s">
        <v>133</v>
      </c>
      <c r="AA9" t="s">
        <v>134</v>
      </c>
      <c r="AB9" t="s">
        <v>135</v>
      </c>
      <c r="AC9">
        <v>0</v>
      </c>
      <c r="AD9">
        <v>1</v>
      </c>
      <c r="AE9">
        <v>2</v>
      </c>
      <c r="AF9" t="b">
        <v>0</v>
      </c>
      <c r="AG9" t="s">
        <v>119</v>
      </c>
    </row>
    <row r="10" spans="1:34" x14ac:dyDescent="0.35">
      <c r="A10" t="s">
        <v>136</v>
      </c>
      <c r="B10" t="s">
        <v>43</v>
      </c>
      <c r="C10">
        <v>8</v>
      </c>
      <c r="D10">
        <v>7058</v>
      </c>
      <c r="E10">
        <v>7606</v>
      </c>
      <c r="F10">
        <f>Table1[[#This Row],[end_position]]-Table1[[#This Row],[start_position]]</f>
        <v>548</v>
      </c>
      <c r="G10">
        <v>-1</v>
      </c>
      <c r="H10" t="s">
        <v>125</v>
      </c>
      <c r="K10" t="s">
        <v>137</v>
      </c>
      <c r="L10" t="s">
        <v>138</v>
      </c>
      <c r="M10" t="b">
        <v>0</v>
      </c>
      <c r="N10">
        <v>0.55800000000000005</v>
      </c>
      <c r="O10">
        <v>188</v>
      </c>
      <c r="P10" s="1">
        <v>1.1369999999999999E-53</v>
      </c>
      <c r="X10" t="s">
        <v>139</v>
      </c>
      <c r="Z10" t="s">
        <v>140</v>
      </c>
      <c r="AA10" t="s">
        <v>141</v>
      </c>
      <c r="AB10" t="s">
        <v>142</v>
      </c>
      <c r="AC10">
        <v>0</v>
      </c>
      <c r="AD10">
        <v>2</v>
      </c>
      <c r="AE10">
        <v>2</v>
      </c>
      <c r="AF10" t="b">
        <v>0</v>
      </c>
    </row>
    <row r="11" spans="1:34" x14ac:dyDescent="0.35">
      <c r="A11" t="s">
        <v>143</v>
      </c>
      <c r="B11" t="s">
        <v>43</v>
      </c>
      <c r="C11">
        <v>9</v>
      </c>
      <c r="D11">
        <v>7612</v>
      </c>
      <c r="E11">
        <v>8742</v>
      </c>
      <c r="F11">
        <f>Table1[[#This Row],[end_position]]-Table1[[#This Row],[start_position]]</f>
        <v>1130</v>
      </c>
      <c r="G11">
        <v>-1</v>
      </c>
      <c r="H11" t="s">
        <v>125</v>
      </c>
      <c r="K11" t="s">
        <v>144</v>
      </c>
      <c r="L11" t="s">
        <v>145</v>
      </c>
      <c r="M11" t="b">
        <v>0</v>
      </c>
      <c r="N11">
        <v>0.42499999999999999</v>
      </c>
      <c r="O11">
        <v>286</v>
      </c>
      <c r="P11" s="1">
        <v>2.2500000000000001E-84</v>
      </c>
      <c r="X11" t="s">
        <v>146</v>
      </c>
      <c r="Z11" t="s">
        <v>147</v>
      </c>
      <c r="AA11" t="s">
        <v>141</v>
      </c>
      <c r="AB11" t="s">
        <v>148</v>
      </c>
      <c r="AC11">
        <v>0</v>
      </c>
      <c r="AD11">
        <v>2</v>
      </c>
      <c r="AE11">
        <v>2</v>
      </c>
      <c r="AF11" t="b">
        <v>0</v>
      </c>
    </row>
    <row r="12" spans="1:34" x14ac:dyDescent="0.35">
      <c r="A12" t="s">
        <v>149</v>
      </c>
      <c r="B12" t="s">
        <v>43</v>
      </c>
      <c r="C12">
        <v>10</v>
      </c>
      <c r="D12">
        <v>8735</v>
      </c>
      <c r="E12">
        <v>9091</v>
      </c>
      <c r="F12">
        <f>Table1[[#This Row],[end_position]]-Table1[[#This Row],[start_position]]</f>
        <v>356</v>
      </c>
      <c r="G12">
        <v>-1</v>
      </c>
      <c r="H12" t="s">
        <v>109</v>
      </c>
      <c r="AC12">
        <v>0</v>
      </c>
      <c r="AD12">
        <v>2</v>
      </c>
      <c r="AE12">
        <v>2</v>
      </c>
      <c r="AF12" t="b">
        <v>0</v>
      </c>
    </row>
    <row r="13" spans="1:34" x14ac:dyDescent="0.35">
      <c r="A13" t="s">
        <v>150</v>
      </c>
      <c r="B13" t="s">
        <v>43</v>
      </c>
      <c r="C13">
        <v>11</v>
      </c>
      <c r="D13">
        <v>9088</v>
      </c>
      <c r="E13">
        <v>9282</v>
      </c>
      <c r="F13">
        <f>Table1[[#This Row],[end_position]]-Table1[[#This Row],[start_position]]</f>
        <v>194</v>
      </c>
      <c r="G13">
        <v>-1</v>
      </c>
      <c r="H13" t="s">
        <v>109</v>
      </c>
      <c r="AC13">
        <v>0</v>
      </c>
      <c r="AD13">
        <v>2</v>
      </c>
      <c r="AE13">
        <v>2</v>
      </c>
      <c r="AF13" t="b">
        <v>0</v>
      </c>
    </row>
    <row r="14" spans="1:34" x14ac:dyDescent="0.35">
      <c r="A14" t="s">
        <v>151</v>
      </c>
      <c r="B14" t="s">
        <v>43</v>
      </c>
      <c r="C14">
        <v>12</v>
      </c>
      <c r="D14">
        <v>9513</v>
      </c>
      <c r="E14">
        <v>10463</v>
      </c>
      <c r="F14">
        <f>Table1[[#This Row],[end_position]]-Table1[[#This Row],[start_position]]</f>
        <v>950</v>
      </c>
      <c r="G14">
        <v>-1</v>
      </c>
      <c r="H14" t="s">
        <v>103</v>
      </c>
      <c r="I14" t="s">
        <v>152</v>
      </c>
      <c r="J14" t="s">
        <v>153</v>
      </c>
      <c r="K14" t="s">
        <v>154</v>
      </c>
      <c r="L14" t="s">
        <v>155</v>
      </c>
      <c r="M14" t="b">
        <v>0</v>
      </c>
      <c r="N14">
        <v>0.44900000000000001</v>
      </c>
      <c r="O14">
        <v>100</v>
      </c>
      <c r="P14" s="1">
        <v>1.135E-21</v>
      </c>
      <c r="X14" t="s">
        <v>156</v>
      </c>
      <c r="Y14" t="s">
        <v>157</v>
      </c>
      <c r="AC14">
        <v>0</v>
      </c>
      <c r="AD14">
        <v>1</v>
      </c>
      <c r="AE14">
        <v>2</v>
      </c>
      <c r="AF14" t="b">
        <v>0</v>
      </c>
      <c r="AG14" t="s">
        <v>158</v>
      </c>
    </row>
    <row r="15" spans="1:34" x14ac:dyDescent="0.35">
      <c r="A15" t="s">
        <v>159</v>
      </c>
      <c r="B15" t="s">
        <v>43</v>
      </c>
      <c r="C15">
        <v>13</v>
      </c>
      <c r="D15">
        <v>10465</v>
      </c>
      <c r="E15">
        <v>10887</v>
      </c>
      <c r="F15">
        <f>Table1[[#This Row],[end_position]]-Table1[[#This Row],[start_position]]</f>
        <v>422</v>
      </c>
      <c r="G15">
        <v>-1</v>
      </c>
      <c r="H15" t="s">
        <v>125</v>
      </c>
      <c r="K15" t="s">
        <v>160</v>
      </c>
      <c r="L15" t="s">
        <v>161</v>
      </c>
      <c r="M15" t="b">
        <v>0</v>
      </c>
      <c r="N15">
        <v>0.45800000000000002</v>
      </c>
      <c r="O15">
        <v>106</v>
      </c>
      <c r="P15" s="1">
        <v>3.0000000000000001E-26</v>
      </c>
      <c r="X15" t="s">
        <v>162</v>
      </c>
      <c r="Z15" t="s">
        <v>163</v>
      </c>
      <c r="AA15" t="s">
        <v>164</v>
      </c>
      <c r="AB15" t="s">
        <v>165</v>
      </c>
      <c r="AC15">
        <v>0</v>
      </c>
      <c r="AD15">
        <v>1</v>
      </c>
      <c r="AE15">
        <v>2</v>
      </c>
      <c r="AF15" t="b">
        <v>0</v>
      </c>
    </row>
    <row r="16" spans="1:34" x14ac:dyDescent="0.35">
      <c r="A16" t="s">
        <v>166</v>
      </c>
      <c r="B16" t="s">
        <v>43</v>
      </c>
      <c r="C16">
        <v>14</v>
      </c>
      <c r="D16">
        <v>10965</v>
      </c>
      <c r="E16">
        <v>12383</v>
      </c>
      <c r="F16">
        <f>Table1[[#This Row],[end_position]]-Table1[[#This Row],[start_position]]</f>
        <v>1418</v>
      </c>
      <c r="G16">
        <v>-1</v>
      </c>
      <c r="H16" t="s">
        <v>109</v>
      </c>
      <c r="AC16">
        <v>0</v>
      </c>
      <c r="AD16">
        <v>2</v>
      </c>
      <c r="AE16">
        <v>2</v>
      </c>
      <c r="AF16" t="b">
        <v>0</v>
      </c>
    </row>
    <row r="17" spans="1:33" x14ac:dyDescent="0.35">
      <c r="A17" t="s">
        <v>167</v>
      </c>
      <c r="B17" t="s">
        <v>43</v>
      </c>
      <c r="C17">
        <v>15</v>
      </c>
      <c r="D17">
        <v>12386</v>
      </c>
      <c r="E17">
        <v>13495</v>
      </c>
      <c r="F17">
        <f>Table1[[#This Row],[end_position]]-Table1[[#This Row],[start_position]]</f>
        <v>1109</v>
      </c>
      <c r="G17">
        <v>-1</v>
      </c>
      <c r="H17" t="s">
        <v>109</v>
      </c>
      <c r="AC17">
        <v>0</v>
      </c>
      <c r="AD17">
        <v>2</v>
      </c>
      <c r="AE17">
        <v>2</v>
      </c>
      <c r="AF17" t="b">
        <v>0</v>
      </c>
    </row>
    <row r="18" spans="1:33" x14ac:dyDescent="0.35">
      <c r="A18" t="s">
        <v>168</v>
      </c>
      <c r="B18" t="s">
        <v>43</v>
      </c>
      <c r="C18">
        <v>16</v>
      </c>
      <c r="D18">
        <v>13488</v>
      </c>
      <c r="E18">
        <v>15704</v>
      </c>
      <c r="F18">
        <f>Table1[[#This Row],[end_position]]-Table1[[#This Row],[start_position]]</f>
        <v>2216</v>
      </c>
      <c r="G18">
        <v>-1</v>
      </c>
      <c r="H18" t="s">
        <v>109</v>
      </c>
      <c r="AC18">
        <v>0</v>
      </c>
      <c r="AD18">
        <v>0</v>
      </c>
      <c r="AE18">
        <v>2</v>
      </c>
      <c r="AF18" t="b">
        <v>0</v>
      </c>
    </row>
    <row r="19" spans="1:33" x14ac:dyDescent="0.35">
      <c r="A19" t="s">
        <v>169</v>
      </c>
      <c r="B19" t="s">
        <v>43</v>
      </c>
      <c r="C19">
        <v>17</v>
      </c>
      <c r="D19">
        <v>15717</v>
      </c>
      <c r="E19">
        <v>16079</v>
      </c>
      <c r="F19">
        <f>Table1[[#This Row],[end_position]]-Table1[[#This Row],[start_position]]</f>
        <v>362</v>
      </c>
      <c r="G19">
        <v>-1</v>
      </c>
      <c r="H19" t="s">
        <v>109</v>
      </c>
      <c r="AC19">
        <v>0</v>
      </c>
      <c r="AD19">
        <v>2</v>
      </c>
      <c r="AE19">
        <v>1</v>
      </c>
      <c r="AF19" t="b">
        <v>0</v>
      </c>
    </row>
    <row r="20" spans="1:33" x14ac:dyDescent="0.35">
      <c r="A20" t="s">
        <v>170</v>
      </c>
      <c r="B20" t="s">
        <v>43</v>
      </c>
      <c r="C20">
        <v>18</v>
      </c>
      <c r="D20">
        <v>16082</v>
      </c>
      <c r="E20">
        <v>19012</v>
      </c>
      <c r="F20">
        <f>Table1[[#This Row],[end_position]]-Table1[[#This Row],[start_position]]</f>
        <v>2930</v>
      </c>
      <c r="G20">
        <v>-1</v>
      </c>
      <c r="H20" t="s">
        <v>125</v>
      </c>
      <c r="K20" t="s">
        <v>171</v>
      </c>
      <c r="L20" t="s">
        <v>172</v>
      </c>
      <c r="M20" t="b">
        <v>1</v>
      </c>
      <c r="N20">
        <v>0.43</v>
      </c>
      <c r="O20">
        <v>366</v>
      </c>
      <c r="P20" s="1">
        <v>4.524E-104</v>
      </c>
      <c r="X20" t="s">
        <v>173</v>
      </c>
      <c r="Z20" t="s">
        <v>174</v>
      </c>
      <c r="AA20" t="s">
        <v>175</v>
      </c>
      <c r="AB20" t="s">
        <v>176</v>
      </c>
      <c r="AC20">
        <v>0</v>
      </c>
      <c r="AD20">
        <v>0</v>
      </c>
      <c r="AE20">
        <v>1</v>
      </c>
      <c r="AF20" t="b">
        <v>0</v>
      </c>
      <c r="AG20" t="s">
        <v>177</v>
      </c>
    </row>
    <row r="21" spans="1:33" x14ac:dyDescent="0.35">
      <c r="A21" t="s">
        <v>178</v>
      </c>
      <c r="B21" t="s">
        <v>43</v>
      </c>
      <c r="C21">
        <v>19</v>
      </c>
      <c r="D21">
        <v>19150</v>
      </c>
      <c r="E21">
        <v>19644</v>
      </c>
      <c r="F21">
        <f>Table1[[#This Row],[end_position]]-Table1[[#This Row],[start_position]]</f>
        <v>494</v>
      </c>
      <c r="G21">
        <v>-1</v>
      </c>
      <c r="H21" t="s">
        <v>103</v>
      </c>
      <c r="I21" t="s">
        <v>179</v>
      </c>
      <c r="J21" s="2" t="s">
        <v>180</v>
      </c>
      <c r="K21" s="3"/>
      <c r="L21" s="3"/>
      <c r="M21" s="3"/>
      <c r="X21" t="s">
        <v>181</v>
      </c>
      <c r="AC21">
        <v>0</v>
      </c>
      <c r="AD21">
        <v>2</v>
      </c>
      <c r="AE21">
        <v>1</v>
      </c>
      <c r="AF21" t="b">
        <v>0</v>
      </c>
    </row>
    <row r="22" spans="1:33" x14ac:dyDescent="0.35">
      <c r="A22" t="s">
        <v>182</v>
      </c>
      <c r="B22" t="s">
        <v>43</v>
      </c>
      <c r="C22">
        <v>20</v>
      </c>
      <c r="D22">
        <v>19734</v>
      </c>
      <c r="E22">
        <v>19898</v>
      </c>
      <c r="F22">
        <f>Table1[[#This Row],[end_position]]-Table1[[#This Row],[start_position]]</f>
        <v>164</v>
      </c>
      <c r="G22">
        <v>-1</v>
      </c>
      <c r="H22" t="s">
        <v>109</v>
      </c>
      <c r="AC22">
        <v>0</v>
      </c>
      <c r="AD22">
        <v>1</v>
      </c>
      <c r="AE22">
        <v>1</v>
      </c>
      <c r="AF22" t="b">
        <v>0</v>
      </c>
    </row>
    <row r="23" spans="1:33" x14ac:dyDescent="0.35">
      <c r="A23" t="s">
        <v>183</v>
      </c>
      <c r="B23" t="s">
        <v>43</v>
      </c>
      <c r="C23">
        <v>21</v>
      </c>
      <c r="D23">
        <v>19895</v>
      </c>
      <c r="E23">
        <v>20272</v>
      </c>
      <c r="F23">
        <f>Table1[[#This Row],[end_position]]-Table1[[#This Row],[start_position]]</f>
        <v>377</v>
      </c>
      <c r="G23">
        <v>-1</v>
      </c>
      <c r="H23" t="s">
        <v>109</v>
      </c>
      <c r="Z23" t="s">
        <v>184</v>
      </c>
      <c r="AA23" t="s">
        <v>141</v>
      </c>
      <c r="AB23" t="s">
        <v>185</v>
      </c>
      <c r="AC23">
        <v>0</v>
      </c>
      <c r="AD23">
        <v>1</v>
      </c>
      <c r="AE23">
        <v>1</v>
      </c>
      <c r="AF23" t="b">
        <v>0</v>
      </c>
    </row>
    <row r="24" spans="1:33" x14ac:dyDescent="0.35">
      <c r="A24" t="s">
        <v>186</v>
      </c>
      <c r="B24" t="s">
        <v>43</v>
      </c>
      <c r="C24">
        <v>22</v>
      </c>
      <c r="D24">
        <v>20286</v>
      </c>
      <c r="E24">
        <v>20894</v>
      </c>
      <c r="F24">
        <f>Table1[[#This Row],[end_position]]-Table1[[#This Row],[start_position]]</f>
        <v>608</v>
      </c>
      <c r="G24">
        <v>-1</v>
      </c>
      <c r="H24" t="s">
        <v>125</v>
      </c>
      <c r="X24" t="s">
        <v>187</v>
      </c>
      <c r="Z24" t="s">
        <v>184</v>
      </c>
      <c r="AA24" t="s">
        <v>141</v>
      </c>
      <c r="AB24" t="s">
        <v>188</v>
      </c>
      <c r="AC24">
        <v>0</v>
      </c>
      <c r="AD24">
        <v>0</v>
      </c>
      <c r="AE24">
        <v>1</v>
      </c>
      <c r="AF24" t="b">
        <v>0</v>
      </c>
    </row>
    <row r="25" spans="1:33" x14ac:dyDescent="0.35">
      <c r="A25" t="s">
        <v>189</v>
      </c>
      <c r="B25" t="s">
        <v>43</v>
      </c>
      <c r="C25">
        <v>23</v>
      </c>
      <c r="D25">
        <v>20909</v>
      </c>
      <c r="E25">
        <v>21226</v>
      </c>
      <c r="F25">
        <f>Table1[[#This Row],[end_position]]-Table1[[#This Row],[start_position]]</f>
        <v>317</v>
      </c>
      <c r="G25">
        <v>-1</v>
      </c>
      <c r="H25" t="s">
        <v>109</v>
      </c>
      <c r="Z25" t="s">
        <v>184</v>
      </c>
      <c r="AA25" t="s">
        <v>141</v>
      </c>
      <c r="AB25" t="s">
        <v>185</v>
      </c>
      <c r="AC25">
        <v>0</v>
      </c>
      <c r="AD25">
        <v>1</v>
      </c>
      <c r="AE25">
        <v>1</v>
      </c>
      <c r="AF25" t="b">
        <v>0</v>
      </c>
    </row>
    <row r="26" spans="1:33" x14ac:dyDescent="0.35">
      <c r="A26" t="s">
        <v>190</v>
      </c>
      <c r="B26" t="s">
        <v>43</v>
      </c>
      <c r="C26">
        <v>24</v>
      </c>
      <c r="D26">
        <v>21226</v>
      </c>
      <c r="E26">
        <v>21606</v>
      </c>
      <c r="F26">
        <f>Table1[[#This Row],[end_position]]-Table1[[#This Row],[start_position]]</f>
        <v>380</v>
      </c>
      <c r="G26">
        <v>-1</v>
      </c>
      <c r="H26" t="s">
        <v>125</v>
      </c>
      <c r="X26" t="s">
        <v>191</v>
      </c>
      <c r="Z26" t="s">
        <v>184</v>
      </c>
      <c r="AA26" t="s">
        <v>141</v>
      </c>
      <c r="AB26" t="s">
        <v>192</v>
      </c>
      <c r="AC26">
        <v>0</v>
      </c>
      <c r="AD26">
        <v>1</v>
      </c>
      <c r="AE26">
        <v>1</v>
      </c>
      <c r="AF26" t="b">
        <v>0</v>
      </c>
    </row>
    <row r="27" spans="1:33" x14ac:dyDescent="0.35">
      <c r="A27" t="s">
        <v>193</v>
      </c>
      <c r="B27" t="s">
        <v>43</v>
      </c>
      <c r="C27">
        <v>25</v>
      </c>
      <c r="D27">
        <v>21609</v>
      </c>
      <c r="E27">
        <v>21941</v>
      </c>
      <c r="F27">
        <f>Table1[[#This Row],[end_position]]-Table1[[#This Row],[start_position]]</f>
        <v>332</v>
      </c>
      <c r="G27">
        <v>-1</v>
      </c>
      <c r="H27" t="s">
        <v>125</v>
      </c>
      <c r="X27" t="s">
        <v>194</v>
      </c>
      <c r="Z27" t="s">
        <v>195</v>
      </c>
      <c r="AA27" t="s">
        <v>196</v>
      </c>
      <c r="AB27" t="s">
        <v>197</v>
      </c>
      <c r="AC27">
        <v>0</v>
      </c>
      <c r="AD27">
        <v>0</v>
      </c>
      <c r="AE27">
        <v>1</v>
      </c>
      <c r="AF27" t="b">
        <v>0</v>
      </c>
      <c r="AG27" t="s">
        <v>177</v>
      </c>
    </row>
    <row r="28" spans="1:33" x14ac:dyDescent="0.35">
      <c r="A28" t="s">
        <v>198</v>
      </c>
      <c r="B28" t="s">
        <v>43</v>
      </c>
      <c r="C28">
        <v>26</v>
      </c>
      <c r="D28">
        <v>21941</v>
      </c>
      <c r="E28">
        <v>22213</v>
      </c>
      <c r="F28">
        <f>Table1[[#This Row],[end_position]]-Table1[[#This Row],[start_position]]</f>
        <v>272</v>
      </c>
      <c r="G28">
        <v>-1</v>
      </c>
      <c r="H28" t="s">
        <v>125</v>
      </c>
      <c r="X28" t="s">
        <v>199</v>
      </c>
      <c r="AC28">
        <v>0</v>
      </c>
      <c r="AD28">
        <v>1</v>
      </c>
      <c r="AE28">
        <v>1</v>
      </c>
      <c r="AF28" t="b">
        <v>0</v>
      </c>
    </row>
    <row r="29" spans="1:33" x14ac:dyDescent="0.35">
      <c r="A29" t="s">
        <v>200</v>
      </c>
      <c r="B29" t="s">
        <v>43</v>
      </c>
      <c r="C29">
        <v>27</v>
      </c>
      <c r="D29">
        <v>22345</v>
      </c>
      <c r="E29">
        <v>23535</v>
      </c>
      <c r="F29">
        <f>Table1[[#This Row],[end_position]]-Table1[[#This Row],[start_position]]</f>
        <v>1190</v>
      </c>
      <c r="G29">
        <v>-1</v>
      </c>
      <c r="H29" t="s">
        <v>125</v>
      </c>
      <c r="K29" t="s">
        <v>201</v>
      </c>
      <c r="L29" t="s">
        <v>202</v>
      </c>
      <c r="M29" t="b">
        <v>0</v>
      </c>
      <c r="N29">
        <v>0.23499999999999999</v>
      </c>
      <c r="O29">
        <v>117</v>
      </c>
      <c r="P29" s="1">
        <v>7.0039999999999998E-27</v>
      </c>
      <c r="X29" t="s">
        <v>203</v>
      </c>
      <c r="Z29" t="s">
        <v>204</v>
      </c>
      <c r="AA29" t="s">
        <v>175</v>
      </c>
      <c r="AB29" t="s">
        <v>205</v>
      </c>
      <c r="AC29">
        <v>0</v>
      </c>
      <c r="AD29">
        <v>0</v>
      </c>
      <c r="AE29">
        <v>1</v>
      </c>
      <c r="AF29" t="b">
        <v>0</v>
      </c>
      <c r="AG29" t="s">
        <v>177</v>
      </c>
    </row>
    <row r="30" spans="1:33" x14ac:dyDescent="0.35">
      <c r="A30" t="s">
        <v>206</v>
      </c>
      <c r="B30" t="s">
        <v>43</v>
      </c>
      <c r="C30">
        <v>28</v>
      </c>
      <c r="D30">
        <v>23550</v>
      </c>
      <c r="E30">
        <v>24167</v>
      </c>
      <c r="F30">
        <f>Table1[[#This Row],[end_position]]-Table1[[#This Row],[start_position]]</f>
        <v>617</v>
      </c>
      <c r="G30">
        <v>-1</v>
      </c>
      <c r="H30" t="s">
        <v>103</v>
      </c>
      <c r="I30" t="s">
        <v>207</v>
      </c>
      <c r="J30" t="s">
        <v>208</v>
      </c>
      <c r="K30" t="s">
        <v>209</v>
      </c>
      <c r="L30" t="s">
        <v>210</v>
      </c>
      <c r="M30" t="b">
        <v>0</v>
      </c>
      <c r="N30">
        <v>0.496</v>
      </c>
      <c r="O30">
        <v>108</v>
      </c>
      <c r="P30" s="1">
        <v>1.309E-25</v>
      </c>
      <c r="Q30" t="s">
        <v>211</v>
      </c>
      <c r="R30" t="s">
        <v>212</v>
      </c>
      <c r="S30" t="s">
        <v>213</v>
      </c>
      <c r="T30" t="b">
        <v>0</v>
      </c>
      <c r="U30">
        <v>0.92</v>
      </c>
      <c r="V30">
        <v>226</v>
      </c>
      <c r="W30" s="1">
        <v>8.2149999999999995E-66</v>
      </c>
      <c r="X30" t="s">
        <v>214</v>
      </c>
      <c r="AC30">
        <v>0</v>
      </c>
      <c r="AD30">
        <v>0</v>
      </c>
      <c r="AE30">
        <v>1</v>
      </c>
      <c r="AF30" t="b">
        <v>0</v>
      </c>
      <c r="AG30" t="s">
        <v>215</v>
      </c>
    </row>
    <row r="31" spans="1:33" x14ac:dyDescent="0.35">
      <c r="A31" t="s">
        <v>216</v>
      </c>
      <c r="B31" t="s">
        <v>43</v>
      </c>
      <c r="C31">
        <v>29</v>
      </c>
      <c r="D31">
        <v>24295</v>
      </c>
      <c r="E31">
        <v>25638</v>
      </c>
      <c r="F31">
        <f>Table1[[#This Row],[end_position]]-Table1[[#This Row],[start_position]]</f>
        <v>1343</v>
      </c>
      <c r="G31">
        <v>-1</v>
      </c>
      <c r="H31" t="s">
        <v>125</v>
      </c>
      <c r="K31" t="s">
        <v>217</v>
      </c>
      <c r="L31" t="s">
        <v>218</v>
      </c>
      <c r="M31" t="b">
        <v>0</v>
      </c>
      <c r="N31">
        <v>0.41499999999999998</v>
      </c>
      <c r="O31">
        <v>276</v>
      </c>
      <c r="P31" s="1">
        <v>6.8619999999999902E-80</v>
      </c>
      <c r="X31" t="s">
        <v>219</v>
      </c>
      <c r="Z31" t="s">
        <v>220</v>
      </c>
      <c r="AA31" t="s">
        <v>221</v>
      </c>
      <c r="AB31" t="s">
        <v>222</v>
      </c>
      <c r="AC31">
        <v>0</v>
      </c>
      <c r="AD31">
        <v>0</v>
      </c>
      <c r="AE31">
        <v>1</v>
      </c>
      <c r="AF31" t="b">
        <v>0</v>
      </c>
      <c r="AG31" t="s">
        <v>177</v>
      </c>
    </row>
    <row r="32" spans="1:33" x14ac:dyDescent="0.35">
      <c r="A32" t="s">
        <v>223</v>
      </c>
      <c r="B32" t="s">
        <v>43</v>
      </c>
      <c r="C32">
        <v>30</v>
      </c>
      <c r="D32">
        <v>25662</v>
      </c>
      <c r="E32">
        <v>27263</v>
      </c>
      <c r="F32">
        <f>Table1[[#This Row],[end_position]]-Table1[[#This Row],[start_position]]</f>
        <v>1601</v>
      </c>
      <c r="G32">
        <v>-1</v>
      </c>
      <c r="H32" t="s">
        <v>125</v>
      </c>
      <c r="K32" t="s">
        <v>224</v>
      </c>
      <c r="L32" t="s">
        <v>225</v>
      </c>
      <c r="M32" t="b">
        <v>0</v>
      </c>
      <c r="N32">
        <v>0.36199999999999999</v>
      </c>
      <c r="O32">
        <v>309</v>
      </c>
      <c r="P32" s="1">
        <v>1.0440000000000001E-89</v>
      </c>
      <c r="X32" t="s">
        <v>226</v>
      </c>
      <c r="Z32" t="s">
        <v>227</v>
      </c>
      <c r="AA32" t="s">
        <v>141</v>
      </c>
      <c r="AB32" t="s">
        <v>228</v>
      </c>
      <c r="AC32">
        <v>0</v>
      </c>
      <c r="AD32">
        <v>0</v>
      </c>
      <c r="AE32">
        <v>1</v>
      </c>
      <c r="AF32" t="b">
        <v>0</v>
      </c>
    </row>
    <row r="33" spans="1:33" x14ac:dyDescent="0.35">
      <c r="A33" t="s">
        <v>229</v>
      </c>
      <c r="B33" t="s">
        <v>43</v>
      </c>
      <c r="C33">
        <v>31</v>
      </c>
      <c r="D33">
        <v>27328</v>
      </c>
      <c r="E33">
        <v>27528</v>
      </c>
      <c r="F33">
        <f>Table1[[#This Row],[end_position]]-Table1[[#This Row],[start_position]]</f>
        <v>200</v>
      </c>
      <c r="G33">
        <v>-1</v>
      </c>
      <c r="H33" t="s">
        <v>109</v>
      </c>
      <c r="AC33">
        <v>0</v>
      </c>
      <c r="AD33">
        <v>1</v>
      </c>
      <c r="AE33">
        <v>1</v>
      </c>
      <c r="AF33" t="b">
        <v>0</v>
      </c>
    </row>
    <row r="34" spans="1:33" x14ac:dyDescent="0.35">
      <c r="A34" t="s">
        <v>230</v>
      </c>
      <c r="B34" t="s">
        <v>43</v>
      </c>
      <c r="C34">
        <v>32</v>
      </c>
      <c r="D34">
        <v>27518</v>
      </c>
      <c r="E34">
        <v>27988</v>
      </c>
      <c r="F34">
        <f>Table1[[#This Row],[end_position]]-Table1[[#This Row],[start_position]]</f>
        <v>470</v>
      </c>
      <c r="G34">
        <v>-1</v>
      </c>
      <c r="H34" t="s">
        <v>103</v>
      </c>
      <c r="I34" t="s">
        <v>231</v>
      </c>
      <c r="J34" t="s">
        <v>232</v>
      </c>
      <c r="X34" t="s">
        <v>233</v>
      </c>
      <c r="AC34">
        <v>0</v>
      </c>
      <c r="AD34">
        <v>1</v>
      </c>
      <c r="AE34">
        <v>1</v>
      </c>
      <c r="AF34" t="b">
        <v>0</v>
      </c>
    </row>
    <row r="35" spans="1:33" x14ac:dyDescent="0.35">
      <c r="A35" t="s">
        <v>234</v>
      </c>
      <c r="B35" t="s">
        <v>43</v>
      </c>
      <c r="C35">
        <v>33</v>
      </c>
      <c r="D35">
        <v>28077</v>
      </c>
      <c r="E35">
        <v>29021</v>
      </c>
      <c r="F35">
        <f>Table1[[#This Row],[end_position]]-Table1[[#This Row],[start_position]]</f>
        <v>944</v>
      </c>
      <c r="G35">
        <v>-1</v>
      </c>
      <c r="H35" t="s">
        <v>125</v>
      </c>
      <c r="K35" t="s">
        <v>235</v>
      </c>
      <c r="L35" t="s">
        <v>236</v>
      </c>
      <c r="M35" t="b">
        <v>0</v>
      </c>
      <c r="N35">
        <v>0.36099999999999999</v>
      </c>
      <c r="O35">
        <v>62</v>
      </c>
      <c r="P35" s="1">
        <v>2.1149999999999998E-9</v>
      </c>
      <c r="X35" t="s">
        <v>237</v>
      </c>
      <c r="Z35" t="s">
        <v>184</v>
      </c>
      <c r="AA35" t="s">
        <v>141</v>
      </c>
      <c r="AB35" t="s">
        <v>185</v>
      </c>
      <c r="AC35">
        <v>0</v>
      </c>
      <c r="AD35">
        <v>1</v>
      </c>
      <c r="AE35">
        <v>1</v>
      </c>
      <c r="AF35" t="b">
        <v>0</v>
      </c>
    </row>
    <row r="36" spans="1:33" x14ac:dyDescent="0.35">
      <c r="A36" t="s">
        <v>238</v>
      </c>
      <c r="B36" t="s">
        <v>43</v>
      </c>
      <c r="C36">
        <v>34</v>
      </c>
      <c r="D36">
        <v>29154</v>
      </c>
      <c r="E36">
        <v>29381</v>
      </c>
      <c r="F36">
        <f>Table1[[#This Row],[end_position]]-Table1[[#This Row],[start_position]]</f>
        <v>227</v>
      </c>
      <c r="G36">
        <v>-1</v>
      </c>
      <c r="H36" t="s">
        <v>125</v>
      </c>
      <c r="X36" t="s">
        <v>239</v>
      </c>
      <c r="AC36">
        <v>0</v>
      </c>
      <c r="AD36">
        <v>2</v>
      </c>
      <c r="AE36">
        <v>1</v>
      </c>
      <c r="AF36" t="b">
        <v>0</v>
      </c>
    </row>
    <row r="37" spans="1:33" x14ac:dyDescent="0.35">
      <c r="A37" t="s">
        <v>240</v>
      </c>
      <c r="B37" t="s">
        <v>43</v>
      </c>
      <c r="C37">
        <v>35</v>
      </c>
      <c r="D37">
        <v>29381</v>
      </c>
      <c r="E37">
        <v>30091</v>
      </c>
      <c r="F37">
        <f>Table1[[#This Row],[end_position]]-Table1[[#This Row],[start_position]]</f>
        <v>710</v>
      </c>
      <c r="G37">
        <v>-1</v>
      </c>
      <c r="H37" t="s">
        <v>109</v>
      </c>
      <c r="AC37">
        <v>0</v>
      </c>
      <c r="AD37">
        <v>2</v>
      </c>
      <c r="AE37">
        <v>1</v>
      </c>
      <c r="AF37" t="b">
        <v>0</v>
      </c>
    </row>
    <row r="38" spans="1:33" x14ac:dyDescent="0.35">
      <c r="A38" t="s">
        <v>241</v>
      </c>
      <c r="B38" t="s">
        <v>43</v>
      </c>
      <c r="C38">
        <v>36</v>
      </c>
      <c r="D38">
        <v>30180</v>
      </c>
      <c r="E38">
        <v>32027</v>
      </c>
      <c r="F38">
        <f>Table1[[#This Row],[end_position]]-Table1[[#This Row],[start_position]]</f>
        <v>1847</v>
      </c>
      <c r="G38">
        <v>-1</v>
      </c>
      <c r="H38" t="s">
        <v>103</v>
      </c>
      <c r="I38" t="s">
        <v>242</v>
      </c>
      <c r="J38" t="s">
        <v>243</v>
      </c>
      <c r="K38" t="s">
        <v>244</v>
      </c>
      <c r="L38" t="s">
        <v>245</v>
      </c>
      <c r="M38" t="b">
        <v>0</v>
      </c>
      <c r="N38">
        <v>0.34899999999999998</v>
      </c>
      <c r="O38">
        <v>119</v>
      </c>
      <c r="P38" s="1">
        <v>1.5649999999999999E-26</v>
      </c>
      <c r="X38" t="s">
        <v>246</v>
      </c>
      <c r="Z38" t="s">
        <v>247</v>
      </c>
      <c r="AA38" t="s">
        <v>248</v>
      </c>
      <c r="AB38" t="s">
        <v>249</v>
      </c>
      <c r="AC38">
        <v>0</v>
      </c>
      <c r="AD38">
        <v>1</v>
      </c>
      <c r="AE38">
        <v>1</v>
      </c>
      <c r="AF38" t="b">
        <v>0</v>
      </c>
      <c r="AG38" t="s">
        <v>250</v>
      </c>
    </row>
    <row r="39" spans="1:33" x14ac:dyDescent="0.35">
      <c r="A39" t="s">
        <v>251</v>
      </c>
      <c r="B39" t="s">
        <v>43</v>
      </c>
      <c r="C39">
        <v>37</v>
      </c>
      <c r="D39">
        <v>32011</v>
      </c>
      <c r="E39">
        <v>33288</v>
      </c>
      <c r="F39">
        <f>Table1[[#This Row],[end_position]]-Table1[[#This Row],[start_position]]</f>
        <v>1277</v>
      </c>
      <c r="G39">
        <v>-1</v>
      </c>
      <c r="H39" t="s">
        <v>125</v>
      </c>
      <c r="K39" t="s">
        <v>252</v>
      </c>
      <c r="L39" t="s">
        <v>253</v>
      </c>
      <c r="M39" t="b">
        <v>0</v>
      </c>
      <c r="N39">
        <v>0.36</v>
      </c>
      <c r="O39">
        <v>232</v>
      </c>
      <c r="P39" s="1">
        <v>5.5699999999999997E-65</v>
      </c>
      <c r="X39" t="s">
        <v>254</v>
      </c>
      <c r="Z39" t="s">
        <v>255</v>
      </c>
      <c r="AA39" t="s">
        <v>248</v>
      </c>
      <c r="AB39" t="s">
        <v>256</v>
      </c>
      <c r="AC39">
        <v>0</v>
      </c>
      <c r="AD39">
        <v>1</v>
      </c>
      <c r="AE39">
        <v>1</v>
      </c>
      <c r="AF39" t="b">
        <v>0</v>
      </c>
    </row>
    <row r="40" spans="1:33" x14ac:dyDescent="0.35">
      <c r="A40" t="s">
        <v>257</v>
      </c>
      <c r="B40" t="s">
        <v>43</v>
      </c>
      <c r="C40">
        <v>38</v>
      </c>
      <c r="D40">
        <v>33298</v>
      </c>
      <c r="E40">
        <v>34080</v>
      </c>
      <c r="F40">
        <f>Table1[[#This Row],[end_position]]-Table1[[#This Row],[start_position]]</f>
        <v>782</v>
      </c>
      <c r="G40">
        <v>-1</v>
      </c>
      <c r="H40" t="s">
        <v>103</v>
      </c>
      <c r="I40" t="s">
        <v>258</v>
      </c>
      <c r="J40" t="s">
        <v>259</v>
      </c>
      <c r="X40" t="s">
        <v>260</v>
      </c>
      <c r="AC40">
        <v>0</v>
      </c>
      <c r="AD40">
        <v>1</v>
      </c>
      <c r="AE40">
        <v>1</v>
      </c>
      <c r="AF40" t="b">
        <v>0</v>
      </c>
      <c r="AG40" t="s">
        <v>250</v>
      </c>
    </row>
    <row r="41" spans="1:33" x14ac:dyDescent="0.35">
      <c r="A41" t="s">
        <v>261</v>
      </c>
      <c r="B41" t="s">
        <v>43</v>
      </c>
      <c r="C41">
        <v>39</v>
      </c>
      <c r="D41">
        <v>34082</v>
      </c>
      <c r="E41">
        <v>34633</v>
      </c>
      <c r="F41">
        <f>Table1[[#This Row],[end_position]]-Table1[[#This Row],[start_position]]</f>
        <v>551</v>
      </c>
      <c r="G41">
        <v>-1</v>
      </c>
      <c r="H41" t="s">
        <v>125</v>
      </c>
      <c r="X41" t="s">
        <v>262</v>
      </c>
      <c r="AC41">
        <v>0</v>
      </c>
      <c r="AD41">
        <v>2</v>
      </c>
      <c r="AE41">
        <v>1</v>
      </c>
      <c r="AF41" t="b">
        <v>0</v>
      </c>
    </row>
    <row r="42" spans="1:33" x14ac:dyDescent="0.35">
      <c r="A42" t="s">
        <v>263</v>
      </c>
      <c r="B42" t="s">
        <v>43</v>
      </c>
      <c r="C42">
        <v>40</v>
      </c>
      <c r="D42">
        <v>34745</v>
      </c>
      <c r="E42">
        <v>35182</v>
      </c>
      <c r="F42">
        <f>Table1[[#This Row],[end_position]]-Table1[[#This Row],[start_position]]</f>
        <v>437</v>
      </c>
      <c r="G42">
        <v>-1</v>
      </c>
      <c r="H42" t="s">
        <v>103</v>
      </c>
      <c r="I42" t="s">
        <v>264</v>
      </c>
      <c r="J42" t="s">
        <v>265</v>
      </c>
      <c r="K42" t="s">
        <v>266</v>
      </c>
      <c r="L42" t="s">
        <v>267</v>
      </c>
      <c r="M42" t="b">
        <v>0</v>
      </c>
      <c r="N42">
        <v>0.33</v>
      </c>
      <c r="O42">
        <v>60</v>
      </c>
      <c r="P42" s="1">
        <v>3.2149999999999998E-10</v>
      </c>
      <c r="X42" t="s">
        <v>268</v>
      </c>
      <c r="Z42" t="s">
        <v>184</v>
      </c>
      <c r="AA42" t="s">
        <v>141</v>
      </c>
      <c r="AB42" t="s">
        <v>269</v>
      </c>
      <c r="AC42">
        <v>1</v>
      </c>
      <c r="AD42">
        <v>1</v>
      </c>
      <c r="AE42">
        <v>1</v>
      </c>
      <c r="AF42" t="b">
        <v>0</v>
      </c>
    </row>
    <row r="43" spans="1:33" x14ac:dyDescent="0.35">
      <c r="A43" t="s">
        <v>270</v>
      </c>
      <c r="B43" t="s">
        <v>43</v>
      </c>
      <c r="C43">
        <v>41</v>
      </c>
      <c r="D43">
        <v>35259</v>
      </c>
      <c r="E43">
        <v>35681</v>
      </c>
      <c r="F43">
        <f>Table1[[#This Row],[end_position]]-Table1[[#This Row],[start_position]]</f>
        <v>422</v>
      </c>
      <c r="G43">
        <v>-1</v>
      </c>
      <c r="H43" t="s">
        <v>125</v>
      </c>
      <c r="X43" t="s">
        <v>271</v>
      </c>
      <c r="AC43">
        <v>0</v>
      </c>
      <c r="AD43">
        <v>1</v>
      </c>
      <c r="AE43">
        <v>1</v>
      </c>
      <c r="AF43" t="b">
        <v>0</v>
      </c>
    </row>
    <row r="44" spans="1:33" x14ac:dyDescent="0.35">
      <c r="A44" t="s">
        <v>272</v>
      </c>
      <c r="B44" t="s">
        <v>43</v>
      </c>
      <c r="C44">
        <v>42</v>
      </c>
      <c r="D44">
        <v>35671</v>
      </c>
      <c r="E44">
        <v>37032</v>
      </c>
      <c r="F44">
        <f>Table1[[#This Row],[end_position]]-Table1[[#This Row],[start_position]]</f>
        <v>1361</v>
      </c>
      <c r="G44">
        <v>-1</v>
      </c>
      <c r="H44" t="s">
        <v>125</v>
      </c>
      <c r="K44" t="s">
        <v>273</v>
      </c>
      <c r="L44" t="s">
        <v>274</v>
      </c>
      <c r="M44" t="b">
        <v>1</v>
      </c>
      <c r="N44">
        <v>0.55300000000000005</v>
      </c>
      <c r="O44">
        <v>467</v>
      </c>
      <c r="P44" s="1">
        <v>3.0529999999999898E-145</v>
      </c>
      <c r="X44" t="s">
        <v>275</v>
      </c>
      <c r="Z44" t="s">
        <v>276</v>
      </c>
      <c r="AA44" t="s">
        <v>164</v>
      </c>
      <c r="AB44" t="s">
        <v>277</v>
      </c>
      <c r="AC44">
        <v>0</v>
      </c>
      <c r="AD44">
        <v>1</v>
      </c>
      <c r="AE44">
        <v>1</v>
      </c>
      <c r="AF44" t="b">
        <v>0</v>
      </c>
    </row>
    <row r="45" spans="1:33" x14ac:dyDescent="0.35">
      <c r="A45" t="s">
        <v>278</v>
      </c>
      <c r="B45" t="s">
        <v>43</v>
      </c>
      <c r="C45">
        <v>43</v>
      </c>
      <c r="D45">
        <v>37013</v>
      </c>
      <c r="E45">
        <v>37294</v>
      </c>
      <c r="F45">
        <f>Table1[[#This Row],[end_position]]-Table1[[#This Row],[start_position]]</f>
        <v>281</v>
      </c>
      <c r="G45">
        <v>-1</v>
      </c>
      <c r="H45" t="s">
        <v>125</v>
      </c>
      <c r="K45" t="s">
        <v>279</v>
      </c>
      <c r="L45" t="s">
        <v>280</v>
      </c>
      <c r="M45" t="b">
        <v>0</v>
      </c>
      <c r="N45">
        <v>0.42599999999999999</v>
      </c>
      <c r="O45">
        <v>71</v>
      </c>
      <c r="P45" s="1">
        <v>9.2959999999999996E-15</v>
      </c>
      <c r="X45" t="s">
        <v>281</v>
      </c>
      <c r="Z45" t="s">
        <v>282</v>
      </c>
      <c r="AA45" t="s">
        <v>141</v>
      </c>
      <c r="AB45" t="s">
        <v>283</v>
      </c>
      <c r="AC45">
        <v>0</v>
      </c>
      <c r="AD45">
        <v>1</v>
      </c>
      <c r="AE45">
        <v>1</v>
      </c>
      <c r="AF45" t="b">
        <v>0</v>
      </c>
    </row>
    <row r="46" spans="1:33" x14ac:dyDescent="0.35">
      <c r="A46" t="s">
        <v>284</v>
      </c>
      <c r="B46" t="s">
        <v>43</v>
      </c>
      <c r="C46">
        <v>44</v>
      </c>
      <c r="D46">
        <v>37437</v>
      </c>
      <c r="E46">
        <v>39692</v>
      </c>
      <c r="F46">
        <f>Table1[[#This Row],[end_position]]-Table1[[#This Row],[start_position]]</f>
        <v>2255</v>
      </c>
      <c r="G46">
        <v>-1</v>
      </c>
      <c r="H46" t="s">
        <v>125</v>
      </c>
      <c r="K46" t="s">
        <v>285</v>
      </c>
      <c r="L46" t="s">
        <v>286</v>
      </c>
      <c r="M46" t="b">
        <v>0</v>
      </c>
      <c r="N46">
        <v>0.30299999999999999</v>
      </c>
      <c r="O46">
        <v>193</v>
      </c>
      <c r="P46" s="1">
        <v>3.8039999999999998E-49</v>
      </c>
      <c r="X46" t="s">
        <v>287</v>
      </c>
      <c r="Z46" t="s">
        <v>288</v>
      </c>
      <c r="AA46" t="s">
        <v>134</v>
      </c>
      <c r="AB46" t="s">
        <v>289</v>
      </c>
      <c r="AC46">
        <v>0</v>
      </c>
      <c r="AD46">
        <v>1</v>
      </c>
      <c r="AE46">
        <v>1</v>
      </c>
      <c r="AF46" t="b">
        <v>0</v>
      </c>
      <c r="AG46" t="s">
        <v>177</v>
      </c>
    </row>
    <row r="47" spans="1:33" x14ac:dyDescent="0.35">
      <c r="A47" t="s">
        <v>290</v>
      </c>
      <c r="B47" t="s">
        <v>43</v>
      </c>
      <c r="C47">
        <v>45</v>
      </c>
      <c r="D47">
        <v>39685</v>
      </c>
      <c r="E47">
        <v>40125</v>
      </c>
      <c r="F47">
        <f>Table1[[#This Row],[end_position]]-Table1[[#This Row],[start_position]]</f>
        <v>440</v>
      </c>
      <c r="G47">
        <v>-1</v>
      </c>
      <c r="H47" t="s">
        <v>125</v>
      </c>
      <c r="X47" t="s">
        <v>291</v>
      </c>
      <c r="AC47">
        <v>0</v>
      </c>
      <c r="AD47">
        <v>1</v>
      </c>
      <c r="AE47">
        <v>1</v>
      </c>
      <c r="AF47" t="b">
        <v>0</v>
      </c>
    </row>
    <row r="48" spans="1:33" x14ac:dyDescent="0.35">
      <c r="A48" t="s">
        <v>292</v>
      </c>
      <c r="B48" t="s">
        <v>43</v>
      </c>
      <c r="C48">
        <v>46</v>
      </c>
      <c r="D48">
        <v>40131</v>
      </c>
      <c r="E48">
        <v>40898</v>
      </c>
      <c r="F48">
        <f>Table1[[#This Row],[end_position]]-Table1[[#This Row],[start_position]]</f>
        <v>767</v>
      </c>
      <c r="G48">
        <v>-1</v>
      </c>
      <c r="H48" t="s">
        <v>103</v>
      </c>
      <c r="I48" t="s">
        <v>293</v>
      </c>
      <c r="J48" s="3" t="s">
        <v>294</v>
      </c>
      <c r="K48" t="s">
        <v>295</v>
      </c>
      <c r="L48" t="s">
        <v>296</v>
      </c>
      <c r="M48" t="b">
        <v>0</v>
      </c>
      <c r="N48">
        <v>0.52300000000000002</v>
      </c>
      <c r="O48">
        <v>188</v>
      </c>
      <c r="P48" s="1">
        <v>1.602E-52</v>
      </c>
      <c r="X48" t="s">
        <v>297</v>
      </c>
      <c r="Z48" t="s">
        <v>298</v>
      </c>
      <c r="AA48" t="s">
        <v>141</v>
      </c>
      <c r="AB48" t="s">
        <v>299</v>
      </c>
      <c r="AC48">
        <v>0</v>
      </c>
      <c r="AD48">
        <v>0</v>
      </c>
      <c r="AE48">
        <v>2</v>
      </c>
      <c r="AF48" t="b">
        <v>0</v>
      </c>
    </row>
    <row r="49" spans="1:33" x14ac:dyDescent="0.35">
      <c r="A49" t="s">
        <v>300</v>
      </c>
      <c r="B49" t="s">
        <v>43</v>
      </c>
      <c r="C49">
        <v>47</v>
      </c>
      <c r="D49">
        <v>40945</v>
      </c>
      <c r="E49">
        <v>41616</v>
      </c>
      <c r="F49">
        <f>Table1[[#This Row],[end_position]]-Table1[[#This Row],[start_position]]</f>
        <v>671</v>
      </c>
      <c r="G49">
        <v>-1</v>
      </c>
      <c r="H49" t="s">
        <v>109</v>
      </c>
      <c r="AC49">
        <v>0</v>
      </c>
      <c r="AD49">
        <v>2</v>
      </c>
      <c r="AE49">
        <v>2</v>
      </c>
      <c r="AF49" t="b">
        <v>0</v>
      </c>
    </row>
    <row r="50" spans="1:33" x14ac:dyDescent="0.35">
      <c r="A50" t="s">
        <v>301</v>
      </c>
      <c r="B50" t="s">
        <v>43</v>
      </c>
      <c r="C50">
        <v>48</v>
      </c>
      <c r="D50">
        <v>42011</v>
      </c>
      <c r="E50">
        <v>42955</v>
      </c>
      <c r="F50">
        <f>Table1[[#This Row],[end_position]]-Table1[[#This Row],[start_position]]</f>
        <v>944</v>
      </c>
      <c r="G50">
        <v>1</v>
      </c>
      <c r="H50" t="s">
        <v>109</v>
      </c>
      <c r="AC50">
        <v>0</v>
      </c>
      <c r="AD50">
        <v>2</v>
      </c>
      <c r="AE50">
        <v>2</v>
      </c>
      <c r="AF50" t="b">
        <v>0</v>
      </c>
    </row>
    <row r="51" spans="1:33" x14ac:dyDescent="0.35">
      <c r="A51" t="s">
        <v>302</v>
      </c>
      <c r="B51" t="s">
        <v>43</v>
      </c>
      <c r="C51">
        <v>49</v>
      </c>
      <c r="D51">
        <v>42977</v>
      </c>
      <c r="E51">
        <v>45769</v>
      </c>
      <c r="F51">
        <f>Table1[[#This Row],[end_position]]-Table1[[#This Row],[start_position]]</f>
        <v>2792</v>
      </c>
      <c r="G51">
        <v>1</v>
      </c>
      <c r="H51" t="s">
        <v>125</v>
      </c>
      <c r="K51" t="s">
        <v>303</v>
      </c>
      <c r="L51" t="s">
        <v>304</v>
      </c>
      <c r="M51" t="b">
        <v>0</v>
      </c>
      <c r="N51">
        <v>0.18099999999999999</v>
      </c>
      <c r="O51">
        <v>64</v>
      </c>
      <c r="P51" s="1">
        <v>2.102E-9</v>
      </c>
      <c r="X51" t="s">
        <v>305</v>
      </c>
      <c r="Z51" t="s">
        <v>306</v>
      </c>
      <c r="AA51" t="s">
        <v>134</v>
      </c>
      <c r="AB51" t="s">
        <v>307</v>
      </c>
      <c r="AC51">
        <v>0</v>
      </c>
      <c r="AD51">
        <v>2</v>
      </c>
      <c r="AE51">
        <v>2</v>
      </c>
      <c r="AF51" t="b">
        <v>0</v>
      </c>
      <c r="AG51" t="s">
        <v>119</v>
      </c>
    </row>
    <row r="52" spans="1:33" x14ac:dyDescent="0.35">
      <c r="A52" t="s">
        <v>308</v>
      </c>
      <c r="B52" t="s">
        <v>43</v>
      </c>
      <c r="C52">
        <v>50</v>
      </c>
      <c r="D52">
        <v>45792</v>
      </c>
      <c r="E52">
        <v>45995</v>
      </c>
      <c r="F52">
        <f>Table1[[#This Row],[end_position]]-Table1[[#This Row],[start_position]]</f>
        <v>203</v>
      </c>
      <c r="G52">
        <v>1</v>
      </c>
      <c r="H52" t="s">
        <v>103</v>
      </c>
      <c r="I52" t="s">
        <v>309</v>
      </c>
      <c r="J52" t="s">
        <v>310</v>
      </c>
      <c r="X52" t="s">
        <v>311</v>
      </c>
      <c r="AC52">
        <v>0</v>
      </c>
      <c r="AD52">
        <v>1</v>
      </c>
      <c r="AE52">
        <v>4</v>
      </c>
      <c r="AF52" t="b">
        <v>0</v>
      </c>
      <c r="AG52" t="s">
        <v>107</v>
      </c>
    </row>
    <row r="53" spans="1:33" x14ac:dyDescent="0.35">
      <c r="A53" t="s">
        <v>312</v>
      </c>
      <c r="B53" t="s">
        <v>43</v>
      </c>
      <c r="C53">
        <v>51</v>
      </c>
      <c r="D53">
        <v>46000</v>
      </c>
      <c r="E53">
        <v>46347</v>
      </c>
      <c r="F53">
        <f>Table1[[#This Row],[end_position]]-Table1[[#This Row],[start_position]]</f>
        <v>347</v>
      </c>
      <c r="G53">
        <v>1</v>
      </c>
      <c r="H53" t="s">
        <v>125</v>
      </c>
      <c r="X53" t="s">
        <v>313</v>
      </c>
      <c r="AC53">
        <v>0</v>
      </c>
      <c r="AD53">
        <v>2</v>
      </c>
      <c r="AE53">
        <v>4</v>
      </c>
      <c r="AF53" t="b">
        <v>0</v>
      </c>
      <c r="AG53" t="s">
        <v>107</v>
      </c>
    </row>
    <row r="54" spans="1:33" x14ac:dyDescent="0.35">
      <c r="A54" t="s">
        <v>314</v>
      </c>
      <c r="B54" t="s">
        <v>43</v>
      </c>
      <c r="C54">
        <v>52</v>
      </c>
      <c r="D54">
        <v>46660</v>
      </c>
      <c r="E54">
        <v>48069</v>
      </c>
      <c r="F54">
        <f>Table1[[#This Row],[end_position]]-Table1[[#This Row],[start_position]]</f>
        <v>1409</v>
      </c>
      <c r="G54">
        <v>1</v>
      </c>
      <c r="H54" t="s">
        <v>125</v>
      </c>
      <c r="X54" t="s">
        <v>315</v>
      </c>
      <c r="AC54">
        <v>0</v>
      </c>
      <c r="AD54">
        <v>2</v>
      </c>
      <c r="AE54">
        <v>5</v>
      </c>
      <c r="AF54" t="b">
        <v>0</v>
      </c>
      <c r="AG54" t="s">
        <v>107</v>
      </c>
    </row>
    <row r="55" spans="1:33" x14ac:dyDescent="0.35">
      <c r="A55" t="s">
        <v>316</v>
      </c>
      <c r="B55" t="s">
        <v>61</v>
      </c>
      <c r="C55">
        <v>1</v>
      </c>
      <c r="D55">
        <v>9</v>
      </c>
      <c r="E55">
        <v>1397</v>
      </c>
      <c r="F55">
        <f>Table1[[#This Row],[end_position]]-Table1[[#This Row],[start_position]]</f>
        <v>1388</v>
      </c>
      <c r="G55">
        <v>-1</v>
      </c>
      <c r="H55" t="s">
        <v>125</v>
      </c>
      <c r="X55" t="s">
        <v>317</v>
      </c>
      <c r="AC55">
        <v>0</v>
      </c>
      <c r="AD55">
        <v>1</v>
      </c>
      <c r="AE55">
        <v>5</v>
      </c>
      <c r="AF55" t="b">
        <v>0</v>
      </c>
      <c r="AG55" t="s">
        <v>107</v>
      </c>
    </row>
    <row r="56" spans="1:33" x14ac:dyDescent="0.35">
      <c r="A56" t="s">
        <v>318</v>
      </c>
      <c r="B56" t="s">
        <v>61</v>
      </c>
      <c r="C56">
        <v>2</v>
      </c>
      <c r="D56">
        <v>1401</v>
      </c>
      <c r="E56">
        <v>2933</v>
      </c>
      <c r="F56">
        <f>Table1[[#This Row],[end_position]]-Table1[[#This Row],[start_position]]</f>
        <v>1532</v>
      </c>
      <c r="G56">
        <v>-1</v>
      </c>
      <c r="H56" t="s">
        <v>125</v>
      </c>
      <c r="K56" t="s">
        <v>319</v>
      </c>
      <c r="L56" t="s">
        <v>320</v>
      </c>
      <c r="M56" t="b">
        <v>0</v>
      </c>
      <c r="N56">
        <v>0.28000000000000003</v>
      </c>
      <c r="O56">
        <v>110</v>
      </c>
      <c r="P56" s="1">
        <v>5.3110000000000002E-24</v>
      </c>
      <c r="X56" t="s">
        <v>321</v>
      </c>
      <c r="Z56" t="s">
        <v>184</v>
      </c>
      <c r="AA56" t="s">
        <v>141</v>
      </c>
      <c r="AB56" t="s">
        <v>185</v>
      </c>
      <c r="AC56">
        <v>0</v>
      </c>
      <c r="AD56">
        <v>0</v>
      </c>
      <c r="AE56">
        <v>2</v>
      </c>
      <c r="AF56" t="b">
        <v>0</v>
      </c>
      <c r="AG56" t="s">
        <v>107</v>
      </c>
    </row>
    <row r="57" spans="1:33" x14ac:dyDescent="0.35">
      <c r="A57" t="s">
        <v>322</v>
      </c>
      <c r="B57" t="s">
        <v>61</v>
      </c>
      <c r="C57">
        <v>3</v>
      </c>
      <c r="D57">
        <v>2985</v>
      </c>
      <c r="E57">
        <v>4205</v>
      </c>
      <c r="F57">
        <f>Table1[[#This Row],[end_position]]-Table1[[#This Row],[start_position]]</f>
        <v>1220</v>
      </c>
      <c r="G57">
        <v>-1</v>
      </c>
      <c r="H57" t="s">
        <v>125</v>
      </c>
      <c r="K57" t="s">
        <v>323</v>
      </c>
      <c r="L57" t="s">
        <v>324</v>
      </c>
      <c r="M57" t="b">
        <v>0</v>
      </c>
      <c r="N57">
        <v>0.20799999999999999</v>
      </c>
      <c r="O57">
        <v>76</v>
      </c>
      <c r="P57" s="1">
        <v>1.4780000000000001E-13</v>
      </c>
      <c r="X57" t="s">
        <v>325</v>
      </c>
      <c r="Z57" t="s">
        <v>184</v>
      </c>
      <c r="AA57" t="s">
        <v>141</v>
      </c>
      <c r="AB57" t="s">
        <v>188</v>
      </c>
      <c r="AC57">
        <v>0</v>
      </c>
      <c r="AD57">
        <v>0</v>
      </c>
      <c r="AE57">
        <v>1</v>
      </c>
      <c r="AF57" t="b">
        <v>0</v>
      </c>
      <c r="AG57" t="s">
        <v>107</v>
      </c>
    </row>
    <row r="58" spans="1:33" x14ac:dyDescent="0.35">
      <c r="A58" t="s">
        <v>326</v>
      </c>
      <c r="B58" t="s">
        <v>61</v>
      </c>
      <c r="C58">
        <v>4</v>
      </c>
      <c r="D58">
        <v>4205</v>
      </c>
      <c r="E58">
        <v>4924</v>
      </c>
      <c r="F58">
        <f>Table1[[#This Row],[end_position]]-Table1[[#This Row],[start_position]]</f>
        <v>719</v>
      </c>
      <c r="G58">
        <v>-1</v>
      </c>
      <c r="H58" t="s">
        <v>109</v>
      </c>
      <c r="Z58" t="s">
        <v>327</v>
      </c>
      <c r="AA58" t="s">
        <v>141</v>
      </c>
      <c r="AB58" t="s">
        <v>328</v>
      </c>
      <c r="AC58">
        <v>0</v>
      </c>
      <c r="AD58">
        <v>1</v>
      </c>
      <c r="AE58">
        <v>1</v>
      </c>
      <c r="AF58" t="b">
        <v>0</v>
      </c>
      <c r="AG58" t="s">
        <v>107</v>
      </c>
    </row>
    <row r="59" spans="1:33" x14ac:dyDescent="0.35">
      <c r="A59" t="s">
        <v>329</v>
      </c>
      <c r="B59" t="s">
        <v>61</v>
      </c>
      <c r="C59">
        <v>5</v>
      </c>
      <c r="D59">
        <v>4921</v>
      </c>
      <c r="E59">
        <v>5070</v>
      </c>
      <c r="F59">
        <f>Table1[[#This Row],[end_position]]-Table1[[#This Row],[start_position]]</f>
        <v>149</v>
      </c>
      <c r="G59">
        <v>-1</v>
      </c>
      <c r="H59" t="s">
        <v>109</v>
      </c>
      <c r="AC59">
        <v>0</v>
      </c>
      <c r="AD59">
        <v>2</v>
      </c>
      <c r="AE59">
        <v>1</v>
      </c>
      <c r="AF59" t="b">
        <v>0</v>
      </c>
      <c r="AG59" t="s">
        <v>107</v>
      </c>
    </row>
    <row r="60" spans="1:33" x14ac:dyDescent="0.35">
      <c r="A60" t="s">
        <v>330</v>
      </c>
      <c r="B60" t="s">
        <v>61</v>
      </c>
      <c r="C60">
        <v>6</v>
      </c>
      <c r="D60">
        <v>5067</v>
      </c>
      <c r="E60">
        <v>5453</v>
      </c>
      <c r="F60">
        <f>Table1[[#This Row],[end_position]]-Table1[[#This Row],[start_position]]</f>
        <v>386</v>
      </c>
      <c r="G60">
        <v>-1</v>
      </c>
      <c r="H60" t="s">
        <v>109</v>
      </c>
      <c r="AC60">
        <v>0</v>
      </c>
      <c r="AD60">
        <v>2</v>
      </c>
      <c r="AE60">
        <v>1</v>
      </c>
      <c r="AF60" t="b">
        <v>0</v>
      </c>
    </row>
    <row r="61" spans="1:33" x14ac:dyDescent="0.35">
      <c r="A61" t="s">
        <v>331</v>
      </c>
      <c r="B61" t="s">
        <v>61</v>
      </c>
      <c r="C61">
        <v>7</v>
      </c>
      <c r="D61">
        <v>5460</v>
      </c>
      <c r="E61">
        <v>5786</v>
      </c>
      <c r="F61">
        <f>Table1[[#This Row],[end_position]]-Table1[[#This Row],[start_position]]</f>
        <v>326</v>
      </c>
      <c r="G61">
        <v>-1</v>
      </c>
      <c r="H61" t="s">
        <v>125</v>
      </c>
      <c r="X61" t="s">
        <v>332</v>
      </c>
      <c r="AC61">
        <v>0</v>
      </c>
      <c r="AD61">
        <v>2</v>
      </c>
      <c r="AE61">
        <v>1</v>
      </c>
      <c r="AF61" t="b">
        <v>0</v>
      </c>
      <c r="AG61" t="s">
        <v>107</v>
      </c>
    </row>
    <row r="62" spans="1:33" x14ac:dyDescent="0.35">
      <c r="A62" t="s">
        <v>333</v>
      </c>
      <c r="B62" t="s">
        <v>61</v>
      </c>
      <c r="C62">
        <v>8</v>
      </c>
      <c r="D62">
        <v>5786</v>
      </c>
      <c r="E62">
        <v>6124</v>
      </c>
      <c r="F62">
        <f>Table1[[#This Row],[end_position]]-Table1[[#This Row],[start_position]]</f>
        <v>338</v>
      </c>
      <c r="G62">
        <v>-1</v>
      </c>
      <c r="H62" t="s">
        <v>109</v>
      </c>
      <c r="AC62">
        <v>0</v>
      </c>
      <c r="AD62">
        <v>1</v>
      </c>
      <c r="AE62">
        <v>1</v>
      </c>
      <c r="AF62" t="b">
        <v>0</v>
      </c>
      <c r="AG62" t="s">
        <v>107</v>
      </c>
    </row>
    <row r="63" spans="1:33" x14ac:dyDescent="0.35">
      <c r="A63" t="s">
        <v>334</v>
      </c>
      <c r="B63" t="s">
        <v>61</v>
      </c>
      <c r="C63">
        <v>9</v>
      </c>
      <c r="D63">
        <v>6127</v>
      </c>
      <c r="E63">
        <v>7164</v>
      </c>
      <c r="F63">
        <f>Table1[[#This Row],[end_position]]-Table1[[#This Row],[start_position]]</f>
        <v>1037</v>
      </c>
      <c r="G63">
        <v>-1</v>
      </c>
      <c r="H63" t="s">
        <v>109</v>
      </c>
      <c r="K63" t="s">
        <v>335</v>
      </c>
      <c r="L63" t="s">
        <v>336</v>
      </c>
      <c r="M63" t="b">
        <v>0</v>
      </c>
      <c r="N63">
        <v>0.35399999999999998</v>
      </c>
      <c r="O63">
        <v>199</v>
      </c>
      <c r="P63" s="1">
        <v>6.323E-55</v>
      </c>
      <c r="AC63">
        <v>0</v>
      </c>
      <c r="AD63">
        <v>0</v>
      </c>
      <c r="AE63">
        <v>4</v>
      </c>
      <c r="AF63" t="b">
        <v>0</v>
      </c>
      <c r="AG63" t="s">
        <v>107</v>
      </c>
    </row>
    <row r="64" spans="1:33" x14ac:dyDescent="0.35">
      <c r="A64" t="s">
        <v>337</v>
      </c>
      <c r="B64" t="s">
        <v>61</v>
      </c>
      <c r="C64">
        <v>10</v>
      </c>
      <c r="D64">
        <v>7168</v>
      </c>
      <c r="E64">
        <v>7746</v>
      </c>
      <c r="F64">
        <f>Table1[[#This Row],[end_position]]-Table1[[#This Row],[start_position]]</f>
        <v>578</v>
      </c>
      <c r="G64">
        <v>-1</v>
      </c>
      <c r="H64" t="s">
        <v>109</v>
      </c>
      <c r="AC64">
        <v>0</v>
      </c>
      <c r="AD64">
        <v>2</v>
      </c>
      <c r="AE64">
        <v>4</v>
      </c>
      <c r="AF64" t="b">
        <v>0</v>
      </c>
      <c r="AG64" t="s">
        <v>107</v>
      </c>
    </row>
    <row r="65" spans="1:33" x14ac:dyDescent="0.35">
      <c r="A65" t="s">
        <v>338</v>
      </c>
      <c r="B65" t="s">
        <v>61</v>
      </c>
      <c r="C65">
        <v>11</v>
      </c>
      <c r="D65">
        <v>7916</v>
      </c>
      <c r="E65">
        <v>9835</v>
      </c>
      <c r="F65">
        <f>Table1[[#This Row],[end_position]]-Table1[[#This Row],[start_position]]</f>
        <v>1919</v>
      </c>
      <c r="G65">
        <v>-1</v>
      </c>
      <c r="H65" t="s">
        <v>103</v>
      </c>
      <c r="I65" t="s">
        <v>339</v>
      </c>
      <c r="J65" s="3" t="s">
        <v>340</v>
      </c>
      <c r="K65" t="s">
        <v>341</v>
      </c>
      <c r="L65" t="s">
        <v>342</v>
      </c>
      <c r="M65" t="b">
        <v>0</v>
      </c>
      <c r="N65">
        <v>0.29099999999999998</v>
      </c>
      <c r="O65">
        <v>72</v>
      </c>
      <c r="P65" s="1">
        <v>6.3500000000000002E-12</v>
      </c>
      <c r="X65" t="s">
        <v>343</v>
      </c>
      <c r="AC65">
        <v>0</v>
      </c>
      <c r="AD65">
        <v>2</v>
      </c>
      <c r="AE65">
        <v>4</v>
      </c>
      <c r="AF65" t="b">
        <v>0</v>
      </c>
      <c r="AG65" t="s">
        <v>107</v>
      </c>
    </row>
    <row r="66" spans="1:33" x14ac:dyDescent="0.35">
      <c r="A66" t="s">
        <v>344</v>
      </c>
      <c r="B66" t="s">
        <v>61</v>
      </c>
      <c r="C66">
        <v>12</v>
      </c>
      <c r="D66">
        <v>10434</v>
      </c>
      <c r="E66">
        <v>10577</v>
      </c>
      <c r="F66">
        <f>Table1[[#This Row],[end_position]]-Table1[[#This Row],[start_position]]</f>
        <v>143</v>
      </c>
      <c r="G66">
        <v>1</v>
      </c>
      <c r="H66" t="s">
        <v>109</v>
      </c>
      <c r="AC66">
        <v>0</v>
      </c>
      <c r="AD66">
        <v>2</v>
      </c>
      <c r="AE66">
        <v>5</v>
      </c>
      <c r="AF66" t="b">
        <v>0</v>
      </c>
      <c r="AG66" t="s">
        <v>107</v>
      </c>
    </row>
  </sheetData>
  <mergeCells count="1">
    <mergeCell ref="C1:Q1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617887E2991049A5A6553DBB2189C1" ma:contentTypeVersion="4" ma:contentTypeDescription="Create a new document." ma:contentTypeScope="" ma:versionID="72eb8980d2d2ff6c805f276617d8015a">
  <xsd:schema xmlns:xsd="http://www.w3.org/2001/XMLSchema" xmlns:xs="http://www.w3.org/2001/XMLSchema" xmlns:p="http://schemas.microsoft.com/office/2006/metadata/properties" xmlns:ns2="dae18aca-32d2-4dde-a4f7-a57c6258d798" targetNamespace="http://schemas.microsoft.com/office/2006/metadata/properties" ma:root="true" ma:fieldsID="a971a5694faa64fa87d8ff1dd5975b68" ns2:_="">
    <xsd:import namespace="dae18aca-32d2-4dde-a4f7-a57c6258d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8aca-32d2-4dde-a4f7-a57c6258d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91731F-2ECC-41E3-B7E5-2965B65515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242078-0FD0-408D-BBDC-D163FB0B56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e18aca-32d2-4dde-a4f7-a57c6258d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6834A3-585B-42DA-A356-B3A9CF80BFDE}">
  <ds:schemaRefs>
    <ds:schemaRef ds:uri="http://schemas.openxmlformats.org/package/2006/metadata/core-properties"/>
    <ds:schemaRef ds:uri="http://purl.org/dc/elements/1.1/"/>
    <ds:schemaRef ds:uri="http://purl.org/dc/terms/"/>
    <ds:schemaRef ds:uri="dae18aca-32d2-4dde-a4f7-a57c6258d798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prophage_amr_check</vt:lpstr>
      <vt:lpstr>filtered</vt:lpstr>
      <vt:lpstr>genome_context_manual_check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mingy</dc:creator>
  <cp:keywords/>
  <dc:description/>
  <cp:lastModifiedBy>Yan, Ming</cp:lastModifiedBy>
  <cp:revision/>
  <dcterms:created xsi:type="dcterms:W3CDTF">2023-03-03T16:27:13Z</dcterms:created>
  <dcterms:modified xsi:type="dcterms:W3CDTF">2024-03-04T18:17:03Z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0x010100A1617887E2991049A5A6553DBB2189C1</vt:lpwstr>
  </property>
</Properties>
</file>