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weagley/Library/CloudStorage/Box-Box/Baldridge_Lab/Collaborations/Elizabeth_Kennedy/Writing/2024.10.25/"/>
    </mc:Choice>
  </mc:AlternateContent>
  <xr:revisionPtr revIDLastSave="0" documentId="8_{B2E7A1F3-B1F1-034F-ABE9-E1689B4ABF70}" xr6:coauthVersionLast="47" xr6:coauthVersionMax="47" xr10:uidLastSave="{00000000-0000-0000-0000-000000000000}"/>
  <bookViews>
    <workbookView xWindow="160" yWindow="920" windowWidth="29920" windowHeight="17520" activeTab="2" xr2:uid="{92616041-FCA4-144F-82C7-1C45EE432645}"/>
  </bookViews>
  <sheets>
    <sheet name="Table S1. Permanova Analysis" sheetId="5" r:id="rId1"/>
    <sheet name="Table S2. Sequenced Samples" sheetId="1" r:id="rId2"/>
    <sheet name="Table S3. Metagenomic Bins" sheetId="2" r:id="rId3"/>
    <sheet name="Table S4. Viruses" sheetId="3" r:id="rId4"/>
    <sheet name="Table S5. Plasmid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2" l="1"/>
  <c r="R6" i="2"/>
  <c r="R7" i="2"/>
  <c r="R8" i="2"/>
  <c r="R9" i="2"/>
  <c r="R10" i="2"/>
  <c r="R11" i="2"/>
  <c r="R12" i="2"/>
  <c r="R13" i="2"/>
  <c r="R14" i="2"/>
  <c r="R15" i="2"/>
  <c r="R16" i="2"/>
  <c r="R17" i="2"/>
</calcChain>
</file>

<file path=xl/sharedStrings.xml><?xml version="1.0" encoding="utf-8"?>
<sst xmlns="http://schemas.openxmlformats.org/spreadsheetml/2006/main" count="485" uniqueCount="239">
  <si>
    <t>Genotype</t>
  </si>
  <si>
    <t>Age</t>
  </si>
  <si>
    <t>Day</t>
  </si>
  <si>
    <t>Illumina reads</t>
  </si>
  <si>
    <t>Pup</t>
  </si>
  <si>
    <t>P04</t>
  </si>
  <si>
    <t>P05</t>
  </si>
  <si>
    <t>P06</t>
  </si>
  <si>
    <t>Sample</t>
  </si>
  <si>
    <t>Litter</t>
  </si>
  <si>
    <t>A</t>
  </si>
  <si>
    <t>B</t>
  </si>
  <si>
    <t xml:space="preserve">BALB/c </t>
  </si>
  <si>
    <t>C57BL/6</t>
  </si>
  <si>
    <t>Balb.A.4.1</t>
  </si>
  <si>
    <t>Balb.A.4.2</t>
  </si>
  <si>
    <t>Balb.A.5.1</t>
  </si>
  <si>
    <t>Balb.A.5.2</t>
  </si>
  <si>
    <t>B6.B.5.1</t>
  </si>
  <si>
    <t>B6.A.5.1</t>
  </si>
  <si>
    <t>B6.A.6.1</t>
  </si>
  <si>
    <t>N50</t>
  </si>
  <si>
    <t>Bacteria</t>
  </si>
  <si>
    <t>Firmicutes</t>
  </si>
  <si>
    <t>Bacilli</t>
  </si>
  <si>
    <t>Lactobacillales</t>
  </si>
  <si>
    <t>Lactobacillaceae</t>
  </si>
  <si>
    <t>Ligilactobacillus</t>
  </si>
  <si>
    <t>Mammalian</t>
  </si>
  <si>
    <t>PhiX</t>
  </si>
  <si>
    <t>Proteobacteria</t>
  </si>
  <si>
    <t>Gammaproteobacteria</t>
  </si>
  <si>
    <t>Enterobacterales</t>
  </si>
  <si>
    <t>Enterobacteriaceae</t>
  </si>
  <si>
    <t>Proteus</t>
  </si>
  <si>
    <t>Proteus mirabilis</t>
  </si>
  <si>
    <t>Streptococcaceae</t>
  </si>
  <si>
    <t>Streptococcus</t>
  </si>
  <si>
    <t>Streptococcus danieliae</t>
  </si>
  <si>
    <t>Streptococcus azizii</t>
  </si>
  <si>
    <t>Uncertain</t>
  </si>
  <si>
    <t>GC content</t>
  </si>
  <si>
    <t>Proteus mirabils</t>
  </si>
  <si>
    <t>Bin</t>
  </si>
  <si>
    <t>Number of contigs</t>
  </si>
  <si>
    <t>Domain</t>
  </si>
  <si>
    <t>Phylum</t>
  </si>
  <si>
    <t>Class</t>
  </si>
  <si>
    <t>Order</t>
  </si>
  <si>
    <t>Family</t>
  </si>
  <si>
    <t>Genus</t>
  </si>
  <si>
    <t>Species</t>
  </si>
  <si>
    <t>Quality metrics</t>
  </si>
  <si>
    <t>Taxonomic assignments</t>
  </si>
  <si>
    <t>Plasmids</t>
  </si>
  <si>
    <t xml:space="preserve">Base pairs within predicted phage regions </t>
  </si>
  <si>
    <t xml:space="preserve">Percent of bin covered by phage regions </t>
  </si>
  <si>
    <t>Total length (bp)</t>
  </si>
  <si>
    <t>temperate</t>
  </si>
  <si>
    <t>unknown</t>
  </si>
  <si>
    <t>c_000000000644</t>
  </si>
  <si>
    <t>virulent</t>
  </si>
  <si>
    <t>Straboviridae</t>
  </si>
  <si>
    <t>c_000000002253</t>
  </si>
  <si>
    <t>c_000000002433</t>
  </si>
  <si>
    <t>Drexlerviridae</t>
  </si>
  <si>
    <t>c_000000002800</t>
  </si>
  <si>
    <t>c_000000003879</t>
  </si>
  <si>
    <t>c_000000004814</t>
  </si>
  <si>
    <t>c_000000006921</t>
  </si>
  <si>
    <t>Casjensviridae</t>
  </si>
  <si>
    <t>c_000000007400</t>
  </si>
  <si>
    <t>Peduoviridae</t>
  </si>
  <si>
    <t>c_000000009103</t>
  </si>
  <si>
    <t>c_000000009953</t>
  </si>
  <si>
    <t>c_000000000293</t>
  </si>
  <si>
    <t>Ligilactobacillus murinus (taxid 1622)</t>
  </si>
  <si>
    <t>c_000000000316</t>
  </si>
  <si>
    <t>unclassified (taxid 0)</t>
  </si>
  <si>
    <t>c_000000001226</t>
  </si>
  <si>
    <t>c_000000001313</t>
  </si>
  <si>
    <t>Enterococcus faecalis (taxid 1351)</t>
  </si>
  <si>
    <t>c_000000001834</t>
  </si>
  <si>
    <t>Staphylococcus aureus (taxid 1280)</t>
  </si>
  <si>
    <t>c_000000001850</t>
  </si>
  <si>
    <t>c_000000002163</t>
  </si>
  <si>
    <t>c_000000002782</t>
  </si>
  <si>
    <t>c_000000003293</t>
  </si>
  <si>
    <t>c_000000003672</t>
  </si>
  <si>
    <t>c_000000003707</t>
  </si>
  <si>
    <t>Streptococcus (taxid 1301)</t>
  </si>
  <si>
    <t>c_000000003867</t>
  </si>
  <si>
    <t>Proteus mirabilis (taxid 584)</t>
  </si>
  <si>
    <t>c_000000004254</t>
  </si>
  <si>
    <t>Curtobacterium flaccumfaciens pv. flaccumfaciens (taxid 138532)</t>
  </si>
  <si>
    <t>c_000000004423</t>
  </si>
  <si>
    <t>c_000000004809</t>
  </si>
  <si>
    <t>c_000000004817</t>
  </si>
  <si>
    <t>c_000000006798</t>
  </si>
  <si>
    <t>c_000000007171</t>
  </si>
  <si>
    <t>c_000000007350</t>
  </si>
  <si>
    <t>c_000000008211</t>
  </si>
  <si>
    <t>c_000000008373</t>
  </si>
  <si>
    <t>c_000000009098</t>
  </si>
  <si>
    <t>c_000000009485</t>
  </si>
  <si>
    <t>c_000000009604</t>
  </si>
  <si>
    <t>c_000000009632</t>
  </si>
  <si>
    <t>Contig</t>
  </si>
  <si>
    <t>Plasmer Plasmid Probability</t>
  </si>
  <si>
    <t>Contig Length</t>
  </si>
  <si>
    <t>Length of plasmid contigs</t>
  </si>
  <si>
    <t>Percent completion</t>
  </si>
  <si>
    <t>Percent redundancy</t>
  </si>
  <si>
    <t>&lt;=P14</t>
  </si>
  <si>
    <t>P15-P21</t>
  </si>
  <si>
    <t>&gt;P21</t>
  </si>
  <si>
    <t>Dam</t>
  </si>
  <si>
    <t>Bl/6</t>
  </si>
  <si>
    <t>Age groups compared</t>
  </si>
  <si>
    <t>Combined</t>
  </si>
  <si>
    <t>Table S1A. Bonferroni adjusted p-values from pairwise PERMANOVA applied to theta distances to test for differences in fecal bacterial community compositions across pups grouped by age (&lt;P14, P15-P21, &gt;P21) and their dams within each mouse genotype and litter, or combined across all groups. These p-values correspond to data shown in Figure 2A.</t>
  </si>
  <si>
    <t>Table S1B. Bonferroni adjusted p-values from pairwise PERMANOVA applied to Jaccard distances to test for differences in fecal bacterial community compositions across pups grouped by age (&lt;P14, P15-P21, &gt;P21) and their dams within each mouse genotype and litter, or combined across all groups. These p-values correspond to data shown in Figure S5A.</t>
  </si>
  <si>
    <t>ASV matches</t>
  </si>
  <si>
    <t>ASV02</t>
  </si>
  <si>
    <t>ASV01</t>
  </si>
  <si>
    <t>ASV18</t>
  </si>
  <si>
    <t>Number of phage containing contigs</t>
  </si>
  <si>
    <t>VirSorter viruses</t>
  </si>
  <si>
    <t>Number of plasmid contigs</t>
  </si>
  <si>
    <r>
      <t xml:space="preserve">Putative </t>
    </r>
    <r>
      <rPr>
        <i/>
        <sz val="12"/>
        <color theme="1"/>
        <rFont val="Arial"/>
        <family val="2"/>
      </rPr>
      <t>Proteus</t>
    </r>
    <r>
      <rPr>
        <sz val="12"/>
        <color theme="1"/>
        <rFont val="Arial"/>
        <family val="2"/>
      </rPr>
      <t xml:space="preserve"> plasmid</t>
    </r>
  </si>
  <si>
    <r>
      <t xml:space="preserve">Putative </t>
    </r>
    <r>
      <rPr>
        <i/>
        <sz val="12"/>
        <color theme="1"/>
        <rFont val="Arial"/>
        <family val="2"/>
      </rPr>
      <t>Enterococcus</t>
    </r>
    <r>
      <rPr>
        <sz val="12"/>
        <color theme="1"/>
        <rFont val="Arial"/>
        <family val="2"/>
      </rPr>
      <t xml:space="preserve"> plasmid</t>
    </r>
  </si>
  <si>
    <t>dsDNAphage</t>
  </si>
  <si>
    <t>ssDNA</t>
  </si>
  <si>
    <t>Start</t>
  </si>
  <si>
    <t>Stop</t>
  </si>
  <si>
    <t>c_000000000644||full</t>
  </si>
  <si>
    <t>filtered</t>
  </si>
  <si>
    <t>Firmicutes/Bacilli/Lactobacillales/Lactobacillaceae/Lactobacillus_H/NA</t>
  </si>
  <si>
    <t>c_000000002086||full</t>
  </si>
  <si>
    <t>c_000000002086</t>
  </si>
  <si>
    <t>Firmicutes/Bacilli/Lactobacillales/Streptococcaceae/Streptococcus/Streptococcus lutetiensis,Firmicutes/Bacilli/Lactobacillales/Streptococcaceae/Streptococcus/Streptococcus lutetiensis</t>
  </si>
  <si>
    <t>c_000000002182||full</t>
  </si>
  <si>
    <t>c_000000002182</t>
  </si>
  <si>
    <t>Firmicutes/Bacilli/Lactobacillales/Streptococcaceae/Streptococcus/Streptococcus lutetiensis,Firmicutes/Bacilli/Lactobacillales/Streptococcaceae/Streptococcus/Streptococcus lutetiensis,Firmicutes/Bacilli/Lactobacillales/Streptococcaceae/Streptococcus/Streptococcus infantarius</t>
  </si>
  <si>
    <t>c_000000007494||full</t>
  </si>
  <si>
    <t>c_000000007494</t>
  </si>
  <si>
    <t>Siphoviridae</t>
  </si>
  <si>
    <t>c_000000009098||full</t>
  </si>
  <si>
    <t>c_000000007172||full</t>
  </si>
  <si>
    <t>c_000000007172</t>
  </si>
  <si>
    <t>Firmicutes/Bacilli/Lactobacillales/Enterococcaceae/Enterococcus_B/Enterococcus_B faecium_A</t>
  </si>
  <si>
    <t>c_000000009604||full</t>
  </si>
  <si>
    <t>Firmicutes/Bacilli/Lactobacillales/Lactobacillaceae/Lactobacillus_B/Lactobacillus_B salivarius</t>
  </si>
  <si>
    <t>c_000000003028||full</t>
  </si>
  <si>
    <t>c_000000003028</t>
  </si>
  <si>
    <t>c_000000003483||full</t>
  </si>
  <si>
    <t>c_000000003483</t>
  </si>
  <si>
    <t>c_000000007558||0_partial</t>
  </si>
  <si>
    <t>c_000000007558</t>
  </si>
  <si>
    <t>c_000000005450||full</t>
  </si>
  <si>
    <t>c_000000005450</t>
  </si>
  <si>
    <t>c_000000002027||full</t>
  </si>
  <si>
    <t>c_000000002027</t>
  </si>
  <si>
    <t>c_000000009873||full</t>
  </si>
  <si>
    <t>c_000000009873</t>
  </si>
  <si>
    <t>c_000000003243||full</t>
  </si>
  <si>
    <t>c_000000003243</t>
  </si>
  <si>
    <t>c_000000003879||full</t>
  </si>
  <si>
    <t>Proteobacteria/Gammaproteobacteria/Enterobacterales/Enterobacteriaceae/Providencia/Providencia alcalifaciens,Proteobacteria/Gammaproteobacteria/Enterobacterales/Enterobacteriaceae/Providencia/Providencia alcalifaciens</t>
  </si>
  <si>
    <t>c_000000009838||0_partial</t>
  </si>
  <si>
    <t>c_000000009838</t>
  </si>
  <si>
    <t>c_000000006921||full</t>
  </si>
  <si>
    <t>Firmicutes/Bacilli/Lactobacillales/Lactobacillaceae/Lactobacillus_H/Lactobacillus_H reuteri_B</t>
  </si>
  <si>
    <t>c_000000007400||full</t>
  </si>
  <si>
    <t>Firmicutes/Bacilli/Lactobacillales/Lactobacillaceae/Lactobacillus_B/Lactobacillus_B murinus</t>
  </si>
  <si>
    <t>c_000000007197||0_partial</t>
  </si>
  <si>
    <t>c_000000007197</t>
  </si>
  <si>
    <t>Firmicutes/Bacilli/Lactobacillales/Lactobacillaceae/Lactobacillus_B/Lactobacillus_B animalis</t>
  </si>
  <si>
    <t>c_000000009103||full</t>
  </si>
  <si>
    <t>Firmicutes/Bacilli/Lactobacillales/Streptococcaceae/Streptococcus/Streptococcus lutetiensis</t>
  </si>
  <si>
    <t>c_000000002742||full</t>
  </si>
  <si>
    <t>c_000000002742</t>
  </si>
  <si>
    <t>Podoviridae</t>
  </si>
  <si>
    <t>c_000000002253||full</t>
  </si>
  <si>
    <t>c_000000004085||full</t>
  </si>
  <si>
    <t>c_000000004085</t>
  </si>
  <si>
    <t>Myoviridae</t>
  </si>
  <si>
    <t>c_000000004814||lt2gene</t>
  </si>
  <si>
    <t>Firmicutes/Bacilli/Lactobacillales/Streptococcaceae/Streptococcus/Streptococcus salivarius</t>
  </si>
  <si>
    <t>c_000000009802||full</t>
  </si>
  <si>
    <t>c_000000009802</t>
  </si>
  <si>
    <t>unpredicted</t>
  </si>
  <si>
    <t>c_000000002477||0_partial</t>
  </si>
  <si>
    <t>c_000000002477</t>
  </si>
  <si>
    <t>c_000000002433||full</t>
  </si>
  <si>
    <t>Proteobacteria/Gammaproteobacteria/Enterobacterales/Enterobacteriaceae/Proteus/Proteus mirabilisSRR643517,SRR643497</t>
  </si>
  <si>
    <t>c_000000001803||full</t>
  </si>
  <si>
    <t>c_000000001803</t>
  </si>
  <si>
    <t>c_000000001807||full</t>
  </si>
  <si>
    <t>c_000000001807</t>
  </si>
  <si>
    <t>c_000000009953||full</t>
  </si>
  <si>
    <t>c_000000002800||full</t>
  </si>
  <si>
    <t>Gut Phage Database</t>
  </si>
  <si>
    <t>Predicted phage taxon</t>
  </si>
  <si>
    <t>Host range taxon</t>
  </si>
  <si>
    <t>PhaGCN</t>
  </si>
  <si>
    <t>Viral taxonomy prediction</t>
  </si>
  <si>
    <t>Score</t>
  </si>
  <si>
    <t>Viral lifestyle prediction</t>
  </si>
  <si>
    <t>PhaTYP</t>
  </si>
  <si>
    <t>Predicted group</t>
  </si>
  <si>
    <t>VirSorter2 output</t>
  </si>
  <si>
    <t>Metagenomic Assembly Information</t>
  </si>
  <si>
    <t>Viral ID</t>
  </si>
  <si>
    <t>Virus length</t>
  </si>
  <si>
    <t>Contig length</t>
  </si>
  <si>
    <t>Percent of contig covered</t>
  </si>
  <si>
    <r>
      <t xml:space="preserve">Ligilactobacillus </t>
    </r>
    <r>
      <rPr>
        <sz val="12"/>
        <color theme="1"/>
        <rFont val="Arial"/>
        <family val="2"/>
      </rPr>
      <t xml:space="preserve">(put. </t>
    </r>
    <r>
      <rPr>
        <i/>
        <sz val="12"/>
        <color theme="1"/>
        <rFont val="Arial"/>
        <family val="2"/>
      </rPr>
      <t>murinus</t>
    </r>
    <r>
      <rPr>
        <sz val="12"/>
        <color theme="1"/>
        <rFont val="Arial"/>
        <family val="2"/>
      </rPr>
      <t>)</t>
    </r>
  </si>
  <si>
    <r>
      <rPr>
        <i/>
        <sz val="12"/>
        <color theme="1"/>
        <rFont val="Arial"/>
        <family val="2"/>
      </rPr>
      <t>Streptococcus</t>
    </r>
    <r>
      <rPr>
        <sz val="12"/>
        <color theme="1"/>
        <rFont val="Arial"/>
        <family val="2"/>
      </rPr>
      <t xml:space="preserve"> (put.</t>
    </r>
    <r>
      <rPr>
        <i/>
        <sz val="12"/>
        <color theme="1"/>
        <rFont val="Arial"/>
        <family val="2"/>
      </rPr>
      <t xml:space="preserve"> haloterans)</t>
    </r>
  </si>
  <si>
    <r>
      <t xml:space="preserve">Putative </t>
    </r>
    <r>
      <rPr>
        <i/>
        <sz val="12"/>
        <color theme="1"/>
        <rFont val="Arial"/>
        <family val="2"/>
      </rPr>
      <t>Staphylococcus</t>
    </r>
    <r>
      <rPr>
        <sz val="12"/>
        <color theme="1"/>
        <rFont val="Arial"/>
        <family val="2"/>
      </rPr>
      <t xml:space="preserve"> plasmid</t>
    </r>
  </si>
  <si>
    <r>
      <rPr>
        <i/>
        <sz val="12"/>
        <color theme="1"/>
        <rFont val="Arial"/>
        <family val="2"/>
      </rPr>
      <t>Enterococcus</t>
    </r>
    <r>
      <rPr>
        <sz val="12"/>
        <color theme="1"/>
        <rFont val="Arial"/>
        <family val="2"/>
      </rPr>
      <t xml:space="preserve"> sp.</t>
    </r>
  </si>
  <si>
    <r>
      <rPr>
        <i/>
        <sz val="12"/>
        <color theme="1"/>
        <rFont val="Arial"/>
        <family val="2"/>
      </rPr>
      <t>Streptococcus</t>
    </r>
    <r>
      <rPr>
        <sz val="12"/>
        <color theme="1"/>
        <rFont val="Arial"/>
        <family val="2"/>
      </rPr>
      <t xml:space="preserve"> phage</t>
    </r>
  </si>
  <si>
    <t>Table S2. Summary of Shotgun Sequenced Samples</t>
  </si>
  <si>
    <t>Assembly statistics</t>
  </si>
  <si>
    <t>Table S3. Summary of metagenome-assembled genome bins generated using Anvi'o, including assembly statistics, quality metrics, taxonomic assigments, 16S sequence matches to ASVs, and a summary of viruses and contigs discovered within each bin.</t>
  </si>
  <si>
    <t>Table S4. Summary of viral contigs identified using VirSorter2, including lifestyle, host range, and taxonomic predictions.</t>
  </si>
  <si>
    <t>Table S5. Summary of plasmids identified in metagenome assemblies</t>
  </si>
  <si>
    <r>
      <t xml:space="preserve">Percent </t>
    </r>
    <r>
      <rPr>
        <b/>
        <i/>
        <sz val="12"/>
        <color theme="1"/>
        <rFont val="Arial"/>
        <family val="2"/>
      </rPr>
      <t>Proteus</t>
    </r>
    <r>
      <rPr>
        <b/>
        <sz val="12"/>
        <color theme="1"/>
        <rFont val="Arial"/>
        <family val="2"/>
      </rPr>
      <t xml:space="preserve"> genus via 16S</t>
    </r>
  </si>
  <si>
    <r>
      <t xml:space="preserve">Percent </t>
    </r>
    <r>
      <rPr>
        <b/>
        <i/>
        <sz val="12"/>
        <color theme="1"/>
        <rFont val="Arial"/>
        <family val="2"/>
      </rPr>
      <t>Ligilactobacillus</t>
    </r>
    <r>
      <rPr>
        <b/>
        <sz val="12"/>
        <color theme="1"/>
        <rFont val="Arial"/>
        <family val="2"/>
      </rPr>
      <t xml:space="preserve"> genus via 16S</t>
    </r>
  </si>
  <si>
    <t>Plasmer taxonomic prediction</t>
  </si>
  <si>
    <t>NCBI SRA Library ID</t>
  </si>
  <si>
    <t>B037_Baldridge_2_WGS</t>
  </si>
  <si>
    <t>B037_Baldridge_95_WGS</t>
  </si>
  <si>
    <t>B037_Baldridge_97_WGS</t>
  </si>
  <si>
    <t>B037_Baldridge_170_WGS</t>
  </si>
  <si>
    <t>B037_Baldridge_171_WGS</t>
  </si>
  <si>
    <t>B037_Baldridge_172_WGS</t>
  </si>
  <si>
    <t>B037_Baldridge_174_WGS</t>
  </si>
  <si>
    <t>BALB/c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</si>
</sst>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0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0" xfId="0" applyFont="1"/>
    <xf numFmtId="0" fontId="4" fillId="0" borderId="0" xfId="0" applyFont="1"/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6" borderId="26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164" fontId="4" fillId="0" borderId="5" xfId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/>
    </xf>
    <xf numFmtId="165" fontId="4" fillId="0" borderId="7" xfId="2" applyNumberFormat="1" applyFont="1" applyBorder="1" applyAlignment="1">
      <alignment horizontal="center" vertical="center"/>
    </xf>
    <xf numFmtId="165" fontId="4" fillId="0" borderId="16" xfId="2" applyNumberFormat="1" applyFont="1" applyBorder="1" applyAlignment="1">
      <alignment horizontal="center" vertical="center"/>
    </xf>
    <xf numFmtId="165" fontId="4" fillId="0" borderId="23" xfId="2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9" fontId="4" fillId="0" borderId="6" xfId="2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5" fontId="4" fillId="2" borderId="9" xfId="2" applyNumberFormat="1" applyFont="1" applyFill="1" applyBorder="1" applyAlignment="1">
      <alignment horizontal="center" vertical="center"/>
    </xf>
    <xf numFmtId="165" fontId="4" fillId="2" borderId="15" xfId="2" applyNumberFormat="1" applyFont="1" applyFill="1" applyBorder="1" applyAlignment="1">
      <alignment horizontal="center" vertical="center"/>
    </xf>
    <xf numFmtId="165" fontId="4" fillId="2" borderId="13" xfId="2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164" fontId="4" fillId="0" borderId="8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5" fontId="4" fillId="0" borderId="9" xfId="2" applyNumberFormat="1" applyFont="1" applyBorder="1" applyAlignment="1">
      <alignment horizontal="center" vertical="center"/>
    </xf>
    <xf numFmtId="165" fontId="4" fillId="0" borderId="15" xfId="2" applyNumberFormat="1" applyFont="1" applyBorder="1" applyAlignment="1">
      <alignment horizontal="center" vertical="center"/>
    </xf>
    <xf numFmtId="165" fontId="4" fillId="0" borderId="13" xfId="2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164" fontId="4" fillId="0" borderId="10" xfId="1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4" fillId="0" borderId="11" xfId="1" applyNumberFormat="1" applyFont="1" applyBorder="1" applyAlignment="1">
      <alignment horizontal="center" vertical="center"/>
    </xf>
    <xf numFmtId="165" fontId="4" fillId="0" borderId="12" xfId="2" applyNumberFormat="1" applyFont="1" applyBorder="1" applyAlignment="1">
      <alignment horizontal="center" vertical="center"/>
    </xf>
    <xf numFmtId="165" fontId="4" fillId="0" borderId="17" xfId="2" applyNumberFormat="1" applyFont="1" applyBorder="1" applyAlignment="1">
      <alignment horizontal="center" vertical="center"/>
    </xf>
    <xf numFmtId="165" fontId="4" fillId="0" borderId="24" xfId="2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9" fontId="4" fillId="0" borderId="11" xfId="2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5" fontId="4" fillId="0" borderId="26" xfId="2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165" fontId="4" fillId="0" borderId="11" xfId="2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/>
    </xf>
    <xf numFmtId="0" fontId="4" fillId="6" borderId="25" xfId="0" applyFont="1" applyFill="1" applyBorder="1"/>
    <xf numFmtId="0" fontId="4" fillId="6" borderId="25" xfId="0" applyFont="1" applyFill="1" applyBorder="1" applyAlignment="1">
      <alignment horizontal="center"/>
    </xf>
    <xf numFmtId="9" fontId="4" fillId="6" borderId="26" xfId="2" applyFont="1" applyFill="1" applyBorder="1" applyAlignment="1">
      <alignment horizontal="center"/>
    </xf>
    <xf numFmtId="0" fontId="4" fillId="6" borderId="26" xfId="0" applyFont="1" applyFill="1" applyBorder="1"/>
    <xf numFmtId="0" fontId="5" fillId="6" borderId="27" xfId="0" applyFont="1" applyFill="1" applyBorder="1" applyAlignment="1">
      <alignment horizontal="center" vertical="center"/>
    </xf>
    <xf numFmtId="166" fontId="4" fillId="6" borderId="27" xfId="0" applyNumberFormat="1" applyFont="1" applyFill="1" applyBorder="1" applyAlignment="1">
      <alignment horizontal="center"/>
    </xf>
    <xf numFmtId="0" fontId="4" fillId="6" borderId="27" xfId="0" applyFont="1" applyFill="1" applyBorder="1"/>
    <xf numFmtId="0" fontId="4" fillId="6" borderId="8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9" fontId="4" fillId="6" borderId="1" xfId="2" applyFont="1" applyFill="1" applyBorder="1" applyAlignment="1">
      <alignment horizontal="center"/>
    </xf>
    <xf numFmtId="0" fontId="4" fillId="6" borderId="1" xfId="0" applyFont="1" applyFill="1" applyBorder="1"/>
    <xf numFmtId="0" fontId="5" fillId="6" borderId="9" xfId="0" applyFont="1" applyFill="1" applyBorder="1" applyAlignment="1">
      <alignment horizontal="center" vertical="center"/>
    </xf>
    <xf numFmtId="166" fontId="4" fillId="6" borderId="9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/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9" fontId="4" fillId="6" borderId="11" xfId="2" applyFont="1" applyFill="1" applyBorder="1" applyAlignment="1">
      <alignment horizontal="center"/>
    </xf>
    <xf numFmtId="0" fontId="4" fillId="6" borderId="11" xfId="0" applyFont="1" applyFill="1" applyBorder="1"/>
    <xf numFmtId="0" fontId="4" fillId="6" borderId="12" xfId="0" applyFont="1" applyFill="1" applyBorder="1"/>
    <xf numFmtId="0" fontId="4" fillId="6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8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9" fontId="4" fillId="2" borderId="1" xfId="2" applyFont="1" applyFill="1" applyBorder="1" applyAlignment="1">
      <alignment horizontal="center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166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4" fillId="0" borderId="27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7EAF2-8F41-7443-B114-EC7444630A94}">
  <dimension ref="A1:H21"/>
  <sheetViews>
    <sheetView workbookViewId="0">
      <selection activeCell="A6" sqref="A6"/>
    </sheetView>
  </sheetViews>
  <sheetFormatPr baseColWidth="10" defaultRowHeight="16" x14ac:dyDescent="0.2"/>
  <cols>
    <col min="1" max="1" width="10" style="2" customWidth="1"/>
    <col min="2" max="2" width="6.1640625" style="2" bestFit="1" customWidth="1"/>
    <col min="3" max="3" width="9.1640625" style="2" bestFit="1" customWidth="1"/>
    <col min="4" max="4" width="7.1640625" style="2" bestFit="1" customWidth="1"/>
    <col min="5" max="5" width="9.1640625" style="2" bestFit="1" customWidth="1"/>
    <col min="6" max="6" width="7.1640625" style="2" bestFit="1" customWidth="1"/>
    <col min="7" max="7" width="9.1640625" style="2" bestFit="1" customWidth="1"/>
    <col min="8" max="8" width="7" style="2" bestFit="1" customWidth="1"/>
    <col min="9" max="11" width="10.83203125" style="2"/>
    <col min="12" max="12" width="16.6640625" style="2" bestFit="1" customWidth="1"/>
    <col min="13" max="16384" width="10.83203125" style="2"/>
  </cols>
  <sheetData>
    <row r="1" spans="1:8" x14ac:dyDescent="0.2">
      <c r="A1" s="1" t="s">
        <v>120</v>
      </c>
    </row>
    <row r="2" spans="1:8" ht="17" thickBot="1" x14ac:dyDescent="0.25"/>
    <row r="3" spans="1:8" ht="16" customHeight="1" x14ac:dyDescent="0.2">
      <c r="A3" s="150" t="s">
        <v>0</v>
      </c>
      <c r="B3" s="150" t="s">
        <v>9</v>
      </c>
      <c r="C3" s="148" t="s">
        <v>118</v>
      </c>
      <c r="D3" s="149"/>
      <c r="E3" s="149"/>
      <c r="F3" s="149"/>
      <c r="G3" s="149"/>
      <c r="H3" s="149"/>
    </row>
    <row r="4" spans="1:8" x14ac:dyDescent="0.2">
      <c r="A4" s="151"/>
      <c r="B4" s="151"/>
      <c r="C4" s="3" t="s">
        <v>113</v>
      </c>
      <c r="D4" s="3" t="s">
        <v>113</v>
      </c>
      <c r="E4" s="3" t="s">
        <v>114</v>
      </c>
      <c r="F4" s="3" t="s">
        <v>113</v>
      </c>
      <c r="G4" s="3" t="s">
        <v>114</v>
      </c>
      <c r="H4" s="3" t="s">
        <v>115</v>
      </c>
    </row>
    <row r="5" spans="1:8" x14ac:dyDescent="0.2">
      <c r="A5" s="152"/>
      <c r="B5" s="152"/>
      <c r="C5" s="3" t="s">
        <v>114</v>
      </c>
      <c r="D5" s="3" t="s">
        <v>115</v>
      </c>
      <c r="E5" s="3" t="s">
        <v>115</v>
      </c>
      <c r="F5" s="3" t="s">
        <v>116</v>
      </c>
      <c r="G5" s="3" t="s">
        <v>116</v>
      </c>
      <c r="H5" s="3" t="s">
        <v>116</v>
      </c>
    </row>
    <row r="6" spans="1:8" x14ac:dyDescent="0.2">
      <c r="A6" s="4" t="s">
        <v>238</v>
      </c>
      <c r="B6" s="4" t="s">
        <v>10</v>
      </c>
      <c r="C6" s="4">
        <v>6.0000000000000001E-3</v>
      </c>
      <c r="D6" s="4">
        <v>6.0000000000000001E-3</v>
      </c>
      <c r="E6" s="4">
        <v>6.0000000000000001E-3</v>
      </c>
      <c r="F6" s="4">
        <v>6.0000000000000001E-3</v>
      </c>
      <c r="G6" s="4">
        <v>0.222</v>
      </c>
      <c r="H6" s="4">
        <v>0.252</v>
      </c>
    </row>
    <row r="7" spans="1:8" x14ac:dyDescent="0.2">
      <c r="A7" s="5" t="s">
        <v>238</v>
      </c>
      <c r="B7" s="5" t="s">
        <v>11</v>
      </c>
      <c r="C7" s="5">
        <v>6.0000000000000001E-3</v>
      </c>
      <c r="D7" s="5">
        <v>6.0000000000000001E-3</v>
      </c>
      <c r="E7" s="5">
        <v>6.0000000000000001E-3</v>
      </c>
      <c r="F7" s="5">
        <v>1.2E-2</v>
      </c>
      <c r="G7" s="5">
        <v>2.4E-2</v>
      </c>
      <c r="H7" s="5">
        <v>0.34799999999999998</v>
      </c>
    </row>
    <row r="8" spans="1:8" x14ac:dyDescent="0.2">
      <c r="A8" s="4" t="s">
        <v>117</v>
      </c>
      <c r="B8" s="4" t="s">
        <v>10</v>
      </c>
      <c r="C8" s="4">
        <v>6.0000000000000001E-3</v>
      </c>
      <c r="D8" s="4">
        <v>6.0000000000000001E-3</v>
      </c>
      <c r="E8" s="4">
        <v>6.0000000000000001E-3</v>
      </c>
      <c r="F8" s="4">
        <v>6.0000000000000001E-3</v>
      </c>
      <c r="G8" s="4">
        <v>1.7999999999999999E-2</v>
      </c>
      <c r="H8" s="4">
        <v>0.52800000000000002</v>
      </c>
    </row>
    <row r="9" spans="1:8" x14ac:dyDescent="0.2">
      <c r="A9" s="5" t="s">
        <v>117</v>
      </c>
      <c r="B9" s="5" t="s">
        <v>11</v>
      </c>
      <c r="C9" s="5">
        <v>6.0000000000000001E-3</v>
      </c>
      <c r="D9" s="5">
        <v>6.0000000000000001E-3</v>
      </c>
      <c r="E9" s="5">
        <v>6.0000000000000001E-3</v>
      </c>
      <c r="F9" s="5">
        <v>2.4E-2</v>
      </c>
      <c r="G9" s="5">
        <v>4.2000000000000003E-2</v>
      </c>
      <c r="H9" s="5">
        <v>4.8000000000000001E-2</v>
      </c>
    </row>
    <row r="10" spans="1:8" x14ac:dyDescent="0.2">
      <c r="A10" s="146" t="s">
        <v>119</v>
      </c>
      <c r="B10" s="147"/>
      <c r="C10" s="4">
        <v>6.0000000000000001E-3</v>
      </c>
      <c r="D10" s="4">
        <v>6.0000000000000001E-3</v>
      </c>
      <c r="E10" s="4">
        <v>6.0000000000000001E-3</v>
      </c>
      <c r="F10" s="4">
        <v>6.0000000000000001E-3</v>
      </c>
      <c r="G10" s="4">
        <v>6.0000000000000001E-3</v>
      </c>
      <c r="H10" s="4">
        <v>0.246</v>
      </c>
    </row>
    <row r="12" spans="1:8" x14ac:dyDescent="0.2">
      <c r="A12" s="1" t="s">
        <v>121</v>
      </c>
    </row>
    <row r="13" spans="1:8" ht="17" thickBot="1" x14ac:dyDescent="0.25"/>
    <row r="14" spans="1:8" x14ac:dyDescent="0.2">
      <c r="A14" s="150" t="s">
        <v>0</v>
      </c>
      <c r="B14" s="150" t="s">
        <v>9</v>
      </c>
      <c r="C14" s="148" t="s">
        <v>118</v>
      </c>
      <c r="D14" s="149"/>
      <c r="E14" s="149"/>
      <c r="F14" s="149"/>
      <c r="G14" s="149"/>
      <c r="H14" s="149"/>
    </row>
    <row r="15" spans="1:8" x14ac:dyDescent="0.2">
      <c r="A15" s="151"/>
      <c r="B15" s="151"/>
      <c r="C15" s="3" t="s">
        <v>113</v>
      </c>
      <c r="D15" s="3" t="s">
        <v>113</v>
      </c>
      <c r="E15" s="3" t="s">
        <v>114</v>
      </c>
      <c r="F15" s="3" t="s">
        <v>113</v>
      </c>
      <c r="G15" s="3" t="s">
        <v>114</v>
      </c>
      <c r="H15" s="3" t="s">
        <v>115</v>
      </c>
    </row>
    <row r="16" spans="1:8" x14ac:dyDescent="0.2">
      <c r="A16" s="152"/>
      <c r="B16" s="152"/>
      <c r="C16" s="3" t="s">
        <v>114</v>
      </c>
      <c r="D16" s="3" t="s">
        <v>115</v>
      </c>
      <c r="E16" s="3" t="s">
        <v>115</v>
      </c>
      <c r="F16" s="3" t="s">
        <v>116</v>
      </c>
      <c r="G16" s="3" t="s">
        <v>116</v>
      </c>
      <c r="H16" s="3" t="s">
        <v>116</v>
      </c>
    </row>
    <row r="17" spans="1:8" x14ac:dyDescent="0.2">
      <c r="A17" s="4" t="s">
        <v>238</v>
      </c>
      <c r="B17" s="4" t="s">
        <v>10</v>
      </c>
      <c r="C17" s="4">
        <v>6.0000000000000001E-3</v>
      </c>
      <c r="D17" s="4">
        <v>6.0000000000000001E-3</v>
      </c>
      <c r="E17" s="4">
        <v>6.0000000000000001E-3</v>
      </c>
      <c r="F17" s="4">
        <v>1.2E-2</v>
      </c>
      <c r="G17" s="4">
        <v>0.216</v>
      </c>
      <c r="H17" s="4">
        <v>2.4E-2</v>
      </c>
    </row>
    <row r="18" spans="1:8" x14ac:dyDescent="0.2">
      <c r="A18" s="5" t="s">
        <v>238</v>
      </c>
      <c r="B18" s="5" t="s">
        <v>11</v>
      </c>
      <c r="C18" s="5">
        <v>6.0000000000000001E-3</v>
      </c>
      <c r="D18" s="5">
        <v>6.0000000000000001E-3</v>
      </c>
      <c r="E18" s="5">
        <v>6.0000000000000001E-3</v>
      </c>
      <c r="F18" s="5">
        <v>6.0000000000000001E-3</v>
      </c>
      <c r="G18" s="5">
        <v>2.4E-2</v>
      </c>
      <c r="H18" s="5">
        <v>0.03</v>
      </c>
    </row>
    <row r="19" spans="1:8" x14ac:dyDescent="0.2">
      <c r="A19" s="4" t="s">
        <v>117</v>
      </c>
      <c r="B19" s="4" t="s">
        <v>10</v>
      </c>
      <c r="C19" s="4">
        <v>6.0000000000000001E-3</v>
      </c>
      <c r="D19" s="4">
        <v>6.0000000000000001E-3</v>
      </c>
      <c r="E19" s="4">
        <v>6.0000000000000001E-3</v>
      </c>
      <c r="F19" s="4">
        <v>1.2E-2</v>
      </c>
      <c r="G19" s="4">
        <v>4.2000000000000003E-2</v>
      </c>
      <c r="H19" s="4">
        <v>0.40799999999999997</v>
      </c>
    </row>
    <row r="20" spans="1:8" x14ac:dyDescent="0.2">
      <c r="A20" s="5" t="s">
        <v>117</v>
      </c>
      <c r="B20" s="5" t="s">
        <v>11</v>
      </c>
      <c r="C20" s="5">
        <v>6.0000000000000001E-3</v>
      </c>
      <c r="D20" s="5">
        <v>6.0000000000000001E-3</v>
      </c>
      <c r="E20" s="5">
        <v>6.0000000000000001E-3</v>
      </c>
      <c r="F20" s="5">
        <v>6.0000000000000001E-3</v>
      </c>
      <c r="G20" s="5">
        <v>4.2000000000000003E-2</v>
      </c>
      <c r="H20" s="5">
        <v>1.7999999999999999E-2</v>
      </c>
    </row>
    <row r="21" spans="1:8" x14ac:dyDescent="0.2">
      <c r="A21" s="146" t="s">
        <v>119</v>
      </c>
      <c r="B21" s="147"/>
      <c r="C21" s="4">
        <v>6.0000000000000001E-3</v>
      </c>
      <c r="D21" s="4">
        <v>6.0000000000000001E-3</v>
      </c>
      <c r="E21" s="4">
        <v>6.0000000000000001E-3</v>
      </c>
      <c r="F21" s="4">
        <v>6.0000000000000001E-3</v>
      </c>
      <c r="G21" s="4">
        <v>6.0000000000000001E-3</v>
      </c>
      <c r="H21" s="4">
        <v>0.03</v>
      </c>
    </row>
  </sheetData>
  <mergeCells count="8">
    <mergeCell ref="A21:B21"/>
    <mergeCell ref="C3:H3"/>
    <mergeCell ref="A3:A5"/>
    <mergeCell ref="B3:B5"/>
    <mergeCell ref="A14:A16"/>
    <mergeCell ref="B14:B16"/>
    <mergeCell ref="C14:H14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8231-7F37-754C-8E91-03294956CC67}">
  <dimension ref="A1:I10"/>
  <sheetViews>
    <sheetView workbookViewId="0">
      <selection activeCell="J19" sqref="J19"/>
    </sheetView>
  </sheetViews>
  <sheetFormatPr baseColWidth="10" defaultColWidth="16.6640625" defaultRowHeight="16" x14ac:dyDescent="0.2"/>
  <cols>
    <col min="1" max="1" width="10.5" bestFit="1" customWidth="1"/>
    <col min="2" max="2" width="17" customWidth="1"/>
    <col min="3" max="3" width="14.33203125" bestFit="1" customWidth="1"/>
    <col min="4" max="4" width="6.1640625" bestFit="1" customWidth="1"/>
    <col min="5" max="5" width="10.33203125" bestFit="1" customWidth="1"/>
    <col min="6" max="7" width="4.83203125" bestFit="1" customWidth="1"/>
    <col min="8" max="8" width="11.6640625" bestFit="1" customWidth="1"/>
    <col min="9" max="9" width="27" bestFit="1" customWidth="1"/>
  </cols>
  <sheetData>
    <row r="1" spans="1:9" x14ac:dyDescent="0.2">
      <c r="A1" s="1" t="s">
        <v>222</v>
      </c>
    </row>
    <row r="2" spans="1:9" ht="17" thickBot="1" x14ac:dyDescent="0.25"/>
    <row r="3" spans="1:9" ht="68" x14ac:dyDescent="0.2">
      <c r="A3" s="79" t="s">
        <v>8</v>
      </c>
      <c r="B3" s="80" t="s">
        <v>228</v>
      </c>
      <c r="C3" s="80" t="s">
        <v>227</v>
      </c>
      <c r="D3" s="80" t="s">
        <v>9</v>
      </c>
      <c r="E3" s="80" t="s">
        <v>0</v>
      </c>
      <c r="F3" s="80" t="s">
        <v>1</v>
      </c>
      <c r="G3" s="80" t="s">
        <v>2</v>
      </c>
      <c r="H3" s="80" t="s">
        <v>3</v>
      </c>
      <c r="I3" s="81" t="s">
        <v>230</v>
      </c>
    </row>
    <row r="4" spans="1:9" x14ac:dyDescent="0.2">
      <c r="A4" s="71" t="s">
        <v>14</v>
      </c>
      <c r="B4" s="72">
        <v>0.93116147308781871</v>
      </c>
      <c r="C4" s="72">
        <v>4.6364494806421151E-2</v>
      </c>
      <c r="D4" s="73" t="s">
        <v>10</v>
      </c>
      <c r="E4" s="73" t="s">
        <v>12</v>
      </c>
      <c r="F4" s="73" t="s">
        <v>4</v>
      </c>
      <c r="G4" s="73" t="s">
        <v>5</v>
      </c>
      <c r="H4" s="73">
        <v>2138102</v>
      </c>
      <c r="I4" s="142" t="s">
        <v>234</v>
      </c>
    </row>
    <row r="5" spans="1:9" x14ac:dyDescent="0.2">
      <c r="A5" s="35" t="s">
        <v>15</v>
      </c>
      <c r="B5" s="74">
        <v>0.14113749309773604</v>
      </c>
      <c r="C5" s="74">
        <v>0.83799006073992255</v>
      </c>
      <c r="D5" s="30" t="s">
        <v>10</v>
      </c>
      <c r="E5" s="30" t="s">
        <v>12</v>
      </c>
      <c r="F5" s="30" t="s">
        <v>4</v>
      </c>
      <c r="G5" s="30" t="s">
        <v>5</v>
      </c>
      <c r="H5" s="30">
        <v>1176120</v>
      </c>
      <c r="I5" s="143" t="s">
        <v>235</v>
      </c>
    </row>
    <row r="6" spans="1:9" x14ac:dyDescent="0.2">
      <c r="A6" s="49" t="s">
        <v>16</v>
      </c>
      <c r="B6" s="75">
        <v>7.763375620518477E-2</v>
      </c>
      <c r="C6" s="75">
        <v>0.87093215664644252</v>
      </c>
      <c r="D6" s="44" t="s">
        <v>10</v>
      </c>
      <c r="E6" s="44" t="s">
        <v>12</v>
      </c>
      <c r="F6" s="44" t="s">
        <v>4</v>
      </c>
      <c r="G6" s="44" t="s">
        <v>6</v>
      </c>
      <c r="H6" s="44">
        <v>2395604</v>
      </c>
      <c r="I6" s="144" t="s">
        <v>236</v>
      </c>
    </row>
    <row r="7" spans="1:9" x14ac:dyDescent="0.2">
      <c r="A7" s="35" t="s">
        <v>17</v>
      </c>
      <c r="B7" s="74">
        <v>2.5470754116255793E-3</v>
      </c>
      <c r="C7" s="74">
        <v>0.96634221777494778</v>
      </c>
      <c r="D7" s="30" t="s">
        <v>10</v>
      </c>
      <c r="E7" s="30" t="s">
        <v>12</v>
      </c>
      <c r="F7" s="30" t="s">
        <v>4</v>
      </c>
      <c r="G7" s="30" t="s">
        <v>6</v>
      </c>
      <c r="H7" s="30">
        <v>601342</v>
      </c>
      <c r="I7" s="143" t="s">
        <v>237</v>
      </c>
    </row>
    <row r="8" spans="1:9" x14ac:dyDescent="0.2">
      <c r="A8" s="49" t="s">
        <v>18</v>
      </c>
      <c r="B8" s="75">
        <v>0.97414684591520162</v>
      </c>
      <c r="C8" s="75">
        <v>2.8955532574974148E-3</v>
      </c>
      <c r="D8" s="44" t="s">
        <v>11</v>
      </c>
      <c r="E8" s="44" t="s">
        <v>13</v>
      </c>
      <c r="F8" s="44" t="s">
        <v>4</v>
      </c>
      <c r="G8" s="44" t="s">
        <v>6</v>
      </c>
      <c r="H8" s="44">
        <v>1544457</v>
      </c>
      <c r="I8" s="144" t="s">
        <v>231</v>
      </c>
    </row>
    <row r="9" spans="1:9" x14ac:dyDescent="0.2">
      <c r="A9" s="35" t="s">
        <v>19</v>
      </c>
      <c r="B9" s="74">
        <v>0.96580483736447031</v>
      </c>
      <c r="C9" s="74">
        <v>8.3402835696413675E-4</v>
      </c>
      <c r="D9" s="30" t="s">
        <v>10</v>
      </c>
      <c r="E9" s="30" t="s">
        <v>13</v>
      </c>
      <c r="F9" s="30" t="s">
        <v>4</v>
      </c>
      <c r="G9" s="30" t="s">
        <v>6</v>
      </c>
      <c r="H9" s="30">
        <v>2812962</v>
      </c>
      <c r="I9" s="143" t="s">
        <v>232</v>
      </c>
    </row>
    <row r="10" spans="1:9" ht="17" thickBot="1" x14ac:dyDescent="0.25">
      <c r="A10" s="67" t="s">
        <v>20</v>
      </c>
      <c r="B10" s="76">
        <v>0.94820804195804198</v>
      </c>
      <c r="C10" s="76">
        <v>0</v>
      </c>
      <c r="D10" s="62" t="s">
        <v>10</v>
      </c>
      <c r="E10" s="62" t="s">
        <v>13</v>
      </c>
      <c r="F10" s="62" t="s">
        <v>4</v>
      </c>
      <c r="G10" s="62" t="s">
        <v>7</v>
      </c>
      <c r="H10" s="62">
        <v>1393772</v>
      </c>
      <c r="I10" s="145" t="s">
        <v>233</v>
      </c>
    </row>
  </sheetData>
  <sortState xmlns:xlrd2="http://schemas.microsoft.com/office/spreadsheetml/2017/richdata2" ref="A4:H10">
    <sortCondition ref="E4:E10"/>
    <sortCondition ref="G4:G10"/>
    <sortCondition descending="1" ref="D4:D10"/>
    <sortCondition ref="A4:A10"/>
  </sortState>
  <conditionalFormatting sqref="B3:C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6FAC-C152-0F43-B5E0-A4B151D84CF8}">
  <dimension ref="A1:V34"/>
  <sheetViews>
    <sheetView tabSelected="1" workbookViewId="0">
      <selection activeCell="A5" sqref="A5"/>
    </sheetView>
  </sheetViews>
  <sheetFormatPr baseColWidth="10" defaultRowHeight="16" x14ac:dyDescent="0.2"/>
  <cols>
    <col min="1" max="1" width="32" style="2" bestFit="1" customWidth="1"/>
    <col min="2" max="2" width="14.83203125" style="2" bestFit="1" customWidth="1"/>
    <col min="3" max="3" width="11.1640625" style="2" bestFit="1" customWidth="1"/>
    <col min="4" max="4" width="10" style="2" bestFit="1" customWidth="1"/>
    <col min="5" max="5" width="12.1640625" style="2" bestFit="1" customWidth="1"/>
    <col min="6" max="6" width="17.1640625" style="2" bestFit="1" customWidth="1"/>
    <col min="7" max="7" width="17.5" style="2" bestFit="1" customWidth="1"/>
    <col min="8" max="8" width="8.6640625" style="2" bestFit="1" customWidth="1"/>
    <col min="9" max="9" width="14.5" style="2" bestFit="1" customWidth="1"/>
    <col min="10" max="10" width="21.83203125" style="2" bestFit="1" customWidth="1"/>
    <col min="11" max="11" width="16.83203125" style="2" bestFit="1" customWidth="1"/>
    <col min="12" max="12" width="19.1640625" style="2" bestFit="1" customWidth="1"/>
    <col min="13" max="13" width="16.6640625" style="2" bestFit="1" customWidth="1"/>
    <col min="14" max="14" width="24" style="2" bestFit="1" customWidth="1"/>
    <col min="15" max="15" width="21.1640625" style="2" customWidth="1"/>
    <col min="16" max="16" width="9.83203125" style="2" bestFit="1" customWidth="1"/>
    <col min="17" max="17" width="21" style="2" bestFit="1" customWidth="1"/>
    <col min="18" max="18" width="19.6640625" style="2" customWidth="1"/>
    <col min="19" max="19" width="10.83203125" style="2" customWidth="1"/>
    <col min="20" max="20" width="10.83203125" style="2"/>
    <col min="21" max="21" width="30.33203125" style="2" bestFit="1" customWidth="1"/>
    <col min="22" max="16384" width="10.83203125" style="2"/>
  </cols>
  <sheetData>
    <row r="1" spans="1:22" x14ac:dyDescent="0.2">
      <c r="A1" s="1" t="s">
        <v>224</v>
      </c>
    </row>
    <row r="2" spans="1:22" ht="17" thickBot="1" x14ac:dyDescent="0.25"/>
    <row r="3" spans="1:22" x14ac:dyDescent="0.2">
      <c r="A3" s="155" t="s">
        <v>43</v>
      </c>
      <c r="B3" s="153" t="s">
        <v>223</v>
      </c>
      <c r="C3" s="149"/>
      <c r="D3" s="149"/>
      <c r="E3" s="154"/>
      <c r="F3" s="157" t="s">
        <v>52</v>
      </c>
      <c r="G3" s="158"/>
      <c r="H3" s="153" t="s">
        <v>53</v>
      </c>
      <c r="I3" s="149"/>
      <c r="J3" s="149"/>
      <c r="K3" s="149"/>
      <c r="L3" s="149"/>
      <c r="M3" s="149"/>
      <c r="N3" s="154"/>
      <c r="O3" s="82" t="s">
        <v>122</v>
      </c>
      <c r="P3" s="149" t="s">
        <v>127</v>
      </c>
      <c r="Q3" s="149"/>
      <c r="R3" s="149"/>
      <c r="S3" s="153" t="s">
        <v>54</v>
      </c>
      <c r="T3" s="154"/>
    </row>
    <row r="4" spans="1:22" ht="69" thickBot="1" x14ac:dyDescent="0.25">
      <c r="A4" s="156"/>
      <c r="B4" s="83" t="s">
        <v>57</v>
      </c>
      <c r="C4" s="84" t="s">
        <v>44</v>
      </c>
      <c r="D4" s="84" t="s">
        <v>21</v>
      </c>
      <c r="E4" s="85" t="s">
        <v>41</v>
      </c>
      <c r="F4" s="86" t="s">
        <v>111</v>
      </c>
      <c r="G4" s="87" t="s">
        <v>112</v>
      </c>
      <c r="H4" s="83" t="s">
        <v>45</v>
      </c>
      <c r="I4" s="84" t="s">
        <v>46</v>
      </c>
      <c r="J4" s="84" t="s">
        <v>47</v>
      </c>
      <c r="K4" s="84" t="s">
        <v>48</v>
      </c>
      <c r="L4" s="84" t="s">
        <v>49</v>
      </c>
      <c r="M4" s="84" t="s">
        <v>50</v>
      </c>
      <c r="N4" s="85" t="s">
        <v>51</v>
      </c>
      <c r="O4" s="88"/>
      <c r="P4" s="84" t="s">
        <v>126</v>
      </c>
      <c r="Q4" s="84" t="s">
        <v>55</v>
      </c>
      <c r="R4" s="84" t="s">
        <v>56</v>
      </c>
      <c r="S4" s="83" t="s">
        <v>128</v>
      </c>
      <c r="T4" s="85" t="s">
        <v>110</v>
      </c>
    </row>
    <row r="5" spans="1:22" x14ac:dyDescent="0.2">
      <c r="A5" s="14" t="s">
        <v>35</v>
      </c>
      <c r="B5" s="15">
        <v>3823743</v>
      </c>
      <c r="C5" s="16">
        <v>49</v>
      </c>
      <c r="D5" s="17">
        <v>180358</v>
      </c>
      <c r="E5" s="18">
        <v>0.38643892105544198</v>
      </c>
      <c r="F5" s="19">
        <v>1</v>
      </c>
      <c r="G5" s="20">
        <v>0</v>
      </c>
      <c r="H5" s="21" t="s">
        <v>22</v>
      </c>
      <c r="I5" s="16" t="s">
        <v>30</v>
      </c>
      <c r="J5" s="16" t="s">
        <v>31</v>
      </c>
      <c r="K5" s="16" t="s">
        <v>32</v>
      </c>
      <c r="L5" s="16" t="s">
        <v>33</v>
      </c>
      <c r="M5" s="22" t="s">
        <v>34</v>
      </c>
      <c r="N5" s="23" t="s">
        <v>35</v>
      </c>
      <c r="O5" s="24" t="s">
        <v>123</v>
      </c>
      <c r="P5" s="16">
        <v>4</v>
      </c>
      <c r="Q5" s="25">
        <v>212312</v>
      </c>
      <c r="R5" s="26">
        <f t="shared" ref="R5:R17" si="0">Q5/B5</f>
        <v>5.5524652153662001E-2</v>
      </c>
      <c r="S5" s="21">
        <v>0</v>
      </c>
      <c r="T5" s="27">
        <v>0</v>
      </c>
      <c r="U5" s="77"/>
      <c r="V5" s="1"/>
    </row>
    <row r="6" spans="1:22" x14ac:dyDescent="0.2">
      <c r="A6" s="28" t="s">
        <v>218</v>
      </c>
      <c r="B6" s="29">
        <v>2465267</v>
      </c>
      <c r="C6" s="30">
        <v>124</v>
      </c>
      <c r="D6" s="31">
        <v>39450</v>
      </c>
      <c r="E6" s="32">
        <v>0.38722753165267904</v>
      </c>
      <c r="F6" s="33">
        <v>0.971830985915493</v>
      </c>
      <c r="G6" s="34">
        <v>4.22535211267605E-2</v>
      </c>
      <c r="H6" s="35" t="s">
        <v>22</v>
      </c>
      <c r="I6" s="30" t="s">
        <v>23</v>
      </c>
      <c r="J6" s="30" t="s">
        <v>24</v>
      </c>
      <c r="K6" s="30" t="s">
        <v>25</v>
      </c>
      <c r="L6" s="30" t="s">
        <v>36</v>
      </c>
      <c r="M6" s="36" t="s">
        <v>37</v>
      </c>
      <c r="N6" s="37"/>
      <c r="O6" s="38"/>
      <c r="P6" s="30">
        <v>2</v>
      </c>
      <c r="Q6" s="39">
        <v>3536</v>
      </c>
      <c r="R6" s="40">
        <f t="shared" si="0"/>
        <v>1.4343273973975233E-3</v>
      </c>
      <c r="S6" s="35">
        <v>0</v>
      </c>
      <c r="T6" s="41">
        <v>0</v>
      </c>
      <c r="U6" s="77"/>
      <c r="V6" s="1"/>
    </row>
    <row r="7" spans="1:22" x14ac:dyDescent="0.2">
      <c r="A7" s="42" t="s">
        <v>217</v>
      </c>
      <c r="B7" s="43">
        <v>2114544</v>
      </c>
      <c r="C7" s="44">
        <v>160</v>
      </c>
      <c r="D7" s="45">
        <v>22194</v>
      </c>
      <c r="E7" s="46">
        <v>0.39698509009218597</v>
      </c>
      <c r="F7" s="47">
        <v>0.98591549295774594</v>
      </c>
      <c r="G7" s="48">
        <v>1.4084507042253501E-2</v>
      </c>
      <c r="H7" s="49" t="s">
        <v>22</v>
      </c>
      <c r="I7" s="44" t="s">
        <v>23</v>
      </c>
      <c r="J7" s="44" t="s">
        <v>24</v>
      </c>
      <c r="K7" s="44" t="s">
        <v>25</v>
      </c>
      <c r="L7" s="44" t="s">
        <v>26</v>
      </c>
      <c r="M7" s="50" t="s">
        <v>27</v>
      </c>
      <c r="N7" s="51"/>
      <c r="O7" s="52" t="s">
        <v>124</v>
      </c>
      <c r="P7" s="44">
        <v>11</v>
      </c>
      <c r="Q7" s="53">
        <v>98794</v>
      </c>
      <c r="R7" s="54">
        <f t="shared" si="0"/>
        <v>4.6721184330995244E-2</v>
      </c>
      <c r="S7" s="49">
        <v>5</v>
      </c>
      <c r="T7" s="55">
        <v>9113</v>
      </c>
      <c r="U7" s="77"/>
    </row>
    <row r="8" spans="1:22" x14ac:dyDescent="0.2">
      <c r="A8" s="56" t="s">
        <v>38</v>
      </c>
      <c r="B8" s="29">
        <v>1711807</v>
      </c>
      <c r="C8" s="30">
        <v>319</v>
      </c>
      <c r="D8" s="31">
        <v>7523</v>
      </c>
      <c r="E8" s="32">
        <v>0.441794747523575</v>
      </c>
      <c r="F8" s="33">
        <v>0.95774647887323894</v>
      </c>
      <c r="G8" s="34">
        <v>1.4084507042253501E-2</v>
      </c>
      <c r="H8" s="35" t="s">
        <v>22</v>
      </c>
      <c r="I8" s="30" t="s">
        <v>23</v>
      </c>
      <c r="J8" s="30" t="s">
        <v>24</v>
      </c>
      <c r="K8" s="30" t="s">
        <v>25</v>
      </c>
      <c r="L8" s="30" t="s">
        <v>36</v>
      </c>
      <c r="M8" s="36" t="s">
        <v>37</v>
      </c>
      <c r="N8" s="37" t="s">
        <v>38</v>
      </c>
      <c r="O8" s="38" t="s">
        <v>125</v>
      </c>
      <c r="P8" s="30">
        <v>13</v>
      </c>
      <c r="Q8" s="39">
        <v>45094</v>
      </c>
      <c r="R8" s="40">
        <f t="shared" si="0"/>
        <v>2.6342923004754625E-2</v>
      </c>
      <c r="S8" s="35">
        <v>5</v>
      </c>
      <c r="T8" s="41">
        <v>9337</v>
      </c>
      <c r="U8" s="77"/>
    </row>
    <row r="9" spans="1:22" x14ac:dyDescent="0.2">
      <c r="A9" s="57" t="s">
        <v>28</v>
      </c>
      <c r="B9" s="43">
        <v>313393</v>
      </c>
      <c r="C9" s="44">
        <v>198</v>
      </c>
      <c r="D9" s="45">
        <v>1476</v>
      </c>
      <c r="E9" s="46">
        <v>0.430052357550196</v>
      </c>
      <c r="F9" s="47">
        <v>0</v>
      </c>
      <c r="G9" s="48">
        <v>0</v>
      </c>
      <c r="H9" s="49"/>
      <c r="I9" s="44"/>
      <c r="J9" s="44"/>
      <c r="K9" s="44"/>
      <c r="L9" s="44"/>
      <c r="M9" s="50"/>
      <c r="N9" s="51"/>
      <c r="O9" s="52"/>
      <c r="P9" s="44"/>
      <c r="Q9" s="44">
        <v>0</v>
      </c>
      <c r="R9" s="54">
        <f t="shared" si="0"/>
        <v>0</v>
      </c>
      <c r="S9" s="49">
        <v>9</v>
      </c>
      <c r="T9" s="55">
        <v>12278</v>
      </c>
      <c r="U9" s="77"/>
    </row>
    <row r="10" spans="1:22" x14ac:dyDescent="0.2">
      <c r="A10" s="56" t="s">
        <v>39</v>
      </c>
      <c r="B10" s="29">
        <v>236114</v>
      </c>
      <c r="C10" s="30">
        <v>183</v>
      </c>
      <c r="D10" s="31">
        <v>1254</v>
      </c>
      <c r="E10" s="32">
        <v>0.42710721487812003</v>
      </c>
      <c r="F10" s="33">
        <v>0</v>
      </c>
      <c r="G10" s="34">
        <v>0</v>
      </c>
      <c r="H10" s="35" t="s">
        <v>22</v>
      </c>
      <c r="I10" s="30" t="s">
        <v>23</v>
      </c>
      <c r="J10" s="30" t="s">
        <v>24</v>
      </c>
      <c r="K10" s="30" t="s">
        <v>25</v>
      </c>
      <c r="L10" s="30" t="s">
        <v>36</v>
      </c>
      <c r="M10" s="36" t="s">
        <v>37</v>
      </c>
      <c r="N10" s="37" t="s">
        <v>39</v>
      </c>
      <c r="O10" s="38"/>
      <c r="P10" s="30"/>
      <c r="Q10" s="30">
        <v>0</v>
      </c>
      <c r="R10" s="40">
        <f t="shared" si="0"/>
        <v>0</v>
      </c>
      <c r="S10" s="35">
        <v>2</v>
      </c>
      <c r="T10" s="41">
        <v>2204</v>
      </c>
      <c r="U10" s="77"/>
      <c r="V10" s="1"/>
    </row>
    <row r="11" spans="1:22" x14ac:dyDescent="0.2">
      <c r="A11" s="57" t="s">
        <v>40</v>
      </c>
      <c r="B11" s="43">
        <v>195255</v>
      </c>
      <c r="C11" s="44">
        <v>14</v>
      </c>
      <c r="D11" s="45">
        <v>27551</v>
      </c>
      <c r="E11" s="46">
        <v>0.42956727433369202</v>
      </c>
      <c r="F11" s="47">
        <v>0</v>
      </c>
      <c r="G11" s="48">
        <v>0</v>
      </c>
      <c r="H11" s="49"/>
      <c r="I11" s="44"/>
      <c r="J11" s="44"/>
      <c r="K11" s="44"/>
      <c r="L11" s="44"/>
      <c r="M11" s="44"/>
      <c r="N11" s="55"/>
      <c r="O11" s="58"/>
      <c r="P11" s="44"/>
      <c r="Q11" s="53">
        <v>0</v>
      </c>
      <c r="R11" s="54">
        <f t="shared" si="0"/>
        <v>0</v>
      </c>
      <c r="S11" s="49">
        <v>0</v>
      </c>
      <c r="T11" s="55">
        <v>0</v>
      </c>
      <c r="U11" s="77"/>
    </row>
    <row r="12" spans="1:22" x14ac:dyDescent="0.2">
      <c r="A12" s="28" t="s">
        <v>129</v>
      </c>
      <c r="B12" s="29">
        <v>8057</v>
      </c>
      <c r="C12" s="30">
        <v>1</v>
      </c>
      <c r="D12" s="31">
        <v>8057</v>
      </c>
      <c r="E12" s="32">
        <v>0.41963509991311904</v>
      </c>
      <c r="F12" s="33">
        <v>0</v>
      </c>
      <c r="G12" s="34">
        <v>0</v>
      </c>
      <c r="H12" s="35"/>
      <c r="I12" s="30"/>
      <c r="J12" s="30"/>
      <c r="K12" s="30"/>
      <c r="L12" s="30"/>
      <c r="M12" s="30"/>
      <c r="N12" s="41"/>
      <c r="O12" s="59"/>
      <c r="P12" s="30"/>
      <c r="Q12" s="30">
        <v>0</v>
      </c>
      <c r="R12" s="40">
        <f t="shared" si="0"/>
        <v>0</v>
      </c>
      <c r="S12" s="35">
        <v>1</v>
      </c>
      <c r="T12" s="41">
        <v>8057</v>
      </c>
    </row>
    <row r="13" spans="1:22" x14ac:dyDescent="0.2">
      <c r="A13" s="57" t="s">
        <v>29</v>
      </c>
      <c r="B13" s="43">
        <v>4373</v>
      </c>
      <c r="C13" s="44">
        <v>2</v>
      </c>
      <c r="D13" s="45">
        <v>3309</v>
      </c>
      <c r="E13" s="46">
        <v>0.446509803520587</v>
      </c>
      <c r="F13" s="47">
        <v>0</v>
      </c>
      <c r="G13" s="48">
        <v>0</v>
      </c>
      <c r="H13" s="49"/>
      <c r="I13" s="44"/>
      <c r="J13" s="44"/>
      <c r="K13" s="44"/>
      <c r="L13" s="44"/>
      <c r="M13" s="44"/>
      <c r="N13" s="55"/>
      <c r="O13" s="58"/>
      <c r="P13" s="44">
        <v>1</v>
      </c>
      <c r="Q13" s="44">
        <v>3307</v>
      </c>
      <c r="R13" s="54">
        <f t="shared" si="0"/>
        <v>0.75623142007774979</v>
      </c>
      <c r="S13" s="49">
        <v>0</v>
      </c>
      <c r="T13" s="55">
        <v>0</v>
      </c>
    </row>
    <row r="14" spans="1:22" x14ac:dyDescent="0.2">
      <c r="A14" s="28" t="s">
        <v>219</v>
      </c>
      <c r="B14" s="29">
        <v>3191</v>
      </c>
      <c r="C14" s="30">
        <v>1</v>
      </c>
      <c r="D14" s="31">
        <v>3191</v>
      </c>
      <c r="E14" s="32">
        <v>0.306486994672516</v>
      </c>
      <c r="F14" s="33">
        <v>0</v>
      </c>
      <c r="G14" s="34">
        <v>0</v>
      </c>
      <c r="H14" s="35"/>
      <c r="I14" s="30"/>
      <c r="J14" s="30"/>
      <c r="K14" s="30"/>
      <c r="L14" s="30"/>
      <c r="M14" s="30"/>
      <c r="N14" s="41"/>
      <c r="O14" s="59"/>
      <c r="P14" s="30"/>
      <c r="Q14" s="30">
        <v>0</v>
      </c>
      <c r="R14" s="40">
        <f t="shared" si="0"/>
        <v>0</v>
      </c>
      <c r="S14" s="35">
        <v>1</v>
      </c>
      <c r="T14" s="41">
        <v>3191</v>
      </c>
    </row>
    <row r="15" spans="1:22" x14ac:dyDescent="0.2">
      <c r="A15" s="57" t="s">
        <v>130</v>
      </c>
      <c r="B15" s="43">
        <v>2322</v>
      </c>
      <c r="C15" s="44">
        <v>2</v>
      </c>
      <c r="D15" s="45">
        <v>1180</v>
      </c>
      <c r="E15" s="46">
        <v>0.32090964409747896</v>
      </c>
      <c r="F15" s="47">
        <v>0</v>
      </c>
      <c r="G15" s="48">
        <v>0</v>
      </c>
      <c r="H15" s="49"/>
      <c r="I15" s="44"/>
      <c r="J15" s="44"/>
      <c r="K15" s="44"/>
      <c r="L15" s="44"/>
      <c r="M15" s="44"/>
      <c r="N15" s="55"/>
      <c r="O15" s="58"/>
      <c r="P15" s="44"/>
      <c r="Q15" s="44">
        <v>0</v>
      </c>
      <c r="R15" s="54">
        <f t="shared" si="0"/>
        <v>0</v>
      </c>
      <c r="S15" s="49">
        <v>2</v>
      </c>
      <c r="T15" s="55">
        <v>2322</v>
      </c>
    </row>
    <row r="16" spans="1:22" x14ac:dyDescent="0.2">
      <c r="A16" s="28" t="s">
        <v>220</v>
      </c>
      <c r="B16" s="29">
        <v>1252</v>
      </c>
      <c r="C16" s="30">
        <v>1</v>
      </c>
      <c r="D16" s="31">
        <v>1252</v>
      </c>
      <c r="E16" s="32">
        <v>0.35702875399361</v>
      </c>
      <c r="F16" s="33">
        <v>0</v>
      </c>
      <c r="G16" s="34">
        <v>0</v>
      </c>
      <c r="H16" s="35"/>
      <c r="I16" s="30"/>
      <c r="J16" s="30"/>
      <c r="K16" s="30"/>
      <c r="L16" s="30"/>
      <c r="M16" s="30"/>
      <c r="N16" s="41"/>
      <c r="O16" s="59"/>
      <c r="P16" s="30"/>
      <c r="Q16" s="30">
        <v>0</v>
      </c>
      <c r="R16" s="40">
        <f t="shared" si="0"/>
        <v>0</v>
      </c>
      <c r="S16" s="35">
        <v>0</v>
      </c>
      <c r="T16" s="41">
        <v>0</v>
      </c>
    </row>
    <row r="17" spans="1:20" ht="17" thickBot="1" x14ac:dyDescent="0.25">
      <c r="A17" s="60" t="s">
        <v>221</v>
      </c>
      <c r="B17" s="61">
        <v>1057</v>
      </c>
      <c r="C17" s="62">
        <v>1</v>
      </c>
      <c r="D17" s="63">
        <v>1057</v>
      </c>
      <c r="E17" s="64">
        <v>0.370860927152317</v>
      </c>
      <c r="F17" s="65">
        <v>0</v>
      </c>
      <c r="G17" s="66">
        <v>0</v>
      </c>
      <c r="H17" s="67"/>
      <c r="I17" s="62"/>
      <c r="J17" s="62"/>
      <c r="K17" s="62"/>
      <c r="L17" s="62"/>
      <c r="M17" s="62"/>
      <c r="N17" s="68"/>
      <c r="O17" s="69"/>
      <c r="P17" s="62"/>
      <c r="Q17" s="62">
        <v>0</v>
      </c>
      <c r="R17" s="70">
        <f t="shared" si="0"/>
        <v>0</v>
      </c>
      <c r="S17" s="67">
        <v>0</v>
      </c>
      <c r="T17" s="68">
        <v>0</v>
      </c>
    </row>
    <row r="18" spans="1:20" x14ac:dyDescent="0.2">
      <c r="Q18" s="78"/>
    </row>
    <row r="21" spans="1:20" x14ac:dyDescent="0.2">
      <c r="I21" s="1"/>
      <c r="J21" s="1"/>
      <c r="K21" s="1"/>
      <c r="L21" s="1"/>
    </row>
    <row r="28" spans="1:20" x14ac:dyDescent="0.2">
      <c r="I28" s="77"/>
    </row>
    <row r="29" spans="1:20" x14ac:dyDescent="0.2">
      <c r="I29" s="77"/>
    </row>
    <row r="30" spans="1:20" x14ac:dyDescent="0.2">
      <c r="I30" s="77"/>
    </row>
    <row r="31" spans="1:20" x14ac:dyDescent="0.2">
      <c r="I31" s="77"/>
    </row>
    <row r="34" spans="9:9" x14ac:dyDescent="0.2">
      <c r="I34" s="77"/>
    </row>
  </sheetData>
  <sortState xmlns:xlrd2="http://schemas.microsoft.com/office/spreadsheetml/2017/richdata2" ref="A6:N17">
    <sortCondition descending="1" ref="B5:B17"/>
  </sortState>
  <mergeCells count="6">
    <mergeCell ref="S3:T3"/>
    <mergeCell ref="A3:A4"/>
    <mergeCell ref="B3:E3"/>
    <mergeCell ref="F3:G3"/>
    <mergeCell ref="H3:N3"/>
    <mergeCell ref="P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6DA8-AAFF-D048-A3A6-BDD998397EC7}">
  <dimension ref="A1:AB44"/>
  <sheetViews>
    <sheetView topLeftCell="G1" workbookViewId="0">
      <selection activeCell="I30" sqref="I30"/>
    </sheetView>
  </sheetViews>
  <sheetFormatPr baseColWidth="10" defaultColWidth="43.6640625" defaultRowHeight="14" x14ac:dyDescent="0.15"/>
  <cols>
    <col min="1" max="1" width="26.83203125" style="11" bestFit="1" customWidth="1"/>
    <col min="2" max="2" width="16.5" style="11" bestFit="1" customWidth="1"/>
    <col min="3" max="4" width="7" style="11" bestFit="1" customWidth="1"/>
    <col min="5" max="5" width="12.5" style="11" bestFit="1" customWidth="1"/>
    <col min="6" max="6" width="13.6640625" style="11" bestFit="1" customWidth="1"/>
    <col min="7" max="7" width="26" style="11" bestFit="1" customWidth="1"/>
    <col min="8" max="8" width="17.5" style="11" bestFit="1" customWidth="1"/>
    <col min="9" max="9" width="30.5" style="11" bestFit="1" customWidth="1"/>
    <col min="10" max="10" width="22.1640625" style="11" bestFit="1" customWidth="1"/>
    <col min="11" max="11" width="7.5" style="11" bestFit="1" customWidth="1"/>
    <col min="12" max="12" width="24.1640625" style="11" bestFit="1" customWidth="1"/>
    <col min="13" max="13" width="6.5" style="11" customWidth="1"/>
    <col min="14" max="14" width="22.83203125" style="11" bestFit="1" customWidth="1"/>
    <col min="15" max="15" width="255.83203125" style="11" bestFit="1" customWidth="1"/>
    <col min="16" max="16" width="11.1640625" style="11" bestFit="1" customWidth="1"/>
    <col min="17" max="17" width="24.6640625" style="11" bestFit="1" customWidth="1"/>
    <col min="18" max="18" width="11.5" style="11" bestFit="1" customWidth="1"/>
    <col min="19" max="19" width="16" style="11" bestFit="1" customWidth="1"/>
    <col min="20" max="20" width="15.6640625" style="11" bestFit="1" customWidth="1"/>
    <col min="21" max="21" width="23" style="11" bestFit="1" customWidth="1"/>
    <col min="22" max="22" width="22.83203125" style="11" bestFit="1" customWidth="1"/>
    <col min="23" max="23" width="17.83203125" style="11" bestFit="1" customWidth="1"/>
    <col min="24" max="24" width="17" style="11" bestFit="1" customWidth="1"/>
    <col min="25" max="25" width="18.33203125" style="11" bestFit="1" customWidth="1"/>
    <col min="26" max="26" width="18.5" style="11" bestFit="1" customWidth="1"/>
    <col min="27" max="27" width="11.5" style="11" bestFit="1" customWidth="1"/>
    <col min="28" max="28" width="8.6640625" style="11" bestFit="1" customWidth="1"/>
    <col min="29" max="16384" width="43.6640625" style="11"/>
  </cols>
  <sheetData>
    <row r="1" spans="1:28" s="2" customFormat="1" ht="16" x14ac:dyDescent="0.2">
      <c r="A1" s="1" t="s">
        <v>225</v>
      </c>
    </row>
    <row r="2" spans="1:28" s="2" customFormat="1" ht="17" thickBot="1" x14ac:dyDescent="0.25"/>
    <row r="3" spans="1:28" s="2" customFormat="1" ht="15" customHeight="1" x14ac:dyDescent="0.2">
      <c r="A3" s="163" t="s">
        <v>211</v>
      </c>
      <c r="B3" s="161"/>
      <c r="C3" s="161"/>
      <c r="D3" s="161"/>
      <c r="E3" s="162"/>
      <c r="F3" s="153" t="s">
        <v>212</v>
      </c>
      <c r="G3" s="149"/>
      <c r="H3" s="149"/>
      <c r="I3" s="154"/>
      <c r="J3" s="163" t="s">
        <v>209</v>
      </c>
      <c r="K3" s="161"/>
      <c r="L3" s="161" t="s">
        <v>205</v>
      </c>
      <c r="M3" s="162"/>
      <c r="N3" s="159" t="s">
        <v>202</v>
      </c>
      <c r="O3" s="160"/>
    </row>
    <row r="4" spans="1:28" s="2" customFormat="1" ht="35" thickBot="1" x14ac:dyDescent="0.25">
      <c r="A4" s="92" t="s">
        <v>213</v>
      </c>
      <c r="B4" s="90" t="s">
        <v>210</v>
      </c>
      <c r="C4" s="90" t="s">
        <v>133</v>
      </c>
      <c r="D4" s="90" t="s">
        <v>134</v>
      </c>
      <c r="E4" s="91" t="s">
        <v>214</v>
      </c>
      <c r="F4" s="92" t="s">
        <v>215</v>
      </c>
      <c r="G4" s="90" t="s">
        <v>216</v>
      </c>
      <c r="H4" s="90" t="s">
        <v>107</v>
      </c>
      <c r="I4" s="91" t="s">
        <v>43</v>
      </c>
      <c r="J4" s="93" t="s">
        <v>208</v>
      </c>
      <c r="K4" s="94" t="s">
        <v>207</v>
      </c>
      <c r="L4" s="94" t="s">
        <v>206</v>
      </c>
      <c r="M4" s="95" t="s">
        <v>207</v>
      </c>
      <c r="N4" s="89" t="s">
        <v>203</v>
      </c>
      <c r="O4" s="96" t="s">
        <v>204</v>
      </c>
      <c r="P4"/>
      <c r="Q4"/>
      <c r="R4"/>
      <c r="S4"/>
      <c r="T4"/>
      <c r="U4"/>
      <c r="V4"/>
      <c r="W4"/>
      <c r="X4"/>
      <c r="Y4"/>
      <c r="Z4"/>
      <c r="AA4"/>
      <c r="AB4"/>
    </row>
    <row r="5" spans="1:28" ht="16" x14ac:dyDescent="0.2">
      <c r="A5" s="97" t="s">
        <v>171</v>
      </c>
      <c r="B5" s="7" t="s">
        <v>131</v>
      </c>
      <c r="C5" s="7">
        <v>2</v>
      </c>
      <c r="D5" s="7">
        <v>25453</v>
      </c>
      <c r="E5" s="8">
        <v>25452</v>
      </c>
      <c r="F5" s="98">
        <v>25453</v>
      </c>
      <c r="G5" s="99">
        <v>0.9999607119003654</v>
      </c>
      <c r="H5" s="100" t="s">
        <v>69</v>
      </c>
      <c r="I5" s="101" t="s">
        <v>217</v>
      </c>
      <c r="J5" s="98" t="s">
        <v>58</v>
      </c>
      <c r="K5" s="102">
        <v>0.99961811304092396</v>
      </c>
      <c r="L5" s="98" t="s">
        <v>70</v>
      </c>
      <c r="M5" s="8">
        <v>1</v>
      </c>
      <c r="N5" s="98"/>
      <c r="O5" s="103" t="s">
        <v>172</v>
      </c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6" x14ac:dyDescent="0.2">
      <c r="A6" s="104" t="s">
        <v>196</v>
      </c>
      <c r="B6" s="105" t="s">
        <v>131</v>
      </c>
      <c r="C6" s="105">
        <v>137</v>
      </c>
      <c r="D6" s="105">
        <v>22749</v>
      </c>
      <c r="E6" s="106">
        <v>22613</v>
      </c>
      <c r="F6" s="107">
        <v>22957</v>
      </c>
      <c r="G6" s="108">
        <v>0.9850154636929912</v>
      </c>
      <c r="H6" s="109" t="s">
        <v>197</v>
      </c>
      <c r="I6" s="110" t="s">
        <v>217</v>
      </c>
      <c r="J6" s="107" t="s">
        <v>61</v>
      </c>
      <c r="K6" s="111">
        <v>0.89422392845153797</v>
      </c>
      <c r="L6" s="107" t="s">
        <v>59</v>
      </c>
      <c r="M6" s="106">
        <v>0</v>
      </c>
      <c r="N6" s="107"/>
      <c r="O6" s="112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6" x14ac:dyDescent="0.2">
      <c r="A7" s="104" t="s">
        <v>173</v>
      </c>
      <c r="B7" s="105" t="s">
        <v>131</v>
      </c>
      <c r="C7" s="105">
        <v>3</v>
      </c>
      <c r="D7" s="105">
        <v>17825</v>
      </c>
      <c r="E7" s="106">
        <v>17823</v>
      </c>
      <c r="F7" s="107">
        <v>17930</v>
      </c>
      <c r="G7" s="108">
        <v>0.99403234802007812</v>
      </c>
      <c r="H7" s="109" t="s">
        <v>71</v>
      </c>
      <c r="I7" s="110" t="s">
        <v>217</v>
      </c>
      <c r="J7" s="107" t="s">
        <v>58</v>
      </c>
      <c r="K7" s="111">
        <v>0.99985879659652699</v>
      </c>
      <c r="L7" s="107" t="s">
        <v>59</v>
      </c>
      <c r="M7" s="106">
        <v>0</v>
      </c>
      <c r="N7" s="107"/>
      <c r="O7" s="112" t="s">
        <v>174</v>
      </c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16" x14ac:dyDescent="0.2">
      <c r="A8" s="104" t="s">
        <v>175</v>
      </c>
      <c r="B8" s="105" t="s">
        <v>131</v>
      </c>
      <c r="C8" s="105">
        <v>150</v>
      </c>
      <c r="D8" s="105">
        <v>14928</v>
      </c>
      <c r="E8" s="106">
        <v>14779</v>
      </c>
      <c r="F8" s="107">
        <v>45696</v>
      </c>
      <c r="G8" s="108">
        <v>0.32341999299719887</v>
      </c>
      <c r="H8" s="109" t="s">
        <v>176</v>
      </c>
      <c r="I8" s="110" t="s">
        <v>217</v>
      </c>
      <c r="J8" s="107" t="s">
        <v>58</v>
      </c>
      <c r="K8" s="111">
        <v>0.99985510110855103</v>
      </c>
      <c r="L8" s="107" t="s">
        <v>59</v>
      </c>
      <c r="M8" s="106">
        <v>0</v>
      </c>
      <c r="N8" s="107"/>
      <c r="O8" s="112" t="s">
        <v>177</v>
      </c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6" x14ac:dyDescent="0.2">
      <c r="A9" s="104" t="s">
        <v>200</v>
      </c>
      <c r="B9" s="105" t="s">
        <v>131</v>
      </c>
      <c r="C9" s="105">
        <v>125</v>
      </c>
      <c r="D9" s="105">
        <v>4035</v>
      </c>
      <c r="E9" s="106">
        <v>3911</v>
      </c>
      <c r="F9" s="107">
        <v>4396</v>
      </c>
      <c r="G9" s="108">
        <v>0.88967242948134673</v>
      </c>
      <c r="H9" s="109" t="s">
        <v>74</v>
      </c>
      <c r="I9" s="110" t="s">
        <v>217</v>
      </c>
      <c r="J9" s="107" t="s">
        <v>61</v>
      </c>
      <c r="K9" s="111">
        <v>0.99895220994949296</v>
      </c>
      <c r="L9" s="107" t="s">
        <v>59</v>
      </c>
      <c r="M9" s="106">
        <v>0</v>
      </c>
      <c r="N9" s="107"/>
      <c r="O9" s="112" t="s">
        <v>174</v>
      </c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6" x14ac:dyDescent="0.2">
      <c r="A10" s="104" t="s">
        <v>184</v>
      </c>
      <c r="B10" s="105" t="s">
        <v>131</v>
      </c>
      <c r="C10" s="105">
        <v>1</v>
      </c>
      <c r="D10" s="105">
        <v>3620</v>
      </c>
      <c r="E10" s="106">
        <v>3620</v>
      </c>
      <c r="F10" s="107">
        <v>3763</v>
      </c>
      <c r="G10" s="108">
        <v>0.9619984055275046</v>
      </c>
      <c r="H10" s="109" t="s">
        <v>185</v>
      </c>
      <c r="I10" s="110" t="s">
        <v>217</v>
      </c>
      <c r="J10" s="107" t="s">
        <v>58</v>
      </c>
      <c r="K10" s="111">
        <v>0.99985694885253895</v>
      </c>
      <c r="L10" s="107" t="s">
        <v>59</v>
      </c>
      <c r="M10" s="106">
        <v>0</v>
      </c>
      <c r="N10" s="107" t="s">
        <v>186</v>
      </c>
      <c r="O10" s="112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6" x14ac:dyDescent="0.2">
      <c r="A11" s="104" t="s">
        <v>135</v>
      </c>
      <c r="B11" s="105" t="s">
        <v>131</v>
      </c>
      <c r="C11" s="105">
        <v>3</v>
      </c>
      <c r="D11" s="105">
        <v>2878</v>
      </c>
      <c r="E11" s="106">
        <v>2876</v>
      </c>
      <c r="F11" s="107">
        <v>3330</v>
      </c>
      <c r="G11" s="108">
        <v>0.86366366366366365</v>
      </c>
      <c r="H11" s="109" t="s">
        <v>60</v>
      </c>
      <c r="I11" s="110" t="s">
        <v>217</v>
      </c>
      <c r="J11" s="107" t="s">
        <v>136</v>
      </c>
      <c r="K11" s="106">
        <v>0</v>
      </c>
      <c r="L11" s="107" t="s">
        <v>136</v>
      </c>
      <c r="M11" s="106">
        <v>0</v>
      </c>
      <c r="N11" s="107"/>
      <c r="O11" s="112" t="s">
        <v>137</v>
      </c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6" x14ac:dyDescent="0.2">
      <c r="A12" s="104" t="s">
        <v>147</v>
      </c>
      <c r="B12" s="105" t="s">
        <v>132</v>
      </c>
      <c r="C12" s="105">
        <v>264</v>
      </c>
      <c r="D12" s="105">
        <v>2572</v>
      </c>
      <c r="E12" s="106">
        <v>2309</v>
      </c>
      <c r="F12" s="107">
        <v>2574</v>
      </c>
      <c r="G12" s="108">
        <v>0.897047397047397</v>
      </c>
      <c r="H12" s="109" t="s">
        <v>103</v>
      </c>
      <c r="I12" s="110" t="s">
        <v>217</v>
      </c>
      <c r="J12" s="107" t="s">
        <v>136</v>
      </c>
      <c r="K12" s="106">
        <v>0</v>
      </c>
      <c r="L12" s="107" t="s">
        <v>136</v>
      </c>
      <c r="M12" s="106">
        <v>0</v>
      </c>
      <c r="N12" s="107"/>
      <c r="O12" s="1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6" x14ac:dyDescent="0.2">
      <c r="A13" s="104" t="s">
        <v>148</v>
      </c>
      <c r="B13" s="105" t="s">
        <v>132</v>
      </c>
      <c r="C13" s="105">
        <v>110</v>
      </c>
      <c r="D13" s="105">
        <v>2354</v>
      </c>
      <c r="E13" s="106">
        <v>2245</v>
      </c>
      <c r="F13" s="107">
        <v>2354</v>
      </c>
      <c r="G13" s="108">
        <v>0.95369583687340698</v>
      </c>
      <c r="H13" s="109" t="s">
        <v>149</v>
      </c>
      <c r="I13" s="110" t="s">
        <v>217</v>
      </c>
      <c r="J13" s="107" t="s">
        <v>136</v>
      </c>
      <c r="K13" s="106">
        <v>0</v>
      </c>
      <c r="L13" s="107" t="s">
        <v>136</v>
      </c>
      <c r="M13" s="106">
        <v>0</v>
      </c>
      <c r="N13" s="107" t="s">
        <v>146</v>
      </c>
      <c r="O13" s="112" t="s">
        <v>150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6" x14ac:dyDescent="0.2">
      <c r="A14" s="104" t="s">
        <v>151</v>
      </c>
      <c r="B14" s="105" t="s">
        <v>131</v>
      </c>
      <c r="C14" s="105">
        <v>305</v>
      </c>
      <c r="D14" s="105">
        <v>2376</v>
      </c>
      <c r="E14" s="106">
        <v>2072</v>
      </c>
      <c r="F14" s="107">
        <v>2563</v>
      </c>
      <c r="G14" s="108">
        <v>0.80842762387826761</v>
      </c>
      <c r="H14" s="109" t="s">
        <v>105</v>
      </c>
      <c r="I14" s="110" t="s">
        <v>217</v>
      </c>
      <c r="J14" s="107" t="s">
        <v>136</v>
      </c>
      <c r="K14" s="106">
        <v>0</v>
      </c>
      <c r="L14" s="107" t="s">
        <v>136</v>
      </c>
      <c r="M14" s="106">
        <v>0</v>
      </c>
      <c r="N14" s="107"/>
      <c r="O14" s="112" t="s">
        <v>152</v>
      </c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6" x14ac:dyDescent="0.2">
      <c r="A15" s="104" t="s">
        <v>165</v>
      </c>
      <c r="B15" s="105" t="s">
        <v>132</v>
      </c>
      <c r="C15" s="105">
        <v>721</v>
      </c>
      <c r="D15" s="105">
        <v>1814</v>
      </c>
      <c r="E15" s="106">
        <v>1094</v>
      </c>
      <c r="F15" s="107">
        <v>2161</v>
      </c>
      <c r="G15" s="108">
        <v>0.50624710782045346</v>
      </c>
      <c r="H15" s="109" t="s">
        <v>166</v>
      </c>
      <c r="I15" s="110" t="s">
        <v>217</v>
      </c>
      <c r="J15" s="107" t="s">
        <v>136</v>
      </c>
      <c r="K15" s="106">
        <v>0</v>
      </c>
      <c r="L15" s="107" t="s">
        <v>136</v>
      </c>
      <c r="M15" s="106">
        <v>0</v>
      </c>
      <c r="N15" s="107"/>
      <c r="O15" s="112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6" x14ac:dyDescent="0.2">
      <c r="A16" s="124" t="s">
        <v>167</v>
      </c>
      <c r="B16" s="125" t="s">
        <v>131</v>
      </c>
      <c r="C16" s="125">
        <v>2</v>
      </c>
      <c r="D16" s="125">
        <v>94001</v>
      </c>
      <c r="E16" s="126">
        <v>94000</v>
      </c>
      <c r="F16" s="127">
        <v>94001</v>
      </c>
      <c r="G16" s="128">
        <v>0.99998936181529985</v>
      </c>
      <c r="H16" s="129" t="s">
        <v>67</v>
      </c>
      <c r="I16" s="37" t="s">
        <v>42</v>
      </c>
      <c r="J16" s="130" t="s">
        <v>58</v>
      </c>
      <c r="K16" s="131">
        <v>0.99837559461593595</v>
      </c>
      <c r="L16" s="130" t="s">
        <v>65</v>
      </c>
      <c r="M16" s="126">
        <v>1</v>
      </c>
      <c r="N16" s="130"/>
      <c r="O16" s="132" t="s">
        <v>168</v>
      </c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6" x14ac:dyDescent="0.2">
      <c r="A17" s="124" t="s">
        <v>192</v>
      </c>
      <c r="B17" s="125" t="s">
        <v>131</v>
      </c>
      <c r="C17" s="125">
        <v>860</v>
      </c>
      <c r="D17" s="125">
        <v>47870</v>
      </c>
      <c r="E17" s="126">
        <v>47011</v>
      </c>
      <c r="F17" s="130">
        <v>158662</v>
      </c>
      <c r="G17" s="128">
        <v>0.29629652972986603</v>
      </c>
      <c r="H17" s="129" t="s">
        <v>193</v>
      </c>
      <c r="I17" s="37" t="s">
        <v>42</v>
      </c>
      <c r="J17" s="130" t="s">
        <v>61</v>
      </c>
      <c r="K17" s="131">
        <v>0.994789838790893</v>
      </c>
      <c r="L17" s="130" t="s">
        <v>59</v>
      </c>
      <c r="M17" s="126">
        <v>0</v>
      </c>
      <c r="N17" s="130" t="s">
        <v>186</v>
      </c>
      <c r="O17" s="132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6" x14ac:dyDescent="0.2">
      <c r="A18" s="124" t="s">
        <v>194</v>
      </c>
      <c r="B18" s="125" t="s">
        <v>131</v>
      </c>
      <c r="C18" s="125">
        <v>1</v>
      </c>
      <c r="D18" s="125">
        <v>38735</v>
      </c>
      <c r="E18" s="126">
        <v>38735</v>
      </c>
      <c r="F18" s="130">
        <v>38944</v>
      </c>
      <c r="G18" s="128">
        <v>0.99463331963845525</v>
      </c>
      <c r="H18" s="129" t="s">
        <v>64</v>
      </c>
      <c r="I18" s="37" t="s">
        <v>42</v>
      </c>
      <c r="J18" s="130" t="s">
        <v>61</v>
      </c>
      <c r="K18" s="131">
        <v>0.52291470766067505</v>
      </c>
      <c r="L18" s="130" t="s">
        <v>65</v>
      </c>
      <c r="M18" s="126">
        <v>1</v>
      </c>
      <c r="N18" s="130"/>
      <c r="O18" s="132" t="s">
        <v>195</v>
      </c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6" x14ac:dyDescent="0.2">
      <c r="A19" s="124" t="s">
        <v>169</v>
      </c>
      <c r="B19" s="125" t="s">
        <v>131</v>
      </c>
      <c r="C19" s="125">
        <v>30646</v>
      </c>
      <c r="D19" s="125">
        <v>63211</v>
      </c>
      <c r="E19" s="126">
        <v>32566</v>
      </c>
      <c r="F19" s="130">
        <v>243672</v>
      </c>
      <c r="G19" s="128">
        <v>0.13364686956236252</v>
      </c>
      <c r="H19" s="129" t="s">
        <v>170</v>
      </c>
      <c r="I19" s="37" t="s">
        <v>42</v>
      </c>
      <c r="J19" s="130" t="s">
        <v>58</v>
      </c>
      <c r="K19" s="131">
        <v>0.99986034631729104</v>
      </c>
      <c r="L19" s="130" t="s">
        <v>72</v>
      </c>
      <c r="M19" s="126">
        <v>1</v>
      </c>
      <c r="N19" s="130"/>
      <c r="O19" s="132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6" x14ac:dyDescent="0.2">
      <c r="A20" s="104" t="s">
        <v>153</v>
      </c>
      <c r="B20" s="105" t="s">
        <v>132</v>
      </c>
      <c r="C20" s="105">
        <v>2</v>
      </c>
      <c r="D20" s="105">
        <v>1912</v>
      </c>
      <c r="E20" s="106">
        <v>1911</v>
      </c>
      <c r="F20" s="107">
        <v>1961</v>
      </c>
      <c r="G20" s="108">
        <v>0.97450280469148398</v>
      </c>
      <c r="H20" s="109" t="s">
        <v>154</v>
      </c>
      <c r="I20" s="113" t="s">
        <v>218</v>
      </c>
      <c r="J20" s="107" t="s">
        <v>136</v>
      </c>
      <c r="K20" s="106">
        <v>0</v>
      </c>
      <c r="L20" s="107" t="s">
        <v>136</v>
      </c>
      <c r="M20" s="106">
        <v>0</v>
      </c>
      <c r="N20" s="107"/>
      <c r="O20" s="112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6" x14ac:dyDescent="0.2">
      <c r="A21" s="104" t="s">
        <v>157</v>
      </c>
      <c r="B21" s="105" t="s">
        <v>131</v>
      </c>
      <c r="C21" s="105">
        <v>4030</v>
      </c>
      <c r="D21" s="105">
        <v>5654</v>
      </c>
      <c r="E21" s="106">
        <v>1625</v>
      </c>
      <c r="F21" s="107">
        <v>6113</v>
      </c>
      <c r="G21" s="108">
        <v>0.26582692622280385</v>
      </c>
      <c r="H21" s="109" t="s">
        <v>158</v>
      </c>
      <c r="I21" s="113" t="s">
        <v>218</v>
      </c>
      <c r="J21" s="107" t="s">
        <v>136</v>
      </c>
      <c r="K21" s="106">
        <v>0</v>
      </c>
      <c r="L21" s="107" t="s">
        <v>136</v>
      </c>
      <c r="M21" s="106">
        <v>0</v>
      </c>
      <c r="N21" s="107"/>
      <c r="O21" s="112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6" x14ac:dyDescent="0.2">
      <c r="A22" s="124" t="s">
        <v>178</v>
      </c>
      <c r="B22" s="125" t="s">
        <v>131</v>
      </c>
      <c r="C22" s="125">
        <v>3</v>
      </c>
      <c r="D22" s="125">
        <v>8271</v>
      </c>
      <c r="E22" s="126">
        <v>8269</v>
      </c>
      <c r="F22" s="130">
        <v>8273</v>
      </c>
      <c r="G22" s="128">
        <v>0.99951649945606191</v>
      </c>
      <c r="H22" s="129" t="s">
        <v>73</v>
      </c>
      <c r="I22" s="37" t="s">
        <v>38</v>
      </c>
      <c r="J22" s="130" t="s">
        <v>58</v>
      </c>
      <c r="K22" s="131">
        <v>0.99985879659652699</v>
      </c>
      <c r="L22" s="130" t="s">
        <v>59</v>
      </c>
      <c r="M22" s="126">
        <v>0</v>
      </c>
      <c r="N22" s="130" t="s">
        <v>146</v>
      </c>
      <c r="O22" s="132" t="s">
        <v>179</v>
      </c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6" x14ac:dyDescent="0.2">
      <c r="A23" s="124" t="s">
        <v>180</v>
      </c>
      <c r="B23" s="125" t="s">
        <v>131</v>
      </c>
      <c r="C23" s="125">
        <v>1</v>
      </c>
      <c r="D23" s="125">
        <v>6137</v>
      </c>
      <c r="E23" s="126">
        <v>6137</v>
      </c>
      <c r="F23" s="130">
        <v>6139</v>
      </c>
      <c r="G23" s="128">
        <v>0.9996742140413748</v>
      </c>
      <c r="H23" s="129" t="s">
        <v>181</v>
      </c>
      <c r="I23" s="37" t="s">
        <v>38</v>
      </c>
      <c r="J23" s="130" t="s">
        <v>58</v>
      </c>
      <c r="K23" s="131">
        <v>0.96976429224014205</v>
      </c>
      <c r="L23" s="130" t="s">
        <v>59</v>
      </c>
      <c r="M23" s="126">
        <v>0</v>
      </c>
      <c r="N23" s="130" t="s">
        <v>182</v>
      </c>
      <c r="O23" s="132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6" x14ac:dyDescent="0.2">
      <c r="A24" s="124" t="s">
        <v>183</v>
      </c>
      <c r="B24" s="125" t="s">
        <v>131</v>
      </c>
      <c r="C24" s="125">
        <v>196</v>
      </c>
      <c r="D24" s="125">
        <v>4997</v>
      </c>
      <c r="E24" s="126">
        <v>4802</v>
      </c>
      <c r="F24" s="130">
        <v>4998</v>
      </c>
      <c r="G24" s="128">
        <v>0.96078431372549022</v>
      </c>
      <c r="H24" s="129" t="s">
        <v>63</v>
      </c>
      <c r="I24" s="37" t="s">
        <v>38</v>
      </c>
      <c r="J24" s="130" t="s">
        <v>58</v>
      </c>
      <c r="K24" s="131">
        <v>0.99985975027084295</v>
      </c>
      <c r="L24" s="130" t="s">
        <v>59</v>
      </c>
      <c r="M24" s="126">
        <v>0</v>
      </c>
      <c r="N24" s="130"/>
      <c r="O24" s="132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6" x14ac:dyDescent="0.2">
      <c r="A25" s="124" t="s">
        <v>198</v>
      </c>
      <c r="B25" s="125" t="s">
        <v>131</v>
      </c>
      <c r="C25" s="125">
        <v>3</v>
      </c>
      <c r="D25" s="125">
        <v>4660</v>
      </c>
      <c r="E25" s="126">
        <v>4658</v>
      </c>
      <c r="F25" s="130">
        <v>4662</v>
      </c>
      <c r="G25" s="128">
        <v>0.99914199914199919</v>
      </c>
      <c r="H25" s="129" t="s">
        <v>199</v>
      </c>
      <c r="I25" s="37" t="s">
        <v>38</v>
      </c>
      <c r="J25" s="130" t="s">
        <v>61</v>
      </c>
      <c r="K25" s="131">
        <v>0.99902272224426203</v>
      </c>
      <c r="L25" s="130" t="s">
        <v>62</v>
      </c>
      <c r="M25" s="126">
        <v>1</v>
      </c>
      <c r="N25" s="130"/>
      <c r="O25" s="132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6" x14ac:dyDescent="0.2">
      <c r="A26" s="124" t="s">
        <v>187</v>
      </c>
      <c r="B26" s="125" t="s">
        <v>131</v>
      </c>
      <c r="C26" s="125">
        <v>1</v>
      </c>
      <c r="D26" s="125">
        <v>3557</v>
      </c>
      <c r="E26" s="126">
        <v>3557</v>
      </c>
      <c r="F26" s="130">
        <v>3557</v>
      </c>
      <c r="G26" s="128">
        <v>1</v>
      </c>
      <c r="H26" s="129" t="s">
        <v>68</v>
      </c>
      <c r="I26" s="37" t="s">
        <v>38</v>
      </c>
      <c r="J26" s="130" t="s">
        <v>58</v>
      </c>
      <c r="K26" s="131">
        <v>0.83737123012542702</v>
      </c>
      <c r="L26" s="130" t="s">
        <v>59</v>
      </c>
      <c r="M26" s="126">
        <v>0</v>
      </c>
      <c r="N26" s="130" t="s">
        <v>146</v>
      </c>
      <c r="O26" s="132" t="s">
        <v>188</v>
      </c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6" x14ac:dyDescent="0.2">
      <c r="A27" s="124" t="s">
        <v>189</v>
      </c>
      <c r="B27" s="125" t="s">
        <v>131</v>
      </c>
      <c r="C27" s="125">
        <v>228</v>
      </c>
      <c r="D27" s="125">
        <v>3493</v>
      </c>
      <c r="E27" s="126">
        <v>3266</v>
      </c>
      <c r="F27" s="130">
        <v>3493</v>
      </c>
      <c r="G27" s="128">
        <v>0.93501288290867446</v>
      </c>
      <c r="H27" s="129" t="s">
        <v>190</v>
      </c>
      <c r="I27" s="37" t="s">
        <v>38</v>
      </c>
      <c r="J27" s="130" t="s">
        <v>191</v>
      </c>
      <c r="K27" s="126">
        <v>0</v>
      </c>
      <c r="L27" s="130" t="s">
        <v>59</v>
      </c>
      <c r="M27" s="126">
        <v>0</v>
      </c>
      <c r="N27" s="130"/>
      <c r="O27" s="132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6" x14ac:dyDescent="0.2">
      <c r="A28" s="124" t="s">
        <v>138</v>
      </c>
      <c r="B28" s="125" t="s">
        <v>132</v>
      </c>
      <c r="C28" s="125">
        <v>1</v>
      </c>
      <c r="D28" s="125">
        <v>2796</v>
      </c>
      <c r="E28" s="126">
        <v>2796</v>
      </c>
      <c r="F28" s="130">
        <v>3326</v>
      </c>
      <c r="G28" s="128">
        <v>0.84064942874323512</v>
      </c>
      <c r="H28" s="129" t="s">
        <v>139</v>
      </c>
      <c r="I28" s="37" t="s">
        <v>38</v>
      </c>
      <c r="J28" s="130" t="s">
        <v>136</v>
      </c>
      <c r="K28" s="126">
        <v>0</v>
      </c>
      <c r="L28" s="130" t="s">
        <v>136</v>
      </c>
      <c r="M28" s="126">
        <v>0</v>
      </c>
      <c r="N28" s="130"/>
      <c r="O28" s="132" t="s">
        <v>140</v>
      </c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6" x14ac:dyDescent="0.2">
      <c r="A29" s="124" t="s">
        <v>141</v>
      </c>
      <c r="B29" s="125" t="s">
        <v>132</v>
      </c>
      <c r="C29" s="125">
        <v>1</v>
      </c>
      <c r="D29" s="125">
        <v>2726</v>
      </c>
      <c r="E29" s="126">
        <v>2726</v>
      </c>
      <c r="F29" s="130">
        <v>2871</v>
      </c>
      <c r="G29" s="128">
        <v>0.9494949494949495</v>
      </c>
      <c r="H29" s="129" t="s">
        <v>142</v>
      </c>
      <c r="I29" s="37" t="s">
        <v>38</v>
      </c>
      <c r="J29" s="130" t="s">
        <v>136</v>
      </c>
      <c r="K29" s="126">
        <v>0</v>
      </c>
      <c r="L29" s="130" t="s">
        <v>136</v>
      </c>
      <c r="M29" s="126">
        <v>0</v>
      </c>
      <c r="N29" s="130"/>
      <c r="O29" s="132" t="s">
        <v>143</v>
      </c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6" x14ac:dyDescent="0.2">
      <c r="A30" s="124" t="s">
        <v>144</v>
      </c>
      <c r="B30" s="125" t="s">
        <v>131</v>
      </c>
      <c r="C30" s="125">
        <v>3</v>
      </c>
      <c r="D30" s="125">
        <v>2575</v>
      </c>
      <c r="E30" s="126">
        <v>2573</v>
      </c>
      <c r="F30" s="130">
        <v>2576</v>
      </c>
      <c r="G30" s="128">
        <v>0.99883540372670809</v>
      </c>
      <c r="H30" s="129" t="s">
        <v>145</v>
      </c>
      <c r="I30" s="37" t="s">
        <v>38</v>
      </c>
      <c r="J30" s="130" t="s">
        <v>136</v>
      </c>
      <c r="K30" s="126">
        <v>0</v>
      </c>
      <c r="L30" s="130" t="s">
        <v>136</v>
      </c>
      <c r="M30" s="126">
        <v>0</v>
      </c>
      <c r="N30" s="130" t="s">
        <v>146</v>
      </c>
      <c r="O30" s="132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6" x14ac:dyDescent="0.2">
      <c r="A31" s="124" t="s">
        <v>155</v>
      </c>
      <c r="B31" s="125" t="s">
        <v>131</v>
      </c>
      <c r="C31" s="125">
        <v>139</v>
      </c>
      <c r="D31" s="125">
        <v>2037</v>
      </c>
      <c r="E31" s="126">
        <v>1899</v>
      </c>
      <c r="F31" s="130">
        <v>2143</v>
      </c>
      <c r="G31" s="128">
        <v>0.88614092393840416</v>
      </c>
      <c r="H31" s="129" t="s">
        <v>156</v>
      </c>
      <c r="I31" s="37" t="s">
        <v>38</v>
      </c>
      <c r="J31" s="130" t="s">
        <v>136</v>
      </c>
      <c r="K31" s="126">
        <v>0</v>
      </c>
      <c r="L31" s="130" t="s">
        <v>136</v>
      </c>
      <c r="M31" s="126">
        <v>0</v>
      </c>
      <c r="N31" s="130"/>
      <c r="O31" s="132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6" x14ac:dyDescent="0.2">
      <c r="A32" s="124" t="s">
        <v>159</v>
      </c>
      <c r="B32" s="125" t="s">
        <v>131</v>
      </c>
      <c r="C32" s="125">
        <v>210</v>
      </c>
      <c r="D32" s="125">
        <v>1767</v>
      </c>
      <c r="E32" s="126">
        <v>1558</v>
      </c>
      <c r="F32" s="130">
        <v>1832</v>
      </c>
      <c r="G32" s="128">
        <v>0.85043668122270744</v>
      </c>
      <c r="H32" s="129" t="s">
        <v>160</v>
      </c>
      <c r="I32" s="37" t="s">
        <v>38</v>
      </c>
      <c r="J32" s="130" t="s">
        <v>136</v>
      </c>
      <c r="K32" s="126">
        <v>0</v>
      </c>
      <c r="L32" s="130" t="s">
        <v>136</v>
      </c>
      <c r="M32" s="126">
        <v>0</v>
      </c>
      <c r="N32" s="130"/>
      <c r="O32" s="1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6" x14ac:dyDescent="0.2">
      <c r="A33" s="124" t="s">
        <v>161</v>
      </c>
      <c r="B33" s="125" t="s">
        <v>131</v>
      </c>
      <c r="C33" s="125">
        <v>66</v>
      </c>
      <c r="D33" s="125">
        <v>1560</v>
      </c>
      <c r="E33" s="126">
        <v>1495</v>
      </c>
      <c r="F33" s="130">
        <v>1561</v>
      </c>
      <c r="G33" s="128">
        <v>0.95771941063420885</v>
      </c>
      <c r="H33" s="129" t="s">
        <v>162</v>
      </c>
      <c r="I33" s="37" t="s">
        <v>38</v>
      </c>
      <c r="J33" s="130" t="s">
        <v>136</v>
      </c>
      <c r="K33" s="126">
        <v>0</v>
      </c>
      <c r="L33" s="130" t="s">
        <v>136</v>
      </c>
      <c r="M33" s="126">
        <v>0</v>
      </c>
      <c r="N33" s="130"/>
      <c r="O33" s="132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6" x14ac:dyDescent="0.2">
      <c r="A34" s="124" t="s">
        <v>163</v>
      </c>
      <c r="B34" s="125" t="s">
        <v>132</v>
      </c>
      <c r="C34" s="125">
        <v>61</v>
      </c>
      <c r="D34" s="125">
        <v>1418</v>
      </c>
      <c r="E34" s="126">
        <v>1358</v>
      </c>
      <c r="F34" s="130">
        <v>1603</v>
      </c>
      <c r="G34" s="128">
        <v>0.84716157205240172</v>
      </c>
      <c r="H34" s="129" t="s">
        <v>164</v>
      </c>
      <c r="I34" s="126" t="s">
        <v>38</v>
      </c>
      <c r="J34" s="130" t="s">
        <v>136</v>
      </c>
      <c r="K34" s="131">
        <v>0</v>
      </c>
      <c r="L34" s="130" t="s">
        <v>136</v>
      </c>
      <c r="M34" s="126">
        <v>0</v>
      </c>
      <c r="N34" s="130"/>
      <c r="O34" s="132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7" thickBot="1" x14ac:dyDescent="0.25">
      <c r="A35" s="114" t="s">
        <v>201</v>
      </c>
      <c r="B35" s="115" t="s">
        <v>131</v>
      </c>
      <c r="C35" s="115">
        <v>1</v>
      </c>
      <c r="D35" s="115">
        <v>3307</v>
      </c>
      <c r="E35" s="116">
        <v>3307</v>
      </c>
      <c r="F35" s="117">
        <v>3309</v>
      </c>
      <c r="G35" s="118">
        <v>0.99939558779087334</v>
      </c>
      <c r="H35" s="119" t="s">
        <v>66</v>
      </c>
      <c r="I35" s="121" t="s">
        <v>29</v>
      </c>
      <c r="J35" s="117" t="s">
        <v>61</v>
      </c>
      <c r="K35" s="116">
        <v>0.99987268447875899</v>
      </c>
      <c r="L35" s="117" t="s">
        <v>59</v>
      </c>
      <c r="M35" s="116">
        <v>0</v>
      </c>
      <c r="N35" s="117"/>
      <c r="O35" s="120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x14ac:dyDescent="0.15">
      <c r="A36" s="12"/>
      <c r="B36" s="12"/>
      <c r="E36" s="12"/>
      <c r="H36" s="12"/>
      <c r="I36" s="13"/>
    </row>
    <row r="37" spans="1:28" x14ac:dyDescent="0.15">
      <c r="A37" s="12"/>
      <c r="B37" s="12"/>
      <c r="E37" s="12"/>
      <c r="H37" s="12"/>
      <c r="I37" s="13"/>
    </row>
    <row r="38" spans="1:28" x14ac:dyDescent="0.15">
      <c r="A38" s="12"/>
      <c r="B38" s="12"/>
      <c r="E38" s="12"/>
      <c r="H38" s="12"/>
      <c r="I38" s="13"/>
    </row>
    <row r="39" spans="1:28" ht="16" x14ac:dyDescent="0.15">
      <c r="A39" s="12"/>
      <c r="B39" s="12"/>
      <c r="E39" s="12"/>
      <c r="H39" s="12"/>
      <c r="I39" s="122"/>
    </row>
    <row r="40" spans="1:28" ht="16" x14ac:dyDescent="0.15">
      <c r="I40" s="123"/>
    </row>
    <row r="41" spans="1:28" ht="16" x14ac:dyDescent="0.15">
      <c r="I41" s="122"/>
    </row>
    <row r="42" spans="1:28" ht="16" x14ac:dyDescent="0.15">
      <c r="I42" s="122"/>
    </row>
    <row r="43" spans="1:28" ht="16" x14ac:dyDescent="0.15">
      <c r="I43" s="123"/>
    </row>
    <row r="44" spans="1:28" ht="16" x14ac:dyDescent="0.15">
      <c r="I44" s="122"/>
    </row>
  </sheetData>
  <sortState xmlns:xlrd2="http://schemas.microsoft.com/office/spreadsheetml/2017/richdata2" ref="A5:AQ35">
    <sortCondition descending="1" ref="E5:E35"/>
  </sortState>
  <mergeCells count="5">
    <mergeCell ref="N3:O3"/>
    <mergeCell ref="L3:M3"/>
    <mergeCell ref="J3:K3"/>
    <mergeCell ref="A3:E3"/>
    <mergeCell ref="F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A253-9B93-4E46-BF5F-F028103B1058}">
  <dimension ref="A1:H43"/>
  <sheetViews>
    <sheetView workbookViewId="0">
      <selection activeCell="C21" sqref="C21"/>
    </sheetView>
  </sheetViews>
  <sheetFormatPr baseColWidth="10" defaultRowHeight="16" x14ac:dyDescent="0.2"/>
  <cols>
    <col min="1" max="1" width="17.5" bestFit="1" customWidth="1"/>
    <col min="2" max="2" width="14.33203125" bestFit="1" customWidth="1"/>
    <col min="3" max="3" width="34" bestFit="1" customWidth="1"/>
    <col min="4" max="4" width="28.5" bestFit="1" customWidth="1"/>
    <col min="5" max="5" width="61.5" bestFit="1" customWidth="1"/>
    <col min="6" max="6" width="32.33203125" bestFit="1" customWidth="1"/>
    <col min="7" max="7" width="12.5" customWidth="1"/>
    <col min="8" max="8" width="11.33203125" customWidth="1"/>
  </cols>
  <sheetData>
    <row r="1" spans="1:8" x14ac:dyDescent="0.2">
      <c r="A1" s="1" t="s">
        <v>226</v>
      </c>
    </row>
    <row r="2" spans="1:8" ht="17" thickBot="1" x14ac:dyDescent="0.25"/>
    <row r="3" spans="1:8" x14ac:dyDescent="0.2">
      <c r="A3" s="139" t="s">
        <v>107</v>
      </c>
      <c r="B3" s="140" t="s">
        <v>109</v>
      </c>
      <c r="C3" s="140" t="s">
        <v>43</v>
      </c>
      <c r="D3" s="140" t="s">
        <v>108</v>
      </c>
      <c r="E3" s="141" t="s">
        <v>229</v>
      </c>
    </row>
    <row r="4" spans="1:8" x14ac:dyDescent="0.2">
      <c r="A4" s="104" t="s">
        <v>75</v>
      </c>
      <c r="B4" s="105">
        <v>1013</v>
      </c>
      <c r="C4" s="135" t="s">
        <v>217</v>
      </c>
      <c r="D4" s="105">
        <v>0.63800000000000001</v>
      </c>
      <c r="E4" s="112" t="s">
        <v>76</v>
      </c>
    </row>
    <row r="5" spans="1:8" x14ac:dyDescent="0.2">
      <c r="A5" s="104" t="s">
        <v>79</v>
      </c>
      <c r="B5" s="105">
        <v>1575</v>
      </c>
      <c r="C5" s="135" t="s">
        <v>217</v>
      </c>
      <c r="D5" s="105">
        <v>0.79600000000000004</v>
      </c>
      <c r="E5" s="112" t="s">
        <v>78</v>
      </c>
    </row>
    <row r="6" spans="1:8" x14ac:dyDescent="0.2">
      <c r="A6" s="104" t="s">
        <v>84</v>
      </c>
      <c r="B6" s="105">
        <v>1388</v>
      </c>
      <c r="C6" s="135" t="s">
        <v>217</v>
      </c>
      <c r="D6" s="105">
        <v>0.874</v>
      </c>
      <c r="E6" s="112" t="s">
        <v>76</v>
      </c>
    </row>
    <row r="7" spans="1:8" x14ac:dyDescent="0.2">
      <c r="A7" s="104" t="s">
        <v>103</v>
      </c>
      <c r="B7" s="105">
        <v>2574</v>
      </c>
      <c r="C7" s="135" t="s">
        <v>217</v>
      </c>
      <c r="D7" s="105">
        <v>0.97199999999999998</v>
      </c>
      <c r="E7" s="112" t="s">
        <v>76</v>
      </c>
    </row>
    <row r="8" spans="1:8" x14ac:dyDescent="0.2">
      <c r="A8" s="104" t="s">
        <v>105</v>
      </c>
      <c r="B8" s="105">
        <v>2563</v>
      </c>
      <c r="C8" s="135" t="s">
        <v>217</v>
      </c>
      <c r="D8" s="105">
        <v>0.70399999999999996</v>
      </c>
      <c r="E8" s="112" t="s">
        <v>76</v>
      </c>
    </row>
    <row r="9" spans="1:8" x14ac:dyDescent="0.2">
      <c r="A9" s="124" t="s">
        <v>80</v>
      </c>
      <c r="B9" s="125">
        <v>1180</v>
      </c>
      <c r="C9" s="133" t="s">
        <v>130</v>
      </c>
      <c r="D9" s="125">
        <v>1</v>
      </c>
      <c r="E9" s="132" t="s">
        <v>81</v>
      </c>
    </row>
    <row r="10" spans="1:8" x14ac:dyDescent="0.2">
      <c r="A10" s="124" t="s">
        <v>100</v>
      </c>
      <c r="B10" s="125">
        <v>1142</v>
      </c>
      <c r="C10" s="133" t="s">
        <v>130</v>
      </c>
      <c r="D10" s="125">
        <v>0.99</v>
      </c>
      <c r="E10" s="132" t="s">
        <v>81</v>
      </c>
      <c r="F10" s="2"/>
      <c r="G10" s="2"/>
      <c r="H10" s="2"/>
    </row>
    <row r="11" spans="1:8" x14ac:dyDescent="0.2">
      <c r="A11" s="104" t="s">
        <v>91</v>
      </c>
      <c r="B11" s="105">
        <v>8057</v>
      </c>
      <c r="C11" s="136" t="s">
        <v>129</v>
      </c>
      <c r="D11" s="105">
        <v>0.87</v>
      </c>
      <c r="E11" s="112" t="s">
        <v>92</v>
      </c>
      <c r="F11" s="2"/>
      <c r="G11" s="2"/>
      <c r="H11" s="2"/>
    </row>
    <row r="12" spans="1:8" x14ac:dyDescent="0.2">
      <c r="A12" s="124" t="s">
        <v>82</v>
      </c>
      <c r="B12" s="125">
        <v>3191</v>
      </c>
      <c r="C12" s="133" t="s">
        <v>219</v>
      </c>
      <c r="D12" s="125">
        <v>0.98199999999999998</v>
      </c>
      <c r="E12" s="132" t="s">
        <v>83</v>
      </c>
      <c r="F12" s="2"/>
      <c r="G12" s="2"/>
      <c r="H12" s="2"/>
    </row>
    <row r="13" spans="1:8" x14ac:dyDescent="0.2">
      <c r="A13" s="104" t="s">
        <v>86</v>
      </c>
      <c r="B13" s="105">
        <v>1400</v>
      </c>
      <c r="C13" s="135" t="s">
        <v>38</v>
      </c>
      <c r="D13" s="105">
        <v>0.72599999999999998</v>
      </c>
      <c r="E13" s="112" t="s">
        <v>78</v>
      </c>
      <c r="F13" s="2"/>
      <c r="G13" s="2"/>
      <c r="H13" s="2"/>
    </row>
    <row r="14" spans="1:8" x14ac:dyDescent="0.2">
      <c r="A14" s="104" t="s">
        <v>89</v>
      </c>
      <c r="B14" s="105">
        <v>3778</v>
      </c>
      <c r="C14" s="135" t="s">
        <v>38</v>
      </c>
      <c r="D14" s="105">
        <v>0.85199999999999998</v>
      </c>
      <c r="E14" s="112" t="s">
        <v>90</v>
      </c>
      <c r="F14" s="2"/>
      <c r="G14" s="2"/>
      <c r="H14" s="2"/>
    </row>
    <row r="15" spans="1:8" x14ac:dyDescent="0.2">
      <c r="A15" s="104" t="s">
        <v>96</v>
      </c>
      <c r="B15" s="105">
        <v>1281</v>
      </c>
      <c r="C15" s="135" t="s">
        <v>38</v>
      </c>
      <c r="D15" s="105">
        <v>0.89400000000000002</v>
      </c>
      <c r="E15" s="112" t="s">
        <v>78</v>
      </c>
      <c r="F15" s="2"/>
      <c r="G15" s="2"/>
      <c r="H15" s="2"/>
    </row>
    <row r="16" spans="1:8" x14ac:dyDescent="0.2">
      <c r="A16" s="104" t="s">
        <v>102</v>
      </c>
      <c r="B16" s="105">
        <v>1579</v>
      </c>
      <c r="C16" s="135" t="s">
        <v>38</v>
      </c>
      <c r="D16" s="105">
        <v>0.86399999999999999</v>
      </c>
      <c r="E16" s="112" t="s">
        <v>78</v>
      </c>
      <c r="F16" s="2"/>
      <c r="G16" s="2"/>
      <c r="H16" s="2"/>
    </row>
    <row r="17" spans="1:8" x14ac:dyDescent="0.2">
      <c r="A17" s="104" t="s">
        <v>104</v>
      </c>
      <c r="B17" s="105">
        <v>1299</v>
      </c>
      <c r="C17" s="135" t="s">
        <v>38</v>
      </c>
      <c r="D17" s="105">
        <v>0.83399999999999996</v>
      </c>
      <c r="E17" s="112" t="s">
        <v>78</v>
      </c>
      <c r="F17" s="9"/>
      <c r="G17" s="2"/>
      <c r="H17" s="2"/>
    </row>
    <row r="18" spans="1:8" x14ac:dyDescent="0.2">
      <c r="A18" s="124" t="s">
        <v>88</v>
      </c>
      <c r="B18" s="125">
        <v>1124</v>
      </c>
      <c r="C18" s="134" t="s">
        <v>39</v>
      </c>
      <c r="D18" s="125">
        <v>0.70799999999999996</v>
      </c>
      <c r="E18" s="132" t="s">
        <v>78</v>
      </c>
      <c r="F18" s="10"/>
      <c r="G18" s="2"/>
      <c r="H18" s="2"/>
    </row>
    <row r="19" spans="1:8" x14ac:dyDescent="0.2">
      <c r="A19" s="124" t="s">
        <v>95</v>
      </c>
      <c r="B19" s="125">
        <v>1080</v>
      </c>
      <c r="C19" s="134" t="s">
        <v>39</v>
      </c>
      <c r="D19" s="125">
        <v>0.95</v>
      </c>
      <c r="E19" s="132" t="s">
        <v>78</v>
      </c>
      <c r="F19" s="9"/>
      <c r="G19" s="2"/>
      <c r="H19" s="2"/>
    </row>
    <row r="20" spans="1:8" x14ac:dyDescent="0.2">
      <c r="A20" s="104" t="s">
        <v>77</v>
      </c>
      <c r="B20" s="105">
        <v>1600</v>
      </c>
      <c r="C20" s="109" t="s">
        <v>28</v>
      </c>
      <c r="D20" s="105">
        <v>0.70199999999999996</v>
      </c>
      <c r="E20" s="112" t="s">
        <v>78</v>
      </c>
      <c r="F20" s="9"/>
      <c r="G20" s="2"/>
      <c r="H20" s="2"/>
    </row>
    <row r="21" spans="1:8" x14ac:dyDescent="0.2">
      <c r="A21" s="104" t="s">
        <v>85</v>
      </c>
      <c r="B21" s="105">
        <v>1850</v>
      </c>
      <c r="C21" s="109" t="s">
        <v>28</v>
      </c>
      <c r="D21" s="105">
        <v>0.72</v>
      </c>
      <c r="E21" s="112" t="s">
        <v>78</v>
      </c>
      <c r="F21" s="10"/>
      <c r="G21" s="2"/>
      <c r="H21" s="2"/>
    </row>
    <row r="22" spans="1:8" x14ac:dyDescent="0.2">
      <c r="A22" s="104" t="s">
        <v>87</v>
      </c>
      <c r="B22" s="105">
        <v>1088</v>
      </c>
      <c r="C22" s="109" t="s">
        <v>28</v>
      </c>
      <c r="D22" s="105">
        <v>0.56399999999999995</v>
      </c>
      <c r="E22" s="112" t="s">
        <v>78</v>
      </c>
      <c r="F22" s="9"/>
      <c r="G22" s="2"/>
      <c r="H22" s="2"/>
    </row>
    <row r="23" spans="1:8" x14ac:dyDescent="0.2">
      <c r="A23" s="104" t="s">
        <v>93</v>
      </c>
      <c r="B23" s="105">
        <v>1661</v>
      </c>
      <c r="C23" s="109" t="s">
        <v>28</v>
      </c>
      <c r="D23" s="105">
        <v>0.86</v>
      </c>
      <c r="E23" s="112" t="s">
        <v>94</v>
      </c>
      <c r="F23" s="10"/>
      <c r="G23" s="2"/>
      <c r="H23" s="2"/>
    </row>
    <row r="24" spans="1:8" x14ac:dyDescent="0.2">
      <c r="A24" s="104" t="s">
        <v>97</v>
      </c>
      <c r="B24" s="105">
        <v>1099</v>
      </c>
      <c r="C24" s="109" t="s">
        <v>28</v>
      </c>
      <c r="D24" s="105">
        <v>0.52800000000000002</v>
      </c>
      <c r="E24" s="112" t="s">
        <v>78</v>
      </c>
      <c r="F24" s="10"/>
      <c r="G24" s="2"/>
      <c r="H24" s="2"/>
    </row>
    <row r="25" spans="1:8" x14ac:dyDescent="0.2">
      <c r="A25" s="104" t="s">
        <v>98</v>
      </c>
      <c r="B25" s="105">
        <v>1137</v>
      </c>
      <c r="C25" s="109" t="s">
        <v>28</v>
      </c>
      <c r="D25" s="105">
        <v>0.66400000000000003</v>
      </c>
      <c r="E25" s="112" t="s">
        <v>78</v>
      </c>
      <c r="F25" s="10"/>
      <c r="G25" s="2"/>
      <c r="H25" s="2"/>
    </row>
    <row r="26" spans="1:8" x14ac:dyDescent="0.2">
      <c r="A26" s="104" t="s">
        <v>99</v>
      </c>
      <c r="B26" s="105">
        <v>1495</v>
      </c>
      <c r="C26" s="109" t="s">
        <v>28</v>
      </c>
      <c r="D26" s="105">
        <v>0.60599999999999998</v>
      </c>
      <c r="E26" s="112" t="s">
        <v>78</v>
      </c>
      <c r="F26" s="10"/>
      <c r="G26" s="2"/>
      <c r="H26" s="2"/>
    </row>
    <row r="27" spans="1:8" x14ac:dyDescent="0.2">
      <c r="A27" s="104" t="s">
        <v>101</v>
      </c>
      <c r="B27" s="105">
        <v>1062</v>
      </c>
      <c r="C27" s="109" t="s">
        <v>28</v>
      </c>
      <c r="D27" s="105">
        <v>0.53600000000000003</v>
      </c>
      <c r="E27" s="112" t="s">
        <v>78</v>
      </c>
      <c r="F27" s="10"/>
      <c r="G27" s="2"/>
      <c r="H27" s="2"/>
    </row>
    <row r="28" spans="1:8" ht="17" thickBot="1" x14ac:dyDescent="0.25">
      <c r="A28" s="114" t="s">
        <v>106</v>
      </c>
      <c r="B28" s="115">
        <v>1286</v>
      </c>
      <c r="C28" s="119" t="s">
        <v>28</v>
      </c>
      <c r="D28" s="115">
        <v>0.61399999999999999</v>
      </c>
      <c r="E28" s="120" t="s">
        <v>78</v>
      </c>
      <c r="F28" s="10"/>
      <c r="G28" s="2"/>
      <c r="H28" s="2"/>
    </row>
    <row r="29" spans="1:8" x14ac:dyDescent="0.2">
      <c r="F29" s="6"/>
    </row>
    <row r="31" spans="1:8" x14ac:dyDescent="0.2">
      <c r="C31" s="137"/>
    </row>
    <row r="32" spans="1:8" x14ac:dyDescent="0.2">
      <c r="C32" s="138"/>
    </row>
    <row r="33" spans="3:3" x14ac:dyDescent="0.2">
      <c r="C33" s="137"/>
    </row>
    <row r="34" spans="3:3" x14ac:dyDescent="0.2">
      <c r="C34" s="137"/>
    </row>
    <row r="35" spans="3:3" x14ac:dyDescent="0.2">
      <c r="C35" s="138"/>
    </row>
    <row r="36" spans="3:3" x14ac:dyDescent="0.2">
      <c r="C36" s="137"/>
    </row>
    <row r="37" spans="3:3" x14ac:dyDescent="0.2">
      <c r="C37" s="138"/>
    </row>
    <row r="38" spans="3:3" x14ac:dyDescent="0.2">
      <c r="C38" s="138"/>
    </row>
    <row r="39" spans="3:3" x14ac:dyDescent="0.2">
      <c r="C39" s="138"/>
    </row>
    <row r="40" spans="3:3" x14ac:dyDescent="0.2">
      <c r="C40" s="138"/>
    </row>
    <row r="41" spans="3:3" x14ac:dyDescent="0.2">
      <c r="C41" s="138"/>
    </row>
    <row r="42" spans="3:3" x14ac:dyDescent="0.2">
      <c r="C42" s="138"/>
    </row>
    <row r="43" spans="3:3" x14ac:dyDescent="0.2">
      <c r="C43" s="138"/>
    </row>
  </sheetData>
  <sortState xmlns:xlrd2="http://schemas.microsoft.com/office/spreadsheetml/2017/richdata2" ref="A4:E28">
    <sortCondition ref="C4:C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S1. Permanova Analysis</vt:lpstr>
      <vt:lpstr>Table S2. Sequenced Samples</vt:lpstr>
      <vt:lpstr>Table S3. Metagenomic Bins</vt:lpstr>
      <vt:lpstr>Table S4. Viruses</vt:lpstr>
      <vt:lpstr>Table S5. 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Weagley, Jimmy</dc:creator>
  <cp:lastModifiedBy>Weagley, Jimmy</cp:lastModifiedBy>
  <dcterms:created xsi:type="dcterms:W3CDTF">2023-10-06T20:49:40Z</dcterms:created>
  <dcterms:modified xsi:type="dcterms:W3CDTF">2024-11-07T17:03:39Z</dcterms:modified>
</cp:coreProperties>
</file>