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8_{1489154B-6D70-460A-A79E-588B6D7905A5}" xr6:coauthVersionLast="47" xr6:coauthVersionMax="47" xr10:uidLastSave="{00000000-0000-0000-0000-000000000000}"/>
  <bookViews>
    <workbookView xWindow="-120" yWindow="-120" windowWidth="24240" windowHeight="13740" xr2:uid="{54526DB4-843F-42AF-B461-06128843C666}"/>
  </bookViews>
  <sheets>
    <sheet name="Legend" sheetId="2" r:id="rId1"/>
    <sheet name="1 - GEO breast cancer data" sheetId="5" r:id="rId2"/>
    <sheet name="2 - PAM50 classifications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5" l="1"/>
  <c r="H40" i="5" s="1"/>
  <c r="G38" i="5"/>
  <c r="G33" i="5"/>
  <c r="H29" i="5" s="1"/>
  <c r="G28" i="5"/>
  <c r="H28" i="5" s="1"/>
  <c r="G23" i="5"/>
  <c r="H23" i="5" s="1"/>
  <c r="G18" i="5"/>
  <c r="H15" i="5" s="1"/>
  <c r="G13" i="5"/>
  <c r="H10" i="5" s="1"/>
  <c r="G8" i="5"/>
  <c r="H4" i="5" s="1"/>
  <c r="H8" i="5"/>
  <c r="D43" i="5"/>
  <c r="E41" i="5" s="1"/>
  <c r="D38" i="5"/>
  <c r="E35" i="5" s="1"/>
  <c r="D33" i="5"/>
  <c r="E33" i="5" s="1"/>
  <c r="D28" i="5"/>
  <c r="E24" i="5" s="1"/>
  <c r="D23" i="5"/>
  <c r="D18" i="5"/>
  <c r="D13" i="5"/>
  <c r="E9" i="5" s="1"/>
  <c r="D8" i="5"/>
  <c r="E8" i="5" s="1"/>
  <c r="K42" i="5"/>
  <c r="K41" i="5"/>
  <c r="K40" i="5"/>
  <c r="K39" i="5"/>
  <c r="K37" i="5"/>
  <c r="K36" i="5"/>
  <c r="K35" i="5"/>
  <c r="K34" i="5"/>
  <c r="K32" i="5"/>
  <c r="K31" i="5"/>
  <c r="K30" i="5"/>
  <c r="K29" i="5"/>
  <c r="K27" i="5"/>
  <c r="K26" i="5"/>
  <c r="K25" i="5"/>
  <c r="K24" i="5"/>
  <c r="K22" i="5"/>
  <c r="K21" i="5"/>
  <c r="K20" i="5"/>
  <c r="K19" i="5"/>
  <c r="K17" i="5"/>
  <c r="K16" i="5"/>
  <c r="K15" i="5"/>
  <c r="K14" i="5"/>
  <c r="K12" i="5"/>
  <c r="K11" i="5"/>
  <c r="K10" i="5"/>
  <c r="K9" i="5"/>
  <c r="H38" i="5"/>
  <c r="H35" i="5"/>
  <c r="H34" i="5"/>
  <c r="H25" i="5"/>
  <c r="H24" i="5"/>
  <c r="H14" i="5"/>
  <c r="H5" i="5"/>
  <c r="E43" i="5"/>
  <c r="E28" i="5"/>
  <c r="E26" i="5"/>
  <c r="E25" i="5"/>
  <c r="E23" i="5"/>
  <c r="E21" i="5"/>
  <c r="E20" i="5"/>
  <c r="E19" i="5"/>
  <c r="E18" i="5"/>
  <c r="E16" i="5"/>
  <c r="E15" i="5"/>
  <c r="E14" i="5"/>
  <c r="E13" i="5"/>
  <c r="E11" i="5"/>
  <c r="E10" i="5"/>
  <c r="E4" i="5"/>
  <c r="K6" i="5" l="1"/>
  <c r="K4" i="5"/>
  <c r="K5" i="5"/>
  <c r="K7" i="5"/>
  <c r="H39" i="5"/>
  <c r="H43" i="5"/>
  <c r="H30" i="5"/>
  <c r="H33" i="5"/>
  <c r="H19" i="5"/>
  <c r="H20" i="5"/>
  <c r="H18" i="5"/>
  <c r="H13" i="5"/>
  <c r="H9" i="5"/>
  <c r="E39" i="5"/>
  <c r="E40" i="5"/>
  <c r="E30" i="5"/>
  <c r="E29" i="5"/>
  <c r="E31" i="5"/>
  <c r="E36" i="5"/>
  <c r="E38" i="5"/>
  <c r="E34" i="5"/>
  <c r="E5" i="5"/>
  <c r="E6" i="5"/>
  <c r="E4" i="4" l="1"/>
  <c r="E43" i="4"/>
  <c r="E40" i="4"/>
  <c r="E41" i="4"/>
  <c r="E42" i="4"/>
  <c r="E35" i="4"/>
  <c r="E36" i="4"/>
  <c r="E37" i="4"/>
  <c r="E38" i="4"/>
  <c r="E30" i="4"/>
  <c r="E31" i="4"/>
  <c r="E32" i="4"/>
  <c r="E33" i="4"/>
  <c r="E25" i="4"/>
  <c r="E26" i="4"/>
  <c r="E27" i="4"/>
  <c r="E28" i="4"/>
  <c r="E20" i="4"/>
  <c r="E21" i="4"/>
  <c r="E22" i="4"/>
  <c r="E23" i="4"/>
  <c r="E15" i="4"/>
  <c r="E16" i="4"/>
  <c r="E17" i="4"/>
  <c r="E18" i="4"/>
  <c r="E39" i="4"/>
  <c r="E34" i="4"/>
  <c r="E29" i="4"/>
  <c r="E24" i="4"/>
  <c r="E19" i="4"/>
  <c r="E14" i="4"/>
  <c r="E10" i="4"/>
  <c r="E11" i="4"/>
  <c r="E12" i="4"/>
  <c r="E13" i="4"/>
  <c r="E9" i="4"/>
  <c r="E5" i="4"/>
  <c r="E6" i="4"/>
  <c r="E7" i="4"/>
  <c r="E8" i="4"/>
</calcChain>
</file>

<file path=xl/sharedStrings.xml><?xml version="1.0" encoding="utf-8"?>
<sst xmlns="http://schemas.openxmlformats.org/spreadsheetml/2006/main" count="132" uniqueCount="37">
  <si>
    <t>METABOLIC SUBTYPE</t>
  </si>
  <si>
    <t>Clinicopathological parameters of breast cancer tissue samples with DRFS survival data in the GEO dataset, stratified per metabolic subtype.</t>
  </si>
  <si>
    <t>samples</t>
  </si>
  <si>
    <t>ER/HER2</t>
  </si>
  <si>
    <r>
      <t>(</t>
    </r>
    <r>
      <rPr>
        <b/>
        <u/>
        <sz val="11"/>
        <color rgb="FFFFFFFF"/>
        <rFont val="Calibri"/>
        <family val="2"/>
        <scheme val="minor"/>
      </rPr>
      <t>with</t>
    </r>
    <r>
      <rPr>
        <b/>
        <sz val="11"/>
        <color rgb="FFFFFFFF"/>
        <rFont val="Calibri"/>
        <family val="2"/>
        <scheme val="minor"/>
      </rPr>
      <t xml:space="preserve"> data)</t>
    </r>
  </si>
  <si>
    <t>status</t>
  </si>
  <si>
    <t>yes</t>
  </si>
  <si>
    <t xml:space="preserve">+/+  </t>
  </si>
  <si>
    <t>no</t>
  </si>
  <si>
    <t>+/-</t>
  </si>
  <si>
    <t>-/+</t>
  </si>
  <si>
    <t>-/-</t>
  </si>
  <si>
    <r>
      <t>NA</t>
    </r>
    <r>
      <rPr>
        <sz val="11"/>
        <color rgb="FF000000"/>
        <rFont val="Calibri"/>
        <family val="2"/>
        <scheme val="minor"/>
      </rPr>
      <t xml:space="preserve"> </t>
    </r>
  </si>
  <si>
    <t xml:space="preserve">NA </t>
  </si>
  <si>
    <t>+/+</t>
  </si>
  <si>
    <t>NA</t>
  </si>
  <si>
    <t>a = Fisher exact test</t>
  </si>
  <si>
    <t>Given are only those clusters with &gt;50 breast cancer samples</t>
  </si>
  <si>
    <t>Given are only those clusters with &gt;50 breast cancer samples.</t>
  </si>
  <si>
    <t>Sheet 1</t>
  </si>
  <si>
    <t>Supplementary Table 3</t>
  </si>
  <si>
    <t>Basal</t>
  </si>
  <si>
    <t>Her2</t>
  </si>
  <si>
    <t>LumA</t>
  </si>
  <si>
    <t>LumB</t>
  </si>
  <si>
    <t>Normal</t>
  </si>
  <si>
    <t>PAM50</t>
  </si>
  <si>
    <t>subtype</t>
  </si>
  <si>
    <t>Tumor classification</t>
  </si>
  <si>
    <t>Lymphnode</t>
  </si>
  <si>
    <t>Involvement</t>
  </si>
  <si>
    <t>Number of unique</t>
  </si>
  <si>
    <t>GSE identifiers</t>
  </si>
  <si>
    <t>Sheet 2</t>
  </si>
  <si>
    <t>Distribution of PAM50 molecular intrinsic subtype of breast cancer tissue samples, stratified per metabolic subtype.</t>
  </si>
  <si>
    <t>(Elston grade)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</si>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</sst>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FFFFFF"/>
      <name val="Calibri"/>
      <family val="2"/>
      <scheme val="minor"/>
    </font>
    <font>
      <b/>
      <u/>
      <sz val="11"/>
      <color rgb="FFFFFF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DF2F8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/>
      <right style="medium">
        <color rgb="FFFFFFFF"/>
      </right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vertical="center" wrapText="1"/>
    </xf>
    <xf numFmtId="0" fontId="7" fillId="0" borderId="0" xfId="0" applyFont="1"/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2" fontId="0" fillId="0" borderId="0" xfId="0" applyNumberFormat="1"/>
    <xf numFmtId="2" fontId="2" fillId="2" borderId="0" xfId="0" applyNumberFormat="1" applyFont="1" applyFill="1" applyAlignment="1">
      <alignment vertical="center" wrapText="1"/>
    </xf>
    <xf numFmtId="2" fontId="2" fillId="2" borderId="5" xfId="0" applyNumberFormat="1" applyFont="1" applyFill="1" applyBorder="1" applyAlignment="1">
      <alignment vertical="center" wrapText="1"/>
    </xf>
    <xf numFmtId="2" fontId="4" fillId="0" borderId="0" xfId="0" applyNumberFormat="1" applyFont="1" applyAlignment="1">
      <alignment vertical="center"/>
    </xf>
    <xf numFmtId="10" fontId="0" fillId="0" borderId="0" xfId="0" applyNumberFormat="1"/>
    <xf numFmtId="10" fontId="2" fillId="2" borderId="2" xfId="0" applyNumberFormat="1" applyFont="1" applyFill="1" applyBorder="1" applyAlignment="1">
      <alignment vertical="center" wrapText="1"/>
    </xf>
    <xf numFmtId="10" fontId="2" fillId="2" borderId="1" xfId="0" applyNumberFormat="1" applyFont="1" applyFill="1" applyBorder="1" applyAlignment="1">
      <alignment vertical="center" wrapText="1"/>
    </xf>
    <xf numFmtId="1" fontId="4" fillId="3" borderId="6" xfId="0" applyNumberFormat="1" applyFont="1" applyFill="1" applyBorder="1" applyAlignment="1">
      <alignment vertical="center" wrapText="1"/>
    </xf>
    <xf numFmtId="1" fontId="4" fillId="4" borderId="3" xfId="0" applyNumberFormat="1" applyFont="1" applyFill="1" applyBorder="1" applyAlignment="1">
      <alignment vertical="center" wrapText="1"/>
    </xf>
    <xf numFmtId="1" fontId="4" fillId="3" borderId="3" xfId="0" applyNumberFormat="1" applyFont="1" applyFill="1" applyBorder="1" applyAlignment="1">
      <alignment vertical="center" wrapText="1"/>
    </xf>
    <xf numFmtId="1" fontId="4" fillId="3" borderId="4" xfId="0" applyNumberFormat="1" applyFont="1" applyFill="1" applyBorder="1" applyAlignment="1">
      <alignment vertical="center" wrapText="1"/>
    </xf>
    <xf numFmtId="164" fontId="4" fillId="3" borderId="7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1" fontId="4" fillId="0" borderId="6" xfId="0" applyNumberFormat="1" applyFont="1" applyFill="1" applyBorder="1" applyAlignment="1">
      <alignment vertical="center" wrapText="1"/>
    </xf>
    <xf numFmtId="164" fontId="4" fillId="0" borderId="7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" fontId="4" fillId="0" borderId="3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1" fontId="4" fillId="0" borderId="4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10" fontId="2" fillId="0" borderId="2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254E-D00B-4EA3-B98F-20CB5A21C8EE}">
  <dimension ref="A1:A8"/>
  <sheetViews>
    <sheetView tabSelected="1" workbookViewId="0"/>
  </sheetViews>
  <sheetFormatPr defaultRowHeight="15" x14ac:dyDescent="0.25"/>
  <sheetData>
    <row r="1" spans="1:1" x14ac:dyDescent="0.25">
      <c r="A1" s="1" t="s">
        <v>20</v>
      </c>
    </row>
    <row r="2" spans="1:1" x14ac:dyDescent="0.25">
      <c r="A2" s="13" t="s">
        <v>19</v>
      </c>
    </row>
    <row r="3" spans="1:1" x14ac:dyDescent="0.25">
      <c r="A3" t="s">
        <v>1</v>
      </c>
    </row>
    <row r="4" spans="1:1" x14ac:dyDescent="0.25">
      <c r="A4" s="2" t="s">
        <v>18</v>
      </c>
    </row>
    <row r="5" spans="1:1" x14ac:dyDescent="0.25">
      <c r="A5" s="13"/>
    </row>
    <row r="6" spans="1:1" x14ac:dyDescent="0.25">
      <c r="A6" s="13" t="s">
        <v>33</v>
      </c>
    </row>
    <row r="7" spans="1:1" x14ac:dyDescent="0.25">
      <c r="A7" s="2" t="s">
        <v>34</v>
      </c>
    </row>
    <row r="8" spans="1:1" x14ac:dyDescent="0.25">
      <c r="A8" s="2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E719-4C6B-4DFE-8B86-E6AF60535E08}">
  <dimension ref="A1:P50"/>
  <sheetViews>
    <sheetView workbookViewId="0">
      <selection activeCell="P12" sqref="P12"/>
    </sheetView>
  </sheetViews>
  <sheetFormatPr defaultRowHeight="15" x14ac:dyDescent="0.25"/>
  <cols>
    <col min="1" max="1" width="20.140625" customWidth="1"/>
    <col min="2" max="2" width="15.42578125" customWidth="1"/>
    <col min="3" max="3" width="12.140625" customWidth="1"/>
    <col min="4" max="4" width="11.7109375" style="27" customWidth="1"/>
    <col min="5" max="5" width="8.140625" style="31" customWidth="1"/>
    <col min="7" max="7" width="18.140625" customWidth="1"/>
    <col min="14" max="15" width="9.140625" style="50"/>
  </cols>
  <sheetData>
    <row r="1" spans="1:16" x14ac:dyDescent="0.25">
      <c r="A1" s="2" t="s">
        <v>17</v>
      </c>
    </row>
    <row r="2" spans="1:16" ht="15" customHeight="1" x14ac:dyDescent="0.25">
      <c r="A2" s="25" t="s">
        <v>0</v>
      </c>
      <c r="B2" s="15" t="s">
        <v>2</v>
      </c>
      <c r="C2" s="48" t="s">
        <v>28</v>
      </c>
      <c r="D2" s="28"/>
      <c r="E2" s="32"/>
      <c r="F2" s="48" t="s">
        <v>29</v>
      </c>
      <c r="G2" s="28"/>
      <c r="H2" s="32"/>
      <c r="I2" s="14" t="s">
        <v>3</v>
      </c>
      <c r="J2" s="28"/>
      <c r="K2" s="32"/>
      <c r="L2" s="48" t="s">
        <v>31</v>
      </c>
      <c r="M2" s="28"/>
      <c r="N2" s="53"/>
      <c r="O2" s="51"/>
    </row>
    <row r="3" spans="1:16" ht="15" customHeight="1" thickBot="1" x14ac:dyDescent="0.3">
      <c r="A3" s="26"/>
      <c r="B3" s="17" t="s">
        <v>4</v>
      </c>
      <c r="C3" s="49" t="s">
        <v>35</v>
      </c>
      <c r="D3" s="29"/>
      <c r="E3" s="33"/>
      <c r="F3" s="49" t="s">
        <v>30</v>
      </c>
      <c r="G3" s="29"/>
      <c r="H3" s="33"/>
      <c r="I3" s="16" t="s">
        <v>5</v>
      </c>
      <c r="J3" s="29"/>
      <c r="K3" s="33"/>
      <c r="L3" s="49" t="s">
        <v>32</v>
      </c>
      <c r="M3" s="29"/>
      <c r="N3" s="54"/>
      <c r="O3" s="52"/>
    </row>
    <row r="4" spans="1:16" ht="16.5" thickTop="1" thickBot="1" x14ac:dyDescent="0.3">
      <c r="A4" s="3">
        <v>15</v>
      </c>
      <c r="B4" s="20">
        <v>134</v>
      </c>
      <c r="C4" s="3">
        <v>1</v>
      </c>
      <c r="D4" s="34">
        <v>15</v>
      </c>
      <c r="E4" s="38">
        <f>D4/SUM(D$4:D$8)</f>
        <v>0.11194029850746269</v>
      </c>
      <c r="F4" s="5" t="s">
        <v>6</v>
      </c>
      <c r="G4" s="34">
        <v>52</v>
      </c>
      <c r="H4" s="38">
        <f>G4/SUM(G$4:G$8)</f>
        <v>0.38805970149253732</v>
      </c>
      <c r="I4" s="5" t="s">
        <v>7</v>
      </c>
      <c r="J4" s="34">
        <v>14</v>
      </c>
      <c r="K4" s="38">
        <f>J4/SUM(J$4:J$8)</f>
        <v>0.1044776119402985</v>
      </c>
      <c r="L4" s="56">
        <v>5</v>
      </c>
      <c r="M4" s="57"/>
      <c r="N4" s="42"/>
      <c r="O4" s="43"/>
    </row>
    <row r="5" spans="1:16" ht="16.5" thickTop="1" thickBot="1" x14ac:dyDescent="0.3">
      <c r="A5" s="6"/>
      <c r="B5" s="18"/>
      <c r="C5" s="7">
        <v>2</v>
      </c>
      <c r="D5" s="35">
        <v>35</v>
      </c>
      <c r="E5" s="38">
        <f t="shared" ref="E5:E8" si="0">D5/SUM(D$4:D$8)</f>
        <v>0.26119402985074625</v>
      </c>
      <c r="F5" s="8" t="s">
        <v>8</v>
      </c>
      <c r="G5" s="35">
        <v>29</v>
      </c>
      <c r="H5" s="38">
        <f t="shared" ref="H5:H8" si="1">G5/SUM(G$4:G$8)</f>
        <v>0.21641791044776118</v>
      </c>
      <c r="I5" s="8" t="s">
        <v>9</v>
      </c>
      <c r="J5" s="35">
        <v>90</v>
      </c>
      <c r="K5" s="38">
        <f t="shared" ref="K5:K7" si="2">J5/SUM(J$4:J$8)</f>
        <v>0.67164179104477617</v>
      </c>
      <c r="L5" s="58"/>
      <c r="M5" s="59"/>
      <c r="N5" s="42"/>
      <c r="O5" s="43"/>
    </row>
    <row r="6" spans="1:16" ht="16.5" thickTop="1" thickBot="1" x14ac:dyDescent="0.3">
      <c r="A6" s="3"/>
      <c r="B6" s="19"/>
      <c r="C6" s="3">
        <v>3</v>
      </c>
      <c r="D6" s="36">
        <v>15</v>
      </c>
      <c r="E6" s="38">
        <f t="shared" si="0"/>
        <v>0.11194029850746269</v>
      </c>
      <c r="F6" s="5"/>
      <c r="G6" s="36"/>
      <c r="H6" s="38"/>
      <c r="I6" s="5" t="s">
        <v>10</v>
      </c>
      <c r="J6" s="36">
        <v>20</v>
      </c>
      <c r="K6" s="38">
        <f t="shared" si="2"/>
        <v>0.14925373134328357</v>
      </c>
      <c r="L6" s="58"/>
      <c r="M6" s="59"/>
      <c r="N6" s="42"/>
      <c r="O6" s="43"/>
    </row>
    <row r="7" spans="1:16" ht="16.5" thickTop="1" thickBot="1" x14ac:dyDescent="0.3">
      <c r="A7" s="7"/>
      <c r="B7" s="18"/>
      <c r="C7" s="7"/>
      <c r="D7" s="35"/>
      <c r="E7" s="38"/>
      <c r="F7" s="8"/>
      <c r="G7" s="35"/>
      <c r="H7" s="38"/>
      <c r="I7" s="8" t="s">
        <v>11</v>
      </c>
      <c r="J7" s="35">
        <v>10</v>
      </c>
      <c r="K7" s="38">
        <f t="shared" si="2"/>
        <v>7.4626865671641784E-2</v>
      </c>
      <c r="L7" s="58"/>
      <c r="M7" s="59"/>
      <c r="N7" s="42"/>
      <c r="O7" s="43"/>
    </row>
    <row r="8" spans="1:16" ht="16.5" thickTop="1" thickBot="1" x14ac:dyDescent="0.3">
      <c r="A8" s="9"/>
      <c r="B8" s="21"/>
      <c r="C8" s="10" t="s">
        <v>12</v>
      </c>
      <c r="D8" s="37">
        <f>B4-SUM(D4:D6)</f>
        <v>69</v>
      </c>
      <c r="E8" s="38">
        <f t="shared" si="0"/>
        <v>0.5149253731343284</v>
      </c>
      <c r="F8" s="10" t="s">
        <v>13</v>
      </c>
      <c r="G8" s="37">
        <f>B4-SUM(G4:G6)</f>
        <v>53</v>
      </c>
      <c r="H8" s="38">
        <f t="shared" si="1"/>
        <v>0.39552238805970147</v>
      </c>
      <c r="I8" s="10"/>
      <c r="J8" s="37"/>
      <c r="K8" s="38"/>
      <c r="L8" s="60"/>
      <c r="M8" s="61"/>
      <c r="N8" s="42"/>
      <c r="O8" s="43"/>
    </row>
    <row r="9" spans="1:16" ht="16.5" thickTop="1" thickBot="1" x14ac:dyDescent="0.3">
      <c r="A9" s="7">
        <v>16</v>
      </c>
      <c r="B9" s="11">
        <v>56</v>
      </c>
      <c r="C9" s="7">
        <v>1</v>
      </c>
      <c r="D9" s="34">
        <v>10</v>
      </c>
      <c r="E9" s="38">
        <f>D9/SUM(D$9:D$13)</f>
        <v>0.17857142857142858</v>
      </c>
      <c r="F9" s="8" t="s">
        <v>6</v>
      </c>
      <c r="G9" s="34">
        <v>20</v>
      </c>
      <c r="H9" s="38">
        <f>G9/SUM(G$9:G$13)</f>
        <v>0.35714285714285715</v>
      </c>
      <c r="I9" s="8" t="s">
        <v>7</v>
      </c>
      <c r="J9" s="34">
        <v>11</v>
      </c>
      <c r="K9" s="38">
        <f>J9/SUM(J$9:J$13)</f>
        <v>0.19642857142857142</v>
      </c>
      <c r="L9" s="56">
        <v>2</v>
      </c>
      <c r="M9" s="57"/>
      <c r="N9" s="42"/>
      <c r="O9" s="43"/>
    </row>
    <row r="10" spans="1:16" ht="16.5" thickTop="1" thickBot="1" x14ac:dyDescent="0.3">
      <c r="A10" s="4"/>
      <c r="B10" s="19"/>
      <c r="C10" s="3">
        <v>2</v>
      </c>
      <c r="D10" s="35">
        <v>3</v>
      </c>
      <c r="E10" s="38">
        <f t="shared" ref="E10:E13" si="3">D10/SUM(D$9:D$13)</f>
        <v>5.3571428571428568E-2</v>
      </c>
      <c r="F10" s="5" t="s">
        <v>8</v>
      </c>
      <c r="G10" s="35">
        <v>18</v>
      </c>
      <c r="H10" s="38">
        <f t="shared" ref="H10:H13" si="4">G10/SUM(G$9:G$13)</f>
        <v>0.32142857142857145</v>
      </c>
      <c r="I10" s="5" t="s">
        <v>9</v>
      </c>
      <c r="J10" s="35">
        <v>34</v>
      </c>
      <c r="K10" s="38">
        <f t="shared" ref="K10:K12" si="5">J10/SUM(J$9:J$13)</f>
        <v>0.6071428571428571</v>
      </c>
      <c r="L10" s="58"/>
      <c r="M10" s="59"/>
      <c r="N10" s="42"/>
      <c r="O10" s="43"/>
    </row>
    <row r="11" spans="1:16" ht="16.5" thickTop="1" thickBot="1" x14ac:dyDescent="0.3">
      <c r="A11" s="7"/>
      <c r="B11" s="18"/>
      <c r="C11" s="7">
        <v>3</v>
      </c>
      <c r="D11" s="36">
        <v>25</v>
      </c>
      <c r="E11" s="38">
        <f t="shared" si="3"/>
        <v>0.44642857142857145</v>
      </c>
      <c r="F11" s="8"/>
      <c r="G11" s="36"/>
      <c r="H11" s="38"/>
      <c r="I11" s="8" t="s">
        <v>10</v>
      </c>
      <c r="J11" s="36">
        <v>6</v>
      </c>
      <c r="K11" s="38">
        <f t="shared" si="5"/>
        <v>0.10714285714285714</v>
      </c>
      <c r="L11" s="58"/>
      <c r="M11" s="59"/>
      <c r="N11" s="42"/>
      <c r="O11" s="43"/>
    </row>
    <row r="12" spans="1:16" ht="16.5" thickTop="1" thickBot="1" x14ac:dyDescent="0.3">
      <c r="A12" s="3"/>
      <c r="B12" s="19"/>
      <c r="C12" s="3"/>
      <c r="D12" s="35"/>
      <c r="E12" s="38"/>
      <c r="F12" s="5"/>
      <c r="G12" s="35"/>
      <c r="H12" s="38"/>
      <c r="I12" s="5" t="s">
        <v>11</v>
      </c>
      <c r="J12" s="35">
        <v>5</v>
      </c>
      <c r="K12" s="38">
        <f t="shared" si="5"/>
        <v>8.9285714285714288E-2</v>
      </c>
      <c r="L12" s="58"/>
      <c r="M12" s="59"/>
      <c r="N12" s="42"/>
      <c r="O12" s="43"/>
      <c r="P12" t="s">
        <v>36</v>
      </c>
    </row>
    <row r="13" spans="1:16" ht="16.5" thickTop="1" thickBot="1" x14ac:dyDescent="0.3">
      <c r="A13" s="23"/>
      <c r="B13" s="22"/>
      <c r="C13" s="12" t="s">
        <v>12</v>
      </c>
      <c r="D13" s="37">
        <f>B9-SUM(D9:D11)</f>
        <v>18</v>
      </c>
      <c r="E13" s="38">
        <f t="shared" si="3"/>
        <v>0.32142857142857145</v>
      </c>
      <c r="F13" s="12" t="s">
        <v>13</v>
      </c>
      <c r="G13" s="37">
        <f>B9-SUM(G9:G11)</f>
        <v>18</v>
      </c>
      <c r="H13" s="38">
        <f t="shared" si="4"/>
        <v>0.32142857142857145</v>
      </c>
      <c r="I13" s="12"/>
      <c r="J13" s="37"/>
      <c r="K13" s="38"/>
      <c r="L13" s="60"/>
      <c r="M13" s="61"/>
      <c r="N13" s="42"/>
      <c r="O13" s="43"/>
    </row>
    <row r="14" spans="1:16" ht="16.5" thickTop="1" thickBot="1" x14ac:dyDescent="0.3">
      <c r="A14" s="3">
        <v>20</v>
      </c>
      <c r="B14" s="20">
        <v>224</v>
      </c>
      <c r="C14" s="3">
        <v>1</v>
      </c>
      <c r="D14" s="34">
        <v>2</v>
      </c>
      <c r="E14" s="38">
        <f>D14/SUM(D$14:D$18)</f>
        <v>8.9285714285714281E-3</v>
      </c>
      <c r="F14" s="5" t="s">
        <v>6</v>
      </c>
      <c r="G14" s="34">
        <v>95</v>
      </c>
      <c r="H14" s="38">
        <f>G14/SUM(G$14:G$18)</f>
        <v>0.42410714285714285</v>
      </c>
      <c r="I14" s="5" t="s">
        <v>7</v>
      </c>
      <c r="J14" s="34">
        <v>29</v>
      </c>
      <c r="K14" s="38">
        <f>J14/SUM(J$14:J$18)</f>
        <v>0.12946428571428573</v>
      </c>
      <c r="L14" s="56">
        <v>8</v>
      </c>
      <c r="M14" s="57"/>
      <c r="N14" s="42"/>
      <c r="O14" s="43"/>
    </row>
    <row r="15" spans="1:16" ht="16.5" thickTop="1" thickBot="1" x14ac:dyDescent="0.3">
      <c r="A15" s="6"/>
      <c r="B15" s="18"/>
      <c r="C15" s="7">
        <v>2</v>
      </c>
      <c r="D15" s="35">
        <v>13</v>
      </c>
      <c r="E15" s="38">
        <f t="shared" ref="E15:E18" si="6">D15/SUM(D$14:D$18)</f>
        <v>5.8035714285714288E-2</v>
      </c>
      <c r="F15" s="8" t="s">
        <v>8</v>
      </c>
      <c r="G15" s="35">
        <v>88</v>
      </c>
      <c r="H15" s="38">
        <f t="shared" ref="H15:H18" si="7">G15/SUM(G$14:G$18)</f>
        <v>0.39285714285714285</v>
      </c>
      <c r="I15" s="8" t="s">
        <v>9</v>
      </c>
      <c r="J15" s="35">
        <v>32</v>
      </c>
      <c r="K15" s="38">
        <f t="shared" ref="K15:K17" si="8">J15/SUM(J$14:J$18)</f>
        <v>0.14285714285714285</v>
      </c>
      <c r="L15" s="58"/>
      <c r="M15" s="59"/>
      <c r="N15" s="42"/>
      <c r="O15" s="43"/>
    </row>
    <row r="16" spans="1:16" ht="16.5" thickTop="1" thickBot="1" x14ac:dyDescent="0.3">
      <c r="A16" s="3"/>
      <c r="B16" s="19"/>
      <c r="C16" s="3">
        <v>3</v>
      </c>
      <c r="D16" s="36">
        <v>93</v>
      </c>
      <c r="E16" s="38">
        <f t="shared" si="6"/>
        <v>0.41517857142857145</v>
      </c>
      <c r="F16" s="5"/>
      <c r="G16" s="36"/>
      <c r="H16" s="38"/>
      <c r="I16" s="5" t="s">
        <v>10</v>
      </c>
      <c r="J16" s="36">
        <v>51</v>
      </c>
      <c r="K16" s="38">
        <f t="shared" si="8"/>
        <v>0.22767857142857142</v>
      </c>
      <c r="L16" s="58"/>
      <c r="M16" s="59"/>
      <c r="N16" s="42"/>
      <c r="O16" s="43"/>
    </row>
    <row r="17" spans="1:15" ht="16.5" thickTop="1" thickBot="1" x14ac:dyDescent="0.3">
      <c r="A17" s="7"/>
      <c r="B17" s="18"/>
      <c r="C17" s="7"/>
      <c r="D17" s="35"/>
      <c r="E17" s="38"/>
      <c r="F17" s="8"/>
      <c r="G17" s="35"/>
      <c r="H17" s="38"/>
      <c r="I17" s="8" t="s">
        <v>11</v>
      </c>
      <c r="J17" s="35">
        <v>112</v>
      </c>
      <c r="K17" s="38">
        <f t="shared" si="8"/>
        <v>0.5</v>
      </c>
      <c r="L17" s="58"/>
      <c r="M17" s="59"/>
      <c r="N17" s="42"/>
      <c r="O17" s="43"/>
    </row>
    <row r="18" spans="1:15" ht="16.5" thickTop="1" thickBot="1" x14ac:dyDescent="0.3">
      <c r="A18" s="9"/>
      <c r="B18" s="21"/>
      <c r="C18" s="10" t="s">
        <v>12</v>
      </c>
      <c r="D18" s="37">
        <f>B14-SUM(D14:D16)</f>
        <v>116</v>
      </c>
      <c r="E18" s="38">
        <f t="shared" si="6"/>
        <v>0.5178571428571429</v>
      </c>
      <c r="F18" s="10" t="s">
        <v>13</v>
      </c>
      <c r="G18" s="37">
        <f>B14-SUM(G14:G16)</f>
        <v>41</v>
      </c>
      <c r="H18" s="38">
        <f t="shared" si="7"/>
        <v>0.18303571428571427</v>
      </c>
      <c r="I18" s="10"/>
      <c r="J18" s="37"/>
      <c r="K18" s="38"/>
      <c r="L18" s="60"/>
      <c r="M18" s="61"/>
      <c r="N18" s="42"/>
      <c r="O18" s="43"/>
    </row>
    <row r="19" spans="1:15" ht="16.5" thickTop="1" thickBot="1" x14ac:dyDescent="0.3">
      <c r="A19" s="7">
        <v>31</v>
      </c>
      <c r="B19" s="11">
        <v>78</v>
      </c>
      <c r="C19" s="7">
        <v>1</v>
      </c>
      <c r="D19" s="34">
        <v>2</v>
      </c>
      <c r="E19" s="38">
        <f>D19/SUM(D$19:D$23)</f>
        <v>2.564102564102564E-2</v>
      </c>
      <c r="F19" s="8" t="s">
        <v>6</v>
      </c>
      <c r="G19" s="34">
        <v>35</v>
      </c>
      <c r="H19" s="38">
        <f>G19/SUM(G$19:G$23)</f>
        <v>0.44871794871794873</v>
      </c>
      <c r="I19" s="8" t="s">
        <v>7</v>
      </c>
      <c r="J19" s="34">
        <v>15</v>
      </c>
      <c r="K19" s="38">
        <f>J19/SUM(J$19:J$23)</f>
        <v>0.19230769230769232</v>
      </c>
      <c r="L19" s="56">
        <v>7</v>
      </c>
      <c r="M19" s="57"/>
      <c r="N19" s="42"/>
      <c r="O19" s="43"/>
    </row>
    <row r="20" spans="1:15" ht="16.5" thickTop="1" thickBot="1" x14ac:dyDescent="0.3">
      <c r="A20" s="4"/>
      <c r="B20" s="19"/>
      <c r="C20" s="3">
        <v>2</v>
      </c>
      <c r="D20" s="35">
        <v>1</v>
      </c>
      <c r="E20" s="38">
        <f t="shared" ref="E20:E23" si="9">D20/SUM(D$19:D$23)</f>
        <v>1.282051282051282E-2</v>
      </c>
      <c r="F20" s="5" t="s">
        <v>8</v>
      </c>
      <c r="G20" s="35">
        <v>30</v>
      </c>
      <c r="H20" s="38">
        <f t="shared" ref="H20:H23" si="10">G20/SUM(G$19:G$23)</f>
        <v>0.38461538461538464</v>
      </c>
      <c r="I20" s="5" t="s">
        <v>9</v>
      </c>
      <c r="J20" s="35">
        <v>20</v>
      </c>
      <c r="K20" s="38">
        <f t="shared" ref="K20:K22" si="11">J20/SUM(J$19:J$23)</f>
        <v>0.25641025641025639</v>
      </c>
      <c r="L20" s="58"/>
      <c r="M20" s="59"/>
      <c r="N20" s="42"/>
      <c r="O20" s="43"/>
    </row>
    <row r="21" spans="1:15" ht="16.5" thickTop="1" thickBot="1" x14ac:dyDescent="0.3">
      <c r="A21" s="7"/>
      <c r="B21" s="18"/>
      <c r="C21" s="7">
        <v>3</v>
      </c>
      <c r="D21" s="36">
        <v>4</v>
      </c>
      <c r="E21" s="38">
        <f t="shared" si="9"/>
        <v>5.128205128205128E-2</v>
      </c>
      <c r="F21" s="8"/>
      <c r="G21" s="36"/>
      <c r="H21" s="38"/>
      <c r="I21" s="8" t="s">
        <v>10</v>
      </c>
      <c r="J21" s="36">
        <v>21</v>
      </c>
      <c r="K21" s="38">
        <f t="shared" si="11"/>
        <v>0.26923076923076922</v>
      </c>
      <c r="L21" s="58"/>
      <c r="M21" s="59"/>
      <c r="N21" s="42"/>
      <c r="O21" s="43"/>
    </row>
    <row r="22" spans="1:15" ht="16.5" thickTop="1" thickBot="1" x14ac:dyDescent="0.3">
      <c r="A22" s="3"/>
      <c r="B22" s="19"/>
      <c r="C22" s="3"/>
      <c r="D22" s="35"/>
      <c r="E22" s="38"/>
      <c r="F22" s="5"/>
      <c r="G22" s="35"/>
      <c r="H22" s="38"/>
      <c r="I22" s="5" t="s">
        <v>11</v>
      </c>
      <c r="J22" s="35">
        <v>22</v>
      </c>
      <c r="K22" s="38">
        <f t="shared" si="11"/>
        <v>0.28205128205128205</v>
      </c>
      <c r="L22" s="58"/>
      <c r="M22" s="59"/>
      <c r="N22" s="42"/>
      <c r="O22" s="43"/>
    </row>
    <row r="23" spans="1:15" ht="16.5" thickTop="1" thickBot="1" x14ac:dyDescent="0.3">
      <c r="A23" s="23"/>
      <c r="B23" s="22"/>
      <c r="C23" s="12" t="s">
        <v>12</v>
      </c>
      <c r="D23" s="37">
        <f>B19-SUM(D19:D21)</f>
        <v>71</v>
      </c>
      <c r="E23" s="38">
        <f t="shared" si="9"/>
        <v>0.91025641025641024</v>
      </c>
      <c r="F23" s="12" t="s">
        <v>13</v>
      </c>
      <c r="G23" s="37">
        <f>B19-SUM(G19:G21)</f>
        <v>13</v>
      </c>
      <c r="H23" s="38">
        <f t="shared" si="10"/>
        <v>0.16666666666666666</v>
      </c>
      <c r="I23" s="12"/>
      <c r="J23" s="37"/>
      <c r="K23" s="38"/>
      <c r="L23" s="60"/>
      <c r="M23" s="61"/>
      <c r="N23" s="42"/>
      <c r="O23" s="43"/>
    </row>
    <row r="24" spans="1:15" ht="16.5" thickTop="1" thickBot="1" x14ac:dyDescent="0.3">
      <c r="A24" s="3">
        <v>32</v>
      </c>
      <c r="B24" s="20">
        <v>203</v>
      </c>
      <c r="C24" s="3">
        <v>1</v>
      </c>
      <c r="D24" s="34">
        <v>9</v>
      </c>
      <c r="E24" s="38">
        <f>D24/SUM(D$24:D$28)</f>
        <v>4.4334975369458129E-2</v>
      </c>
      <c r="F24" s="5" t="s">
        <v>6</v>
      </c>
      <c r="G24" s="34">
        <v>112</v>
      </c>
      <c r="H24" s="38">
        <f>G24/SUM(G$24:G$28)</f>
        <v>0.55172413793103448</v>
      </c>
      <c r="I24" s="5" t="s">
        <v>7</v>
      </c>
      <c r="J24" s="34">
        <v>28</v>
      </c>
      <c r="K24" s="38">
        <f>J24/SUM(J$24:J$28)</f>
        <v>0.13793103448275862</v>
      </c>
      <c r="L24" s="56">
        <v>7</v>
      </c>
      <c r="M24" s="57"/>
      <c r="N24" s="42"/>
      <c r="O24" s="43"/>
    </row>
    <row r="25" spans="1:15" ht="16.5" thickTop="1" thickBot="1" x14ac:dyDescent="0.3">
      <c r="A25" s="6"/>
      <c r="B25" s="18"/>
      <c r="C25" s="7">
        <v>2</v>
      </c>
      <c r="D25" s="35">
        <v>6</v>
      </c>
      <c r="E25" s="38">
        <f t="shared" ref="E25:E28" si="12">D25/SUM(D$24:D$28)</f>
        <v>2.9556650246305417E-2</v>
      </c>
      <c r="F25" s="8" t="s">
        <v>8</v>
      </c>
      <c r="G25" s="35">
        <v>79</v>
      </c>
      <c r="H25" s="38">
        <f t="shared" ref="H25:H28" si="13">G25/SUM(G$24:G$28)</f>
        <v>0.3891625615763547</v>
      </c>
      <c r="I25" s="8" t="s">
        <v>9</v>
      </c>
      <c r="J25" s="35">
        <v>159</v>
      </c>
      <c r="K25" s="38">
        <f t="shared" ref="K25:K27" si="14">J25/SUM(J$24:J$28)</f>
        <v>0.78325123152709364</v>
      </c>
      <c r="L25" s="58"/>
      <c r="M25" s="59"/>
      <c r="N25" s="42"/>
      <c r="O25" s="43"/>
    </row>
    <row r="26" spans="1:15" ht="16.5" thickTop="1" thickBot="1" x14ac:dyDescent="0.3">
      <c r="A26" s="3"/>
      <c r="B26" s="19"/>
      <c r="C26" s="3">
        <v>3</v>
      </c>
      <c r="D26" s="36">
        <v>9</v>
      </c>
      <c r="E26" s="38">
        <f t="shared" si="12"/>
        <v>4.4334975369458129E-2</v>
      </c>
      <c r="F26" s="5"/>
      <c r="G26" s="36"/>
      <c r="H26" s="38"/>
      <c r="I26" s="5" t="s">
        <v>10</v>
      </c>
      <c r="J26" s="36">
        <v>13</v>
      </c>
      <c r="K26" s="38">
        <f t="shared" si="14"/>
        <v>6.4039408866995079E-2</v>
      </c>
      <c r="L26" s="58"/>
      <c r="M26" s="59"/>
      <c r="N26" s="42"/>
      <c r="O26" s="43"/>
    </row>
    <row r="27" spans="1:15" ht="16.5" thickTop="1" thickBot="1" x14ac:dyDescent="0.3">
      <c r="A27" s="7"/>
      <c r="B27" s="18"/>
      <c r="C27" s="7"/>
      <c r="D27" s="35"/>
      <c r="E27" s="38"/>
      <c r="F27" s="8"/>
      <c r="G27" s="35"/>
      <c r="H27" s="38"/>
      <c r="I27" s="8" t="s">
        <v>11</v>
      </c>
      <c r="J27" s="35">
        <v>3</v>
      </c>
      <c r="K27" s="38">
        <f t="shared" si="14"/>
        <v>1.4778325123152709E-2</v>
      </c>
      <c r="L27" s="58"/>
      <c r="M27" s="59"/>
      <c r="N27" s="42"/>
      <c r="O27" s="43"/>
    </row>
    <row r="28" spans="1:15" ht="16.5" thickTop="1" thickBot="1" x14ac:dyDescent="0.3">
      <c r="A28" s="9"/>
      <c r="B28" s="21"/>
      <c r="C28" s="10" t="s">
        <v>12</v>
      </c>
      <c r="D28" s="37">
        <f>B24-SUM(D24:D26)</f>
        <v>179</v>
      </c>
      <c r="E28" s="38">
        <f t="shared" si="12"/>
        <v>0.88177339901477836</v>
      </c>
      <c r="F28" s="10" t="s">
        <v>13</v>
      </c>
      <c r="G28" s="37">
        <f>B24-SUM(G24:G26)</f>
        <v>12</v>
      </c>
      <c r="H28" s="38">
        <f t="shared" si="13"/>
        <v>5.9113300492610835E-2</v>
      </c>
      <c r="I28" s="10"/>
      <c r="J28" s="37"/>
      <c r="K28" s="38"/>
      <c r="L28" s="60"/>
      <c r="M28" s="61"/>
      <c r="N28" s="42"/>
      <c r="O28" s="43"/>
    </row>
    <row r="29" spans="1:15" ht="16.5" thickTop="1" thickBot="1" x14ac:dyDescent="0.3">
      <c r="A29" s="7">
        <v>33</v>
      </c>
      <c r="B29" s="11">
        <v>154</v>
      </c>
      <c r="C29" s="7">
        <v>1</v>
      </c>
      <c r="D29" s="34">
        <v>2</v>
      </c>
      <c r="E29" s="38">
        <f>D29/SUM(D$29:D$33)</f>
        <v>1.2987012987012988E-2</v>
      </c>
      <c r="F29" s="8" t="s">
        <v>6</v>
      </c>
      <c r="G29" s="34">
        <v>28</v>
      </c>
      <c r="H29" s="38">
        <f>G29/SUM(G$29:G$33)</f>
        <v>0.18181818181818182</v>
      </c>
      <c r="I29" s="8" t="s">
        <v>14</v>
      </c>
      <c r="J29" s="34">
        <v>42</v>
      </c>
      <c r="K29" s="38">
        <f>J29/SUM(J$29:J$33)</f>
        <v>0.27272727272727271</v>
      </c>
      <c r="L29" s="56">
        <v>8</v>
      </c>
      <c r="M29" s="57"/>
      <c r="N29" s="42"/>
      <c r="O29" s="43"/>
    </row>
    <row r="30" spans="1:15" ht="16.5" thickTop="1" thickBot="1" x14ac:dyDescent="0.3">
      <c r="A30" s="4"/>
      <c r="B30" s="19"/>
      <c r="C30" s="3">
        <v>2</v>
      </c>
      <c r="D30" s="35">
        <v>9</v>
      </c>
      <c r="E30" s="38">
        <f t="shared" ref="E30:E33" si="15">D30/SUM(D$29:D$33)</f>
        <v>5.844155844155844E-2</v>
      </c>
      <c r="F30" s="5" t="s">
        <v>8</v>
      </c>
      <c r="G30" s="35">
        <v>12</v>
      </c>
      <c r="H30" s="38">
        <f t="shared" ref="H30:H33" si="16">G30/SUM(G$29:G$33)</f>
        <v>7.792207792207792E-2</v>
      </c>
      <c r="I30" s="5" t="s">
        <v>9</v>
      </c>
      <c r="J30" s="35">
        <v>66</v>
      </c>
      <c r="K30" s="38">
        <f t="shared" ref="K30:K32" si="17">J30/SUM(J$29:J$33)</f>
        <v>0.42857142857142855</v>
      </c>
      <c r="L30" s="58"/>
      <c r="M30" s="59"/>
      <c r="N30" s="42"/>
      <c r="O30" s="43"/>
    </row>
    <row r="31" spans="1:15" ht="16.5" thickTop="1" thickBot="1" x14ac:dyDescent="0.3">
      <c r="A31" s="7"/>
      <c r="B31" s="18"/>
      <c r="C31" s="7">
        <v>3</v>
      </c>
      <c r="D31" s="36">
        <v>19</v>
      </c>
      <c r="E31" s="38">
        <f t="shared" si="15"/>
        <v>0.12337662337662338</v>
      </c>
      <c r="F31" s="8"/>
      <c r="G31" s="36"/>
      <c r="H31" s="38"/>
      <c r="I31" s="8" t="s">
        <v>10</v>
      </c>
      <c r="J31" s="36">
        <v>36</v>
      </c>
      <c r="K31" s="38">
        <f t="shared" si="17"/>
        <v>0.23376623376623376</v>
      </c>
      <c r="L31" s="58"/>
      <c r="M31" s="59"/>
      <c r="N31" s="42"/>
      <c r="O31" s="43"/>
    </row>
    <row r="32" spans="1:15" ht="16.5" thickTop="1" thickBot="1" x14ac:dyDescent="0.3">
      <c r="A32" s="3"/>
      <c r="B32" s="19"/>
      <c r="C32" s="3"/>
      <c r="D32" s="35"/>
      <c r="E32" s="38"/>
      <c r="F32" s="5"/>
      <c r="G32" s="35"/>
      <c r="H32" s="38"/>
      <c r="I32" s="5" t="s">
        <v>11</v>
      </c>
      <c r="J32" s="35">
        <v>10</v>
      </c>
      <c r="K32" s="38">
        <f t="shared" si="17"/>
        <v>6.4935064935064929E-2</v>
      </c>
      <c r="L32" s="58"/>
      <c r="M32" s="59"/>
      <c r="N32" s="42"/>
      <c r="O32" s="43"/>
    </row>
    <row r="33" spans="1:15" ht="16.5" thickTop="1" thickBot="1" x14ac:dyDescent="0.3">
      <c r="A33" s="23"/>
      <c r="B33" s="22"/>
      <c r="C33" s="12" t="s">
        <v>15</v>
      </c>
      <c r="D33" s="37">
        <f>B29-SUM(D29:D31)</f>
        <v>124</v>
      </c>
      <c r="E33" s="38">
        <f t="shared" si="15"/>
        <v>0.80519480519480524</v>
      </c>
      <c r="F33" s="12" t="s">
        <v>13</v>
      </c>
      <c r="G33" s="37">
        <f>B29-SUM(G29:G31)</f>
        <v>114</v>
      </c>
      <c r="H33" s="38">
        <f t="shared" si="16"/>
        <v>0.74025974025974028</v>
      </c>
      <c r="I33" s="12"/>
      <c r="J33" s="37"/>
      <c r="K33" s="38"/>
      <c r="L33" s="60"/>
      <c r="M33" s="61"/>
      <c r="N33" s="42"/>
      <c r="O33" s="43"/>
    </row>
    <row r="34" spans="1:15" ht="16.5" thickTop="1" thickBot="1" x14ac:dyDescent="0.3">
      <c r="A34" s="3">
        <v>34</v>
      </c>
      <c r="B34" s="20">
        <v>87</v>
      </c>
      <c r="C34" s="3">
        <v>1</v>
      </c>
      <c r="D34" s="34">
        <v>23</v>
      </c>
      <c r="E34" s="38">
        <f>D34/SUM(D$34:D$38)</f>
        <v>0.26436781609195403</v>
      </c>
      <c r="F34" s="5" t="s">
        <v>6</v>
      </c>
      <c r="G34" s="34">
        <v>42</v>
      </c>
      <c r="H34" s="38">
        <f>G34/SUM(G$34:G$38)</f>
        <v>0.48275862068965519</v>
      </c>
      <c r="I34" s="5" t="s">
        <v>14</v>
      </c>
      <c r="J34" s="34">
        <v>17</v>
      </c>
      <c r="K34" s="38">
        <f>J34/SUM(J$34:J$38)</f>
        <v>0.19540229885057472</v>
      </c>
      <c r="L34" s="56">
        <v>4</v>
      </c>
      <c r="M34" s="57"/>
      <c r="N34" s="42"/>
      <c r="O34" s="43"/>
    </row>
    <row r="35" spans="1:15" ht="16.5" thickTop="1" thickBot="1" x14ac:dyDescent="0.3">
      <c r="A35" s="6"/>
      <c r="B35" s="18"/>
      <c r="C35" s="7">
        <v>2</v>
      </c>
      <c r="D35" s="35">
        <v>36</v>
      </c>
      <c r="E35" s="38">
        <f t="shared" ref="E35:E38" si="18">D35/SUM(D$34:D$38)</f>
        <v>0.41379310344827586</v>
      </c>
      <c r="F35" s="8" t="s">
        <v>8</v>
      </c>
      <c r="G35" s="35">
        <v>43</v>
      </c>
      <c r="H35" s="38">
        <f t="shared" ref="H35:H38" si="19">G35/SUM(G$34:G$38)</f>
        <v>0.4942528735632184</v>
      </c>
      <c r="I35" s="8" t="s">
        <v>9</v>
      </c>
      <c r="J35" s="35">
        <v>47</v>
      </c>
      <c r="K35" s="38">
        <f t="shared" ref="K35:K37" si="20">J35/SUM(J$34:J$38)</f>
        <v>0.54022988505747127</v>
      </c>
      <c r="L35" s="58"/>
      <c r="M35" s="59"/>
      <c r="N35" s="42"/>
      <c r="O35" s="43"/>
    </row>
    <row r="36" spans="1:15" ht="16.5" thickTop="1" thickBot="1" x14ac:dyDescent="0.3">
      <c r="A36" s="3"/>
      <c r="B36" s="19"/>
      <c r="C36" s="3">
        <v>3</v>
      </c>
      <c r="D36" s="36">
        <v>25</v>
      </c>
      <c r="E36" s="38">
        <f t="shared" si="18"/>
        <v>0.28735632183908044</v>
      </c>
      <c r="F36" s="5"/>
      <c r="G36" s="36"/>
      <c r="H36" s="38"/>
      <c r="I36" s="5" t="s">
        <v>10</v>
      </c>
      <c r="J36" s="36">
        <v>8</v>
      </c>
      <c r="K36" s="38">
        <f t="shared" si="20"/>
        <v>9.1954022988505746E-2</v>
      </c>
      <c r="L36" s="58"/>
      <c r="M36" s="59"/>
      <c r="N36" s="42"/>
      <c r="O36" s="43"/>
    </row>
    <row r="37" spans="1:15" ht="16.5" thickTop="1" thickBot="1" x14ac:dyDescent="0.3">
      <c r="A37" s="7"/>
      <c r="B37" s="18"/>
      <c r="C37" s="7"/>
      <c r="D37" s="35"/>
      <c r="E37" s="38"/>
      <c r="F37" s="8"/>
      <c r="G37" s="35"/>
      <c r="H37" s="38"/>
      <c r="I37" s="8" t="s">
        <v>11</v>
      </c>
      <c r="J37" s="35">
        <v>15</v>
      </c>
      <c r="K37" s="38">
        <f t="shared" si="20"/>
        <v>0.17241379310344829</v>
      </c>
      <c r="L37" s="58"/>
      <c r="M37" s="59"/>
      <c r="N37" s="42"/>
      <c r="O37" s="43"/>
    </row>
    <row r="38" spans="1:15" ht="16.5" thickTop="1" thickBot="1" x14ac:dyDescent="0.3">
      <c r="A38" s="9"/>
      <c r="B38" s="21"/>
      <c r="C38" s="10" t="s">
        <v>15</v>
      </c>
      <c r="D38" s="37">
        <f>B34-SUM(D34:D36)</f>
        <v>3</v>
      </c>
      <c r="E38" s="38">
        <f t="shared" si="18"/>
        <v>3.4482758620689655E-2</v>
      </c>
      <c r="F38" s="10" t="s">
        <v>13</v>
      </c>
      <c r="G38" s="37">
        <f>B34-SUM(G34:G36)</f>
        <v>2</v>
      </c>
      <c r="H38" s="38">
        <f t="shared" si="19"/>
        <v>2.2988505747126436E-2</v>
      </c>
      <c r="I38" s="10"/>
      <c r="J38" s="37"/>
      <c r="K38" s="38"/>
      <c r="L38" s="60"/>
      <c r="M38" s="61"/>
      <c r="N38" s="42"/>
      <c r="O38" s="43"/>
    </row>
    <row r="39" spans="1:15" ht="16.5" thickTop="1" thickBot="1" x14ac:dyDescent="0.3">
      <c r="A39" s="7">
        <v>35</v>
      </c>
      <c r="B39" s="11">
        <v>82</v>
      </c>
      <c r="C39" s="7">
        <v>1</v>
      </c>
      <c r="D39" s="34">
        <v>22</v>
      </c>
      <c r="E39" s="38">
        <f>D39/SUM(D$39:D$43)</f>
        <v>0.26829268292682928</v>
      </c>
      <c r="F39" s="8" t="s">
        <v>6</v>
      </c>
      <c r="G39" s="34">
        <v>38</v>
      </c>
      <c r="H39" s="38">
        <f>G39/SUM(G$39:G$43)</f>
        <v>0.46341463414634149</v>
      </c>
      <c r="I39" s="8" t="s">
        <v>14</v>
      </c>
      <c r="J39" s="34">
        <v>17</v>
      </c>
      <c r="K39" s="38">
        <f>J39/SUM(J$39:J$43)</f>
        <v>0.2073170731707317</v>
      </c>
      <c r="L39" s="56">
        <v>7</v>
      </c>
      <c r="M39" s="57"/>
      <c r="N39" s="42"/>
      <c r="O39" s="43"/>
    </row>
    <row r="40" spans="1:15" ht="16.5" thickTop="1" thickBot="1" x14ac:dyDescent="0.3">
      <c r="A40" s="4"/>
      <c r="B40" s="19"/>
      <c r="C40" s="3">
        <v>2</v>
      </c>
      <c r="D40" s="35">
        <v>17</v>
      </c>
      <c r="E40" s="38">
        <f t="shared" ref="E40:E41" si="21">D40/SUM(D$39:D$43)</f>
        <v>0.2073170731707317</v>
      </c>
      <c r="F40" s="5" t="s">
        <v>8</v>
      </c>
      <c r="G40" s="35">
        <v>35</v>
      </c>
      <c r="H40" s="38">
        <f t="shared" ref="H40" si="22">G40/SUM(G$39:G$43)</f>
        <v>0.42682926829268292</v>
      </c>
      <c r="I40" s="5" t="s">
        <v>9</v>
      </c>
      <c r="J40" s="35">
        <v>44</v>
      </c>
      <c r="K40" s="38">
        <f t="shared" ref="K40:K42" si="23">J40/SUM(J$39:J$43)</f>
        <v>0.53658536585365857</v>
      </c>
      <c r="L40" s="58"/>
      <c r="M40" s="59"/>
      <c r="N40" s="42"/>
      <c r="O40" s="43"/>
    </row>
    <row r="41" spans="1:15" ht="16.5" thickTop="1" thickBot="1" x14ac:dyDescent="0.3">
      <c r="A41" s="7"/>
      <c r="B41" s="18"/>
      <c r="C41" s="7">
        <v>3</v>
      </c>
      <c r="D41" s="36">
        <v>33</v>
      </c>
      <c r="E41" s="38">
        <f t="shared" si="21"/>
        <v>0.40243902439024393</v>
      </c>
      <c r="F41" s="8"/>
      <c r="G41" s="36"/>
      <c r="H41" s="38"/>
      <c r="I41" s="8" t="s">
        <v>10</v>
      </c>
      <c r="J41" s="36">
        <v>11</v>
      </c>
      <c r="K41" s="38">
        <f t="shared" si="23"/>
        <v>0.13414634146341464</v>
      </c>
      <c r="L41" s="58"/>
      <c r="M41" s="59"/>
      <c r="N41" s="42"/>
      <c r="O41" s="43"/>
    </row>
    <row r="42" spans="1:15" ht="16.5" thickTop="1" thickBot="1" x14ac:dyDescent="0.3">
      <c r="A42" s="3"/>
      <c r="B42" s="19"/>
      <c r="C42" s="3"/>
      <c r="D42" s="35"/>
      <c r="E42" s="38"/>
      <c r="F42" s="5"/>
      <c r="G42" s="35"/>
      <c r="H42" s="38"/>
      <c r="I42" s="5" t="s">
        <v>11</v>
      </c>
      <c r="J42" s="35">
        <v>10</v>
      </c>
      <c r="K42" s="38">
        <f t="shared" si="23"/>
        <v>0.12195121951219512</v>
      </c>
      <c r="L42" s="58"/>
      <c r="M42" s="59"/>
      <c r="N42" s="42"/>
      <c r="O42" s="43"/>
    </row>
    <row r="43" spans="1:15" ht="16.5" thickTop="1" thickBot="1" x14ac:dyDescent="0.3">
      <c r="A43" s="23"/>
      <c r="B43" s="22"/>
      <c r="C43" s="12" t="s">
        <v>15</v>
      </c>
      <c r="D43" s="37">
        <f>B39-SUM(D39:D41)</f>
        <v>10</v>
      </c>
      <c r="E43" s="38">
        <f>D43/SUM(D$39:D$43)</f>
        <v>0.12195121951219512</v>
      </c>
      <c r="F43" s="12" t="s">
        <v>13</v>
      </c>
      <c r="G43" s="37">
        <f>B39-SUM(G39:G41)</f>
        <v>9</v>
      </c>
      <c r="H43" s="38">
        <f>G43/SUM(G$39:G$43)</f>
        <v>0.10975609756097561</v>
      </c>
      <c r="I43" s="12"/>
      <c r="J43" s="37"/>
      <c r="K43" s="38"/>
      <c r="L43" s="60"/>
      <c r="M43" s="61"/>
      <c r="N43" s="42"/>
      <c r="O43" s="43"/>
    </row>
    <row r="44" spans="1:15" ht="16.5" thickTop="1" thickBot="1" x14ac:dyDescent="0.3">
      <c r="A44" s="24" t="s">
        <v>16</v>
      </c>
      <c r="B44" s="40"/>
      <c r="C44" s="39"/>
      <c r="D44" s="41"/>
      <c r="E44" s="42"/>
      <c r="I44" s="55"/>
      <c r="J44" s="50"/>
    </row>
    <row r="45" spans="1:15" ht="16.5" thickTop="1" thickBot="1" x14ac:dyDescent="0.3">
      <c r="A45" s="44"/>
      <c r="B45" s="43"/>
      <c r="C45" s="39"/>
      <c r="D45" s="45"/>
      <c r="E45" s="42"/>
      <c r="I45" s="55"/>
      <c r="J45" s="50"/>
    </row>
    <row r="46" spans="1:15" ht="16.5" thickTop="1" thickBot="1" x14ac:dyDescent="0.3">
      <c r="A46" s="39"/>
      <c r="B46" s="43"/>
      <c r="C46" s="39"/>
      <c r="D46" s="45"/>
      <c r="E46" s="42"/>
      <c r="I46" s="55"/>
      <c r="J46" s="50"/>
    </row>
    <row r="47" spans="1:15" ht="16.5" thickTop="1" thickBot="1" x14ac:dyDescent="0.3">
      <c r="A47" s="39"/>
      <c r="B47" s="43"/>
      <c r="C47" s="39"/>
      <c r="D47" s="45"/>
      <c r="E47" s="42"/>
      <c r="I47" s="55"/>
      <c r="J47" s="50"/>
    </row>
    <row r="48" spans="1:15" ht="16.5" thickTop="1" thickBot="1" x14ac:dyDescent="0.3">
      <c r="A48" s="39"/>
      <c r="B48" s="43"/>
      <c r="C48" s="46"/>
      <c r="D48" s="47"/>
      <c r="E48" s="42"/>
      <c r="I48" s="50"/>
      <c r="J48" s="50"/>
    </row>
    <row r="49" spans="1:4" ht="15.75" thickTop="1" x14ac:dyDescent="0.25">
      <c r="B49" s="24"/>
      <c r="C49" s="24"/>
      <c r="D49" s="30"/>
    </row>
    <row r="50" spans="1:4" x14ac:dyDescent="0.25">
      <c r="A50" s="24"/>
      <c r="B50" s="24"/>
      <c r="C50" s="24"/>
      <c r="D50" s="30"/>
    </row>
  </sheetData>
  <mergeCells count="8">
    <mergeCell ref="L34:M38"/>
    <mergeCell ref="L39:M43"/>
    <mergeCell ref="L4:M8"/>
    <mergeCell ref="L9:M13"/>
    <mergeCell ref="L14:M18"/>
    <mergeCell ref="L19:M23"/>
    <mergeCell ref="L24:M28"/>
    <mergeCell ref="L29:M33"/>
  </mergeCells>
  <conditionalFormatting sqref="E4:E43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{20A47E4E-5FDC-4BBC-A5B8-E79EBC32AB65}</x14:id>
        </ext>
      </extLst>
    </cfRule>
  </conditionalFormatting>
  <conditionalFormatting sqref="H4:H43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{FAFEB240-227E-4359-83EF-53F168F55EA2}</x14:id>
        </ext>
      </extLst>
    </cfRule>
  </conditionalFormatting>
  <conditionalFormatting sqref="K4:K7 K9:K43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{6AB0A10B-6986-4714-A67E-7387A7371D7F}</x14:id>
        </ext>
      </extLst>
    </cfRule>
  </conditionalFormatting>
  <conditionalFormatting sqref="N4:N43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{7BEC336B-DCC6-461E-91B5-75DA94BC7CAC}</x14:id>
        </ext>
      </extLst>
    </cfRule>
  </conditionalFormatting>
  <conditionalFormatting sqref="K8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{115E13A4-E6C0-4CCE-AB40-3C4951D003EB}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0A47E4E-5FDC-4BBC-A5B8-E79EBC32AB6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E4:E43</xm:sqref>
        </x14:conditionalFormatting>
        <x14:conditionalFormatting xmlns:xm="http://schemas.microsoft.com/office/excel/2006/main">
          <x14:cfRule type="dataBar" id="{FAFEB240-227E-4359-83EF-53F168F55EA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H4:H43</xm:sqref>
        </x14:conditionalFormatting>
        <x14:conditionalFormatting xmlns:xm="http://schemas.microsoft.com/office/excel/2006/main">
          <x14:cfRule type="dataBar" id="{6AB0A10B-6986-4714-A67E-7387A7371D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K4:K7 K9:K43</xm:sqref>
        </x14:conditionalFormatting>
        <x14:conditionalFormatting xmlns:xm="http://schemas.microsoft.com/office/excel/2006/main">
          <x14:cfRule type="dataBar" id="{7BEC336B-DCC6-461E-91B5-75DA94BC7C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N4:N43</xm:sqref>
        </x14:conditionalFormatting>
        <x14:conditionalFormatting xmlns:xm="http://schemas.microsoft.com/office/excel/2006/main">
          <x14:cfRule type="dataBar" id="{115E13A4-E6C0-4CCE-AB40-3C4951D003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7E0A-4584-42F3-B1DD-F87C7C3FD15A}">
  <dimension ref="A1:E50"/>
  <sheetViews>
    <sheetView workbookViewId="0">
      <selection activeCell="F31" sqref="F31"/>
    </sheetView>
  </sheetViews>
  <sheetFormatPr defaultRowHeight="15" x14ac:dyDescent="0.25"/>
  <cols>
    <col min="1" max="1" width="20.140625" customWidth="1"/>
    <col min="2" max="2" width="15.42578125" customWidth="1"/>
    <col min="3" max="3" width="12.140625" customWidth="1"/>
    <col min="4" max="4" width="11.7109375" style="27" customWidth="1"/>
    <col min="5" max="5" width="8.140625" style="31" customWidth="1"/>
    <col min="7" max="7" width="18.140625" customWidth="1"/>
  </cols>
  <sheetData>
    <row r="1" spans="1:5" x14ac:dyDescent="0.25">
      <c r="A1" s="2" t="s">
        <v>17</v>
      </c>
    </row>
    <row r="2" spans="1:5" ht="15" customHeight="1" x14ac:dyDescent="0.25">
      <c r="A2" s="25" t="s">
        <v>0</v>
      </c>
      <c r="B2" s="15" t="s">
        <v>2</v>
      </c>
      <c r="C2" s="14" t="s">
        <v>26</v>
      </c>
      <c r="D2" s="28"/>
      <c r="E2" s="32"/>
    </row>
    <row r="3" spans="1:5" ht="15" customHeight="1" thickBot="1" x14ac:dyDescent="0.3">
      <c r="A3" s="26"/>
      <c r="B3" s="17" t="s">
        <v>4</v>
      </c>
      <c r="C3" s="16" t="s">
        <v>27</v>
      </c>
      <c r="D3" s="29"/>
      <c r="E3" s="33"/>
    </row>
    <row r="4" spans="1:5" ht="16.5" thickTop="1" thickBot="1" x14ac:dyDescent="0.3">
      <c r="A4" s="3">
        <v>15</v>
      </c>
      <c r="B4" s="20">
        <v>134</v>
      </c>
      <c r="C4" s="3" t="s">
        <v>21</v>
      </c>
      <c r="D4" s="34">
        <v>10</v>
      </c>
      <c r="E4" s="38">
        <f>D4/SUM(D$4:D$8)</f>
        <v>7.4626865671641784E-2</v>
      </c>
    </row>
    <row r="5" spans="1:5" ht="16.5" thickTop="1" thickBot="1" x14ac:dyDescent="0.3">
      <c r="A5" s="6"/>
      <c r="B5" s="18"/>
      <c r="C5" s="7" t="s">
        <v>22</v>
      </c>
      <c r="D5" s="35">
        <v>21</v>
      </c>
      <c r="E5" s="38">
        <f t="shared" ref="E5:E8" si="0">D5/SUM(D$4:D$8)</f>
        <v>0.15671641791044777</v>
      </c>
    </row>
    <row r="6" spans="1:5" ht="16.5" thickTop="1" thickBot="1" x14ac:dyDescent="0.3">
      <c r="A6" s="3"/>
      <c r="B6" s="19"/>
      <c r="C6" s="3" t="s">
        <v>23</v>
      </c>
      <c r="D6" s="36">
        <v>29</v>
      </c>
      <c r="E6" s="38">
        <f t="shared" si="0"/>
        <v>0.21641791044776118</v>
      </c>
    </row>
    <row r="7" spans="1:5" ht="16.5" thickTop="1" thickBot="1" x14ac:dyDescent="0.3">
      <c r="A7" s="7"/>
      <c r="B7" s="18"/>
      <c r="C7" s="7" t="s">
        <v>24</v>
      </c>
      <c r="D7" s="35">
        <v>73</v>
      </c>
      <c r="E7" s="38">
        <f t="shared" si="0"/>
        <v>0.54477611940298509</v>
      </c>
    </row>
    <row r="8" spans="1:5" ht="16.5" thickTop="1" thickBot="1" x14ac:dyDescent="0.3">
      <c r="A8" s="9"/>
      <c r="B8" s="21"/>
      <c r="C8" s="9" t="s">
        <v>25</v>
      </c>
      <c r="D8" s="37">
        <v>1</v>
      </c>
      <c r="E8" s="38">
        <f t="shared" si="0"/>
        <v>7.462686567164179E-3</v>
      </c>
    </row>
    <row r="9" spans="1:5" ht="16.5" thickTop="1" thickBot="1" x14ac:dyDescent="0.3">
      <c r="A9" s="7">
        <v>16</v>
      </c>
      <c r="B9" s="11">
        <v>56</v>
      </c>
      <c r="C9" s="3" t="s">
        <v>21</v>
      </c>
      <c r="D9" s="34">
        <v>5</v>
      </c>
      <c r="E9" s="38">
        <f>D9/SUM(D$9:D$13)</f>
        <v>8.9285714285714288E-2</v>
      </c>
    </row>
    <row r="10" spans="1:5" ht="16.5" thickTop="1" thickBot="1" x14ac:dyDescent="0.3">
      <c r="A10" s="4"/>
      <c r="B10" s="19"/>
      <c r="C10" s="7" t="s">
        <v>22</v>
      </c>
      <c r="D10" s="35">
        <v>5</v>
      </c>
      <c r="E10" s="38">
        <f t="shared" ref="E10:E13" si="1">D10/SUM(D$9:D$13)</f>
        <v>8.9285714285714288E-2</v>
      </c>
    </row>
    <row r="11" spans="1:5" ht="16.5" thickTop="1" thickBot="1" x14ac:dyDescent="0.3">
      <c r="A11" s="7"/>
      <c r="B11" s="18"/>
      <c r="C11" s="3" t="s">
        <v>23</v>
      </c>
      <c r="D11" s="36">
        <v>15</v>
      </c>
      <c r="E11" s="38">
        <f t="shared" si="1"/>
        <v>0.26785714285714285</v>
      </c>
    </row>
    <row r="12" spans="1:5" ht="16.5" thickTop="1" thickBot="1" x14ac:dyDescent="0.3">
      <c r="A12" s="3"/>
      <c r="B12" s="19"/>
      <c r="C12" s="7" t="s">
        <v>24</v>
      </c>
      <c r="D12" s="35">
        <v>30</v>
      </c>
      <c r="E12" s="38">
        <f t="shared" si="1"/>
        <v>0.5357142857142857</v>
      </c>
    </row>
    <row r="13" spans="1:5" ht="16.5" thickTop="1" thickBot="1" x14ac:dyDescent="0.3">
      <c r="A13" s="23"/>
      <c r="B13" s="22"/>
      <c r="C13" s="9" t="s">
        <v>25</v>
      </c>
      <c r="D13" s="37">
        <v>1</v>
      </c>
      <c r="E13" s="38">
        <f t="shared" si="1"/>
        <v>1.7857142857142856E-2</v>
      </c>
    </row>
    <row r="14" spans="1:5" ht="16.5" thickTop="1" thickBot="1" x14ac:dyDescent="0.3">
      <c r="A14" s="3">
        <v>20</v>
      </c>
      <c r="B14" s="20">
        <v>224</v>
      </c>
      <c r="C14" s="3" t="s">
        <v>21</v>
      </c>
      <c r="D14" s="34">
        <v>137</v>
      </c>
      <c r="E14" s="38">
        <f>D14/SUM(D$14:D$18)</f>
        <v>0.6116071428571429</v>
      </c>
    </row>
    <row r="15" spans="1:5" ht="16.5" thickTop="1" thickBot="1" x14ac:dyDescent="0.3">
      <c r="A15" s="6"/>
      <c r="B15" s="18"/>
      <c r="C15" s="7" t="s">
        <v>22</v>
      </c>
      <c r="D15" s="35">
        <v>32</v>
      </c>
      <c r="E15" s="38">
        <f t="shared" ref="E15:E18" si="2">D15/SUM(D$14:D$18)</f>
        <v>0.14285714285714285</v>
      </c>
    </row>
    <row r="16" spans="1:5" ht="16.5" thickTop="1" thickBot="1" x14ac:dyDescent="0.3">
      <c r="A16" s="3"/>
      <c r="B16" s="19"/>
      <c r="C16" s="3" t="s">
        <v>23</v>
      </c>
      <c r="D16" s="36">
        <v>3</v>
      </c>
      <c r="E16" s="38">
        <f t="shared" si="2"/>
        <v>1.3392857142857142E-2</v>
      </c>
    </row>
    <row r="17" spans="1:5" ht="16.5" thickTop="1" thickBot="1" x14ac:dyDescent="0.3">
      <c r="A17" s="7"/>
      <c r="B17" s="18"/>
      <c r="C17" s="7" t="s">
        <v>24</v>
      </c>
      <c r="D17" s="35">
        <v>52</v>
      </c>
      <c r="E17" s="38">
        <f t="shared" si="2"/>
        <v>0.23214285714285715</v>
      </c>
    </row>
    <row r="18" spans="1:5" ht="16.5" thickTop="1" thickBot="1" x14ac:dyDescent="0.3">
      <c r="A18" s="9"/>
      <c r="B18" s="21"/>
      <c r="C18" s="9" t="s">
        <v>25</v>
      </c>
      <c r="D18" s="37">
        <v>0</v>
      </c>
      <c r="E18" s="38">
        <f t="shared" si="2"/>
        <v>0</v>
      </c>
    </row>
    <row r="19" spans="1:5" ht="16.5" thickTop="1" thickBot="1" x14ac:dyDescent="0.3">
      <c r="A19" s="7">
        <v>31</v>
      </c>
      <c r="B19" s="11">
        <v>78</v>
      </c>
      <c r="C19" s="3" t="s">
        <v>21</v>
      </c>
      <c r="D19" s="34">
        <v>17</v>
      </c>
      <c r="E19" s="38">
        <f>D19/SUM(D$19:D$23)</f>
        <v>0.21794871794871795</v>
      </c>
    </row>
    <row r="20" spans="1:5" ht="16.5" thickTop="1" thickBot="1" x14ac:dyDescent="0.3">
      <c r="A20" s="4"/>
      <c r="B20" s="19"/>
      <c r="C20" s="7" t="s">
        <v>22</v>
      </c>
      <c r="D20" s="35">
        <v>21</v>
      </c>
      <c r="E20" s="38">
        <f t="shared" ref="E20:E23" si="3">D20/SUM(D$19:D$23)</f>
        <v>0.26923076923076922</v>
      </c>
    </row>
    <row r="21" spans="1:5" ht="16.5" thickTop="1" thickBot="1" x14ac:dyDescent="0.3">
      <c r="A21" s="7"/>
      <c r="B21" s="18"/>
      <c r="C21" s="3" t="s">
        <v>23</v>
      </c>
      <c r="D21" s="36">
        <v>13</v>
      </c>
      <c r="E21" s="38">
        <f t="shared" si="3"/>
        <v>0.16666666666666666</v>
      </c>
    </row>
    <row r="22" spans="1:5" ht="16.5" thickTop="1" thickBot="1" x14ac:dyDescent="0.3">
      <c r="A22" s="3"/>
      <c r="B22" s="19"/>
      <c r="C22" s="7" t="s">
        <v>24</v>
      </c>
      <c r="D22" s="35">
        <v>19</v>
      </c>
      <c r="E22" s="38">
        <f t="shared" si="3"/>
        <v>0.24358974358974358</v>
      </c>
    </row>
    <row r="23" spans="1:5" ht="16.5" thickTop="1" thickBot="1" x14ac:dyDescent="0.3">
      <c r="A23" s="23"/>
      <c r="B23" s="22"/>
      <c r="C23" s="9" t="s">
        <v>25</v>
      </c>
      <c r="D23" s="37">
        <v>8</v>
      </c>
      <c r="E23" s="38">
        <f t="shared" si="3"/>
        <v>0.10256410256410256</v>
      </c>
    </row>
    <row r="24" spans="1:5" ht="16.5" thickTop="1" thickBot="1" x14ac:dyDescent="0.3">
      <c r="A24" s="3">
        <v>32</v>
      </c>
      <c r="B24" s="20">
        <v>203</v>
      </c>
      <c r="C24" s="3" t="s">
        <v>21</v>
      </c>
      <c r="D24" s="34">
        <v>0</v>
      </c>
      <c r="E24" s="38">
        <f>D24/SUM(D$24:D$28)</f>
        <v>0</v>
      </c>
    </row>
    <row r="25" spans="1:5" ht="16.5" thickTop="1" thickBot="1" x14ac:dyDescent="0.3">
      <c r="A25" s="6"/>
      <c r="B25" s="18"/>
      <c r="C25" s="7" t="s">
        <v>22</v>
      </c>
      <c r="D25" s="35">
        <v>11</v>
      </c>
      <c r="E25" s="38">
        <f t="shared" ref="E25:E28" si="4">D25/SUM(D$24:D$28)</f>
        <v>5.4187192118226604E-2</v>
      </c>
    </row>
    <row r="26" spans="1:5" ht="16.5" thickTop="1" thickBot="1" x14ac:dyDescent="0.3">
      <c r="A26" s="3"/>
      <c r="B26" s="19"/>
      <c r="C26" s="3" t="s">
        <v>23</v>
      </c>
      <c r="D26" s="36">
        <v>104</v>
      </c>
      <c r="E26" s="38">
        <f t="shared" si="4"/>
        <v>0.51231527093596063</v>
      </c>
    </row>
    <row r="27" spans="1:5" ht="16.5" thickTop="1" thickBot="1" x14ac:dyDescent="0.3">
      <c r="A27" s="7"/>
      <c r="B27" s="18"/>
      <c r="C27" s="7" t="s">
        <v>24</v>
      </c>
      <c r="D27" s="35">
        <v>78</v>
      </c>
      <c r="E27" s="38">
        <f t="shared" si="4"/>
        <v>0.38423645320197042</v>
      </c>
    </row>
    <row r="28" spans="1:5" ht="16.5" thickTop="1" thickBot="1" x14ac:dyDescent="0.3">
      <c r="A28" s="9"/>
      <c r="B28" s="21"/>
      <c r="C28" s="9" t="s">
        <v>25</v>
      </c>
      <c r="D28" s="37">
        <v>10</v>
      </c>
      <c r="E28" s="38">
        <f t="shared" si="4"/>
        <v>4.9261083743842367E-2</v>
      </c>
    </row>
    <row r="29" spans="1:5" ht="16.5" thickTop="1" thickBot="1" x14ac:dyDescent="0.3">
      <c r="A29" s="7">
        <v>33</v>
      </c>
      <c r="B29" s="11">
        <v>154</v>
      </c>
      <c r="C29" s="3" t="s">
        <v>21</v>
      </c>
      <c r="D29" s="34">
        <v>5</v>
      </c>
      <c r="E29" s="38">
        <f>D29/SUM(D$29:D$33)</f>
        <v>3.2467532467532464E-2</v>
      </c>
    </row>
    <row r="30" spans="1:5" ht="16.5" thickTop="1" thickBot="1" x14ac:dyDescent="0.3">
      <c r="A30" s="4"/>
      <c r="B30" s="19"/>
      <c r="C30" s="7" t="s">
        <v>22</v>
      </c>
      <c r="D30" s="35">
        <v>38</v>
      </c>
      <c r="E30" s="38">
        <f t="shared" ref="E30:E33" si="5">D30/SUM(D$29:D$33)</f>
        <v>0.24675324675324675</v>
      </c>
    </row>
    <row r="31" spans="1:5" ht="16.5" thickTop="1" thickBot="1" x14ac:dyDescent="0.3">
      <c r="A31" s="7"/>
      <c r="B31" s="18"/>
      <c r="C31" s="3" t="s">
        <v>23</v>
      </c>
      <c r="D31" s="36">
        <v>19</v>
      </c>
      <c r="E31" s="38">
        <f t="shared" si="5"/>
        <v>0.12337662337662338</v>
      </c>
    </row>
    <row r="32" spans="1:5" ht="16.5" thickTop="1" thickBot="1" x14ac:dyDescent="0.3">
      <c r="A32" s="3"/>
      <c r="B32" s="19"/>
      <c r="C32" s="7" t="s">
        <v>24</v>
      </c>
      <c r="D32" s="35">
        <v>90</v>
      </c>
      <c r="E32" s="38">
        <f t="shared" si="5"/>
        <v>0.58441558441558439</v>
      </c>
    </row>
    <row r="33" spans="1:5" ht="16.5" thickTop="1" thickBot="1" x14ac:dyDescent="0.3">
      <c r="A33" s="23"/>
      <c r="B33" s="22"/>
      <c r="C33" s="9" t="s">
        <v>25</v>
      </c>
      <c r="D33" s="37">
        <v>2</v>
      </c>
      <c r="E33" s="38">
        <f t="shared" si="5"/>
        <v>1.2987012987012988E-2</v>
      </c>
    </row>
    <row r="34" spans="1:5" ht="16.5" thickTop="1" thickBot="1" x14ac:dyDescent="0.3">
      <c r="A34" s="3">
        <v>34</v>
      </c>
      <c r="B34" s="20">
        <v>87</v>
      </c>
      <c r="C34" s="3" t="s">
        <v>21</v>
      </c>
      <c r="D34" s="34">
        <v>10</v>
      </c>
      <c r="E34" s="38">
        <f>D34/SUM(D$34:D$38)</f>
        <v>0.11494252873563218</v>
      </c>
    </row>
    <row r="35" spans="1:5" ht="16.5" thickTop="1" thickBot="1" x14ac:dyDescent="0.3">
      <c r="A35" s="6"/>
      <c r="B35" s="18"/>
      <c r="C35" s="7" t="s">
        <v>22</v>
      </c>
      <c r="D35" s="35">
        <v>10</v>
      </c>
      <c r="E35" s="38">
        <f t="shared" ref="E35:E38" si="6">D35/SUM(D$34:D$38)</f>
        <v>0.11494252873563218</v>
      </c>
    </row>
    <row r="36" spans="1:5" ht="16.5" thickTop="1" thickBot="1" x14ac:dyDescent="0.3">
      <c r="A36" s="3"/>
      <c r="B36" s="19"/>
      <c r="C36" s="3" t="s">
        <v>23</v>
      </c>
      <c r="D36" s="36">
        <v>40</v>
      </c>
      <c r="E36" s="38">
        <f t="shared" si="6"/>
        <v>0.45977011494252873</v>
      </c>
    </row>
    <row r="37" spans="1:5" ht="16.5" thickTop="1" thickBot="1" x14ac:dyDescent="0.3">
      <c r="A37" s="7"/>
      <c r="B37" s="18"/>
      <c r="C37" s="7" t="s">
        <v>24</v>
      </c>
      <c r="D37" s="35">
        <v>20</v>
      </c>
      <c r="E37" s="38">
        <f t="shared" si="6"/>
        <v>0.22988505747126436</v>
      </c>
    </row>
    <row r="38" spans="1:5" ht="16.5" thickTop="1" thickBot="1" x14ac:dyDescent="0.3">
      <c r="A38" s="9"/>
      <c r="B38" s="21"/>
      <c r="C38" s="9" t="s">
        <v>25</v>
      </c>
      <c r="D38" s="37">
        <v>7</v>
      </c>
      <c r="E38" s="38">
        <f t="shared" si="6"/>
        <v>8.0459770114942528E-2</v>
      </c>
    </row>
    <row r="39" spans="1:5" ht="16.5" thickTop="1" thickBot="1" x14ac:dyDescent="0.3">
      <c r="A39" s="7">
        <v>35</v>
      </c>
      <c r="B39" s="11">
        <v>82</v>
      </c>
      <c r="C39" s="3" t="s">
        <v>21</v>
      </c>
      <c r="D39" s="34">
        <v>7</v>
      </c>
      <c r="E39" s="38">
        <f>D39/SUM(D$39:D$43)</f>
        <v>8.5365853658536592E-2</v>
      </c>
    </row>
    <row r="40" spans="1:5" ht="16.5" thickTop="1" thickBot="1" x14ac:dyDescent="0.3">
      <c r="A40" s="4"/>
      <c r="B40" s="19"/>
      <c r="C40" s="7" t="s">
        <v>22</v>
      </c>
      <c r="D40" s="35">
        <v>12</v>
      </c>
      <c r="E40" s="38">
        <f t="shared" ref="E40:E42" si="7">D40/SUM(D$39:D$43)</f>
        <v>0.14634146341463414</v>
      </c>
    </row>
    <row r="41" spans="1:5" ht="16.5" thickTop="1" thickBot="1" x14ac:dyDescent="0.3">
      <c r="A41" s="7"/>
      <c r="B41" s="18"/>
      <c r="C41" s="3" t="s">
        <v>23</v>
      </c>
      <c r="D41" s="36">
        <v>36</v>
      </c>
      <c r="E41" s="38">
        <f t="shared" si="7"/>
        <v>0.43902439024390244</v>
      </c>
    </row>
    <row r="42" spans="1:5" ht="16.5" thickTop="1" thickBot="1" x14ac:dyDescent="0.3">
      <c r="A42" s="3"/>
      <c r="B42" s="19"/>
      <c r="C42" s="7" t="s">
        <v>24</v>
      </c>
      <c r="D42" s="35">
        <v>26</v>
      </c>
      <c r="E42" s="38">
        <f t="shared" si="7"/>
        <v>0.31707317073170732</v>
      </c>
    </row>
    <row r="43" spans="1:5" ht="16.5" thickTop="1" thickBot="1" x14ac:dyDescent="0.3">
      <c r="A43" s="23"/>
      <c r="B43" s="22"/>
      <c r="C43" s="9" t="s">
        <v>25</v>
      </c>
      <c r="D43" s="37">
        <v>1</v>
      </c>
      <c r="E43" s="38">
        <f>D43/SUM(D$39:D$43)</f>
        <v>1.2195121951219513E-2</v>
      </c>
    </row>
    <row r="44" spans="1:5" ht="16.5" thickTop="1" thickBot="1" x14ac:dyDescent="0.3">
      <c r="A44" s="24" t="s">
        <v>16</v>
      </c>
      <c r="B44" s="40"/>
      <c r="C44" s="39"/>
      <c r="D44" s="41"/>
      <c r="E44" s="42"/>
    </row>
    <row r="45" spans="1:5" ht="16.5" thickTop="1" thickBot="1" x14ac:dyDescent="0.3">
      <c r="A45" s="44"/>
      <c r="B45" s="43"/>
      <c r="C45" s="39"/>
      <c r="D45" s="45"/>
      <c r="E45" s="42"/>
    </row>
    <row r="46" spans="1:5" ht="16.5" thickTop="1" thickBot="1" x14ac:dyDescent="0.3">
      <c r="A46" s="39"/>
      <c r="B46" s="43"/>
      <c r="C46" s="39"/>
      <c r="D46" s="45"/>
      <c r="E46" s="42"/>
    </row>
    <row r="47" spans="1:5" ht="16.5" thickTop="1" thickBot="1" x14ac:dyDescent="0.3">
      <c r="A47" s="39"/>
      <c r="B47" s="43"/>
      <c r="C47" s="39"/>
      <c r="D47" s="45"/>
      <c r="E47" s="42"/>
    </row>
    <row r="48" spans="1:5" ht="16.5" thickTop="1" thickBot="1" x14ac:dyDescent="0.3">
      <c r="A48" s="39"/>
      <c r="B48" s="43"/>
      <c r="C48" s="46"/>
      <c r="D48" s="47"/>
      <c r="E48" s="42"/>
    </row>
    <row r="49" spans="1:4" ht="15.75" thickTop="1" x14ac:dyDescent="0.25">
      <c r="B49" s="24"/>
      <c r="C49" s="24"/>
      <c r="D49" s="30"/>
    </row>
    <row r="50" spans="1:4" x14ac:dyDescent="0.25">
      <c r="A50" s="24"/>
      <c r="B50" s="24"/>
      <c r="C50" s="24"/>
      <c r="D50" s="30"/>
    </row>
  </sheetData>
  <phoneticPr fontId="8" type="noConversion"/>
  <conditionalFormatting sqref="E4:E43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{590C99E7-E1D7-478D-9BFB-3F4D1987FF24}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0C99E7-E1D7-478D-9BFB-3F4D1987FF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E4:E43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1 - GEO breast cancer data</vt:lpstr>
      <vt:lpstr>2 - PAM50 classifications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2021-09-17T09:18:58Z</dcterms:created>
  <dcterms:modified xsi:type="dcterms:W3CDTF">2021-09-17T09:19:08Z</dcterms:modified>
</cp:coreProperties>
</file>