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kgen50\Documents\2. Clanki v delu\2019 Genomic projects\Revision Human Genomics\"/>
    </mc:Choice>
  </mc:AlternateContent>
  <bookViews>
    <workbookView xWindow="0" yWindow="0" windowWidth="28800" windowHeight="12030" activeTab="1"/>
  </bookViews>
  <sheets>
    <sheet name="List of national projects" sheetId="1" r:id="rId1"/>
    <sheet name="Aims, funding, data, linkages" sheetId="2" r:id="rId2"/>
  </sheets>
  <definedNames>
    <definedName name="_xlnm._FilterDatabase" localSheetId="1" hidden="1">'Aims, funding, data, linkages'!$A$2:$AB$68</definedName>
    <definedName name="_xlnm._FilterDatabase" localSheetId="0" hidden="1">'List of national projects'!$A$1:$E$241</definedName>
    <definedName name="Z_49662813_7695_48A1_AED2_F7F9B502BDB4_.wvu.FilterData" localSheetId="1" hidden="1">'Aims, funding, data, linkages'!$A$2:$AB$2</definedName>
    <definedName name="Z_49662813_7695_48A1_AED2_F7F9B502BDB4_.wvu.FilterData" localSheetId="0" hidden="1">'List of national projects'!$A$1:$E$241</definedName>
    <definedName name="Z_55353BA5_6EF4_4413_8FA7_2C4C74D73678_.wvu.Cols" localSheetId="1" hidden="1">'Aims, funding, data, linkages'!#REF!</definedName>
    <definedName name="Z_55353BA5_6EF4_4413_8FA7_2C4C74D73678_.wvu.FilterData" localSheetId="1" hidden="1">'Aims, funding, data, linkages'!$A$2:$AB$68</definedName>
    <definedName name="Z_55353BA5_6EF4_4413_8FA7_2C4C74D73678_.wvu.FilterData" localSheetId="0" hidden="1">'List of national projects'!$A$1:$E$241</definedName>
    <definedName name="Z_8A7B6B99_4DF3_4CCA_A37B_BB0259CC2FB5_.wvu.Cols" localSheetId="1" hidden="1">'Aims, funding, data, linkages'!#REF!</definedName>
    <definedName name="Z_8A7B6B99_4DF3_4CCA_A37B_BB0259CC2FB5_.wvu.FilterData" localSheetId="1" hidden="1">'Aims, funding, data, linkages'!$A$2:$AB$68</definedName>
    <definedName name="Z_8A7B6B99_4DF3_4CCA_A37B_BB0259CC2FB5_.wvu.FilterData" localSheetId="0" hidden="1">'List of national projects'!$A$1:$E$241</definedName>
    <definedName name="Z_A81A76BD_65CC_40EC_898F_42F8D93B6B97_.wvu.Cols" localSheetId="1" hidden="1">'Aims, funding, data, linkages'!$D:$D,'Aims, funding, data, linkages'!#REF!</definedName>
    <definedName name="Z_A81A76BD_65CC_40EC_898F_42F8D93B6B97_.wvu.FilterData" localSheetId="1" hidden="1">'Aims, funding, data, linkages'!$A$2:$AC$2</definedName>
    <definedName name="Z_A81A76BD_65CC_40EC_898F_42F8D93B6B97_.wvu.FilterData" localSheetId="0" hidden="1">'List of national projects'!$A$1:$E$241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2" l="1"/>
  <c r="F20" i="2"/>
  <c r="F10" i="2"/>
  <c r="F29" i="2"/>
  <c r="F23" i="2"/>
  <c r="F17" i="2"/>
  <c r="F8" i="2"/>
  <c r="F31" i="2"/>
  <c r="F42" i="2"/>
  <c r="F18" i="2"/>
  <c r="F22" i="2"/>
  <c r="F32" i="2"/>
  <c r="F39" i="2"/>
  <c r="F38" i="2"/>
  <c r="F11" i="2"/>
  <c r="F4" i="2"/>
  <c r="F36" i="2"/>
  <c r="F13" i="2"/>
  <c r="F34" i="2"/>
  <c r="F9" i="2"/>
  <c r="F37" i="2"/>
  <c r="F33" i="2"/>
  <c r="F27" i="2"/>
  <c r="F26" i="2"/>
  <c r="F40" i="2"/>
  <c r="F12" i="2"/>
  <c r="F24" i="2"/>
  <c r="F7" i="2"/>
  <c r="F25" i="2"/>
  <c r="F41" i="2"/>
  <c r="F30" i="2"/>
  <c r="F43" i="2"/>
  <c r="F19" i="2"/>
  <c r="F14" i="2"/>
  <c r="F6" i="2"/>
  <c r="F16" i="2"/>
  <c r="E21" i="2" l="1"/>
  <c r="F21" i="2" s="1"/>
  <c r="R4" i="2"/>
  <c r="R42" i="2"/>
</calcChain>
</file>

<file path=xl/sharedStrings.xml><?xml version="1.0" encoding="utf-8"?>
<sst xmlns="http://schemas.openxmlformats.org/spreadsheetml/2006/main" count="1394" uniqueCount="694">
  <si>
    <t>Country</t>
  </si>
  <si>
    <t>population</t>
  </si>
  <si>
    <t>% of world population</t>
  </si>
  <si>
    <t>date population info</t>
  </si>
  <si>
    <t>national genomic project</t>
  </si>
  <si>
    <t>Armenia</t>
  </si>
  <si>
    <t>0.0381%</t>
  </si>
  <si>
    <t>active</t>
  </si>
  <si>
    <t>Australia</t>
  </si>
  <si>
    <t>0.330%</t>
  </si>
  <si>
    <t>Bahrain</t>
  </si>
  <si>
    <t>0.0199%</t>
  </si>
  <si>
    <t>Bangladesh</t>
  </si>
  <si>
    <t>2.16%</t>
  </si>
  <si>
    <t>Brazil</t>
  </si>
  <si>
    <t>2.72%</t>
  </si>
  <si>
    <t>Canada</t>
  </si>
  <si>
    <t>0.488%</t>
  </si>
  <si>
    <t>Chile</t>
  </si>
  <si>
    <t>0.246%</t>
  </si>
  <si>
    <t>China[b]</t>
  </si>
  <si>
    <t>18.1%</t>
  </si>
  <si>
    <t>Cyprus</t>
  </si>
  <si>
    <t>0.0113%</t>
  </si>
  <si>
    <t>Czech Republic</t>
  </si>
  <si>
    <t>0.138%</t>
  </si>
  <si>
    <t>Denmark</t>
  </si>
  <si>
    <t>0.0751%</t>
  </si>
  <si>
    <t>1 Oct 2019</t>
  </si>
  <si>
    <t>Egypt</t>
  </si>
  <si>
    <t>1.29%</t>
  </si>
  <si>
    <t>Estonia</t>
  </si>
  <si>
    <t>0.0171%</t>
  </si>
  <si>
    <t>Finland</t>
  </si>
  <si>
    <t>0.0712%</t>
  </si>
  <si>
    <t>France[e]</t>
  </si>
  <si>
    <t>0.864%</t>
  </si>
  <si>
    <t>Hong Kong (China)</t>
  </si>
  <si>
    <t>0.0969%</t>
  </si>
  <si>
    <t>Iran</t>
  </si>
  <si>
    <t>1.07%</t>
  </si>
  <si>
    <t>Ireland</t>
  </si>
  <si>
    <t>0.0634%</t>
  </si>
  <si>
    <t>Japan</t>
  </si>
  <si>
    <t>1.62%</t>
  </si>
  <si>
    <t>Latvia</t>
  </si>
  <si>
    <t>0.0246%</t>
  </si>
  <si>
    <t>Malta</t>
  </si>
  <si>
    <t>0.00636%</t>
  </si>
  <si>
    <t>Mexico</t>
  </si>
  <si>
    <t>1.63%</t>
  </si>
  <si>
    <t>Netherlands</t>
  </si>
  <si>
    <t>0.225%</t>
  </si>
  <si>
    <t>New Zealand</t>
  </si>
  <si>
    <t>0.0639%</t>
  </si>
  <si>
    <t>Poland</t>
  </si>
  <si>
    <t>0.495%</t>
  </si>
  <si>
    <t>Portugal</t>
  </si>
  <si>
    <t>0.132%</t>
  </si>
  <si>
    <t>Qatar</t>
  </si>
  <si>
    <t>0.0354%</t>
  </si>
  <si>
    <t>Russia[d]</t>
  </si>
  <si>
    <t>1.89%</t>
  </si>
  <si>
    <t>Saudi Arabia</t>
  </si>
  <si>
    <t>0.441%</t>
  </si>
  <si>
    <t>Singapore</t>
  </si>
  <si>
    <t>0.0735%</t>
  </si>
  <si>
    <t>Slovenia</t>
  </si>
  <si>
    <t>0.0269%</t>
  </si>
  <si>
    <t>South Korea</t>
  </si>
  <si>
    <t>0.668%</t>
  </si>
  <si>
    <t>Switzerland</t>
  </si>
  <si>
    <t>0.111%</t>
  </si>
  <si>
    <t>Taiwan[j]</t>
  </si>
  <si>
    <t>0.304%</t>
  </si>
  <si>
    <t>Thailand</t>
  </si>
  <si>
    <t>0.856%</t>
  </si>
  <si>
    <t>Turkey</t>
  </si>
  <si>
    <t>1.06%</t>
  </si>
  <si>
    <t>United Arab Emirates</t>
  </si>
  <si>
    <t>0.126%</t>
  </si>
  <si>
    <t>United Kingdom[f]</t>
  </si>
  <si>
    <t>United States[c]</t>
  </si>
  <si>
    <t>4.24%</t>
  </si>
  <si>
    <t>Uruguay</t>
  </si>
  <si>
    <t>0.0453%</t>
  </si>
  <si>
    <t>Vietnam</t>
  </si>
  <si>
    <t>1.24%</t>
  </si>
  <si>
    <t>Belgium</t>
  </si>
  <si>
    <t>0.148%</t>
  </si>
  <si>
    <t>finished</t>
  </si>
  <si>
    <t>Greenland (Denmark)</t>
  </si>
  <si>
    <t>0.000724%</t>
  </si>
  <si>
    <t>Iceland</t>
  </si>
  <si>
    <t>0.00468%</t>
  </si>
  <si>
    <t>India</t>
  </si>
  <si>
    <t>17.5%</t>
  </si>
  <si>
    <t>Lithuania</t>
  </si>
  <si>
    <t>0.0360%</t>
  </si>
  <si>
    <t>Peru</t>
  </si>
  <si>
    <t>0.414%</t>
  </si>
  <si>
    <t>Sweden</t>
  </si>
  <si>
    <t>0.133%</t>
  </si>
  <si>
    <t>Israel</t>
  </si>
  <si>
    <t>0.118%</t>
  </si>
  <si>
    <t>finished/planned</t>
  </si>
  <si>
    <t>Argentina</t>
  </si>
  <si>
    <t>0.579%</t>
  </si>
  <si>
    <t>limited scope</t>
  </si>
  <si>
    <t>Croatia</t>
  </si>
  <si>
    <t>0.0525%</t>
  </si>
  <si>
    <t>DR Congo</t>
  </si>
  <si>
    <t>1.12%</t>
  </si>
  <si>
    <t>Indonesia</t>
  </si>
  <si>
    <t>3.44%</t>
  </si>
  <si>
    <t>Kuwait</t>
  </si>
  <si>
    <t>0.0570%</t>
  </si>
  <si>
    <t>Pakistan</t>
  </si>
  <si>
    <t>2.81%</t>
  </si>
  <si>
    <t>Philippines</t>
  </si>
  <si>
    <t>1.39%</t>
  </si>
  <si>
    <t>Chad</t>
  </si>
  <si>
    <t>0.202%</t>
  </si>
  <si>
    <t xml:space="preserve">limited scope </t>
  </si>
  <si>
    <t>Comoros</t>
  </si>
  <si>
    <t>Greece</t>
  </si>
  <si>
    <t>Kazakhstan</t>
  </si>
  <si>
    <t>0.240%</t>
  </si>
  <si>
    <t>Malaysia</t>
  </si>
  <si>
    <t>0.422%</t>
  </si>
  <si>
    <t>Morocco[i]</t>
  </si>
  <si>
    <t>0.461%</t>
  </si>
  <si>
    <t>Sri Lanka</t>
  </si>
  <si>
    <t>0.281%</t>
  </si>
  <si>
    <t>Cuba</t>
  </si>
  <si>
    <t>0.144%</t>
  </si>
  <si>
    <t xml:space="preserve">limited scope  </t>
  </si>
  <si>
    <t>Ethiopia</t>
  </si>
  <si>
    <t>1.27%</t>
  </si>
  <si>
    <t>Colombia</t>
  </si>
  <si>
    <t>0.622%</t>
  </si>
  <si>
    <t>limited scope  http://hihg.med.miami.edu/hapmap</t>
  </si>
  <si>
    <t>Dominican Republic</t>
  </si>
  <si>
    <t>Ecuador</t>
  </si>
  <si>
    <t>0.224%</t>
  </si>
  <si>
    <t>El Salvador</t>
  </si>
  <si>
    <t>0.0864%</t>
  </si>
  <si>
    <t>Guatemala</t>
  </si>
  <si>
    <t>0.214%</t>
  </si>
  <si>
    <t>Haiti</t>
  </si>
  <si>
    <t>0.149%</t>
  </si>
  <si>
    <t>Honduras</t>
  </si>
  <si>
    <t>Puerto Rico (US)</t>
  </si>
  <si>
    <t>0.0412%</t>
  </si>
  <si>
    <t>Papua New Guinea</t>
  </si>
  <si>
    <t>0.110%</t>
  </si>
  <si>
    <t>limited scope  https://science.sciencemag.org/content/357/6356/1160</t>
  </si>
  <si>
    <t>Botswana</t>
  </si>
  <si>
    <t>0.0301%</t>
  </si>
  <si>
    <t>limited scope  https://www.ncbi.nlm.nih.gov/pubmed/29706352</t>
  </si>
  <si>
    <t>Uganda</t>
  </si>
  <si>
    <t>0.515%</t>
  </si>
  <si>
    <t>limited scope EGA https://www.ncbi.nlm.nih.gov/pubmed/29706352</t>
  </si>
  <si>
    <t>Gambia</t>
  </si>
  <si>
    <t>0.0303%</t>
  </si>
  <si>
    <t>limited scope, H3 Africa</t>
  </si>
  <si>
    <t>Ghana</t>
  </si>
  <si>
    <t>0.390%</t>
  </si>
  <si>
    <t>Kenya</t>
  </si>
  <si>
    <t>0.613%</t>
  </si>
  <si>
    <t>31 Aug 2019</t>
  </si>
  <si>
    <t>Nigeria</t>
  </si>
  <si>
    <t>2.59%</t>
  </si>
  <si>
    <t>South Africa</t>
  </si>
  <si>
    <t>0.757%</t>
  </si>
  <si>
    <t>Tanzania[g]</t>
  </si>
  <si>
    <t>0.720%</t>
  </si>
  <si>
    <t>Central African Republic</t>
  </si>
  <si>
    <t>0.0708%</t>
  </si>
  <si>
    <t>limited scope, H3Africa</t>
  </si>
  <si>
    <t>Abkhazia[s]</t>
  </si>
  <si>
    <t>0.00315%</t>
  </si>
  <si>
    <t>no</t>
  </si>
  <si>
    <t>Afghanistan</t>
  </si>
  <si>
    <t>0.415%</t>
  </si>
  <si>
    <t>Albania</t>
  </si>
  <si>
    <t>0.0369%</t>
  </si>
  <si>
    <t>Algeria</t>
  </si>
  <si>
    <t>0.544%</t>
  </si>
  <si>
    <t>American Samoa (US)</t>
  </si>
  <si>
    <t>0.000731%</t>
  </si>
  <si>
    <t>Andorra</t>
  </si>
  <si>
    <t>0.000982%</t>
  </si>
  <si>
    <t>Angola</t>
  </si>
  <si>
    <t>0.401%</t>
  </si>
  <si>
    <t>Anguilla (UK)</t>
  </si>
  <si>
    <t>0.000192%</t>
  </si>
  <si>
    <t>Antigua and Barbuda</t>
  </si>
  <si>
    <t>0.00124%</t>
  </si>
  <si>
    <t>Artsakh</t>
  </si>
  <si>
    <t>0.00191%</t>
  </si>
  <si>
    <t>Aruba (Netherlands)</t>
  </si>
  <si>
    <t>0.00145%</t>
  </si>
  <si>
    <t>Azerbaijan</t>
  </si>
  <si>
    <t>0.129%</t>
  </si>
  <si>
    <t>1 Aug 2019</t>
  </si>
  <si>
    <t>Bahamas</t>
  </si>
  <si>
    <t>0.00497%</t>
  </si>
  <si>
    <t>Barbados</t>
  </si>
  <si>
    <t>0.00370%</t>
  </si>
  <si>
    <t>Belarus</t>
  </si>
  <si>
    <t>0.122%</t>
  </si>
  <si>
    <t>Belize</t>
  </si>
  <si>
    <t>0.00526%</t>
  </si>
  <si>
    <t>Benin</t>
  </si>
  <si>
    <t>0.151%</t>
  </si>
  <si>
    <t>Bermuda (UK)</t>
  </si>
  <si>
    <t>0.000825%</t>
  </si>
  <si>
    <t>Bhutan</t>
  </si>
  <si>
    <t>0.00956%</t>
  </si>
  <si>
    <t>Bolivia</t>
  </si>
  <si>
    <t>Bosnia and Herzegovina</t>
  </si>
  <si>
    <t>0.0425%</t>
  </si>
  <si>
    <t>British Virgin Islands (UK)</t>
  </si>
  <si>
    <t>0.000387%</t>
  </si>
  <si>
    <t>Brunei</t>
  </si>
  <si>
    <t>0.00570%</t>
  </si>
  <si>
    <t>Bulgaria</t>
  </si>
  <si>
    <t>0.0902%</t>
  </si>
  <si>
    <t>Burkina Faso</t>
  </si>
  <si>
    <t>0.269%</t>
  </si>
  <si>
    <t>Burundi</t>
  </si>
  <si>
    <t>0.141%</t>
  </si>
  <si>
    <t>Cambodia</t>
  </si>
  <si>
    <t>0.197%</t>
  </si>
  <si>
    <t>Cameroon</t>
  </si>
  <si>
    <t>0.333%</t>
  </si>
  <si>
    <t>Cape Verde</t>
  </si>
  <si>
    <t>0.00709%</t>
  </si>
  <si>
    <t>Cayman Islands (UK)</t>
  </si>
  <si>
    <t>0.000848%</t>
  </si>
  <si>
    <t>Christmas Island (Australia)</t>
  </si>
  <si>
    <t>0.0000248%</t>
  </si>
  <si>
    <t>Cocos (Keeling) Islands (Australia)</t>
  </si>
  <si>
    <t>0.00000693%</t>
  </si>
  <si>
    <t>Congo</t>
  </si>
  <si>
    <t>0.0693%</t>
  </si>
  <si>
    <t>Cook Islands (NZ)</t>
  </si>
  <si>
    <t>0.000196%</t>
  </si>
  <si>
    <t>Costa Rica</t>
  </si>
  <si>
    <t>0.0652%</t>
  </si>
  <si>
    <t>Curaçao (Netherlands)</t>
  </si>
  <si>
    <t>0.00204%</t>
  </si>
  <si>
    <t>Djibouti</t>
  </si>
  <si>
    <t>0.0139%</t>
  </si>
  <si>
    <t>Dominica</t>
  </si>
  <si>
    <t>0.000925%</t>
  </si>
  <si>
    <t>East Timor</t>
  </si>
  <si>
    <t>0.0179%</t>
  </si>
  <si>
    <t>Equatorial Guinea</t>
  </si>
  <si>
    <t>0.0175%</t>
  </si>
  <si>
    <t>Eritrea</t>
  </si>
  <si>
    <t>0.0451%</t>
  </si>
  <si>
    <t>Eswatini</t>
  </si>
  <si>
    <t>0.0141%</t>
  </si>
  <si>
    <t>11 May 2017</t>
  </si>
  <si>
    <t>F.S.Micronesia</t>
  </si>
  <si>
    <t>0.00135%</t>
  </si>
  <si>
    <t>Falkland Islands (UK)</t>
  </si>
  <si>
    <t>0.0000412%</t>
  </si>
  <si>
    <t>9 Oct 2016</t>
  </si>
  <si>
    <t>Faroe Islands (Denmark)</t>
  </si>
  <si>
    <t>0.000672%</t>
  </si>
  <si>
    <t>Fiji</t>
  </si>
  <si>
    <t>0.0114%</t>
  </si>
  <si>
    <t>French Polynesia (France)</t>
  </si>
  <si>
    <t>0.00356%</t>
  </si>
  <si>
    <t>17 Aug 2017</t>
  </si>
  <si>
    <t>Gabon</t>
  </si>
  <si>
    <t>0.0280%</t>
  </si>
  <si>
    <t>Georgia[m]</t>
  </si>
  <si>
    <t>0.0480%</t>
  </si>
  <si>
    <t>Gibraltar (UK)</t>
  </si>
  <si>
    <t>0.000434%</t>
  </si>
  <si>
    <t>Grenada</t>
  </si>
  <si>
    <t>0.00144%</t>
  </si>
  <si>
    <t>Guam (US)</t>
  </si>
  <si>
    <t>0.00222%</t>
  </si>
  <si>
    <t>Guernsey (UK)</t>
  </si>
  <si>
    <t>0.000805%</t>
  </si>
  <si>
    <t>Guinea</t>
  </si>
  <si>
    <t>0.157%</t>
  </si>
  <si>
    <t>Guinea-Bissau</t>
  </si>
  <si>
    <t>0.0207%</t>
  </si>
  <si>
    <t>Guyana</t>
  </si>
  <si>
    <t>0.0101%</t>
  </si>
  <si>
    <t>Hungary</t>
  </si>
  <si>
    <t>Iraq</t>
  </si>
  <si>
    <t>0.504%</t>
  </si>
  <si>
    <t>Isle of Man (UK)</t>
  </si>
  <si>
    <t>0.00107%</t>
  </si>
  <si>
    <t>Ivory Coast</t>
  </si>
  <si>
    <t>Jamaica</t>
  </si>
  <si>
    <t>0.0351%</t>
  </si>
  <si>
    <t>Jersey (UK)</t>
  </si>
  <si>
    <t>0.00138%</t>
  </si>
  <si>
    <t>Jordan</t>
  </si>
  <si>
    <t>0.137%</t>
  </si>
  <si>
    <t>Kiribati</t>
  </si>
  <si>
    <t>0.00155%</t>
  </si>
  <si>
    <t>Kosovo[o]</t>
  </si>
  <si>
    <t>0.0231%</t>
  </si>
  <si>
    <t>Kyrgyzstan</t>
  </si>
  <si>
    <t>0.0836%</t>
  </si>
  <si>
    <t>Laos</t>
  </si>
  <si>
    <t>0.0918%</t>
  </si>
  <si>
    <t>Lebanon</t>
  </si>
  <si>
    <t>0.0883%</t>
  </si>
  <si>
    <t>Lesotho</t>
  </si>
  <si>
    <t>0.0259%</t>
  </si>
  <si>
    <t>Liberia</t>
  </si>
  <si>
    <t>0.0577%</t>
  </si>
  <si>
    <t>Libya</t>
  </si>
  <si>
    <t>0.0873%</t>
  </si>
  <si>
    <t>Liechtenstein</t>
  </si>
  <si>
    <t>0.000497%</t>
  </si>
  <si>
    <t>Luxembourg</t>
  </si>
  <si>
    <t>0.00791%</t>
  </si>
  <si>
    <t>Macau (China)</t>
  </si>
  <si>
    <t>0.00871%</t>
  </si>
  <si>
    <t>Madagascar</t>
  </si>
  <si>
    <t>0.331%</t>
  </si>
  <si>
    <t>18 May 2018</t>
  </si>
  <si>
    <t>Malawi</t>
  </si>
  <si>
    <t>0.226%</t>
  </si>
  <si>
    <t>Maldives</t>
  </si>
  <si>
    <t>0.00483%</t>
  </si>
  <si>
    <t>Mali</t>
  </si>
  <si>
    <t>0.257%</t>
  </si>
  <si>
    <t>Marshall Islands</t>
  </si>
  <si>
    <t>0.000715%</t>
  </si>
  <si>
    <t>Mauritania</t>
  </si>
  <si>
    <t>Mauritius</t>
  </si>
  <si>
    <t>0.0163%</t>
  </si>
  <si>
    <t>Moldova[n]</t>
  </si>
  <si>
    <t>0.0346%</t>
  </si>
  <si>
    <t>Monaco</t>
  </si>
  <si>
    <t>0.000493%</t>
  </si>
  <si>
    <t>Mongolia</t>
  </si>
  <si>
    <t>Montenegro</t>
  </si>
  <si>
    <t>0.00802%</t>
  </si>
  <si>
    <t>Montserrat (UK)</t>
  </si>
  <si>
    <t>0.0000643%</t>
  </si>
  <si>
    <t>Mozambique</t>
  </si>
  <si>
    <t>0.368%</t>
  </si>
  <si>
    <t>Myanmar</t>
  </si>
  <si>
    <t>0.700%</t>
  </si>
  <si>
    <t>Namibia</t>
  </si>
  <si>
    <t>0.0317%</t>
  </si>
  <si>
    <t>Nauru</t>
  </si>
  <si>
    <t>0.000142%</t>
  </si>
  <si>
    <t>Nepal</t>
  </si>
  <si>
    <t>0.382%</t>
  </si>
  <si>
    <t>New Caledonia (France)</t>
  </si>
  <si>
    <t>0.00364%</t>
  </si>
  <si>
    <t>Nicaragua</t>
  </si>
  <si>
    <t>0.0832%</t>
  </si>
  <si>
    <t>Niger</t>
  </si>
  <si>
    <t>0.288%</t>
  </si>
  <si>
    <t>Niue (NZ)</t>
  </si>
  <si>
    <t>0.0000196%</t>
  </si>
  <si>
    <t>Norfolk Island (Australia)</t>
  </si>
  <si>
    <t>0.0000226%</t>
  </si>
  <si>
    <t>North Korea</t>
  </si>
  <si>
    <t>0.328%</t>
  </si>
  <si>
    <t>North Macedonia</t>
  </si>
  <si>
    <t>0.0268%</t>
  </si>
  <si>
    <t>Northern Cyprus[r]</t>
  </si>
  <si>
    <t>0.00454%</t>
  </si>
  <si>
    <t>Northern Mariana Islands (US)</t>
  </si>
  <si>
    <t>Norway</t>
  </si>
  <si>
    <t>0.0690%</t>
  </si>
  <si>
    <t>Oman</t>
  </si>
  <si>
    <t>0.0602%</t>
  </si>
  <si>
    <t>Palau</t>
  </si>
  <si>
    <t>0.000231%</t>
  </si>
  <si>
    <t>Palestine</t>
  </si>
  <si>
    <t>0.0641%</t>
  </si>
  <si>
    <t>Panama</t>
  </si>
  <si>
    <t>0.0544%</t>
  </si>
  <si>
    <t>Paraguay</t>
  </si>
  <si>
    <t>0.0922%</t>
  </si>
  <si>
    <t>Pitcairn Islands (UK)</t>
  </si>
  <si>
    <t>0.000000644%</t>
  </si>
  <si>
    <t>Romania</t>
  </si>
  <si>
    <t>0.250%</t>
  </si>
  <si>
    <t>Rwanda</t>
  </si>
  <si>
    <t>0.159%</t>
  </si>
  <si>
    <t>Saint Barthélemy (France)</t>
  </si>
  <si>
    <t>0.000126%</t>
  </si>
  <si>
    <t>Saint Helena, Ascension and Tristan da  Cunha (UK)</t>
  </si>
  <si>
    <t>0.0000726%</t>
  </si>
  <si>
    <t>Saint Kitts and Nevis</t>
  </si>
  <si>
    <t>0.000681%</t>
  </si>
  <si>
    <t>Saint Lucia</t>
  </si>
  <si>
    <t>0.00230%</t>
  </si>
  <si>
    <t>Saint Martin (France)</t>
  </si>
  <si>
    <t>0.000461%</t>
  </si>
  <si>
    <t>Saint Pierre and Miquelon (France)</t>
  </si>
  <si>
    <t>0.0000774%</t>
  </si>
  <si>
    <t>Saint Vincent and the Grenadines</t>
  </si>
  <si>
    <t>0.00143%</t>
  </si>
  <si>
    <t>Samoa</t>
  </si>
  <si>
    <t>0.00259%</t>
  </si>
  <si>
    <t>San Marino</t>
  </si>
  <si>
    <t>0.000432%</t>
  </si>
  <si>
    <t>São Tomé and Príncipe</t>
  </si>
  <si>
    <t>0.00260%</t>
  </si>
  <si>
    <t>Senegal</t>
  </si>
  <si>
    <t>0.209%</t>
  </si>
  <si>
    <t>Seychelles</t>
  </si>
  <si>
    <t>0.00126%</t>
  </si>
  <si>
    <t>Sierra Leone</t>
  </si>
  <si>
    <t>0.102%</t>
  </si>
  <si>
    <t>Sint Maarten (Netherlands)</t>
  </si>
  <si>
    <t>0.000523%</t>
  </si>
  <si>
    <t>Slovakia</t>
  </si>
  <si>
    <t>0.0702%</t>
  </si>
  <si>
    <t>Solomon Islands</t>
  </si>
  <si>
    <t>0.00877%</t>
  </si>
  <si>
    <t>Somalia[k]</t>
  </si>
  <si>
    <t>0.199%</t>
  </si>
  <si>
    <t>South Ossetia [u]</t>
  </si>
  <si>
    <t>0.000690%</t>
  </si>
  <si>
    <t>15 Oct 2015</t>
  </si>
  <si>
    <t>South Sudan</t>
  </si>
  <si>
    <t>0.165%</t>
  </si>
  <si>
    <t>Spain</t>
  </si>
  <si>
    <t>0.607%</t>
  </si>
  <si>
    <t>Sudan</t>
  </si>
  <si>
    <t>Suriname</t>
  </si>
  <si>
    <t>0.00749%</t>
  </si>
  <si>
    <t>Syria</t>
  </si>
  <si>
    <t>0.220%</t>
  </si>
  <si>
    <t>Tajikistan</t>
  </si>
  <si>
    <t>Togo</t>
  </si>
  <si>
    <t>0.0971%</t>
  </si>
  <si>
    <t>Tokelau (NZ)</t>
  </si>
  <si>
    <t>0.0000180%</t>
  </si>
  <si>
    <t>Tonga</t>
  </si>
  <si>
    <t>0.00130%</t>
  </si>
  <si>
    <t>Transnistria[q]</t>
  </si>
  <si>
    <t>0.00604%</t>
  </si>
  <si>
    <t>Trinidad and Tobago</t>
  </si>
  <si>
    <t>0.0176%</t>
  </si>
  <si>
    <t>Tunisia</t>
  </si>
  <si>
    <t>Turkmenistan</t>
  </si>
  <si>
    <t>0.0766%</t>
  </si>
  <si>
    <t>Turks and Caicos Islands (UK)</t>
  </si>
  <si>
    <t>0.000533%</t>
  </si>
  <si>
    <t>Tuvalu</t>
  </si>
  <si>
    <t>0.000131%</t>
  </si>
  <si>
    <t>U.S.Virgin Islands (US)</t>
  </si>
  <si>
    <t>Ukraine[h]</t>
  </si>
  <si>
    <t>0.540%</t>
  </si>
  <si>
    <t>Uzbekistan</t>
  </si>
  <si>
    <t>0.438%</t>
  </si>
  <si>
    <t>Vanuatu</t>
  </si>
  <si>
    <t>0.00392%</t>
  </si>
  <si>
    <t>Vatican City</t>
  </si>
  <si>
    <t>0.0000103%</t>
  </si>
  <si>
    <t>Venezuela</t>
  </si>
  <si>
    <t>Wallis and Futuna (France)</t>
  </si>
  <si>
    <t>0.000151%</t>
  </si>
  <si>
    <t>Western Sahara[p]</t>
  </si>
  <si>
    <t>0.00751%</t>
  </si>
  <si>
    <t>Yemen</t>
  </si>
  <si>
    <t>0.376%</t>
  </si>
  <si>
    <t>Zambia</t>
  </si>
  <si>
    <t>Zimbabwe</t>
  </si>
  <si>
    <t>0.195%</t>
  </si>
  <si>
    <t>Germany</t>
  </si>
  <si>
    <t xml:space="preserve">no </t>
  </si>
  <si>
    <t>Austria</t>
  </si>
  <si>
    <t>0.115%</t>
  </si>
  <si>
    <t>planned</t>
  </si>
  <si>
    <t>Italy</t>
  </si>
  <si>
    <t>0.776%</t>
  </si>
  <si>
    <t>Serbia[l]</t>
  </si>
  <si>
    <t>0.0897%</t>
  </si>
  <si>
    <t>BASIC INFO</t>
  </si>
  <si>
    <t>POPULATION</t>
  </si>
  <si>
    <t>AIMS AND SCOPE</t>
  </si>
  <si>
    <t>FUNDING</t>
  </si>
  <si>
    <t>DATA SHARING</t>
  </si>
  <si>
    <t>LINKAGES</t>
  </si>
  <si>
    <t>Website</t>
  </si>
  <si>
    <t>Project Name</t>
  </si>
  <si>
    <t>Population</t>
  </si>
  <si>
    <t>planned WES and/or genome analyses</t>
  </si>
  <si>
    <t>% pop seq</t>
  </si>
  <si>
    <t>Age structure of the tested population</t>
  </si>
  <si>
    <t>Normal genomic variation: population-based cohorts</t>
  </si>
  <si>
    <t>Pathological genomic variantion: clinical cohorts (rare diseases, cancer, infectious diseases, neurological diseases)</t>
  </si>
  <si>
    <t>personalized and precision medicine statement</t>
  </si>
  <si>
    <r>
      <t xml:space="preserve">Personalized medicine </t>
    </r>
    <r>
      <rPr>
        <b/>
        <sz val="11"/>
        <color theme="1"/>
        <rFont val="Calibri"/>
        <family val="2"/>
        <charset val="238"/>
        <scheme val="minor"/>
      </rPr>
      <t xml:space="preserve">implementation </t>
    </r>
  </si>
  <si>
    <t>Infrastructure</t>
  </si>
  <si>
    <t>Drug Discovery / Precision Therapy</t>
  </si>
  <si>
    <t>Education</t>
  </si>
  <si>
    <t>History and Ethnic Studies*</t>
  </si>
  <si>
    <t>Funding type</t>
  </si>
  <si>
    <t>Partners</t>
  </si>
  <si>
    <t>$USD M</t>
  </si>
  <si>
    <t xml:space="preserve">Data Sharing Goals &amp; Methods </t>
  </si>
  <si>
    <t>Resource</t>
  </si>
  <si>
    <t>Standards for analysis of genomic data</t>
  </si>
  <si>
    <t>Data Management</t>
  </si>
  <si>
    <t>Linkages</t>
  </si>
  <si>
    <t>Establishment or Linkage with Existing Biobank(s)</t>
  </si>
  <si>
    <t>Biobank Link</t>
  </si>
  <si>
    <t>Linkage with Medical Data</t>
  </si>
  <si>
    <t xml:space="preserve">Linkage with non-medical data (exposome) </t>
  </si>
  <si>
    <t>https://ncmg.cz/en/#section-projects</t>
  </si>
  <si>
    <t>N/A</t>
  </si>
  <si>
    <t>572 common population + 483 selected population &gt;70 years healthy (442 males and 613 females)</t>
  </si>
  <si>
    <t>Public</t>
  </si>
  <si>
    <t>EU</t>
  </si>
  <si>
    <t>https://ncmg.cz/en/#my_anchor_database</t>
  </si>
  <si>
    <t>https://www.ncbi.nlm.nih.gov/pmc/articles/PMC6048300/</t>
  </si>
  <si>
    <t>Genome Database of the Latvian Population (LGDB)</t>
  </si>
  <si>
    <t xml:space="preserve">Latvia </t>
  </si>
  <si>
    <t xml:space="preserve">Age range of 18–99 years, with a mean age of 55.4 (standard deviation, 15.9) years and a median age of 58 years. </t>
  </si>
  <si>
    <t>Public and EU</t>
  </si>
  <si>
    <t>http://biomed.lu.lv/en/about-us/related-organisations/lgdb/</t>
  </si>
  <si>
    <t>https://www.moh.gov.bh/GenomeProject?lang=en</t>
  </si>
  <si>
    <t>National Genome Center</t>
  </si>
  <si>
    <t>Anyone above 21, &lt; 21 reffered by the GP</t>
  </si>
  <si>
    <t>Planned</t>
  </si>
  <si>
    <t>https://pfmg2025.aviesan.fr/   https://laboratoire-seqoia.fr/nos-activites/</t>
  </si>
  <si>
    <t>Plan France Medecine Genomique 2025</t>
  </si>
  <si>
    <t>France</t>
  </si>
  <si>
    <t>Mixed</t>
  </si>
  <si>
    <t>Brazilian initiative on precision medicine 2015-2024</t>
  </si>
  <si>
    <t>Elsa (Longitudinal Study of Adult Health). Since 2008, Elsa has followed the health of civil servants, from 35 to 74 years old, in six Brazilian cities - São Paulo (USP) ), Belo Horizonte (UFMG), Porto Alegre (UFRGS), Salvador (UFBA), Rio de Janeiro (Fiocruz) and Vitória (UFES)</t>
  </si>
  <si>
    <t>1*</t>
  </si>
  <si>
    <t>Urugenome</t>
  </si>
  <si>
    <t>Macrogen, Banco Interamericano de Desarrollo, non-profits</t>
  </si>
  <si>
    <t>https://www.dhakatribune.com/science/2019/01/16/human-genome-sequencing-research-begins-in-bangladesh     https://www.genomeweb.com/sequencing/bangladesh-unveils-whole-genome-sequencing-program#.Xr041sBvGUk</t>
  </si>
  <si>
    <t>https://www.egyptian-genome.org/</t>
  </si>
  <si>
    <t>An Egyptian Genome Reference (EgyptRef)</t>
  </si>
  <si>
    <t>Public + EU</t>
  </si>
  <si>
    <t>EU (Germany)</t>
  </si>
  <si>
    <t>Slovene Genome Project</t>
  </si>
  <si>
    <t>https://www.genomics-aotearoa.org.nz/projects/aotearoa-nz-genomic-variome  https://www.nzherald.co.nz/nz/news/article.cfm?c_id=1&amp;objectid=12289887</t>
  </si>
  <si>
    <t xml:space="preserve">Genomics Aotearoa </t>
  </si>
  <si>
    <t>http://www.iranome.ir/  https://onlinelibrary.wiley.com/doi/abs/10.1002/humu.23880</t>
  </si>
  <si>
    <t>Iranome</t>
  </si>
  <si>
    <t>http://www.iranome.ir/</t>
  </si>
  <si>
    <t>https://genomicsthailand.com/Genomic/about     https://thaiembdc.org/2019/04/01/thailand-approves-genome-action-plan/</t>
  </si>
  <si>
    <t xml:space="preserve">Cyprus Human Genome Project </t>
  </si>
  <si>
    <t>http://chilegenomico.med.uchile.cl/chilegenomico1/   http://www.genomacrg.cl/    http://www.1000genomas.cl/</t>
  </si>
  <si>
    <t>Genomics of the Chilean Population (FONDEF)</t>
  </si>
  <si>
    <t>CONACYT Mexico, the UK Research Councils (RCUK), and the Newton Fund</t>
  </si>
  <si>
    <t>http://www.cags.org.ae/</t>
  </si>
  <si>
    <t>Center for Arab Genomic Studies</t>
  </si>
  <si>
    <t>Sheikh Hamdan Bin Rashid Al Maktoum Award for Medical Sciences</t>
  </si>
  <si>
    <t>http://www.cags.org.ae/ctga/</t>
  </si>
  <si>
    <t>https://genomes.vn/     https://www.vinmec.com/en/tin-tuc/hoat-dong-benh-vien/vinmec-announced-its-largest-vietnamese-genome-research-project/   https://e.vnexpress.net/news/news/vietnamese-conglomerate-to-spend-4-5mil-on-genome-sequencing-project-3850984.html</t>
  </si>
  <si>
    <t>Research on the Vietnamese genome</t>
  </si>
  <si>
    <t xml:space="preserve">Private </t>
  </si>
  <si>
    <t>Vinmec Healthcare system by Vingroup</t>
  </si>
  <si>
    <t>https://genomes.vn/</t>
  </si>
  <si>
    <t>http://www.genomedenmark.dk/english/   https://www.fargen.fo/en/research/faroese-reference-genome/</t>
  </si>
  <si>
    <t>Genome Denmark 2012-   FarGen 2011-2017</t>
  </si>
  <si>
    <t>Innovation Fund Denmark, Bavarian Nordic, BGI-Europe</t>
  </si>
  <si>
    <t>https://www.danishnationalbiobank.com/access</t>
  </si>
  <si>
    <t>http://genomerussia.spbu.ru/?lang=en</t>
  </si>
  <si>
    <t>Genome Russia Project</t>
  </si>
  <si>
    <t>Russia</t>
  </si>
  <si>
    <t>St. Petersburg State University</t>
  </si>
  <si>
    <t>http://www.ecbig.pl/page/genomic-map-of-poland/</t>
  </si>
  <si>
    <t>Genomic Map of Poland</t>
  </si>
  <si>
    <t>http://www.morenolab.org/projects/</t>
  </si>
  <si>
    <t>Mexican Population Genomics</t>
  </si>
  <si>
    <t>CONACYT Mexico, the UK Research Councils (RCUK), and the Newton Fund, UK (University of Oxford, the Jenner Institute, Wellcome Trust’s WTCHG) and USA (Stanford University, University of Colorado)</t>
  </si>
  <si>
    <t>https://mxbiobankproject.org/</t>
  </si>
  <si>
    <t>https://www.genomeweb.com/sequencing/three-asian-populations-sequenced-singapore-10k-genome-project#.Xl9wDEpDBhE     https://genomeasia100k.org/</t>
  </si>
  <si>
    <t>Singapore 10K Genome Project</t>
  </si>
  <si>
    <t>Macrogen, Medgenome, non-profits</t>
  </si>
  <si>
    <t>https://browser.genomeasia100k.org/</t>
  </si>
  <si>
    <t>10K Korean Genome Project</t>
  </si>
  <si>
    <t>http://opengenome.net/Main_Page</t>
  </si>
  <si>
    <t>http://enews.nhri.org.tw/en/?p=858</t>
  </si>
  <si>
    <t>G2020 Population Genomics Pilot</t>
  </si>
  <si>
    <t xml:space="preserve">Taiwan </t>
  </si>
  <si>
    <t>Illumina</t>
  </si>
  <si>
    <t>Hong Kong Genome Project (HKGP)</t>
  </si>
  <si>
    <t>Hong Kong</t>
  </si>
  <si>
    <t>https://www.australiangenomics.org.au/</t>
  </si>
  <si>
    <t>Australian genomics 2014-2021</t>
  </si>
  <si>
    <t xml:space="preserve">National Health and Medical Research Council and the Medical Research Future Fund,  state-government-funded genomics programs, Victorian state government (Melbourne Genomics Health Alliance), the New South Wales state government (Sydney Genomics Collaborative), the Queensland state government (Queensland Genomics Health Alliance), and the Australian Capital Territory government (Canberra Clinical Genomics), philanthropic and competitive grant funding. </t>
  </si>
  <si>
    <t>https://www.australiangenomics.org.au/resources/tools/variant-atlas/</t>
  </si>
  <si>
    <t xml:space="preserve">https://qatargenome.org.qa/node/5 </t>
  </si>
  <si>
    <t>Qatar Genome 2015-</t>
  </si>
  <si>
    <t>Private</t>
  </si>
  <si>
    <t>Qatar Fundation</t>
  </si>
  <si>
    <t>The Saudi Human Genome Program (SHGP)</t>
  </si>
  <si>
    <t>Thermo Fisher, King Abdulaziz City for Science and Technology (KACST)</t>
  </si>
  <si>
    <t>https://www.genomicsengland.co.uk/</t>
  </si>
  <si>
    <t>Genomics England</t>
  </si>
  <si>
    <t>UK</t>
  </si>
  <si>
    <t>Department of Health &amp; Social Care, Companies through Discovery Forum</t>
  </si>
  <si>
    <t>https://www.genomicsengland.co.uk/about-gecip/for-gecip-members/data-and-data-access/</t>
  </si>
  <si>
    <t>Turkish genome project</t>
  </si>
  <si>
    <t>https://bbmri.ibg.edu.tr/</t>
  </si>
  <si>
    <t>Japan Genomic Medicine Program</t>
  </si>
  <si>
    <t>PMDA - Pharmaceuticals and Medical Devices Agency -  Government agency</t>
  </si>
  <si>
    <t>https://mgend.med.kyoto-u.ac.jp/</t>
  </si>
  <si>
    <t>China</t>
  </si>
  <si>
    <t xml:space="preserve">The National Genomics Data Center (NGDC), as part of Beijing Institute of Genomics (BIG), Chinese Academy of Sciences (CAS), is funded primarily by the Government and CAS
</t>
  </si>
  <si>
    <t>https://bigd.big.ac.cn/vcg/index.html</t>
  </si>
  <si>
    <t>https://bigd.big.ac.cn/biosample/</t>
  </si>
  <si>
    <t>http://www.sisuproject.fi/ http://julkaisut.valtioneuvosto.fi/handle/10024/74712   http://www.sisuproject.fi/cohorts</t>
  </si>
  <si>
    <t>National Genome Strategy</t>
  </si>
  <si>
    <t xml:space="preserve">Biobanks, research organisations, the Finnish Funding Agency for Innovation (Tekes),  Parliament funded Sitra, international pharmaceutical companies: Abbvie; AstraZeneca; Biogen; Celgene; Genentech, a member of the Roche Group; Merck &amp; Co., US; and Pfizer. </t>
  </si>
  <si>
    <t>https://sphn.ch/        https://www.health2030genome.ch/about/</t>
  </si>
  <si>
    <t>Swiss Personalized Health Network (SPHN)</t>
  </si>
  <si>
    <t xml:space="preserve">Mixed </t>
  </si>
  <si>
    <t>The Personalized Health and Related Technologies (PHRT), Geneva</t>
  </si>
  <si>
    <t>https://sphn.ch/network/projects/biomedit/</t>
  </si>
  <si>
    <t>https://swissbiobanking.ch/</t>
  </si>
  <si>
    <t>http://armeniangenome.am/</t>
  </si>
  <si>
    <t>Armenian Genome</t>
  </si>
  <si>
    <t>Personal Genome Project Canada (PGP-Canada)</t>
  </si>
  <si>
    <t>https://personalgenomes.ca/data</t>
  </si>
  <si>
    <t>http://www.nlgenome.nl/</t>
  </si>
  <si>
    <t>RADICON-NL</t>
  </si>
  <si>
    <t>https://www.bbmri.nl/</t>
  </si>
  <si>
    <t>https://www.genomept.pt/</t>
  </si>
  <si>
    <t>GenomePT</t>
  </si>
  <si>
    <t>Malta Human Genome Project</t>
  </si>
  <si>
    <t>https://www.um.edu.mt/biobank</t>
  </si>
  <si>
    <t>Genomics Medicine Ireland</t>
  </si>
  <si>
    <t>Rare diseases focus on children, general study on adults</t>
  </si>
  <si>
    <t>WuXi NextCODE, Ireland Strategic Investment Fund</t>
  </si>
  <si>
    <t>https://genomics.ut.ee/en/access-biobank     https://sciencebusiness.net/news/estonias-giant-initiative-deliver-benefits-genetic-data   https://genomics.ut.ee/et</t>
  </si>
  <si>
    <t>The Estonian genome project</t>
  </si>
  <si>
    <t>https://genomics.ut.ee/en/biobank.ee/data-access</t>
  </si>
  <si>
    <t xml:space="preserve">https://genomics.ut.ee/en/access-biobank </t>
  </si>
  <si>
    <t>https://allofus.nih.gov/</t>
  </si>
  <si>
    <t>All of Us</t>
  </si>
  <si>
    <t>USA</t>
  </si>
  <si>
    <t>Insurance companies</t>
  </si>
  <si>
    <t>https://www.researchallofus.org/</t>
  </si>
  <si>
    <t>https://allofus.nih.gov/funding-and-program-partners/biobank</t>
  </si>
  <si>
    <t xml:space="preserve">https://bigd.big.ac.cn/gwh/ https://bigd.big.ac.cn/ https://bigd.big.ac.cn/vcg/index.html     https://futurism.com/neoscope/chinese-province-sequencing-1-million-residents-genomes     </t>
  </si>
  <si>
    <t>Depending on the disease cohort</t>
  </si>
  <si>
    <t>Rare disease cohort (10,000 rare disease patients and 20,000 parents) and national population cohort ( &gt; 100,000)</t>
  </si>
  <si>
    <t>https://biobank.cy/the-repository/</t>
  </si>
  <si>
    <t>EU, Government of Cyprus and University of Cyprus</t>
  </si>
  <si>
    <t>https://bipmed.org/ourproducts/  https://bipmed.org/datasharing/ https://bipmed.org/beacon/</t>
  </si>
  <si>
    <t>https://www.amed.go.jp/en/program/index04.html</t>
  </si>
  <si>
    <t>http://www.nlgenome.nl/?page_id=118</t>
  </si>
  <si>
    <t>Genomics Thailand </t>
  </si>
  <si>
    <t>https://www.ukbiobank.ac.uk/</t>
  </si>
  <si>
    <t>https://shgp.kacst.edu.sa/index.en.html</t>
  </si>
  <si>
    <t>New Ventures Funds, Institute of Molecular Biology, private donors, charities, international grants</t>
  </si>
  <si>
    <t>Canada genome enterprise, government, industry, non-profits, other federal and international organizations)</t>
  </si>
  <si>
    <t xml:space="preserve">https://www.bbmri-eric.eu/national-nodes/malta/    https://www.um.edu.mt/biobank https://www.researchgate.net/publication/327954831_Malta_Human_Genome_Project  </t>
  </si>
  <si>
    <t xml:space="preserve">https://www.sicris.si/public/jqm/prj.aspx?lang=eng&amp;opdescr=search&amp;opt=2&amp;subopt=400&amp;code1=cmn&amp;code2=auto&amp;psize=10&amp;hits=1&amp;page=1&amp;count=&amp;search_term=slovenski%20genomski%20projekt&amp;id=17959&amp;slng=&amp;order_by= </t>
  </si>
  <si>
    <t>https://shgp.kacst.edu.sa/project.en.html</t>
  </si>
  <si>
    <t>http://urugenomes.org/en/the-project/  https://en.snu.ac.kr/research/highlights?md=v&amp;bbsidx=121064 http://www.urugenomes.org/index.php</t>
  </si>
  <si>
    <t xml:space="preserve">htt http://opengenome.net/Main_Page   http://kpgp.kr/ http://koreangenome.org/10K_Korean_Genome_Project https://www.nature.com/articles/s41598-018-23837-x </t>
  </si>
  <si>
    <t>https://genomicsmed.ie/how-you-can-help/   https://phi.genuitysci.com/research-studies/about-our-research/ https://www.irishtimes.com/business/technology/ireland-s-national-genome-project-should-not-be-in-private-control-1.4097278</t>
  </si>
  <si>
    <t>https://genuitysci.com/products/clinical-omics-datasets/</t>
  </si>
  <si>
    <t>https://www.ucy.ac.cy/mmrc/en/general-information#</t>
  </si>
  <si>
    <t xml:space="preserve">healthy individuals and planned cohorts of coronary artery disease, cancer, autism spectrum disorders, chronic kidney disease, diabetes and diabetic nephropathy, dementias </t>
  </si>
  <si>
    <t>https://www.info.gov.hk/gia/general/202005/14/P2020051400636.htm</t>
  </si>
  <si>
    <t>http://tcag.ca/facilities/biobanking.html</t>
  </si>
  <si>
    <t>https://www.bbmri-eric.eu/news-events/turkish-genome-project-launched/    http://turkiyegenomprojesi.boun.edu.tr/starteng.html    https://bbmri.ibg.edu.tr/</t>
  </si>
  <si>
    <t>https://www.amed.go.jp/en/program/index05.html   https://www.amed.go.jp/en/program/index04.html</t>
  </si>
  <si>
    <t>https://bipmed.org/     https://www1.folha.uol.com.br/internacional/en/scienceandhealth/2019/12/project-will-map-genome-of-15-thousand-brazilians.shtml    https://epigen.grude.ufmg.br/</t>
  </si>
  <si>
    <t>https://personalgenomes.ca/  https://www.genomecanada.ca/en</t>
  </si>
  <si>
    <t>Public and private, to be determined</t>
  </si>
  <si>
    <t>https://researchpark.spbu.ru/en/biobank-eng</t>
  </si>
  <si>
    <t>Ethnicity data</t>
  </si>
  <si>
    <t>https://www.qatarbiobank.org.qa/search/search?q=database</t>
  </si>
  <si>
    <t>https://www.biopankki.fi/en/finnish-biobanks/</t>
  </si>
  <si>
    <t>Reflects the population demographics (&gt;18 years old, children later)</t>
  </si>
  <si>
    <t>Reflects the population demographics</t>
  </si>
  <si>
    <t xml:space="preserve">Neonate and healthy senior citizens </t>
  </si>
  <si>
    <t>BGI HongKong, UMCG,LUMC, Erasmus MC, VU university and UMCU, LifeLines, The Leiden Longevity Study, The Netherlands Twin Registry (NTR), The Rotterdam studies, and The Genetic Research in Isolated Populations program, BBMRI-NL, Private partners: Pfizer</t>
  </si>
  <si>
    <t>https://www.qatarbiobank.org.qa/search/search?q=database     https://qatargenome.org.qa/</t>
  </si>
  <si>
    <t>http://www.sisuproject.fi/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</si>
</sst>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0.0"/>
  </numFmts>
  <fonts count="16">
    <font>
      <sz val="11"/>
      <color theme="1"/>
      <name val="Calibri"/>
      <family val="2"/>
      <charset val="238"/>
      <scheme val="minor"/>
    </font>
    <font>
      <sz val="11"/>
      <color theme="1"/>
      <name val="Calibri"/>
      <family val="2"/>
      <charset val="238"/>
      <scheme val="minor"/>
    </font>
    <font>
      <sz val="11"/>
      <name val="Calibri"/>
      <family val="2"/>
      <charset val="238"/>
      <scheme val="minor"/>
    </font>
    <font>
      <sz val="11"/>
      <color theme="1"/>
      <name val="Calibri"/>
      <family val="2"/>
      <charset val="238"/>
    </font>
    <font>
      <sz val="11"/>
      <color theme="0"/>
      <name val="Calibri"/>
      <family val="2"/>
      <scheme val="minor"/>
    </font>
    <font>
      <sz val="11"/>
      <color theme="1"/>
      <name val="Calibri"/>
      <family val="2"/>
      <scheme val="minor"/>
    </font>
    <font>
      <sz val="11"/>
      <name val="Calibri"/>
      <family val="2"/>
      <scheme val="minor"/>
    </font>
    <font>
      <u/>
      <sz val="11"/>
      <color theme="10"/>
      <name val="Calibri"/>
      <family val="2"/>
      <charset val="238"/>
      <scheme val="minor"/>
    </font>
    <font>
      <sz val="11"/>
      <color theme="1"/>
      <name val="Arial"/>
      <family val="2"/>
      <charset val="238"/>
    </font>
    <font>
      <b/>
      <sz val="11"/>
      <color theme="1"/>
      <name val="Calibri"/>
      <family val="2"/>
      <charset val="238"/>
      <scheme val="minor"/>
    </font>
    <font>
      <sz val="11"/>
      <color rgb="FF00B050"/>
      <name val="Calibri"/>
      <family val="2"/>
      <charset val="238"/>
      <scheme val="minor"/>
    </font>
    <font>
      <u/>
      <sz val="11"/>
      <name val="Calibri"/>
      <family val="2"/>
      <charset val="238"/>
      <scheme val="minor"/>
    </font>
    <font>
      <u/>
      <sz val="11"/>
      <name val="Calibri"/>
      <family val="2"/>
      <scheme val="minor"/>
    </font>
    <font>
      <sz val="11"/>
      <name val="Calibri"/>
      <family val="2"/>
      <charset val="238"/>
    </font>
    <font>
      <sz val="11"/>
      <name val="Open Sans"/>
    </font>
    <font>
      <sz val="11"/>
      <name val="Arial"/>
      <family val="2"/>
      <charset val="238"/>
    </font>
  </fonts>
  <fills count="31">
    <fill>
      <patternFill patternType="none"/>
    </fill>
    <fill>
      <patternFill patternType="gray125"/>
    </fill>
    <fill>
      <patternFill patternType="solid">
        <fgColor theme="0" tint="-0.14999847407452621"/>
        <bgColor indexed="64"/>
      </patternFill>
    </fill>
    <fill>
      <patternFill patternType="solid">
        <fgColor theme="9" tint="0.39997558519241921"/>
        <bgColor indexed="64"/>
      </patternFill>
    </fill>
    <fill>
      <patternFill patternType="solid">
        <fgColor theme="5"/>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tint="-0.34998626667073579"/>
        <bgColor indexed="64"/>
      </patternFill>
    </fill>
    <fill>
      <patternFill patternType="solid">
        <fgColor theme="6" tint="-0.249977111117893"/>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theme="0" tint="-0.499984740745262"/>
        <bgColor indexed="64"/>
      </patternFill>
    </fill>
    <fill>
      <patternFill patternType="solid">
        <fgColor theme="1" tint="0.249977111117893"/>
        <bgColor indexed="64"/>
      </patternFill>
    </fill>
  </fills>
  <borders count="1">
    <border>
      <left/>
      <right/>
      <top/>
      <bottom/>
      <diagonal/>
    </border>
  </borders>
  <cellStyleXfs count="3">
    <xf numFmtId="0" fontId="0" fillId="0" borderId="0"/>
    <xf numFmtId="9" fontId="1" fillId="0" borderId="0" applyFont="0" applyFill="0" applyBorder="0" applyAlignment="0" applyProtection="0"/>
    <xf numFmtId="0" fontId="7" fillId="0" borderId="0" applyNumberFormat="0" applyFill="0" applyBorder="0" applyAlignment="0" applyProtection="0"/>
  </cellStyleXfs>
  <cellXfs count="104">
    <xf numFmtId="0" fontId="0" fillId="0" borderId="0" xfId="0"/>
    <xf numFmtId="0" fontId="0" fillId="2" borderId="0" xfId="0" applyFill="1"/>
    <xf numFmtId="0" fontId="0" fillId="2" borderId="0" xfId="0" applyFill="1" applyAlignment="1">
      <alignment horizontal="right"/>
    </xf>
    <xf numFmtId="0" fontId="2" fillId="0" borderId="0" xfId="0" applyFont="1" applyFill="1"/>
    <xf numFmtId="0" fontId="0" fillId="0" borderId="0" xfId="0" applyFill="1"/>
    <xf numFmtId="0" fontId="0" fillId="3" borderId="0" xfId="0" applyFill="1"/>
    <xf numFmtId="0" fontId="0" fillId="0" borderId="0" xfId="0" applyAlignment="1">
      <alignment horizontal="right" vertical="center" wrapText="1"/>
    </xf>
    <xf numFmtId="15" fontId="0" fillId="0" borderId="0" xfId="0" applyNumberFormat="1" applyAlignment="1">
      <alignment horizontal="right" vertical="center" wrapText="1"/>
    </xf>
    <xf numFmtId="0" fontId="0" fillId="0" borderId="0" xfId="0" applyFill="1" applyAlignment="1">
      <alignment horizontal="left"/>
    </xf>
    <xf numFmtId="0" fontId="3" fillId="0" borderId="0" xfId="0" applyFont="1" applyFill="1" applyBorder="1" applyAlignment="1">
      <alignment horizontal="left" vertical="center" wrapText="1"/>
    </xf>
    <xf numFmtId="0" fontId="0" fillId="0" borderId="0" xfId="0" applyFill="1" applyAlignment="1">
      <alignment horizontal="right" vertical="center" wrapText="1"/>
    </xf>
    <xf numFmtId="15" fontId="0" fillId="0" borderId="0" xfId="0" applyNumberFormat="1" applyFill="1" applyAlignment="1">
      <alignment horizontal="right" vertical="center" wrapText="1"/>
    </xf>
    <xf numFmtId="0" fontId="0" fillId="4" borderId="0" xfId="0" applyFill="1"/>
    <xf numFmtId="0" fontId="0" fillId="5" borderId="0" xfId="0" applyFill="1"/>
    <xf numFmtId="0" fontId="2" fillId="0" borderId="0" xfId="0" applyFont="1" applyFill="1" applyAlignment="1">
      <alignment wrapText="1"/>
    </xf>
    <xf numFmtId="0" fontId="2" fillId="5" borderId="0" xfId="0" applyFont="1" applyFill="1"/>
    <xf numFmtId="0" fontId="0" fillId="0" borderId="0" xfId="0" applyAlignment="1">
      <alignment vertical="center" wrapText="1"/>
    </xf>
    <xf numFmtId="0" fontId="0" fillId="0" borderId="0" xfId="0" applyAlignment="1">
      <alignment horizontal="right"/>
    </xf>
    <xf numFmtId="0" fontId="4" fillId="6" borderId="0" xfId="0" applyFont="1" applyFill="1"/>
    <xf numFmtId="0" fontId="5" fillId="6" borderId="0" xfId="0" applyFont="1" applyFill="1"/>
    <xf numFmtId="0" fontId="5" fillId="6" borderId="0" xfId="0" applyFont="1" applyFill="1" applyAlignment="1">
      <alignment horizontal="left"/>
    </xf>
    <xf numFmtId="0" fontId="4" fillId="7" borderId="0" xfId="0" applyFont="1" applyFill="1"/>
    <xf numFmtId="0" fontId="4" fillId="8" borderId="0" xfId="0" applyFont="1" applyFill="1"/>
    <xf numFmtId="0" fontId="5" fillId="8" borderId="0" xfId="0" applyFont="1" applyFill="1"/>
    <xf numFmtId="0" fontId="4" fillId="9" borderId="0" xfId="0" applyFont="1" applyFill="1"/>
    <xf numFmtId="0" fontId="5" fillId="10" borderId="0" xfId="0" applyFont="1" applyFill="1"/>
    <xf numFmtId="0" fontId="5" fillId="15" borderId="0" xfId="0" applyFont="1" applyFill="1" applyAlignment="1">
      <alignment textRotation="90"/>
    </xf>
    <xf numFmtId="0" fontId="5" fillId="16" borderId="0" xfId="0" applyFont="1" applyFill="1" applyAlignment="1">
      <alignment textRotation="90"/>
    </xf>
    <xf numFmtId="0" fontId="5" fillId="5" borderId="0" xfId="0" applyFont="1" applyFill="1" applyAlignment="1">
      <alignment horizontal="left" textRotation="90"/>
    </xf>
    <xf numFmtId="0" fontId="5" fillId="17" borderId="0" xfId="0" applyFont="1" applyFill="1" applyAlignment="1">
      <alignment textRotation="90"/>
    </xf>
    <xf numFmtId="0" fontId="5" fillId="18" borderId="0" xfId="0" applyFont="1" applyFill="1" applyAlignment="1">
      <alignment textRotation="90"/>
    </xf>
    <xf numFmtId="0" fontId="6" fillId="8" borderId="0" xfId="0" applyFont="1" applyFill="1" applyAlignment="1">
      <alignment horizontal="center" vertical="center" textRotation="90"/>
    </xf>
    <xf numFmtId="0" fontId="5" fillId="3" borderId="0" xfId="0" applyFont="1" applyFill="1" applyAlignment="1">
      <alignment horizontal="center" vertical="center" textRotation="90"/>
    </xf>
    <xf numFmtId="0" fontId="5" fillId="19" borderId="0" xfId="0" applyFont="1" applyFill="1" applyAlignment="1">
      <alignment vertical="center" textRotation="90"/>
    </xf>
    <xf numFmtId="0" fontId="5" fillId="20" borderId="0" xfId="0" applyFont="1" applyFill="1" applyAlignment="1">
      <alignment horizontal="center" vertical="center" textRotation="90"/>
    </xf>
    <xf numFmtId="0" fontId="0" fillId="19" borderId="0" xfId="0" applyFont="1" applyFill="1" applyAlignment="1">
      <alignment horizontal="center" vertical="center" textRotation="90"/>
    </xf>
    <xf numFmtId="0" fontId="5" fillId="21" borderId="0" xfId="0" applyFont="1" applyFill="1" applyAlignment="1">
      <alignment horizontal="center" vertical="center" textRotation="90"/>
    </xf>
    <xf numFmtId="0" fontId="5" fillId="20" borderId="0" xfId="0" applyFont="1" applyFill="1" applyAlignment="1">
      <alignment vertical="center" textRotation="90"/>
    </xf>
    <xf numFmtId="0" fontId="5" fillId="22" borderId="0" xfId="0" applyFont="1" applyFill="1" applyAlignment="1">
      <alignment textRotation="90" wrapText="1"/>
    </xf>
    <xf numFmtId="0" fontId="5" fillId="23" borderId="0" xfId="0" applyFont="1" applyFill="1" applyAlignment="1">
      <alignment textRotation="90" wrapText="1"/>
    </xf>
    <xf numFmtId="0" fontId="5" fillId="24" borderId="0" xfId="0" applyFont="1" applyFill="1" applyAlignment="1">
      <alignment vertical="center" textRotation="90" wrapText="1"/>
    </xf>
    <xf numFmtId="0" fontId="6" fillId="25" borderId="0" xfId="0" applyFont="1" applyFill="1" applyAlignment="1">
      <alignment textRotation="90" wrapText="1"/>
    </xf>
    <xf numFmtId="0" fontId="5" fillId="26" borderId="0" xfId="0" applyFont="1" applyFill="1" applyAlignment="1">
      <alignment vertical="center" textRotation="90"/>
    </xf>
    <xf numFmtId="0" fontId="5" fillId="27" borderId="0" xfId="0" applyFont="1" applyFill="1" applyAlignment="1">
      <alignment vertical="center" textRotation="90"/>
    </xf>
    <xf numFmtId="0" fontId="4" fillId="11" borderId="0" xfId="0" applyFont="1" applyFill="1" applyAlignment="1">
      <alignment vertical="center" textRotation="90" wrapText="1"/>
    </xf>
    <xf numFmtId="0" fontId="4" fillId="12" borderId="0" xfId="0" applyFont="1" applyFill="1" applyAlignment="1">
      <alignment vertical="center" textRotation="90" wrapText="1"/>
    </xf>
    <xf numFmtId="0" fontId="4" fillId="13" borderId="0" xfId="0" applyFont="1" applyFill="1" applyAlignment="1">
      <alignment textRotation="90" wrapText="1"/>
    </xf>
    <xf numFmtId="0" fontId="6" fillId="14" borderId="0" xfId="0" applyFont="1" applyFill="1" applyAlignment="1">
      <alignment textRotation="90" wrapText="1"/>
    </xf>
    <xf numFmtId="0" fontId="0" fillId="0" borderId="0" xfId="0" applyAlignment="1">
      <alignment textRotation="45"/>
    </xf>
    <xf numFmtId="0" fontId="7" fillId="0" borderId="0" xfId="2"/>
    <xf numFmtId="0" fontId="0" fillId="0" borderId="0" xfId="0" applyNumberFormat="1" applyFont="1" applyFill="1" applyBorder="1" applyAlignment="1" applyProtection="1"/>
    <xf numFmtId="1" fontId="0" fillId="0" borderId="0" xfId="0" applyNumberFormat="1" applyAlignment="1">
      <alignment horizontal="right" vertical="center" wrapText="1"/>
    </xf>
    <xf numFmtId="1" fontId="0" fillId="0" borderId="0" xfId="0" applyNumberFormat="1"/>
    <xf numFmtId="0" fontId="2" fillId="0" borderId="0" xfId="0" applyNumberFormat="1" applyFont="1" applyFill="1" applyBorder="1" applyAlignment="1" applyProtection="1"/>
    <xf numFmtId="0" fontId="3" fillId="0" borderId="0" xfId="0" applyFont="1" applyFill="1" applyBorder="1" applyAlignment="1">
      <alignment horizontal="right" vertical="center" wrapText="1"/>
    </xf>
    <xf numFmtId="0" fontId="7" fillId="0" borderId="0" xfId="2" applyFill="1" applyBorder="1"/>
    <xf numFmtId="0" fontId="0" fillId="0" borderId="0" xfId="0" applyFill="1" applyBorder="1"/>
    <xf numFmtId="0" fontId="0" fillId="0" borderId="0" xfId="0" applyFill="1" applyBorder="1" applyAlignment="1">
      <alignment horizontal="left"/>
    </xf>
    <xf numFmtId="0" fontId="0" fillId="0" borderId="0" xfId="0" applyFill="1" applyBorder="1" applyAlignment="1">
      <alignment horizontal="right" vertical="center" wrapText="1"/>
    </xf>
    <xf numFmtId="165" fontId="0" fillId="0" borderId="0" xfId="0" applyNumberFormat="1" applyFill="1" applyBorder="1"/>
    <xf numFmtId="164" fontId="0" fillId="0" borderId="0" xfId="1" applyNumberFormat="1" applyFont="1" applyFill="1" applyBorder="1"/>
    <xf numFmtId="0" fontId="2" fillId="0" borderId="0" xfId="0" applyFont="1" applyFill="1" applyBorder="1" applyAlignment="1">
      <alignment horizontal="left"/>
    </xf>
    <xf numFmtId="0" fontId="0" fillId="0" borderId="0" xfId="0" applyNumberFormat="1" applyFill="1" applyBorder="1"/>
    <xf numFmtId="1" fontId="0" fillId="0" borderId="0" xfId="0" applyNumberFormat="1" applyFill="1" applyBorder="1" applyAlignment="1">
      <alignment horizontal="right" vertical="center" wrapText="1"/>
    </xf>
    <xf numFmtId="0" fontId="8" fillId="0" borderId="0" xfId="0" applyFont="1" applyFill="1" applyBorder="1"/>
    <xf numFmtId="0" fontId="0" fillId="0" borderId="0" xfId="0" applyFont="1" applyFill="1"/>
    <xf numFmtId="0" fontId="8" fillId="0" borderId="0" xfId="0" applyFont="1"/>
    <xf numFmtId="1" fontId="0" fillId="2" borderId="0" xfId="0" applyNumberFormat="1" applyFill="1"/>
    <xf numFmtId="1" fontId="0" fillId="0" borderId="0" xfId="0" applyNumberFormat="1" applyAlignment="1">
      <alignment vertical="center" wrapText="1"/>
    </xf>
    <xf numFmtId="1" fontId="0" fillId="0" borderId="0" xfId="0" applyNumberFormat="1" applyFill="1" applyAlignment="1">
      <alignment horizontal="right" vertical="center" wrapText="1"/>
    </xf>
    <xf numFmtId="0" fontId="2" fillId="0" borderId="0" xfId="1" applyNumberFormat="1" applyFont="1" applyFill="1" applyBorder="1" applyAlignment="1" applyProtection="1"/>
    <xf numFmtId="0" fontId="2" fillId="0" borderId="0" xfId="1" applyNumberFormat="1" applyFont="1" applyFill="1"/>
    <xf numFmtId="0" fontId="0" fillId="28" borderId="0" xfId="0" applyFont="1" applyFill="1" applyAlignment="1">
      <alignment horizontal="center" vertical="center" textRotation="90"/>
    </xf>
    <xf numFmtId="0" fontId="4" fillId="10" borderId="0" xfId="0" applyFont="1" applyFill="1" applyAlignment="1"/>
    <xf numFmtId="0" fontId="4" fillId="29" borderId="0" xfId="0" applyFont="1" applyFill="1" applyAlignment="1">
      <alignment wrapText="1"/>
    </xf>
    <xf numFmtId="0" fontId="5" fillId="29" borderId="0" xfId="0" applyFont="1" applyFill="1"/>
    <xf numFmtId="0" fontId="6" fillId="29" borderId="0" xfId="0" applyFont="1" applyFill="1"/>
    <xf numFmtId="164" fontId="2" fillId="0" borderId="0" xfId="1" applyNumberFormat="1" applyFont="1" applyFill="1"/>
    <xf numFmtId="0" fontId="10" fillId="0" borderId="0" xfId="0" applyFont="1"/>
    <xf numFmtId="0" fontId="6" fillId="0" borderId="0" xfId="0" applyNumberFormat="1" applyFont="1" applyFill="1"/>
    <xf numFmtId="0" fontId="6" fillId="0" borderId="0" xfId="1" applyNumberFormat="1" applyFont="1" applyFill="1"/>
    <xf numFmtId="0" fontId="2" fillId="0" borderId="0" xfId="0" applyNumberFormat="1" applyFont="1" applyFill="1"/>
    <xf numFmtId="0" fontId="4" fillId="30" borderId="0" xfId="0" applyFont="1" applyFill="1" applyAlignment="1">
      <alignment horizontal="center" vertical="center" textRotation="90" wrapText="1"/>
    </xf>
    <xf numFmtId="0" fontId="6" fillId="0" borderId="0" xfId="0" applyFont="1" applyFill="1"/>
    <xf numFmtId="0" fontId="11" fillId="0" borderId="0" xfId="2" applyFont="1" applyFill="1"/>
    <xf numFmtId="0" fontId="2" fillId="0" borderId="0" xfId="0" applyFont="1" applyFill="1" applyAlignment="1">
      <alignment horizontal="right" vertical="center" wrapText="1"/>
    </xf>
    <xf numFmtId="0" fontId="12" fillId="0" borderId="0" xfId="2" applyFont="1" applyFill="1"/>
    <xf numFmtId="0" fontId="6" fillId="0" borderId="0" xfId="0" applyNumberFormat="1" applyFont="1" applyFill="1" applyBorder="1" applyAlignment="1" applyProtection="1"/>
    <xf numFmtId="0" fontId="6" fillId="0" borderId="0" xfId="0" applyFont="1" applyFill="1" applyAlignment="1">
      <alignment horizontal="right" vertical="center" wrapText="1"/>
    </xf>
    <xf numFmtId="0" fontId="13" fillId="0" borderId="0" xfId="0" applyFont="1" applyFill="1" applyBorder="1" applyAlignment="1">
      <alignment horizontal="right" vertical="center" wrapText="1"/>
    </xf>
    <xf numFmtId="164" fontId="6" fillId="0" borderId="0" xfId="1" applyNumberFormat="1" applyFont="1" applyFill="1"/>
    <xf numFmtId="0" fontId="6" fillId="0" borderId="0" xfId="0" applyFont="1" applyFill="1" applyAlignment="1">
      <alignment vertical="center"/>
    </xf>
    <xf numFmtId="0" fontId="14" fillId="0" borderId="0" xfId="0" applyFont="1" applyFill="1"/>
    <xf numFmtId="1" fontId="2" fillId="0" borderId="0" xfId="0" applyNumberFormat="1" applyFont="1" applyFill="1" applyAlignment="1">
      <alignment horizontal="right" vertical="center" wrapText="1"/>
    </xf>
    <xf numFmtId="0" fontId="11" fillId="0" borderId="0" xfId="2" applyNumberFormat="1" applyFont="1" applyFill="1" applyBorder="1" applyAlignment="1" applyProtection="1"/>
    <xf numFmtId="1" fontId="2" fillId="0" borderId="0" xfId="0" applyNumberFormat="1" applyFont="1" applyFill="1"/>
    <xf numFmtId="0" fontId="2" fillId="0" borderId="0" xfId="2" applyNumberFormat="1" applyFont="1" applyFill="1" applyBorder="1" applyAlignment="1" applyProtection="1"/>
    <xf numFmtId="0" fontId="15" fillId="0" borderId="0" xfId="0" applyFont="1" applyFill="1"/>
    <xf numFmtId="2" fontId="2" fillId="0" borderId="0" xfId="0" applyNumberFormat="1" applyFont="1" applyFill="1"/>
    <xf numFmtId="2" fontId="6" fillId="0" borderId="0" xfId="0" applyNumberFormat="1" applyFont="1" applyFill="1"/>
    <xf numFmtId="0" fontId="6" fillId="0" borderId="0" xfId="1" applyNumberFormat="1" applyFont="1" applyFill="1" applyBorder="1" applyAlignment="1" applyProtection="1"/>
    <xf numFmtId="0" fontId="2" fillId="0" borderId="0" xfId="0" applyNumberFormat="1" applyFont="1" applyFill="1" applyAlignment="1"/>
    <xf numFmtId="0" fontId="2" fillId="0" borderId="0" xfId="0" applyFont="1"/>
    <xf numFmtId="0" fontId="0" fillId="0" borderId="0" xfId="0" applyFont="1"/>
  </cellXfs>
  <cellStyles count="3">
    <cellStyle name="Hiperpovezava" xfId="2" builtinId="8"/>
    <cellStyle name="Navadno" xfId="0" builtinId="0"/>
    <cellStyle name="Odstotek" xfId="1" builtinId="5"/>
  </cellStyles>
  <dxfs count="226">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dhakatribune.com/science/2019/01/16/human-genome-sequencing-research-begins-in-bangladesh" TargetMode="External"/><Relationship Id="rId18" Type="http://schemas.openxmlformats.org/officeDocument/2006/relationships/hyperlink" Target="https://www.moh.gov.bh/GenomeProject?lang=en" TargetMode="External"/><Relationship Id="rId26" Type="http://schemas.openxmlformats.org/officeDocument/2006/relationships/hyperlink" Target="https://www.australiangenomics.org.au/resources/tools/data-policies/" TargetMode="External"/><Relationship Id="rId39" Type="http://schemas.openxmlformats.org/officeDocument/2006/relationships/printerSettings" Target="../printerSettings/printerSettings2.bin"/><Relationship Id="rId21" Type="http://schemas.openxmlformats.org/officeDocument/2006/relationships/hyperlink" Target="https://www.info.gov.hk/gia/general/202005/14/P2020051400636.htm" TargetMode="External"/><Relationship Id="rId34" Type="http://schemas.openxmlformats.org/officeDocument/2006/relationships/hyperlink" Target="http://genomerussia.spbu.ru/?lang=en" TargetMode="External"/><Relationship Id="rId7" Type="http://schemas.openxmlformats.org/officeDocument/2006/relationships/hyperlink" Target="https://qatargenome.org.qa/node/5" TargetMode="External"/><Relationship Id="rId12" Type="http://schemas.openxmlformats.org/officeDocument/2006/relationships/hyperlink" Target="http://www.iranome.ir/" TargetMode="External"/><Relationship Id="rId17" Type="http://schemas.openxmlformats.org/officeDocument/2006/relationships/hyperlink" Target="https://www.genomept.pt/" TargetMode="External"/><Relationship Id="rId25" Type="http://schemas.openxmlformats.org/officeDocument/2006/relationships/hyperlink" Target="https://www.ucy.ac.cy/mmrc/en/general-information" TargetMode="External"/><Relationship Id="rId33" Type="http://schemas.openxmlformats.org/officeDocument/2006/relationships/hyperlink" Target="https://en.snu.ac.kr/research/highlights?md=v&amp;bbsidx=121064" TargetMode="External"/><Relationship Id="rId38" Type="http://schemas.openxmlformats.org/officeDocument/2006/relationships/hyperlink" Target="https://www.sicris.si/public/jqm/prj.aspx?lang=eng&amp;opdescr=search&amp;opt=2&amp;subopt=400&amp;code1=cmn&amp;code2=auto&amp;psize=10&amp;hits=1&amp;page=1&amp;count=&amp;search_term=slovenski%20genomski%20projekt&amp;id=17959&amp;slng=&amp;order_by=" TargetMode="External"/><Relationship Id="rId2" Type="http://schemas.openxmlformats.org/officeDocument/2006/relationships/hyperlink" Target="https://bipmed.org/" TargetMode="External"/><Relationship Id="rId16" Type="http://schemas.openxmlformats.org/officeDocument/2006/relationships/hyperlink" Target="http://armeniangenome.am/" TargetMode="External"/><Relationship Id="rId20" Type="http://schemas.openxmlformats.org/officeDocument/2006/relationships/hyperlink" Target="https://thaiembdc.org/2019/04/01/thailand-approves-genome-action-plan/" TargetMode="External"/><Relationship Id="rId29" Type="http://schemas.openxmlformats.org/officeDocument/2006/relationships/hyperlink" Target="http://www.cags.org.ae/" TargetMode="External"/><Relationship Id="rId1" Type="http://schemas.openxmlformats.org/officeDocument/2006/relationships/hyperlink" Target="https://www.australiangenomics.org.au/" TargetMode="External"/><Relationship Id="rId6" Type="http://schemas.openxmlformats.org/officeDocument/2006/relationships/hyperlink" Target="http://www.nlgenome.nl/" TargetMode="External"/><Relationship Id="rId11" Type="http://schemas.openxmlformats.org/officeDocument/2006/relationships/hyperlink" Target="https://bigd.big.ac.cn/vcg/index.html" TargetMode="External"/><Relationship Id="rId24" Type="http://schemas.openxmlformats.org/officeDocument/2006/relationships/hyperlink" Target="https://www.genomicsengland.co.uk/understanding-genomics/data/participant-data-requests/" TargetMode="External"/><Relationship Id="rId32" Type="http://schemas.openxmlformats.org/officeDocument/2006/relationships/hyperlink" Target="http://www.morenolab.org/projects/" TargetMode="External"/><Relationship Id="rId37" Type="http://schemas.openxmlformats.org/officeDocument/2006/relationships/hyperlink" Target="http://chilegenomico.med.uchile.cl/chilegenomico1/" TargetMode="External"/><Relationship Id="rId5" Type="http://schemas.openxmlformats.org/officeDocument/2006/relationships/hyperlink" Target="https://www.amed.go.jp/en/program/index05.html" TargetMode="External"/><Relationship Id="rId15" Type="http://schemas.openxmlformats.org/officeDocument/2006/relationships/hyperlink" Target="https://genomicsmed.ie/how-you-can-help/" TargetMode="External"/><Relationship Id="rId23" Type="http://schemas.openxmlformats.org/officeDocument/2006/relationships/hyperlink" Target="https://www.genomicsengland.co.uk/" TargetMode="External"/><Relationship Id="rId28" Type="http://schemas.openxmlformats.org/officeDocument/2006/relationships/hyperlink" Target="http://www.ecbig.pl/page/genomic-map-of-poland/" TargetMode="External"/><Relationship Id="rId36" Type="http://schemas.openxmlformats.org/officeDocument/2006/relationships/hyperlink" Target="https://www.egyptian-genome.org/" TargetMode="External"/><Relationship Id="rId10" Type="http://schemas.openxmlformats.org/officeDocument/2006/relationships/hyperlink" Target="https://allofus.nih.gov/" TargetMode="External"/><Relationship Id="rId19" Type="http://schemas.openxmlformats.org/officeDocument/2006/relationships/hyperlink" Target="https://sphn.ch/" TargetMode="External"/><Relationship Id="rId31" Type="http://schemas.openxmlformats.org/officeDocument/2006/relationships/hyperlink" Target="https://ncmg.cz/en/" TargetMode="External"/><Relationship Id="rId4" Type="http://schemas.openxmlformats.org/officeDocument/2006/relationships/hyperlink" Target="http://julkaisut.valtioneuvosto.fi/handle/10024/74712" TargetMode="External"/><Relationship Id="rId9" Type="http://schemas.openxmlformats.org/officeDocument/2006/relationships/hyperlink" Target="http://turkiyegenomprojesi.boun.edu.tr/starteng.html" TargetMode="External"/><Relationship Id="rId14" Type="http://schemas.openxmlformats.org/officeDocument/2006/relationships/hyperlink" Target="https://www.vinmec.com/en/tin-tuc/hoat-dong-benh-vien/vinmec-announced-its-largest-vietnamese-genome-research-project/" TargetMode="External"/><Relationship Id="rId22" Type="http://schemas.openxmlformats.org/officeDocument/2006/relationships/hyperlink" Target="https://www.ncbi.nlm.nih.gov/pmc/articles/PMC6048300/" TargetMode="External"/><Relationship Id="rId27" Type="http://schemas.openxmlformats.org/officeDocument/2006/relationships/hyperlink" Target="http://enews.nhri.org.tw/en/?p=858" TargetMode="External"/><Relationship Id="rId30" Type="http://schemas.openxmlformats.org/officeDocument/2006/relationships/hyperlink" Target="https://www.nzherald.co.nz/nz/news/article.cfm?c_id=1&amp;objectid=12289887" TargetMode="External"/><Relationship Id="rId35" Type="http://schemas.openxmlformats.org/officeDocument/2006/relationships/hyperlink" Target="https://personalgenomes.ca/" TargetMode="External"/><Relationship Id="rId8" Type="http://schemas.openxmlformats.org/officeDocument/2006/relationships/hyperlink" Target="https://shgp.kacst.edu.sa/index.en.html" TargetMode="External"/><Relationship Id="rId3" Type="http://schemas.openxmlformats.org/officeDocument/2006/relationships/hyperlink" Target="http://www.genomedenmark.dk/englis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1"/>
  <sheetViews>
    <sheetView workbookViewId="0">
      <pane ySplit="1" topLeftCell="A2" activePane="bottomLeft" state="frozen"/>
      <selection activeCell="E91" sqref="E91"/>
      <selection pane="bottomLeft" activeCell="E7" sqref="E7"/>
    </sheetView>
  </sheetViews>
  <sheetFormatPr defaultRowHeight="15"/>
  <cols>
    <col min="1" max="1" width="19" customWidth="1"/>
    <col min="2" max="2" width="18.85546875" style="52" customWidth="1"/>
    <col min="3" max="3" width="17.85546875" customWidth="1"/>
    <col min="4" max="4" width="12.28515625" style="17" customWidth="1"/>
    <col min="5" max="5" width="60.7109375" style="3" customWidth="1"/>
    <col min="6" max="6" width="9.140625" style="4"/>
  </cols>
  <sheetData>
    <row r="1" spans="1:6" s="1" customFormat="1">
      <c r="A1" s="1" t="s">
        <v>0</v>
      </c>
      <c r="B1" s="67" t="s">
        <v>1</v>
      </c>
      <c r="C1" s="1" t="s">
        <v>2</v>
      </c>
      <c r="D1" s="2" t="s">
        <v>3</v>
      </c>
      <c r="E1" s="3" t="s">
        <v>4</v>
      </c>
      <c r="F1" s="4"/>
    </row>
    <row r="2" spans="1:6">
      <c r="A2" s="5" t="s">
        <v>5</v>
      </c>
      <c r="B2" s="51">
        <v>2957500</v>
      </c>
      <c r="C2" s="6" t="s">
        <v>6</v>
      </c>
      <c r="D2" s="7">
        <v>43738</v>
      </c>
      <c r="E2" s="3" t="s">
        <v>7</v>
      </c>
      <c r="F2" s="8"/>
    </row>
    <row r="3" spans="1:6">
      <c r="A3" s="5" t="s">
        <v>8</v>
      </c>
      <c r="B3" s="51">
        <v>25597452</v>
      </c>
      <c r="C3" s="6" t="s">
        <v>9</v>
      </c>
      <c r="D3" s="7">
        <v>43857</v>
      </c>
      <c r="E3" s="3" t="s">
        <v>7</v>
      </c>
      <c r="F3" s="9"/>
    </row>
    <row r="4" spans="1:6">
      <c r="A4" s="5" t="s">
        <v>10</v>
      </c>
      <c r="B4" s="51">
        <v>1543300</v>
      </c>
      <c r="C4" s="6" t="s">
        <v>11</v>
      </c>
      <c r="D4" s="7">
        <v>43647</v>
      </c>
      <c r="E4" s="3" t="s">
        <v>7</v>
      </c>
      <c r="F4" s="8"/>
    </row>
    <row r="5" spans="1:6">
      <c r="A5" s="5" t="s">
        <v>12</v>
      </c>
      <c r="B5" s="51">
        <v>168000604</v>
      </c>
      <c r="C5" s="6" t="s">
        <v>13</v>
      </c>
      <c r="D5" s="7">
        <v>43857</v>
      </c>
      <c r="E5" s="3" t="s">
        <v>7</v>
      </c>
      <c r="F5" s="8"/>
    </row>
    <row r="6" spans="1:6">
      <c r="A6" s="5" t="s">
        <v>14</v>
      </c>
      <c r="B6" s="51">
        <v>211045455</v>
      </c>
      <c r="C6" s="6" t="s">
        <v>15</v>
      </c>
      <c r="D6" s="7">
        <v>43857</v>
      </c>
      <c r="E6" s="3" t="s">
        <v>7</v>
      </c>
      <c r="F6" s="9"/>
    </row>
    <row r="7" spans="1:6">
      <c r="A7" s="5" t="s">
        <v>16</v>
      </c>
      <c r="B7" s="51">
        <v>37901893</v>
      </c>
      <c r="C7" s="6" t="s">
        <v>17</v>
      </c>
      <c r="D7" s="7">
        <v>43857</v>
      </c>
      <c r="E7" s="3" t="s">
        <v>7</v>
      </c>
      <c r="F7" s="8"/>
    </row>
    <row r="8" spans="1:6">
      <c r="A8" s="5" t="s">
        <v>18</v>
      </c>
      <c r="B8" s="51">
        <v>19107216</v>
      </c>
      <c r="C8" s="6" t="s">
        <v>19</v>
      </c>
      <c r="D8" s="7">
        <v>43647</v>
      </c>
      <c r="E8" s="3" t="s">
        <v>7</v>
      </c>
      <c r="F8" s="8"/>
    </row>
    <row r="9" spans="1:6">
      <c r="A9" s="5" t="s">
        <v>20</v>
      </c>
      <c r="B9" s="51">
        <v>1401071840</v>
      </c>
      <c r="C9" s="6" t="s">
        <v>21</v>
      </c>
      <c r="D9" s="7">
        <v>43857</v>
      </c>
      <c r="E9" s="3" t="s">
        <v>7</v>
      </c>
      <c r="F9" s="8"/>
    </row>
    <row r="10" spans="1:6">
      <c r="A10" s="5" t="s">
        <v>22</v>
      </c>
      <c r="B10" s="51">
        <v>8759</v>
      </c>
      <c r="C10" s="6" t="s">
        <v>23</v>
      </c>
      <c r="D10" s="7">
        <v>43465</v>
      </c>
      <c r="E10" s="3" t="s">
        <v>7</v>
      </c>
      <c r="F10" s="9"/>
    </row>
    <row r="11" spans="1:6">
      <c r="A11" s="5" t="s">
        <v>24</v>
      </c>
      <c r="B11" s="51">
        <v>10681161</v>
      </c>
      <c r="C11" s="6" t="s">
        <v>25</v>
      </c>
      <c r="D11" s="7">
        <v>43738</v>
      </c>
      <c r="E11" s="3" t="s">
        <v>7</v>
      </c>
      <c r="F11" s="8"/>
    </row>
    <row r="12" spans="1:6">
      <c r="A12" s="5" t="s">
        <v>26</v>
      </c>
      <c r="B12" s="51">
        <v>5827463</v>
      </c>
      <c r="C12" s="6" t="s">
        <v>27</v>
      </c>
      <c r="D12" s="6" t="s">
        <v>28</v>
      </c>
      <c r="E12" s="3" t="s">
        <v>7</v>
      </c>
      <c r="F12" s="9"/>
    </row>
    <row r="13" spans="1:6">
      <c r="A13" s="5" t="s">
        <v>29</v>
      </c>
      <c r="B13" s="51">
        <v>99945264</v>
      </c>
      <c r="C13" s="6" t="s">
        <v>30</v>
      </c>
      <c r="D13" s="7">
        <v>43857</v>
      </c>
      <c r="E13" s="3" t="s">
        <v>7</v>
      </c>
      <c r="F13" s="9"/>
    </row>
    <row r="14" spans="1:6">
      <c r="A14" s="5" t="s">
        <v>31</v>
      </c>
      <c r="B14" s="51">
        <v>1324820</v>
      </c>
      <c r="C14" s="6" t="s">
        <v>32</v>
      </c>
      <c r="D14" s="7">
        <v>43466</v>
      </c>
      <c r="E14" s="3" t="s">
        <v>7</v>
      </c>
      <c r="F14" s="8"/>
    </row>
    <row r="15" spans="1:6">
      <c r="A15" s="5" t="s">
        <v>33</v>
      </c>
      <c r="B15" s="51">
        <v>5527573</v>
      </c>
      <c r="C15" s="6" t="s">
        <v>34</v>
      </c>
      <c r="D15" s="7">
        <v>43830</v>
      </c>
      <c r="E15" s="3" t="s">
        <v>7</v>
      </c>
      <c r="F15" s="8"/>
    </row>
    <row r="16" spans="1:6">
      <c r="A16" s="5" t="s">
        <v>35</v>
      </c>
      <c r="B16" s="51">
        <v>67088000</v>
      </c>
      <c r="C16" s="6" t="s">
        <v>36</v>
      </c>
      <c r="D16" s="7">
        <v>43800</v>
      </c>
      <c r="E16" s="3" t="s">
        <v>7</v>
      </c>
      <c r="F16" s="9"/>
    </row>
    <row r="17" spans="1:6">
      <c r="A17" s="5" t="s">
        <v>37</v>
      </c>
      <c r="B17" s="51">
        <v>7524100</v>
      </c>
      <c r="C17" s="6" t="s">
        <v>38</v>
      </c>
      <c r="D17" s="7">
        <v>43646</v>
      </c>
      <c r="E17" s="3" t="s">
        <v>7</v>
      </c>
      <c r="F17" s="8"/>
    </row>
    <row r="18" spans="1:6">
      <c r="A18" s="5" t="s">
        <v>39</v>
      </c>
      <c r="B18" s="51">
        <v>83151002</v>
      </c>
      <c r="C18" s="6" t="s">
        <v>40</v>
      </c>
      <c r="D18" s="7">
        <v>43857</v>
      </c>
      <c r="E18" s="3" t="s">
        <v>7</v>
      </c>
      <c r="F18" s="8"/>
    </row>
    <row r="19" spans="1:6">
      <c r="A19" s="5" t="s">
        <v>41</v>
      </c>
      <c r="B19" s="51">
        <v>4921500</v>
      </c>
      <c r="C19" s="6" t="s">
        <v>42</v>
      </c>
      <c r="D19" s="7">
        <v>43556</v>
      </c>
      <c r="E19" s="3" t="s">
        <v>7</v>
      </c>
      <c r="F19" s="9"/>
    </row>
    <row r="20" spans="1:6">
      <c r="A20" s="5" t="s">
        <v>43</v>
      </c>
      <c r="B20" s="51">
        <v>126020000</v>
      </c>
      <c r="C20" s="6" t="s">
        <v>44</v>
      </c>
      <c r="D20" s="7">
        <v>43831</v>
      </c>
      <c r="E20" s="3" t="s">
        <v>7</v>
      </c>
      <c r="F20" s="9"/>
    </row>
    <row r="21" spans="1:6">
      <c r="A21" s="5" t="s">
        <v>45</v>
      </c>
      <c r="B21" s="51">
        <v>1909400</v>
      </c>
      <c r="C21" s="6" t="s">
        <v>46</v>
      </c>
      <c r="D21" s="7">
        <v>43770</v>
      </c>
      <c r="E21" s="3" t="s">
        <v>7</v>
      </c>
      <c r="F21" s="9"/>
    </row>
    <row r="22" spans="1:6">
      <c r="A22" s="5" t="s">
        <v>47</v>
      </c>
      <c r="B22" s="51">
        <v>493559</v>
      </c>
      <c r="C22" s="6" t="s">
        <v>48</v>
      </c>
      <c r="D22" s="7">
        <v>43465</v>
      </c>
      <c r="E22" s="3" t="s">
        <v>7</v>
      </c>
      <c r="F22" s="8"/>
    </row>
    <row r="23" spans="1:6">
      <c r="A23" s="5" t="s">
        <v>49</v>
      </c>
      <c r="B23" s="51">
        <v>126577691</v>
      </c>
      <c r="C23" s="6" t="s">
        <v>50</v>
      </c>
      <c r="D23" s="7">
        <v>43647</v>
      </c>
      <c r="E23" s="3" t="s">
        <v>7</v>
      </c>
      <c r="F23" s="8"/>
    </row>
    <row r="24" spans="1:6">
      <c r="A24" s="5" t="s">
        <v>51</v>
      </c>
      <c r="B24" s="51">
        <v>17427931</v>
      </c>
      <c r="C24" s="6" t="s">
        <v>52</v>
      </c>
      <c r="D24" s="7">
        <v>43857</v>
      </c>
      <c r="E24" s="3" t="s">
        <v>7</v>
      </c>
      <c r="F24" s="8"/>
    </row>
    <row r="25" spans="1:6">
      <c r="A25" s="5" t="s">
        <v>53</v>
      </c>
      <c r="B25" s="51">
        <v>4955871</v>
      </c>
      <c r="C25" s="6" t="s">
        <v>54</v>
      </c>
      <c r="D25" s="7">
        <v>43857</v>
      </c>
      <c r="E25" s="3" t="s">
        <v>7</v>
      </c>
      <c r="F25" s="8"/>
    </row>
    <row r="26" spans="1:6">
      <c r="A26" s="5" t="s">
        <v>55</v>
      </c>
      <c r="B26" s="51">
        <v>38386000</v>
      </c>
      <c r="C26" s="6" t="s">
        <v>56</v>
      </c>
      <c r="D26" s="7">
        <v>43646</v>
      </c>
      <c r="E26" s="3" t="s">
        <v>7</v>
      </c>
      <c r="F26" s="9"/>
    </row>
    <row r="27" spans="1:6">
      <c r="A27" s="5" t="s">
        <v>57</v>
      </c>
      <c r="B27" s="51">
        <v>10276617</v>
      </c>
      <c r="C27" s="6" t="s">
        <v>58</v>
      </c>
      <c r="D27" s="7">
        <v>43465</v>
      </c>
      <c r="E27" s="3" t="s">
        <v>7</v>
      </c>
      <c r="F27" s="9"/>
    </row>
    <row r="28" spans="1:6">
      <c r="A28" s="5" t="s">
        <v>59</v>
      </c>
      <c r="B28" s="51">
        <v>2747282</v>
      </c>
      <c r="C28" s="6" t="s">
        <v>60</v>
      </c>
      <c r="D28" s="7">
        <v>43738</v>
      </c>
      <c r="E28" s="3" t="s">
        <v>7</v>
      </c>
      <c r="F28" s="9"/>
    </row>
    <row r="29" spans="1:6">
      <c r="A29" s="5" t="s">
        <v>61</v>
      </c>
      <c r="B29" s="51">
        <v>146780720</v>
      </c>
      <c r="C29" s="6" t="s">
        <v>62</v>
      </c>
      <c r="D29" s="7">
        <v>43466</v>
      </c>
      <c r="E29" s="3" t="s">
        <v>7</v>
      </c>
      <c r="F29" s="8"/>
    </row>
    <row r="30" spans="1:6">
      <c r="A30" s="5" t="s">
        <v>63</v>
      </c>
      <c r="B30" s="51">
        <v>34218169</v>
      </c>
      <c r="C30" s="6" t="s">
        <v>64</v>
      </c>
      <c r="D30" s="7">
        <v>43647</v>
      </c>
      <c r="E30" s="3" t="s">
        <v>7</v>
      </c>
      <c r="F30" s="8"/>
    </row>
    <row r="31" spans="1:6">
      <c r="A31" s="5" t="s">
        <v>65</v>
      </c>
      <c r="B31" s="51">
        <v>5703600</v>
      </c>
      <c r="C31" s="6" t="s">
        <v>66</v>
      </c>
      <c r="D31" s="7">
        <v>43646</v>
      </c>
      <c r="E31" s="3" t="s">
        <v>7</v>
      </c>
      <c r="F31" s="9"/>
    </row>
    <row r="32" spans="1:6">
      <c r="A32" s="5" t="s">
        <v>67</v>
      </c>
      <c r="B32" s="51">
        <v>2089310</v>
      </c>
      <c r="C32" s="6" t="s">
        <v>68</v>
      </c>
      <c r="D32" s="7">
        <v>43647</v>
      </c>
      <c r="E32" s="3" t="s">
        <v>7</v>
      </c>
      <c r="F32" s="8"/>
    </row>
    <row r="33" spans="1:6">
      <c r="A33" s="5" t="s">
        <v>69</v>
      </c>
      <c r="B33" s="51">
        <v>51811167</v>
      </c>
      <c r="C33" s="6" t="s">
        <v>70</v>
      </c>
      <c r="D33" s="7">
        <v>43647</v>
      </c>
      <c r="E33" s="3" t="s">
        <v>7</v>
      </c>
      <c r="F33" s="8"/>
    </row>
    <row r="34" spans="1:6">
      <c r="A34" s="5" t="s">
        <v>71</v>
      </c>
      <c r="B34" s="51">
        <v>8586550</v>
      </c>
      <c r="C34" s="6" t="s">
        <v>72</v>
      </c>
      <c r="D34" s="7">
        <v>43738</v>
      </c>
      <c r="E34" s="3" t="s">
        <v>7</v>
      </c>
      <c r="F34" s="9"/>
    </row>
    <row r="35" spans="1:6">
      <c r="A35" s="5" t="s">
        <v>73</v>
      </c>
      <c r="B35" s="51">
        <v>23603121</v>
      </c>
      <c r="C35" s="6" t="s">
        <v>74</v>
      </c>
      <c r="D35" s="7">
        <v>43830</v>
      </c>
      <c r="E35" s="3" t="s">
        <v>7</v>
      </c>
      <c r="F35" s="8"/>
    </row>
    <row r="36" spans="1:6">
      <c r="A36" s="5" t="s">
        <v>75</v>
      </c>
      <c r="B36" s="51">
        <v>66463030</v>
      </c>
      <c r="C36" s="6" t="s">
        <v>76</v>
      </c>
      <c r="D36" s="7">
        <v>43857</v>
      </c>
      <c r="E36" s="3" t="s">
        <v>7</v>
      </c>
      <c r="F36" s="8"/>
    </row>
    <row r="37" spans="1:6">
      <c r="A37" s="5" t="s">
        <v>77</v>
      </c>
      <c r="B37" s="51">
        <v>82003882</v>
      </c>
      <c r="C37" s="6" t="s">
        <v>78</v>
      </c>
      <c r="D37" s="7">
        <v>43465</v>
      </c>
      <c r="E37" s="3" t="s">
        <v>7</v>
      </c>
      <c r="F37" s="8"/>
    </row>
    <row r="38" spans="1:6">
      <c r="A38" s="5" t="s">
        <v>79</v>
      </c>
      <c r="B38" s="69">
        <v>9770529</v>
      </c>
      <c r="C38" s="10" t="s">
        <v>80</v>
      </c>
      <c r="D38" s="11">
        <v>43647</v>
      </c>
      <c r="E38" s="3" t="s">
        <v>7</v>
      </c>
      <c r="F38" s="9"/>
    </row>
    <row r="39" spans="1:6">
      <c r="A39" s="5" t="s">
        <v>81</v>
      </c>
      <c r="B39" s="51">
        <v>66435600</v>
      </c>
      <c r="C39" s="6" t="s">
        <v>76</v>
      </c>
      <c r="D39" s="7">
        <v>43281</v>
      </c>
      <c r="E39" s="3" t="s">
        <v>7</v>
      </c>
      <c r="F39" s="8"/>
    </row>
    <row r="40" spans="1:6">
      <c r="A40" s="5" t="s">
        <v>82</v>
      </c>
      <c r="B40" s="51">
        <v>329242894</v>
      </c>
      <c r="C40" s="6" t="s">
        <v>83</v>
      </c>
      <c r="D40" s="7">
        <v>43857</v>
      </c>
      <c r="E40" s="3" t="s">
        <v>7</v>
      </c>
      <c r="F40" s="9"/>
    </row>
    <row r="41" spans="1:6">
      <c r="A41" s="5" t="s">
        <v>84</v>
      </c>
      <c r="B41" s="51">
        <v>3518552</v>
      </c>
      <c r="C41" s="6" t="s">
        <v>85</v>
      </c>
      <c r="D41" s="7">
        <v>43646</v>
      </c>
      <c r="E41" s="3" t="s">
        <v>7</v>
      </c>
      <c r="F41" s="8"/>
    </row>
    <row r="42" spans="1:6">
      <c r="A42" s="5" t="s">
        <v>86</v>
      </c>
      <c r="B42" s="51">
        <v>96208984</v>
      </c>
      <c r="C42" s="6" t="s">
        <v>87</v>
      </c>
      <c r="D42" s="7">
        <v>43556</v>
      </c>
      <c r="E42" s="3" t="s">
        <v>7</v>
      </c>
      <c r="F42" s="9"/>
    </row>
    <row r="43" spans="1:6">
      <c r="A43" s="13" t="s">
        <v>88</v>
      </c>
      <c r="B43" s="51">
        <v>11505732</v>
      </c>
      <c r="C43" s="6" t="s">
        <v>89</v>
      </c>
      <c r="D43" s="6" t="s">
        <v>28</v>
      </c>
      <c r="E43" s="3" t="s">
        <v>90</v>
      </c>
      <c r="F43" s="8"/>
    </row>
    <row r="44" spans="1:6">
      <c r="A44" s="13" t="s">
        <v>91</v>
      </c>
      <c r="B44" s="51">
        <v>56225</v>
      </c>
      <c r="C44" s="6" t="s">
        <v>92</v>
      </c>
      <c r="D44" s="7">
        <v>43647</v>
      </c>
      <c r="E44" s="3" t="s">
        <v>90</v>
      </c>
      <c r="F44" s="8"/>
    </row>
    <row r="45" spans="1:6">
      <c r="A45" s="13" t="s">
        <v>93</v>
      </c>
      <c r="B45" s="51">
        <v>36286</v>
      </c>
      <c r="C45" s="6" t="s">
        <v>94</v>
      </c>
      <c r="D45" s="7">
        <v>43738</v>
      </c>
      <c r="E45" s="3" t="s">
        <v>90</v>
      </c>
      <c r="F45" s="8"/>
    </row>
    <row r="46" spans="1:6">
      <c r="A46" s="13" t="s">
        <v>95</v>
      </c>
      <c r="B46" s="51">
        <v>1357870500</v>
      </c>
      <c r="C46" s="6" t="s">
        <v>96</v>
      </c>
      <c r="D46" s="7">
        <v>43857</v>
      </c>
      <c r="E46" s="3" t="s">
        <v>90</v>
      </c>
      <c r="F46" s="8"/>
    </row>
    <row r="47" spans="1:6">
      <c r="A47" s="13" t="s">
        <v>97</v>
      </c>
      <c r="B47" s="51">
        <v>2794329</v>
      </c>
      <c r="C47" s="6" t="s">
        <v>98</v>
      </c>
      <c r="D47" s="7">
        <v>43831</v>
      </c>
      <c r="E47" s="3" t="s">
        <v>90</v>
      </c>
      <c r="F47" s="9"/>
    </row>
    <row r="48" spans="1:6">
      <c r="A48" s="13" t="s">
        <v>99</v>
      </c>
      <c r="B48" s="51">
        <v>32131400</v>
      </c>
      <c r="C48" s="6" t="s">
        <v>100</v>
      </c>
      <c r="D48" s="7">
        <v>43646</v>
      </c>
      <c r="E48" s="3" t="s">
        <v>90</v>
      </c>
      <c r="F48" s="8"/>
    </row>
    <row r="49" spans="1:6">
      <c r="A49" s="13" t="s">
        <v>101</v>
      </c>
      <c r="B49" s="51">
        <v>10323857</v>
      </c>
      <c r="C49" s="6" t="s">
        <v>102</v>
      </c>
      <c r="D49" s="7">
        <v>43799</v>
      </c>
      <c r="E49" s="3" t="s">
        <v>90</v>
      </c>
      <c r="F49" s="8"/>
    </row>
    <row r="50" spans="1:6">
      <c r="A50" s="13" t="s">
        <v>103</v>
      </c>
      <c r="B50" s="51">
        <v>9150880</v>
      </c>
      <c r="C50" s="6" t="s">
        <v>104</v>
      </c>
      <c r="D50" s="7">
        <v>43857</v>
      </c>
      <c r="E50" s="3" t="s">
        <v>105</v>
      </c>
    </row>
    <row r="51" spans="1:6">
      <c r="A51" s="13" t="s">
        <v>106</v>
      </c>
      <c r="B51" s="51">
        <v>44938712</v>
      </c>
      <c r="C51" s="6" t="s">
        <v>107</v>
      </c>
      <c r="D51" s="7">
        <v>43647</v>
      </c>
      <c r="E51" s="3" t="s">
        <v>108</v>
      </c>
    </row>
    <row r="52" spans="1:6">
      <c r="A52" s="13" t="s">
        <v>109</v>
      </c>
      <c r="B52" s="51">
        <v>4076246</v>
      </c>
      <c r="C52" s="6" t="s">
        <v>110</v>
      </c>
      <c r="D52" s="7">
        <v>43465</v>
      </c>
      <c r="E52" s="3" t="s">
        <v>108</v>
      </c>
      <c r="F52"/>
    </row>
    <row r="53" spans="1:6">
      <c r="A53" s="13" t="s">
        <v>111</v>
      </c>
      <c r="B53" s="51">
        <v>86790567</v>
      </c>
      <c r="C53" s="6" t="s">
        <v>112</v>
      </c>
      <c r="D53" s="7">
        <v>43647</v>
      </c>
      <c r="E53" s="3" t="s">
        <v>108</v>
      </c>
      <c r="F53"/>
    </row>
    <row r="54" spans="1:6">
      <c r="A54" s="13" t="s">
        <v>113</v>
      </c>
      <c r="B54" s="51">
        <v>266911900</v>
      </c>
      <c r="C54" s="6" t="s">
        <v>114</v>
      </c>
      <c r="D54" s="7">
        <v>43647</v>
      </c>
      <c r="E54" s="3" t="s">
        <v>108</v>
      </c>
      <c r="F54"/>
    </row>
    <row r="55" spans="1:6">
      <c r="A55" s="13" t="s">
        <v>115</v>
      </c>
      <c r="B55" s="51">
        <v>4420110</v>
      </c>
      <c r="C55" s="6" t="s">
        <v>116</v>
      </c>
      <c r="D55" s="7">
        <v>43466</v>
      </c>
      <c r="E55" s="3" t="s">
        <v>108</v>
      </c>
      <c r="F55"/>
    </row>
    <row r="56" spans="1:6">
      <c r="A56" s="13" t="s">
        <v>117</v>
      </c>
      <c r="B56" s="51">
        <v>218418000</v>
      </c>
      <c r="C56" s="6" t="s">
        <v>118</v>
      </c>
      <c r="D56" s="7">
        <v>43857</v>
      </c>
      <c r="E56" s="14" t="s">
        <v>108</v>
      </c>
      <c r="F56"/>
    </row>
    <row r="57" spans="1:6">
      <c r="A57" s="13" t="s">
        <v>119</v>
      </c>
      <c r="B57" s="51">
        <v>108223874</v>
      </c>
      <c r="C57" s="6" t="s">
        <v>120</v>
      </c>
      <c r="D57" s="7">
        <v>43857</v>
      </c>
      <c r="E57" s="3" t="s">
        <v>108</v>
      </c>
      <c r="F57"/>
    </row>
    <row r="58" spans="1:6">
      <c r="A58" s="13" t="s">
        <v>121</v>
      </c>
      <c r="B58" s="51">
        <v>15692969</v>
      </c>
      <c r="C58" s="6" t="s">
        <v>122</v>
      </c>
      <c r="D58" s="7">
        <v>43647</v>
      </c>
      <c r="E58" s="3" t="s">
        <v>123</v>
      </c>
      <c r="F58"/>
    </row>
    <row r="59" spans="1:6">
      <c r="A59" s="13" t="s">
        <v>124</v>
      </c>
      <c r="B59" s="51">
        <v>873724</v>
      </c>
      <c r="C59" s="6" t="s">
        <v>23</v>
      </c>
      <c r="D59" s="7">
        <v>43647</v>
      </c>
      <c r="E59" s="3" t="s">
        <v>123</v>
      </c>
      <c r="F59"/>
    </row>
    <row r="60" spans="1:6">
      <c r="A60" s="13" t="s">
        <v>125</v>
      </c>
      <c r="B60" s="51">
        <v>10724599</v>
      </c>
      <c r="C60" s="6" t="s">
        <v>25</v>
      </c>
      <c r="D60" s="7">
        <v>43466</v>
      </c>
      <c r="E60" s="3" t="s">
        <v>123</v>
      </c>
      <c r="F60"/>
    </row>
    <row r="61" spans="1:6">
      <c r="A61" s="13" t="s">
        <v>126</v>
      </c>
      <c r="B61" s="51">
        <v>18633816</v>
      </c>
      <c r="C61" s="6" t="s">
        <v>127</v>
      </c>
      <c r="D61" s="7">
        <v>43857</v>
      </c>
      <c r="E61" s="3" t="s">
        <v>123</v>
      </c>
      <c r="F61"/>
    </row>
    <row r="62" spans="1:6">
      <c r="A62" s="13" t="s">
        <v>128</v>
      </c>
      <c r="B62" s="51">
        <v>32735210</v>
      </c>
      <c r="C62" s="6" t="s">
        <v>129</v>
      </c>
      <c r="D62" s="7">
        <v>43857</v>
      </c>
      <c r="E62" s="3" t="s">
        <v>123</v>
      </c>
      <c r="F62"/>
    </row>
    <row r="63" spans="1:6">
      <c r="A63" s="13" t="s">
        <v>130</v>
      </c>
      <c r="B63" s="51">
        <v>35793059</v>
      </c>
      <c r="C63" s="6" t="s">
        <v>131</v>
      </c>
      <c r="D63" s="7">
        <v>43857</v>
      </c>
      <c r="E63" s="3" t="s">
        <v>123</v>
      </c>
      <c r="F63"/>
    </row>
    <row r="64" spans="1:6">
      <c r="A64" s="15" t="s">
        <v>132</v>
      </c>
      <c r="B64" s="51">
        <v>21803000</v>
      </c>
      <c r="C64" s="6" t="s">
        <v>133</v>
      </c>
      <c r="D64" s="7">
        <v>43647</v>
      </c>
      <c r="E64" s="3" t="s">
        <v>123</v>
      </c>
      <c r="F64"/>
    </row>
    <row r="65" spans="1:5" customFormat="1">
      <c r="A65" s="13" t="s">
        <v>134</v>
      </c>
      <c r="B65" s="51">
        <v>11209628</v>
      </c>
      <c r="C65" s="6" t="s">
        <v>135</v>
      </c>
      <c r="D65" s="7">
        <v>43465</v>
      </c>
      <c r="E65" s="3" t="s">
        <v>136</v>
      </c>
    </row>
    <row r="66" spans="1:5" customFormat="1">
      <c r="A66" s="13" t="s">
        <v>137</v>
      </c>
      <c r="B66" s="51">
        <v>98665000</v>
      </c>
      <c r="C66" s="6" t="s">
        <v>138</v>
      </c>
      <c r="D66" s="7">
        <v>43647</v>
      </c>
      <c r="E66" s="3" t="s">
        <v>136</v>
      </c>
    </row>
    <row r="67" spans="1:5" customFormat="1">
      <c r="A67" s="13" t="s">
        <v>139</v>
      </c>
      <c r="B67" s="51">
        <v>48258494</v>
      </c>
      <c r="C67" s="6" t="s">
        <v>140</v>
      </c>
      <c r="D67" s="7">
        <v>43281</v>
      </c>
      <c r="E67" s="3" t="s">
        <v>141</v>
      </c>
    </row>
    <row r="68" spans="1:5" customFormat="1">
      <c r="A68" s="13" t="s">
        <v>142</v>
      </c>
      <c r="B68" s="51">
        <v>10358320</v>
      </c>
      <c r="C68" s="6" t="s">
        <v>102</v>
      </c>
      <c r="D68" s="7">
        <v>43647</v>
      </c>
      <c r="E68" s="3" t="s">
        <v>141</v>
      </c>
    </row>
    <row r="69" spans="1:5" customFormat="1">
      <c r="A69" s="13" t="s">
        <v>143</v>
      </c>
      <c r="B69" s="51">
        <v>17412108</v>
      </c>
      <c r="C69" s="6" t="s">
        <v>144</v>
      </c>
      <c r="D69" s="7">
        <v>43857</v>
      </c>
      <c r="E69" s="3" t="s">
        <v>141</v>
      </c>
    </row>
    <row r="70" spans="1:5" customFormat="1">
      <c r="A70" s="13" t="s">
        <v>145</v>
      </c>
      <c r="B70" s="51">
        <v>6704864</v>
      </c>
      <c r="C70" s="6" t="s">
        <v>146</v>
      </c>
      <c r="D70" s="7">
        <v>43647</v>
      </c>
      <c r="E70" s="3" t="s">
        <v>141</v>
      </c>
    </row>
    <row r="71" spans="1:5" customFormat="1">
      <c r="A71" s="13" t="s">
        <v>147</v>
      </c>
      <c r="B71" s="51">
        <v>16604026</v>
      </c>
      <c r="C71" s="6" t="s">
        <v>148</v>
      </c>
      <c r="D71" s="7">
        <v>43647</v>
      </c>
      <c r="E71" s="3" t="s">
        <v>141</v>
      </c>
    </row>
    <row r="72" spans="1:5" customFormat="1">
      <c r="A72" s="13" t="s">
        <v>149</v>
      </c>
      <c r="B72" s="51">
        <v>11577779</v>
      </c>
      <c r="C72" s="6" t="s">
        <v>150</v>
      </c>
      <c r="D72" s="7">
        <v>43647</v>
      </c>
      <c r="E72" s="3" t="s">
        <v>141</v>
      </c>
    </row>
    <row r="73" spans="1:5" customFormat="1">
      <c r="A73" s="13" t="s">
        <v>151</v>
      </c>
      <c r="B73" s="51">
        <v>9158345</v>
      </c>
      <c r="C73" s="6" t="s">
        <v>104</v>
      </c>
      <c r="D73" s="7">
        <v>43647</v>
      </c>
      <c r="E73" s="3" t="s">
        <v>141</v>
      </c>
    </row>
    <row r="74" spans="1:5" customFormat="1">
      <c r="A74" s="13" t="s">
        <v>152</v>
      </c>
      <c r="B74" s="51">
        <v>3195153</v>
      </c>
      <c r="C74" s="6" t="s">
        <v>153</v>
      </c>
      <c r="D74" s="7">
        <v>43282</v>
      </c>
      <c r="E74" s="3" t="s">
        <v>141</v>
      </c>
    </row>
    <row r="75" spans="1:5" customFormat="1">
      <c r="A75" s="13" t="s">
        <v>154</v>
      </c>
      <c r="B75" s="51">
        <v>8558800</v>
      </c>
      <c r="C75" s="6" t="s">
        <v>155</v>
      </c>
      <c r="D75" s="7">
        <v>43282</v>
      </c>
      <c r="E75" s="3" t="s">
        <v>156</v>
      </c>
    </row>
    <row r="76" spans="1:5" customFormat="1">
      <c r="A76" s="13" t="s">
        <v>157</v>
      </c>
      <c r="B76" s="51">
        <v>2338851</v>
      </c>
      <c r="C76" s="6" t="s">
        <v>158</v>
      </c>
      <c r="D76" s="7">
        <v>43647</v>
      </c>
      <c r="E76" s="3" t="s">
        <v>159</v>
      </c>
    </row>
    <row r="77" spans="1:5" customFormat="1">
      <c r="A77" s="12" t="s">
        <v>160</v>
      </c>
      <c r="B77" s="51">
        <v>40006700</v>
      </c>
      <c r="C77" s="6" t="s">
        <v>161</v>
      </c>
      <c r="D77" s="7">
        <v>43647</v>
      </c>
      <c r="E77" s="3" t="s">
        <v>162</v>
      </c>
    </row>
    <row r="78" spans="1:5" customFormat="1">
      <c r="A78" s="12" t="s">
        <v>163</v>
      </c>
      <c r="B78" s="51">
        <v>2347706</v>
      </c>
      <c r="C78" s="6" t="s">
        <v>164</v>
      </c>
      <c r="D78" s="7">
        <v>43647</v>
      </c>
      <c r="E78" s="3" t="s">
        <v>165</v>
      </c>
    </row>
    <row r="79" spans="1:5" customFormat="1">
      <c r="A79" s="12" t="s">
        <v>166</v>
      </c>
      <c r="B79" s="51">
        <v>30280811</v>
      </c>
      <c r="C79" s="6" t="s">
        <v>167</v>
      </c>
      <c r="D79" s="7">
        <v>43647</v>
      </c>
      <c r="E79" s="3" t="s">
        <v>165</v>
      </c>
    </row>
    <row r="80" spans="1:5" customFormat="1">
      <c r="A80" s="12" t="s">
        <v>168</v>
      </c>
      <c r="B80" s="51">
        <v>47564296</v>
      </c>
      <c r="C80" s="6" t="s">
        <v>169</v>
      </c>
      <c r="D80" s="6" t="s">
        <v>170</v>
      </c>
      <c r="E80" s="3" t="s">
        <v>165</v>
      </c>
    </row>
    <row r="81" spans="1:5" customFormat="1">
      <c r="A81" s="12" t="s">
        <v>171</v>
      </c>
      <c r="B81" s="51">
        <v>200963599</v>
      </c>
      <c r="C81" s="6" t="s">
        <v>172</v>
      </c>
      <c r="D81" s="7">
        <v>43647</v>
      </c>
      <c r="E81" s="3" t="s">
        <v>165</v>
      </c>
    </row>
    <row r="82" spans="1:5" customFormat="1">
      <c r="A82" s="12" t="s">
        <v>173</v>
      </c>
      <c r="B82" s="51">
        <v>58775022</v>
      </c>
      <c r="C82" s="6" t="s">
        <v>174</v>
      </c>
      <c r="D82" s="7">
        <v>43647</v>
      </c>
      <c r="E82" s="3" t="s">
        <v>165</v>
      </c>
    </row>
    <row r="83" spans="1:5" customFormat="1">
      <c r="A83" s="12" t="s">
        <v>175</v>
      </c>
      <c r="B83" s="51">
        <v>55890747</v>
      </c>
      <c r="C83" s="6" t="s">
        <v>176</v>
      </c>
      <c r="D83" s="7">
        <v>43647</v>
      </c>
      <c r="E83" s="3" t="s">
        <v>165</v>
      </c>
    </row>
    <row r="84" spans="1:5" customFormat="1">
      <c r="A84" s="12" t="s">
        <v>177</v>
      </c>
      <c r="B84" s="51">
        <v>5496011</v>
      </c>
      <c r="C84" s="6" t="s">
        <v>178</v>
      </c>
      <c r="D84" s="7">
        <v>43647</v>
      </c>
      <c r="E84" s="3" t="s">
        <v>179</v>
      </c>
    </row>
    <row r="85" spans="1:5" customFormat="1">
      <c r="A85" t="s">
        <v>180</v>
      </c>
      <c r="B85" s="51">
        <v>244832</v>
      </c>
      <c r="C85" s="6" t="s">
        <v>181</v>
      </c>
      <c r="D85" s="7">
        <v>43101</v>
      </c>
      <c r="E85" s="3" t="s">
        <v>182</v>
      </c>
    </row>
    <row r="86" spans="1:5" customFormat="1">
      <c r="A86" t="s">
        <v>183</v>
      </c>
      <c r="B86" s="51">
        <v>32225560</v>
      </c>
      <c r="C86" s="6" t="s">
        <v>184</v>
      </c>
      <c r="D86" s="7">
        <v>43647</v>
      </c>
      <c r="E86" s="3" t="s">
        <v>182</v>
      </c>
    </row>
    <row r="87" spans="1:5" customFormat="1">
      <c r="A87" t="s">
        <v>185</v>
      </c>
      <c r="B87" s="51">
        <v>2862427</v>
      </c>
      <c r="C87" s="6" t="s">
        <v>186</v>
      </c>
      <c r="D87" s="7">
        <v>43466</v>
      </c>
      <c r="E87" s="3" t="s">
        <v>182</v>
      </c>
    </row>
    <row r="88" spans="1:5" customFormat="1">
      <c r="A88" t="s">
        <v>187</v>
      </c>
      <c r="B88" s="51">
        <v>42200000</v>
      </c>
      <c r="C88" s="6" t="s">
        <v>188</v>
      </c>
      <c r="D88" s="7">
        <v>43101</v>
      </c>
      <c r="E88" s="3" t="s">
        <v>182</v>
      </c>
    </row>
    <row r="89" spans="1:5" customFormat="1">
      <c r="A89" t="s">
        <v>189</v>
      </c>
      <c r="B89" s="51">
        <v>567</v>
      </c>
      <c r="C89" s="6" t="s">
        <v>190</v>
      </c>
      <c r="D89" s="7">
        <v>43282</v>
      </c>
      <c r="E89" s="3" t="s">
        <v>182</v>
      </c>
    </row>
    <row r="90" spans="1:5" customFormat="1">
      <c r="A90" t="s">
        <v>191</v>
      </c>
      <c r="B90" s="51">
        <v>76177</v>
      </c>
      <c r="C90" s="6" t="s">
        <v>192</v>
      </c>
      <c r="D90" s="7">
        <v>43465</v>
      </c>
      <c r="E90" s="3" t="s">
        <v>182</v>
      </c>
    </row>
    <row r="91" spans="1:5" customFormat="1">
      <c r="A91" t="s">
        <v>193</v>
      </c>
      <c r="B91" s="51">
        <v>31127674</v>
      </c>
      <c r="C91" s="6" t="s">
        <v>194</v>
      </c>
      <c r="D91" s="6">
        <v>2020</v>
      </c>
      <c r="E91" s="3" t="s">
        <v>182</v>
      </c>
    </row>
    <row r="92" spans="1:5" customFormat="1">
      <c r="A92" t="s">
        <v>195</v>
      </c>
      <c r="B92" s="51">
        <v>14869</v>
      </c>
      <c r="C92" s="6" t="s">
        <v>196</v>
      </c>
      <c r="D92" s="7">
        <v>43647</v>
      </c>
      <c r="E92" s="3" t="s">
        <v>182</v>
      </c>
    </row>
    <row r="93" spans="1:5" customFormat="1">
      <c r="A93" t="s">
        <v>197</v>
      </c>
      <c r="B93" s="51">
        <v>96453</v>
      </c>
      <c r="C93" s="6" t="s">
        <v>198</v>
      </c>
      <c r="D93" s="7">
        <v>43647</v>
      </c>
      <c r="E93" s="3" t="s">
        <v>182</v>
      </c>
    </row>
    <row r="94" spans="1:5" customFormat="1">
      <c r="A94" t="s">
        <v>199</v>
      </c>
      <c r="B94" s="51">
        <v>148</v>
      </c>
      <c r="C94" s="6" t="s">
        <v>200</v>
      </c>
      <c r="D94" s="7">
        <v>43466</v>
      </c>
      <c r="E94" s="3" t="s">
        <v>182</v>
      </c>
    </row>
    <row r="95" spans="1:5" customFormat="1">
      <c r="A95" t="s">
        <v>201</v>
      </c>
      <c r="B95" s="51">
        <v>112309</v>
      </c>
      <c r="C95" s="6" t="s">
        <v>202</v>
      </c>
      <c r="D95" s="7">
        <v>43555</v>
      </c>
      <c r="E95" s="3" t="s">
        <v>182</v>
      </c>
    </row>
    <row r="96" spans="1:5" customFormat="1">
      <c r="A96" t="s">
        <v>203</v>
      </c>
      <c r="B96" s="51">
        <v>10027874</v>
      </c>
      <c r="C96" s="6" t="s">
        <v>204</v>
      </c>
      <c r="D96" s="6" t="s">
        <v>205</v>
      </c>
      <c r="E96" s="3" t="s">
        <v>182</v>
      </c>
    </row>
    <row r="97" spans="1:5" customFormat="1">
      <c r="A97" t="s">
        <v>206</v>
      </c>
      <c r="B97" s="51">
        <v>38534</v>
      </c>
      <c r="C97" s="6" t="s">
        <v>207</v>
      </c>
      <c r="D97" s="7">
        <v>43647</v>
      </c>
      <c r="E97" s="3" t="s">
        <v>182</v>
      </c>
    </row>
    <row r="98" spans="1:5" customFormat="1">
      <c r="A98" t="s">
        <v>208</v>
      </c>
      <c r="B98" s="51">
        <v>287025</v>
      </c>
      <c r="C98" s="6" t="s">
        <v>209</v>
      </c>
      <c r="D98" s="7">
        <v>43647</v>
      </c>
      <c r="E98" s="3" t="s">
        <v>182</v>
      </c>
    </row>
    <row r="99" spans="1:5" customFormat="1">
      <c r="A99" t="s">
        <v>210</v>
      </c>
      <c r="B99" s="51">
        <v>9454800</v>
      </c>
      <c r="C99" s="6" t="s">
        <v>211</v>
      </c>
      <c r="D99" s="6" t="s">
        <v>28</v>
      </c>
      <c r="E99" s="3" t="s">
        <v>182</v>
      </c>
    </row>
    <row r="100" spans="1:5" customFormat="1">
      <c r="A100" t="s">
        <v>212</v>
      </c>
      <c r="B100" s="51">
        <v>408487</v>
      </c>
      <c r="C100" s="6" t="s">
        <v>213</v>
      </c>
      <c r="D100" s="7">
        <v>43647</v>
      </c>
      <c r="E100" s="3" t="s">
        <v>182</v>
      </c>
    </row>
    <row r="101" spans="1:5" customFormat="1">
      <c r="A101" t="s">
        <v>214</v>
      </c>
      <c r="B101" s="51">
        <v>11733059</v>
      </c>
      <c r="C101" s="6" t="s">
        <v>215</v>
      </c>
      <c r="D101" s="7">
        <v>43647</v>
      </c>
      <c r="E101" s="3" t="s">
        <v>182</v>
      </c>
    </row>
    <row r="102" spans="1:5" customFormat="1">
      <c r="A102" t="s">
        <v>216</v>
      </c>
      <c r="B102" s="51">
        <v>64027</v>
      </c>
      <c r="C102" s="6" t="s">
        <v>217</v>
      </c>
      <c r="D102" s="7">
        <v>43647</v>
      </c>
      <c r="E102" s="3" t="s">
        <v>182</v>
      </c>
    </row>
    <row r="103" spans="1:5" customFormat="1">
      <c r="A103" t="s">
        <v>218</v>
      </c>
      <c r="B103" s="51">
        <v>741672</v>
      </c>
      <c r="C103" s="6" t="s">
        <v>219</v>
      </c>
      <c r="D103" s="7">
        <v>43647</v>
      </c>
      <c r="E103" s="3" t="s">
        <v>182</v>
      </c>
    </row>
    <row r="104" spans="1:5" customFormat="1">
      <c r="A104" t="s">
        <v>220</v>
      </c>
      <c r="B104" s="51">
        <v>11469896</v>
      </c>
      <c r="C104" s="6" t="s">
        <v>89</v>
      </c>
      <c r="D104" s="7">
        <v>43647</v>
      </c>
      <c r="E104" s="3" t="s">
        <v>182</v>
      </c>
    </row>
    <row r="105" spans="1:5" customFormat="1">
      <c r="A105" t="s">
        <v>221</v>
      </c>
      <c r="B105" s="51">
        <v>3301000</v>
      </c>
      <c r="C105" s="6" t="s">
        <v>222</v>
      </c>
      <c r="D105" s="7">
        <v>43647</v>
      </c>
      <c r="E105" s="3" t="s">
        <v>182</v>
      </c>
    </row>
    <row r="106" spans="1:5" customFormat="1">
      <c r="A106" t="s">
        <v>223</v>
      </c>
      <c r="B106" s="51">
        <v>3003</v>
      </c>
      <c r="C106" s="6" t="s">
        <v>224</v>
      </c>
      <c r="D106" s="7">
        <v>43647</v>
      </c>
      <c r="E106" s="3" t="s">
        <v>182</v>
      </c>
    </row>
    <row r="107" spans="1:5" customFormat="1">
      <c r="A107" t="s">
        <v>225</v>
      </c>
      <c r="B107" s="51">
        <v>4424</v>
      </c>
      <c r="C107" s="6" t="s">
        <v>226</v>
      </c>
      <c r="D107" s="7">
        <v>43282</v>
      </c>
      <c r="E107" s="3" t="s">
        <v>182</v>
      </c>
    </row>
    <row r="108" spans="1:5" customFormat="1">
      <c r="A108" t="s">
        <v>227</v>
      </c>
      <c r="B108" s="51">
        <v>7000039</v>
      </c>
      <c r="C108" s="6" t="s">
        <v>228</v>
      </c>
      <c r="D108" s="7">
        <v>43465</v>
      </c>
      <c r="E108" s="3" t="s">
        <v>182</v>
      </c>
    </row>
    <row r="109" spans="1:5" customFormat="1">
      <c r="A109" t="s">
        <v>229</v>
      </c>
      <c r="B109" s="51">
        <v>20870060</v>
      </c>
      <c r="C109" s="6" t="s">
        <v>230</v>
      </c>
      <c r="D109" s="7">
        <v>43647</v>
      </c>
      <c r="E109" s="3" t="s">
        <v>182</v>
      </c>
    </row>
    <row r="110" spans="1:5" customFormat="1">
      <c r="A110" t="s">
        <v>231</v>
      </c>
      <c r="B110" s="51">
        <v>10953317</v>
      </c>
      <c r="C110" s="6" t="s">
        <v>232</v>
      </c>
      <c r="D110" s="7">
        <v>43647</v>
      </c>
      <c r="E110" s="3" t="s">
        <v>182</v>
      </c>
    </row>
    <row r="111" spans="1:5" customFormat="1">
      <c r="A111" t="s">
        <v>233</v>
      </c>
      <c r="B111" s="51">
        <v>15288489</v>
      </c>
      <c r="C111" s="6" t="s">
        <v>234</v>
      </c>
      <c r="D111" s="7">
        <v>43527</v>
      </c>
      <c r="E111" s="3" t="s">
        <v>182</v>
      </c>
    </row>
    <row r="112" spans="1:5" customFormat="1">
      <c r="A112" t="s">
        <v>235</v>
      </c>
      <c r="B112" s="51">
        <v>25876000</v>
      </c>
      <c r="C112" s="6" t="s">
        <v>236</v>
      </c>
      <c r="D112" s="7">
        <v>43647</v>
      </c>
      <c r="E112" s="3" t="s">
        <v>182</v>
      </c>
    </row>
    <row r="113" spans="1:5" customFormat="1">
      <c r="A113" t="s">
        <v>237</v>
      </c>
      <c r="B113" s="51">
        <v>550483</v>
      </c>
      <c r="C113" s="6" t="s">
        <v>238</v>
      </c>
      <c r="D113" s="7">
        <v>43647</v>
      </c>
      <c r="E113" s="3" t="s">
        <v>182</v>
      </c>
    </row>
    <row r="114" spans="1:5" customFormat="1">
      <c r="A114" t="s">
        <v>239</v>
      </c>
      <c r="B114" s="51">
        <v>65813</v>
      </c>
      <c r="C114" s="6" t="s">
        <v>240</v>
      </c>
      <c r="D114" s="7">
        <v>43465</v>
      </c>
      <c r="E114" s="3" t="s">
        <v>182</v>
      </c>
    </row>
    <row r="115" spans="1:5" customFormat="1">
      <c r="A115" t="s">
        <v>241</v>
      </c>
      <c r="B115" s="51">
        <v>1928</v>
      </c>
      <c r="C115" s="6" t="s">
        <v>242</v>
      </c>
      <c r="D115" s="7">
        <v>43281</v>
      </c>
      <c r="E115" s="3" t="s">
        <v>182</v>
      </c>
    </row>
    <row r="116" spans="1:5" customFormat="1">
      <c r="A116" t="s">
        <v>243</v>
      </c>
      <c r="B116" s="51">
        <v>538</v>
      </c>
      <c r="C116" s="6" t="s">
        <v>244</v>
      </c>
      <c r="D116" s="7">
        <v>43281</v>
      </c>
      <c r="E116" s="3" t="s">
        <v>182</v>
      </c>
    </row>
    <row r="117" spans="1:5" customFormat="1">
      <c r="A117" t="s">
        <v>245</v>
      </c>
      <c r="B117" s="51">
        <v>5380508</v>
      </c>
      <c r="C117" s="6" t="s">
        <v>246</v>
      </c>
      <c r="D117" s="7">
        <v>43647</v>
      </c>
      <c r="E117" s="3" t="s">
        <v>182</v>
      </c>
    </row>
    <row r="118" spans="1:5" customFormat="1">
      <c r="A118" t="s">
        <v>247</v>
      </c>
      <c r="B118" s="51">
        <v>152</v>
      </c>
      <c r="C118" s="6" t="s">
        <v>248</v>
      </c>
      <c r="D118" s="7">
        <v>43282</v>
      </c>
      <c r="E118" s="3" t="s">
        <v>182</v>
      </c>
    </row>
    <row r="119" spans="1:5" customFormat="1">
      <c r="A119" t="s">
        <v>249</v>
      </c>
      <c r="B119" s="51">
        <v>5058007</v>
      </c>
      <c r="C119" s="6" t="s">
        <v>250</v>
      </c>
      <c r="D119" s="7">
        <v>43646</v>
      </c>
      <c r="E119" s="3" t="s">
        <v>182</v>
      </c>
    </row>
    <row r="120" spans="1:5" customFormat="1">
      <c r="A120" t="s">
        <v>251</v>
      </c>
      <c r="B120" s="51">
        <v>158665</v>
      </c>
      <c r="C120" s="6" t="s">
        <v>252</v>
      </c>
      <c r="D120" s="7">
        <v>43466</v>
      </c>
      <c r="E120" s="3" t="s">
        <v>182</v>
      </c>
    </row>
    <row r="121" spans="1:5" customFormat="1">
      <c r="A121" t="s">
        <v>253</v>
      </c>
      <c r="B121" s="51">
        <v>1078373</v>
      </c>
      <c r="C121" s="6" t="s">
        <v>254</v>
      </c>
      <c r="D121" s="7">
        <v>43647</v>
      </c>
      <c r="E121" s="3" t="s">
        <v>182</v>
      </c>
    </row>
    <row r="122" spans="1:5" customFormat="1">
      <c r="A122" t="s">
        <v>255</v>
      </c>
      <c r="B122" s="51">
        <v>71808</v>
      </c>
      <c r="C122" s="6" t="s">
        <v>256</v>
      </c>
      <c r="D122" s="7">
        <v>43647</v>
      </c>
      <c r="E122" s="3" t="s">
        <v>182</v>
      </c>
    </row>
    <row r="123" spans="1:5" customFormat="1">
      <c r="A123" t="s">
        <v>257</v>
      </c>
      <c r="B123" s="51">
        <v>1387149</v>
      </c>
      <c r="C123" s="6" t="s">
        <v>258</v>
      </c>
      <c r="D123" s="7">
        <v>43647</v>
      </c>
      <c r="E123" s="3" t="s">
        <v>182</v>
      </c>
    </row>
    <row r="124" spans="1:5" customFormat="1">
      <c r="A124" t="s">
        <v>259</v>
      </c>
      <c r="B124" s="51">
        <v>1358276</v>
      </c>
      <c r="C124" s="6" t="s">
        <v>260</v>
      </c>
      <c r="D124" s="7">
        <v>43282</v>
      </c>
      <c r="E124" s="3" t="s">
        <v>182</v>
      </c>
    </row>
    <row r="125" spans="1:5" customFormat="1">
      <c r="A125" t="s">
        <v>261</v>
      </c>
      <c r="B125" s="51">
        <v>3497117</v>
      </c>
      <c r="C125" s="6" t="s">
        <v>262</v>
      </c>
      <c r="D125" s="7">
        <v>43647</v>
      </c>
      <c r="E125" s="3" t="s">
        <v>182</v>
      </c>
    </row>
    <row r="126" spans="1:5" customFormat="1">
      <c r="A126" t="s">
        <v>263</v>
      </c>
      <c r="B126" s="51">
        <v>1093238</v>
      </c>
      <c r="C126" s="6" t="s">
        <v>264</v>
      </c>
      <c r="D126" s="6" t="s">
        <v>265</v>
      </c>
      <c r="E126" s="3" t="s">
        <v>182</v>
      </c>
    </row>
    <row r="127" spans="1:5" customFormat="1">
      <c r="A127" t="s">
        <v>266</v>
      </c>
      <c r="B127" s="51">
        <v>104468</v>
      </c>
      <c r="C127" s="6" t="s">
        <v>267</v>
      </c>
      <c r="D127" s="7">
        <v>43647</v>
      </c>
      <c r="E127" s="3" t="s">
        <v>182</v>
      </c>
    </row>
    <row r="128" spans="1:5" customFormat="1">
      <c r="A128" t="s">
        <v>268</v>
      </c>
      <c r="B128" s="51">
        <v>3198</v>
      </c>
      <c r="C128" s="6" t="s">
        <v>269</v>
      </c>
      <c r="D128" s="6" t="s">
        <v>270</v>
      </c>
      <c r="E128" s="3" t="s">
        <v>182</v>
      </c>
    </row>
    <row r="129" spans="1:5" customFormat="1">
      <c r="A129" t="s">
        <v>271</v>
      </c>
      <c r="B129" s="51">
        <v>52122</v>
      </c>
      <c r="C129" s="6" t="s">
        <v>272</v>
      </c>
      <c r="D129" s="6" t="s">
        <v>205</v>
      </c>
      <c r="E129" s="3" t="s">
        <v>182</v>
      </c>
    </row>
    <row r="130" spans="1:5" customFormat="1">
      <c r="A130" t="s">
        <v>273</v>
      </c>
      <c r="B130" s="51">
        <v>884887</v>
      </c>
      <c r="C130" s="6" t="s">
        <v>274</v>
      </c>
      <c r="D130" s="7">
        <v>42995</v>
      </c>
      <c r="E130" s="3" t="s">
        <v>182</v>
      </c>
    </row>
    <row r="131" spans="1:5" customFormat="1">
      <c r="A131" t="s">
        <v>275</v>
      </c>
      <c r="B131" s="51">
        <v>275918</v>
      </c>
      <c r="C131" s="6" t="s">
        <v>276</v>
      </c>
      <c r="D131" s="6" t="s">
        <v>277</v>
      </c>
      <c r="E131" s="3" t="s">
        <v>182</v>
      </c>
    </row>
    <row r="132" spans="1:5" customFormat="1">
      <c r="A132" t="s">
        <v>278</v>
      </c>
      <c r="B132" s="51">
        <v>2172579</v>
      </c>
      <c r="C132" s="6" t="s">
        <v>279</v>
      </c>
      <c r="D132" s="7">
        <v>43647</v>
      </c>
      <c r="E132" s="3" t="s">
        <v>182</v>
      </c>
    </row>
    <row r="133" spans="1:5" customFormat="1">
      <c r="A133" t="s">
        <v>280</v>
      </c>
      <c r="B133" s="51">
        <v>3723464</v>
      </c>
      <c r="C133" s="6" t="s">
        <v>281</v>
      </c>
      <c r="D133" s="7">
        <v>43466</v>
      </c>
      <c r="E133" s="3" t="s">
        <v>182</v>
      </c>
    </row>
    <row r="134" spans="1:5" customFormat="1">
      <c r="A134" t="s">
        <v>282</v>
      </c>
      <c r="B134" s="51">
        <v>33701</v>
      </c>
      <c r="C134" s="6" t="s">
        <v>283</v>
      </c>
      <c r="D134" s="7">
        <v>43647</v>
      </c>
      <c r="E134" s="3" t="s">
        <v>182</v>
      </c>
    </row>
    <row r="135" spans="1:5" customFormat="1">
      <c r="A135" t="s">
        <v>284</v>
      </c>
      <c r="B135" s="51">
        <v>112003</v>
      </c>
      <c r="C135" s="6" t="s">
        <v>285</v>
      </c>
      <c r="D135" s="7">
        <v>43647</v>
      </c>
      <c r="E135" s="3" t="s">
        <v>182</v>
      </c>
    </row>
    <row r="136" spans="1:5" customFormat="1">
      <c r="A136" t="s">
        <v>286</v>
      </c>
      <c r="B136" s="51">
        <v>1724</v>
      </c>
      <c r="C136" s="6" t="s">
        <v>287</v>
      </c>
      <c r="D136" s="7">
        <v>43282</v>
      </c>
      <c r="E136" s="3" t="s">
        <v>182</v>
      </c>
    </row>
    <row r="137" spans="1:5" customFormat="1">
      <c r="A137" t="s">
        <v>288</v>
      </c>
      <c r="B137" s="51">
        <v>62506</v>
      </c>
      <c r="C137" s="6" t="s">
        <v>289</v>
      </c>
      <c r="D137" s="7">
        <v>43465</v>
      </c>
      <c r="E137" s="3" t="s">
        <v>182</v>
      </c>
    </row>
    <row r="138" spans="1:5" customFormat="1">
      <c r="A138" t="s">
        <v>290</v>
      </c>
      <c r="B138" s="51">
        <v>12218357</v>
      </c>
      <c r="C138" s="6" t="s">
        <v>291</v>
      </c>
      <c r="D138" s="7">
        <v>43647</v>
      </c>
      <c r="E138" s="3" t="s">
        <v>182</v>
      </c>
    </row>
    <row r="139" spans="1:5" customFormat="1">
      <c r="A139" t="s">
        <v>292</v>
      </c>
      <c r="B139" s="51">
        <v>1604528</v>
      </c>
      <c r="C139" s="6" t="s">
        <v>293</v>
      </c>
      <c r="D139" s="7">
        <v>43647</v>
      </c>
      <c r="E139" s="3" t="s">
        <v>182</v>
      </c>
    </row>
    <row r="140" spans="1:5" customFormat="1">
      <c r="A140" t="s">
        <v>294</v>
      </c>
      <c r="B140" s="51">
        <v>782766</v>
      </c>
      <c r="C140" s="6" t="s">
        <v>295</v>
      </c>
      <c r="D140" s="7">
        <v>43647</v>
      </c>
      <c r="E140" s="3" t="s">
        <v>182</v>
      </c>
    </row>
    <row r="141" spans="1:5" customFormat="1">
      <c r="A141" t="s">
        <v>296</v>
      </c>
      <c r="B141" s="51">
        <v>9772756</v>
      </c>
      <c r="C141" s="6" t="s">
        <v>80</v>
      </c>
      <c r="D141" s="7">
        <v>43466</v>
      </c>
      <c r="E141" s="3" t="s">
        <v>182</v>
      </c>
    </row>
    <row r="142" spans="1:5" customFormat="1">
      <c r="A142" t="s">
        <v>297</v>
      </c>
      <c r="B142" s="51">
        <v>39127900</v>
      </c>
      <c r="C142" s="6" t="s">
        <v>298</v>
      </c>
      <c r="D142" s="7">
        <v>43647</v>
      </c>
      <c r="E142" s="3" t="s">
        <v>182</v>
      </c>
    </row>
    <row r="143" spans="1:5" customFormat="1">
      <c r="A143" t="s">
        <v>299</v>
      </c>
      <c r="B143" s="51">
        <v>83314</v>
      </c>
      <c r="C143" s="6" t="s">
        <v>300</v>
      </c>
      <c r="D143" s="7">
        <v>42484</v>
      </c>
      <c r="E143" s="3" t="s">
        <v>182</v>
      </c>
    </row>
    <row r="144" spans="1:5" customFormat="1">
      <c r="A144" t="s">
        <v>301</v>
      </c>
      <c r="B144" s="51">
        <v>25823071</v>
      </c>
      <c r="C144" s="6" t="s">
        <v>236</v>
      </c>
      <c r="D144" s="7">
        <v>43647</v>
      </c>
      <c r="E144" s="3" t="s">
        <v>182</v>
      </c>
    </row>
    <row r="145" spans="1:5" customFormat="1">
      <c r="A145" t="s">
        <v>302</v>
      </c>
      <c r="B145" s="51">
        <v>2726667</v>
      </c>
      <c r="C145" s="6" t="s">
        <v>303</v>
      </c>
      <c r="D145" s="7">
        <v>43465</v>
      </c>
      <c r="E145" s="3" t="s">
        <v>182</v>
      </c>
    </row>
    <row r="146" spans="1:5" customFormat="1">
      <c r="A146" t="s">
        <v>304</v>
      </c>
      <c r="B146" s="51">
        <v>1068</v>
      </c>
      <c r="C146" s="6" t="s">
        <v>305</v>
      </c>
      <c r="D146" s="7">
        <v>43465</v>
      </c>
      <c r="E146" s="3" t="s">
        <v>182</v>
      </c>
    </row>
    <row r="147" spans="1:5" customFormat="1">
      <c r="A147" t="s">
        <v>306</v>
      </c>
      <c r="B147" s="51">
        <v>10601612</v>
      </c>
      <c r="C147" s="6" t="s">
        <v>307</v>
      </c>
      <c r="D147" s="7">
        <v>43857</v>
      </c>
      <c r="E147" s="3" t="s">
        <v>182</v>
      </c>
    </row>
    <row r="148" spans="1:5" customFormat="1">
      <c r="A148" t="s">
        <v>308</v>
      </c>
      <c r="B148" s="51">
        <v>1201</v>
      </c>
      <c r="C148" s="6" t="s">
        <v>309</v>
      </c>
      <c r="D148" s="7">
        <v>43282</v>
      </c>
      <c r="E148" s="3" t="s">
        <v>182</v>
      </c>
    </row>
    <row r="149" spans="1:5" customFormat="1">
      <c r="A149" t="s">
        <v>310</v>
      </c>
      <c r="B149" s="51">
        <v>1795666</v>
      </c>
      <c r="C149" s="6" t="s">
        <v>311</v>
      </c>
      <c r="D149" s="7">
        <v>43465</v>
      </c>
      <c r="E149" s="3" t="s">
        <v>182</v>
      </c>
    </row>
    <row r="150" spans="1:5" customFormat="1">
      <c r="A150" t="s">
        <v>312</v>
      </c>
      <c r="B150" s="51">
        <v>6490300</v>
      </c>
      <c r="C150" s="6" t="s">
        <v>313</v>
      </c>
      <c r="D150" s="6" t="s">
        <v>28</v>
      </c>
      <c r="E150" s="3" t="s">
        <v>182</v>
      </c>
    </row>
    <row r="151" spans="1:5" customFormat="1">
      <c r="A151" t="s">
        <v>314</v>
      </c>
      <c r="B151" s="51">
        <v>7123205</v>
      </c>
      <c r="C151" s="6" t="s">
        <v>315</v>
      </c>
      <c r="D151" s="7">
        <v>43647</v>
      </c>
      <c r="E151" s="3" t="s">
        <v>182</v>
      </c>
    </row>
    <row r="152" spans="1:5" customFormat="1">
      <c r="A152" t="s">
        <v>316</v>
      </c>
      <c r="B152" s="51">
        <v>6855713</v>
      </c>
      <c r="C152" s="6" t="s">
        <v>317</v>
      </c>
      <c r="D152" s="7">
        <v>43647</v>
      </c>
      <c r="E152" s="3" t="s">
        <v>182</v>
      </c>
    </row>
    <row r="153" spans="1:5" customFormat="1">
      <c r="A153" t="s">
        <v>318</v>
      </c>
      <c r="B153" s="51">
        <v>2007201</v>
      </c>
      <c r="C153" s="6" t="s">
        <v>319</v>
      </c>
      <c r="D153" s="7">
        <v>42470</v>
      </c>
      <c r="E153" s="3" t="s">
        <v>182</v>
      </c>
    </row>
    <row r="154" spans="1:5" customFormat="1">
      <c r="A154" t="s">
        <v>320</v>
      </c>
      <c r="B154" s="51">
        <v>4475353</v>
      </c>
      <c r="C154" s="6" t="s">
        <v>321</v>
      </c>
      <c r="D154" s="7">
        <v>43647</v>
      </c>
      <c r="E154" s="3" t="s">
        <v>182</v>
      </c>
    </row>
    <row r="155" spans="1:5" customFormat="1">
      <c r="A155" t="s">
        <v>322</v>
      </c>
      <c r="B155" s="51">
        <v>6777452</v>
      </c>
      <c r="C155" s="6" t="s">
        <v>323</v>
      </c>
      <c r="D155" s="7">
        <v>43647</v>
      </c>
      <c r="E155" s="3" t="s">
        <v>182</v>
      </c>
    </row>
    <row r="156" spans="1:5" customFormat="1">
      <c r="A156" t="s">
        <v>324</v>
      </c>
      <c r="B156" s="51">
        <v>38557</v>
      </c>
      <c r="C156" s="6" t="s">
        <v>325</v>
      </c>
      <c r="D156" s="7">
        <v>43646</v>
      </c>
      <c r="E156" s="3" t="s">
        <v>182</v>
      </c>
    </row>
    <row r="157" spans="1:5" customFormat="1">
      <c r="A157" t="s">
        <v>326</v>
      </c>
      <c r="B157" s="51">
        <v>613894</v>
      </c>
      <c r="C157" s="6" t="s">
        <v>327</v>
      </c>
      <c r="D157" s="7">
        <v>43466</v>
      </c>
      <c r="E157" s="3" t="s">
        <v>182</v>
      </c>
    </row>
    <row r="158" spans="1:5" customFormat="1">
      <c r="A158" t="s">
        <v>328</v>
      </c>
      <c r="B158" s="51">
        <v>6761</v>
      </c>
      <c r="C158" s="6" t="s">
        <v>329</v>
      </c>
      <c r="D158" s="7">
        <v>43738</v>
      </c>
      <c r="E158" s="3" t="s">
        <v>182</v>
      </c>
    </row>
    <row r="159" spans="1:5" customFormat="1">
      <c r="A159" t="s">
        <v>330</v>
      </c>
      <c r="B159" s="51">
        <v>25680342</v>
      </c>
      <c r="C159" s="6" t="s">
        <v>331</v>
      </c>
      <c r="D159" s="6" t="s">
        <v>332</v>
      </c>
      <c r="E159" s="3" t="s">
        <v>182</v>
      </c>
    </row>
    <row r="160" spans="1:5" customFormat="1">
      <c r="A160" t="s">
        <v>333</v>
      </c>
      <c r="B160" s="51">
        <v>17563749</v>
      </c>
      <c r="C160" s="6" t="s">
        <v>334</v>
      </c>
      <c r="D160" s="7">
        <v>43346</v>
      </c>
      <c r="E160" s="3" t="s">
        <v>182</v>
      </c>
    </row>
    <row r="161" spans="1:5" customFormat="1">
      <c r="A161" t="s">
        <v>335</v>
      </c>
      <c r="B161" s="51">
        <v>374775</v>
      </c>
      <c r="C161" s="6" t="s">
        <v>336</v>
      </c>
      <c r="D161" s="7">
        <v>43465</v>
      </c>
      <c r="E161" s="3" t="s">
        <v>182</v>
      </c>
    </row>
    <row r="162" spans="1:5" customFormat="1">
      <c r="A162" t="s">
        <v>337</v>
      </c>
      <c r="B162" s="51">
        <v>19973000</v>
      </c>
      <c r="C162" s="6" t="s">
        <v>338</v>
      </c>
      <c r="D162" s="7">
        <v>43647</v>
      </c>
      <c r="E162" s="3" t="s">
        <v>182</v>
      </c>
    </row>
    <row r="163" spans="1:5" customFormat="1">
      <c r="A163" t="s">
        <v>339</v>
      </c>
      <c r="B163" s="51">
        <v>555</v>
      </c>
      <c r="C163" s="6" t="s">
        <v>340</v>
      </c>
      <c r="D163" s="7">
        <v>43282</v>
      </c>
      <c r="E163" s="3" t="s">
        <v>182</v>
      </c>
    </row>
    <row r="164" spans="1:5" customFormat="1">
      <c r="A164" t="s">
        <v>341</v>
      </c>
      <c r="B164" s="51">
        <v>4077347</v>
      </c>
      <c r="C164" s="6" t="s">
        <v>110</v>
      </c>
      <c r="D164" s="7">
        <v>43647</v>
      </c>
      <c r="E164" s="3" t="s">
        <v>182</v>
      </c>
    </row>
    <row r="165" spans="1:5" customFormat="1">
      <c r="A165" t="s">
        <v>342</v>
      </c>
      <c r="B165" s="51">
        <v>1265985</v>
      </c>
      <c r="C165" s="6" t="s">
        <v>343</v>
      </c>
      <c r="D165" s="7">
        <v>43647</v>
      </c>
      <c r="E165" s="3" t="s">
        <v>182</v>
      </c>
    </row>
    <row r="166" spans="1:5" customFormat="1">
      <c r="A166" t="s">
        <v>344</v>
      </c>
      <c r="B166" s="51">
        <v>2681735</v>
      </c>
      <c r="C166" s="6" t="s">
        <v>345</v>
      </c>
      <c r="D166" s="7">
        <v>43466</v>
      </c>
      <c r="E166" s="3" t="s">
        <v>182</v>
      </c>
    </row>
    <row r="167" spans="1:5" customFormat="1">
      <c r="A167" t="s">
        <v>346</v>
      </c>
      <c r="B167" s="51">
        <v>383</v>
      </c>
      <c r="C167" s="6" t="s">
        <v>347</v>
      </c>
      <c r="D167" s="7">
        <v>43465</v>
      </c>
      <c r="E167" s="3" t="s">
        <v>182</v>
      </c>
    </row>
    <row r="168" spans="1:5" customFormat="1">
      <c r="A168" t="s">
        <v>348</v>
      </c>
      <c r="B168" s="51">
        <v>3299773</v>
      </c>
      <c r="C168" s="6" t="s">
        <v>222</v>
      </c>
      <c r="D168" s="7">
        <v>43857</v>
      </c>
      <c r="E168" s="3" t="s">
        <v>182</v>
      </c>
    </row>
    <row r="169" spans="1:5" customFormat="1">
      <c r="A169" t="s">
        <v>349</v>
      </c>
      <c r="B169" s="51">
        <v>622359</v>
      </c>
      <c r="C169" s="6" t="s">
        <v>350</v>
      </c>
      <c r="D169" s="7">
        <v>43101</v>
      </c>
      <c r="E169" s="3" t="s">
        <v>182</v>
      </c>
    </row>
    <row r="170" spans="1:5" customFormat="1">
      <c r="A170" t="s">
        <v>351</v>
      </c>
      <c r="B170" s="51">
        <v>4989</v>
      </c>
      <c r="C170" s="6" t="s">
        <v>352</v>
      </c>
      <c r="D170" s="7">
        <v>43647</v>
      </c>
      <c r="E170" s="3" t="s">
        <v>182</v>
      </c>
    </row>
    <row r="171" spans="1:5" customFormat="1">
      <c r="A171" t="s">
        <v>353</v>
      </c>
      <c r="B171" s="51">
        <v>28571310</v>
      </c>
      <c r="C171" s="6" t="s">
        <v>354</v>
      </c>
      <c r="D171" s="7">
        <v>43647</v>
      </c>
      <c r="E171" s="3" t="s">
        <v>182</v>
      </c>
    </row>
    <row r="172" spans="1:5" customFormat="1">
      <c r="A172" t="s">
        <v>355</v>
      </c>
      <c r="B172" s="51">
        <v>54339766</v>
      </c>
      <c r="C172" s="6" t="s">
        <v>356</v>
      </c>
      <c r="D172" s="7">
        <v>43647</v>
      </c>
      <c r="E172" s="3" t="s">
        <v>182</v>
      </c>
    </row>
    <row r="173" spans="1:5" customFormat="1">
      <c r="A173" t="s">
        <v>357</v>
      </c>
      <c r="B173" s="51">
        <v>2458936</v>
      </c>
      <c r="C173" s="6" t="s">
        <v>358</v>
      </c>
      <c r="D173" s="7">
        <v>43647</v>
      </c>
      <c r="E173" s="3" t="s">
        <v>182</v>
      </c>
    </row>
    <row r="174" spans="1:5" customFormat="1">
      <c r="A174" t="s">
        <v>359</v>
      </c>
      <c r="B174" s="51">
        <v>11</v>
      </c>
      <c r="C174" s="6" t="s">
        <v>360</v>
      </c>
      <c r="D174" s="7">
        <v>43282</v>
      </c>
      <c r="E174" s="3" t="s">
        <v>182</v>
      </c>
    </row>
    <row r="175" spans="1:5" customFormat="1">
      <c r="A175" t="s">
        <v>361</v>
      </c>
      <c r="B175" s="51">
        <v>29609623</v>
      </c>
      <c r="C175" s="6" t="s">
        <v>362</v>
      </c>
      <c r="D175" s="7">
        <v>43647</v>
      </c>
      <c r="E175" s="3" t="s">
        <v>182</v>
      </c>
    </row>
    <row r="176" spans="1:5" customFormat="1">
      <c r="A176" t="s">
        <v>363</v>
      </c>
      <c r="B176" s="51">
        <v>2822</v>
      </c>
      <c r="C176" s="6" t="s">
        <v>364</v>
      </c>
      <c r="D176" s="7">
        <v>43101</v>
      </c>
      <c r="E176" s="3" t="s">
        <v>182</v>
      </c>
    </row>
    <row r="177" spans="1:5" customFormat="1">
      <c r="A177" t="s">
        <v>365</v>
      </c>
      <c r="B177" s="51">
        <v>6460411</v>
      </c>
      <c r="C177" s="6" t="s">
        <v>366</v>
      </c>
      <c r="D177" s="7">
        <v>43281</v>
      </c>
      <c r="E177" s="3" t="s">
        <v>182</v>
      </c>
    </row>
    <row r="178" spans="1:5" customFormat="1">
      <c r="A178" t="s">
        <v>367</v>
      </c>
      <c r="B178" s="51">
        <v>22314743</v>
      </c>
      <c r="C178" s="6" t="s">
        <v>368</v>
      </c>
      <c r="D178" s="7">
        <v>43647</v>
      </c>
      <c r="E178" s="3" t="s">
        <v>182</v>
      </c>
    </row>
    <row r="179" spans="1:5" customFormat="1">
      <c r="A179" t="s">
        <v>369</v>
      </c>
      <c r="B179" s="51">
        <v>152</v>
      </c>
      <c r="C179" s="6" t="s">
        <v>370</v>
      </c>
      <c r="D179" s="7">
        <v>43282</v>
      </c>
      <c r="E179" s="3" t="s">
        <v>182</v>
      </c>
    </row>
    <row r="180" spans="1:5" customFormat="1">
      <c r="A180" t="s">
        <v>371</v>
      </c>
      <c r="B180" s="51">
        <v>1756</v>
      </c>
      <c r="C180" s="6" t="s">
        <v>372</v>
      </c>
      <c r="D180" s="7">
        <v>43281</v>
      </c>
      <c r="E180" s="3" t="s">
        <v>182</v>
      </c>
    </row>
    <row r="181" spans="1:5" customFormat="1">
      <c r="A181" t="s">
        <v>373</v>
      </c>
      <c r="B181" s="51">
        <v>25450000</v>
      </c>
      <c r="C181" s="6" t="s">
        <v>374</v>
      </c>
      <c r="D181" s="7">
        <v>43647</v>
      </c>
      <c r="E181" s="3" t="s">
        <v>182</v>
      </c>
    </row>
    <row r="182" spans="1:5" customFormat="1">
      <c r="A182" t="s">
        <v>375</v>
      </c>
      <c r="B182" s="51">
        <v>2077132</v>
      </c>
      <c r="C182" s="6" t="s">
        <v>376</v>
      </c>
      <c r="D182" s="7">
        <v>43465</v>
      </c>
      <c r="E182" s="3" t="s">
        <v>182</v>
      </c>
    </row>
    <row r="183" spans="1:5" customFormat="1">
      <c r="A183" t="s">
        <v>377</v>
      </c>
      <c r="B183" s="51">
        <v>351965</v>
      </c>
      <c r="C183" s="6" t="s">
        <v>378</v>
      </c>
      <c r="D183" s="7">
        <v>43100</v>
      </c>
      <c r="E183" s="3" t="s">
        <v>182</v>
      </c>
    </row>
    <row r="184" spans="1:5" customFormat="1">
      <c r="A184" t="s">
        <v>379</v>
      </c>
      <c r="B184" s="51">
        <v>562</v>
      </c>
      <c r="C184" s="6" t="s">
        <v>92</v>
      </c>
      <c r="D184" s="7">
        <v>43282</v>
      </c>
      <c r="E184" s="3" t="s">
        <v>182</v>
      </c>
    </row>
    <row r="185" spans="1:5" customFormat="1">
      <c r="A185" t="s">
        <v>380</v>
      </c>
      <c r="B185" s="51">
        <v>5356789</v>
      </c>
      <c r="C185" s="6" t="s">
        <v>381</v>
      </c>
      <c r="D185" s="6" t="s">
        <v>28</v>
      </c>
      <c r="E185" s="3" t="s">
        <v>182</v>
      </c>
    </row>
    <row r="186" spans="1:5" customFormat="1">
      <c r="A186" t="s">
        <v>382</v>
      </c>
      <c r="B186" s="51">
        <v>4674926</v>
      </c>
      <c r="C186" s="6" t="s">
        <v>383</v>
      </c>
      <c r="D186" s="7">
        <v>43790</v>
      </c>
      <c r="E186" s="3" t="s">
        <v>182</v>
      </c>
    </row>
    <row r="187" spans="1:5" customFormat="1">
      <c r="A187" t="s">
        <v>384</v>
      </c>
      <c r="B187" s="51">
        <v>179</v>
      </c>
      <c r="C187" s="6" t="s">
        <v>385</v>
      </c>
      <c r="D187" s="7">
        <v>43282</v>
      </c>
      <c r="E187" s="3" t="s">
        <v>182</v>
      </c>
    </row>
    <row r="188" spans="1:5" customFormat="1">
      <c r="A188" t="s">
        <v>386</v>
      </c>
      <c r="B188" s="51">
        <v>4976684</v>
      </c>
      <c r="C188" s="6" t="s">
        <v>387</v>
      </c>
      <c r="D188" s="7">
        <v>43647</v>
      </c>
      <c r="E188" s="3" t="s">
        <v>182</v>
      </c>
    </row>
    <row r="189" spans="1:5" customFormat="1">
      <c r="A189" t="s">
        <v>388</v>
      </c>
      <c r="B189" s="51">
        <v>4218808</v>
      </c>
      <c r="C189" s="6" t="s">
        <v>389</v>
      </c>
      <c r="D189" s="7">
        <v>43647</v>
      </c>
      <c r="E189" s="3" t="s">
        <v>182</v>
      </c>
    </row>
    <row r="190" spans="1:5" customFormat="1">
      <c r="A190" t="s">
        <v>390</v>
      </c>
      <c r="B190" s="51">
        <v>7152703</v>
      </c>
      <c r="C190" s="6" t="s">
        <v>391</v>
      </c>
      <c r="D190" s="7">
        <v>43647</v>
      </c>
      <c r="E190" s="3" t="s">
        <v>182</v>
      </c>
    </row>
    <row r="191" spans="1:5" customFormat="1">
      <c r="A191" t="s">
        <v>392</v>
      </c>
      <c r="B191" s="51">
        <v>50</v>
      </c>
      <c r="C191" s="6" t="s">
        <v>393</v>
      </c>
      <c r="D191" s="7">
        <v>43466</v>
      </c>
      <c r="E191" s="3" t="s">
        <v>182</v>
      </c>
    </row>
    <row r="192" spans="1:5" customFormat="1">
      <c r="A192" t="s">
        <v>394</v>
      </c>
      <c r="B192" s="51">
        <v>19405156</v>
      </c>
      <c r="C192" s="6" t="s">
        <v>395</v>
      </c>
      <c r="D192" s="7">
        <v>43466</v>
      </c>
      <c r="E192" s="3" t="s">
        <v>182</v>
      </c>
    </row>
    <row r="193" spans="1:5" customFormat="1">
      <c r="A193" t="s">
        <v>396</v>
      </c>
      <c r="B193" s="51">
        <v>12374397</v>
      </c>
      <c r="C193" s="6" t="s">
        <v>397</v>
      </c>
      <c r="D193" s="7">
        <v>43647</v>
      </c>
      <c r="E193" s="3" t="s">
        <v>182</v>
      </c>
    </row>
    <row r="194" spans="1:5" customFormat="1">
      <c r="A194" t="s">
        <v>398</v>
      </c>
      <c r="B194" s="51">
        <v>9793</v>
      </c>
      <c r="C194" s="6" t="s">
        <v>399</v>
      </c>
      <c r="D194" s="7">
        <v>42370</v>
      </c>
      <c r="E194" s="3" t="s">
        <v>182</v>
      </c>
    </row>
    <row r="195" spans="1:5" customFormat="1">
      <c r="A195" t="s">
        <v>400</v>
      </c>
      <c r="B195" s="51">
        <v>5633</v>
      </c>
      <c r="C195" s="6" t="s">
        <v>401</v>
      </c>
      <c r="D195" s="7">
        <v>42407</v>
      </c>
      <c r="E195" s="3" t="s">
        <v>182</v>
      </c>
    </row>
    <row r="196" spans="1:5" customFormat="1">
      <c r="A196" t="s">
        <v>402</v>
      </c>
      <c r="B196" s="51">
        <v>52823</v>
      </c>
      <c r="C196" s="6" t="s">
        <v>403</v>
      </c>
      <c r="D196" s="7">
        <v>43647</v>
      </c>
      <c r="E196" s="3" t="s">
        <v>182</v>
      </c>
    </row>
    <row r="197" spans="1:5" customFormat="1">
      <c r="A197" t="s">
        <v>404</v>
      </c>
      <c r="B197" s="51">
        <v>178696</v>
      </c>
      <c r="C197" s="6" t="s">
        <v>405</v>
      </c>
      <c r="D197" s="7">
        <v>43282</v>
      </c>
      <c r="E197" s="3" t="s">
        <v>182</v>
      </c>
    </row>
    <row r="198" spans="1:5" customFormat="1">
      <c r="A198" t="s">
        <v>406</v>
      </c>
      <c r="B198" s="68">
        <v>35746</v>
      </c>
      <c r="C198" s="16" t="s">
        <v>407</v>
      </c>
      <c r="D198" s="7">
        <v>42370</v>
      </c>
      <c r="E198" s="3" t="s">
        <v>182</v>
      </c>
    </row>
    <row r="199" spans="1:5" customFormat="1">
      <c r="A199" t="s">
        <v>408</v>
      </c>
      <c r="B199" s="51">
        <v>6008</v>
      </c>
      <c r="C199" s="6" t="s">
        <v>409</v>
      </c>
      <c r="D199" s="7">
        <v>42370</v>
      </c>
      <c r="E199" s="3" t="s">
        <v>182</v>
      </c>
    </row>
    <row r="200" spans="1:5" customFormat="1">
      <c r="A200" t="s">
        <v>410</v>
      </c>
      <c r="B200" s="51">
        <v>110608</v>
      </c>
      <c r="C200" s="6" t="s">
        <v>411</v>
      </c>
      <c r="D200" s="7">
        <v>43647</v>
      </c>
      <c r="E200" s="3" t="s">
        <v>182</v>
      </c>
    </row>
    <row r="201" spans="1:5" customFormat="1">
      <c r="A201" t="s">
        <v>412</v>
      </c>
      <c r="B201" s="51">
        <v>200874</v>
      </c>
      <c r="C201" s="6" t="s">
        <v>413</v>
      </c>
      <c r="D201" s="7">
        <v>43647</v>
      </c>
      <c r="E201" s="3" t="s">
        <v>182</v>
      </c>
    </row>
    <row r="202" spans="1:5" customFormat="1">
      <c r="A202" t="s">
        <v>414</v>
      </c>
      <c r="B202" s="51">
        <v>33524</v>
      </c>
      <c r="C202" s="6" t="s">
        <v>415</v>
      </c>
      <c r="D202" s="6" t="s">
        <v>170</v>
      </c>
      <c r="E202" s="3" t="s">
        <v>182</v>
      </c>
    </row>
    <row r="203" spans="1:5" customFormat="1">
      <c r="A203" t="s">
        <v>416</v>
      </c>
      <c r="B203" s="51">
        <v>201784</v>
      </c>
      <c r="C203" s="6" t="s">
        <v>417</v>
      </c>
      <c r="D203" s="7">
        <v>43282</v>
      </c>
      <c r="E203" s="3" t="s">
        <v>182</v>
      </c>
    </row>
    <row r="204" spans="1:5" customFormat="1">
      <c r="A204" t="s">
        <v>418</v>
      </c>
      <c r="B204" s="51">
        <v>16209125</v>
      </c>
      <c r="C204" s="6" t="s">
        <v>419</v>
      </c>
      <c r="D204" s="7">
        <v>43647</v>
      </c>
      <c r="E204" s="3" t="s">
        <v>182</v>
      </c>
    </row>
    <row r="205" spans="1:5" customFormat="1">
      <c r="A205" t="s">
        <v>420</v>
      </c>
      <c r="B205" s="51">
        <v>97625</v>
      </c>
      <c r="C205" s="6" t="s">
        <v>421</v>
      </c>
      <c r="D205" s="7">
        <v>43646</v>
      </c>
      <c r="E205" s="3" t="s">
        <v>182</v>
      </c>
    </row>
    <row r="206" spans="1:5" customFormat="1">
      <c r="A206" t="s">
        <v>422</v>
      </c>
      <c r="B206" s="51">
        <v>7901454</v>
      </c>
      <c r="C206" s="6" t="s">
        <v>423</v>
      </c>
      <c r="D206" s="7">
        <v>43647</v>
      </c>
      <c r="E206" s="3" t="s">
        <v>182</v>
      </c>
    </row>
    <row r="207" spans="1:5" customFormat="1">
      <c r="A207" t="s">
        <v>424</v>
      </c>
      <c r="B207" s="51">
        <v>40614</v>
      </c>
      <c r="C207" s="6" t="s">
        <v>425</v>
      </c>
      <c r="D207" s="7">
        <v>43101</v>
      </c>
      <c r="E207" s="3" t="s">
        <v>182</v>
      </c>
    </row>
    <row r="208" spans="1:5" customFormat="1">
      <c r="A208" t="s">
        <v>426</v>
      </c>
      <c r="B208" s="51">
        <v>5450017</v>
      </c>
      <c r="C208" s="6" t="s">
        <v>427</v>
      </c>
      <c r="D208" s="7">
        <v>43555</v>
      </c>
      <c r="E208" s="3" t="s">
        <v>182</v>
      </c>
    </row>
    <row r="209" spans="1:5" customFormat="1">
      <c r="A209" t="s">
        <v>428</v>
      </c>
      <c r="B209" s="51">
        <v>680806</v>
      </c>
      <c r="C209" s="6" t="s">
        <v>429</v>
      </c>
      <c r="D209" s="7">
        <v>43647</v>
      </c>
      <c r="E209" s="3" t="s">
        <v>182</v>
      </c>
    </row>
    <row r="210" spans="1:5" customFormat="1">
      <c r="A210" t="s">
        <v>430</v>
      </c>
      <c r="B210" s="51">
        <v>15442905</v>
      </c>
      <c r="C210" s="6" t="s">
        <v>431</v>
      </c>
      <c r="D210" s="7">
        <v>43647</v>
      </c>
      <c r="E210" s="3" t="s">
        <v>182</v>
      </c>
    </row>
    <row r="211" spans="1:5" customFormat="1">
      <c r="A211" t="s">
        <v>432</v>
      </c>
      <c r="B211" s="51">
        <v>53532</v>
      </c>
      <c r="C211" s="6" t="s">
        <v>433</v>
      </c>
      <c r="D211" s="6" t="s">
        <v>434</v>
      </c>
      <c r="E211" s="3" t="s">
        <v>182</v>
      </c>
    </row>
    <row r="212" spans="1:5" customFormat="1">
      <c r="A212" t="s">
        <v>435</v>
      </c>
      <c r="B212" s="51">
        <v>12778250</v>
      </c>
      <c r="C212" s="6" t="s">
        <v>436</v>
      </c>
      <c r="D212" s="7">
        <v>43647</v>
      </c>
      <c r="E212" s="3" t="s">
        <v>182</v>
      </c>
    </row>
    <row r="213" spans="1:5" customFormat="1">
      <c r="A213" t="s">
        <v>437</v>
      </c>
      <c r="B213" s="51">
        <v>47100396</v>
      </c>
      <c r="C213" s="6" t="s">
        <v>438</v>
      </c>
      <c r="D213" s="7">
        <v>43647</v>
      </c>
      <c r="E213" s="3" t="s">
        <v>182</v>
      </c>
    </row>
    <row r="214" spans="1:5" customFormat="1">
      <c r="A214" t="s">
        <v>439</v>
      </c>
      <c r="B214" s="51">
        <v>42219230</v>
      </c>
      <c r="C214" s="6" t="s">
        <v>188</v>
      </c>
      <c r="D214" s="7">
        <v>43857</v>
      </c>
      <c r="E214" s="3" t="s">
        <v>182</v>
      </c>
    </row>
    <row r="215" spans="1:5" customFormat="1">
      <c r="A215" t="s">
        <v>440</v>
      </c>
      <c r="B215" s="51">
        <v>581372</v>
      </c>
      <c r="C215" s="6" t="s">
        <v>441</v>
      </c>
      <c r="D215" s="7">
        <v>43647</v>
      </c>
      <c r="E215" s="3" t="s">
        <v>182</v>
      </c>
    </row>
    <row r="216" spans="1:5" customFormat="1">
      <c r="A216" t="s">
        <v>442</v>
      </c>
      <c r="B216" s="51">
        <v>17070135</v>
      </c>
      <c r="C216" s="6" t="s">
        <v>443</v>
      </c>
      <c r="D216" s="7">
        <v>43647</v>
      </c>
      <c r="E216" s="3" t="s">
        <v>182</v>
      </c>
    </row>
    <row r="217" spans="1:5" customFormat="1">
      <c r="A217" t="s">
        <v>444</v>
      </c>
      <c r="B217" s="51">
        <v>9127000</v>
      </c>
      <c r="C217" s="6" t="s">
        <v>104</v>
      </c>
      <c r="D217" s="7">
        <v>43466</v>
      </c>
      <c r="E217" s="3" t="s">
        <v>182</v>
      </c>
    </row>
    <row r="218" spans="1:5" customFormat="1">
      <c r="A218" t="s">
        <v>445</v>
      </c>
      <c r="B218" s="51">
        <v>7538000</v>
      </c>
      <c r="C218" s="6" t="s">
        <v>446</v>
      </c>
      <c r="D218" s="7">
        <v>43647</v>
      </c>
      <c r="E218" s="3" t="s">
        <v>182</v>
      </c>
    </row>
    <row r="219" spans="1:5" customFormat="1">
      <c r="A219" t="s">
        <v>447</v>
      </c>
      <c r="B219" s="51">
        <v>14</v>
      </c>
      <c r="C219" s="6" t="s">
        <v>448</v>
      </c>
      <c r="D219" s="7">
        <v>43282</v>
      </c>
      <c r="E219" s="3" t="s">
        <v>182</v>
      </c>
    </row>
    <row r="220" spans="1:5" customFormat="1">
      <c r="A220" t="s">
        <v>449</v>
      </c>
      <c r="B220" s="51">
        <v>100651</v>
      </c>
      <c r="C220" s="6" t="s">
        <v>450</v>
      </c>
      <c r="D220" s="7">
        <v>42704</v>
      </c>
      <c r="E220" s="3" t="s">
        <v>182</v>
      </c>
    </row>
    <row r="221" spans="1:5" customFormat="1">
      <c r="A221" t="s">
        <v>451</v>
      </c>
      <c r="B221" s="51">
        <v>469</v>
      </c>
      <c r="C221" s="6" t="s">
        <v>452</v>
      </c>
      <c r="D221" s="7">
        <v>43101</v>
      </c>
      <c r="E221" s="3" t="s">
        <v>182</v>
      </c>
    </row>
    <row r="222" spans="1:5" customFormat="1">
      <c r="A222" t="s">
        <v>453</v>
      </c>
      <c r="B222" s="51">
        <v>1363985</v>
      </c>
      <c r="C222" s="6" t="s">
        <v>454</v>
      </c>
      <c r="D222" s="7">
        <v>43646</v>
      </c>
      <c r="E222" s="3" t="s">
        <v>182</v>
      </c>
    </row>
    <row r="223" spans="1:5" customFormat="1">
      <c r="A223" t="s">
        <v>455</v>
      </c>
      <c r="B223" s="51">
        <v>11551448</v>
      </c>
      <c r="C223" s="6" t="s">
        <v>150</v>
      </c>
      <c r="D223" s="7">
        <v>43282</v>
      </c>
      <c r="E223" s="3" t="s">
        <v>182</v>
      </c>
    </row>
    <row r="224" spans="1:5" customFormat="1">
      <c r="A224" t="s">
        <v>456</v>
      </c>
      <c r="B224" s="51">
        <v>5942089</v>
      </c>
      <c r="C224" s="6" t="s">
        <v>457</v>
      </c>
      <c r="D224" s="7">
        <v>43647</v>
      </c>
      <c r="E224" s="3" t="s">
        <v>182</v>
      </c>
    </row>
    <row r="225" spans="1:5" customFormat="1">
      <c r="A225" t="s">
        <v>458</v>
      </c>
      <c r="B225" s="51">
        <v>41369</v>
      </c>
      <c r="C225" s="6" t="s">
        <v>459</v>
      </c>
      <c r="D225" s="7">
        <v>43282</v>
      </c>
      <c r="E225" s="3" t="s">
        <v>182</v>
      </c>
    </row>
    <row r="226" spans="1:5" customFormat="1">
      <c r="A226" t="s">
        <v>460</v>
      </c>
      <c r="B226" s="51">
        <v>102</v>
      </c>
      <c r="C226" s="6" t="s">
        <v>461</v>
      </c>
      <c r="D226" s="7">
        <v>43282</v>
      </c>
      <c r="E226" s="3" t="s">
        <v>182</v>
      </c>
    </row>
    <row r="227" spans="1:5" customFormat="1">
      <c r="A227" t="s">
        <v>462</v>
      </c>
      <c r="B227" s="51">
        <v>104578</v>
      </c>
      <c r="C227" s="6" t="s">
        <v>267</v>
      </c>
      <c r="D227" s="7">
        <v>43647</v>
      </c>
      <c r="E227" s="3" t="s">
        <v>182</v>
      </c>
    </row>
    <row r="228" spans="1:5" customFormat="1">
      <c r="A228" t="s">
        <v>463</v>
      </c>
      <c r="B228" s="51">
        <v>41922670</v>
      </c>
      <c r="C228" s="6" t="s">
        <v>464</v>
      </c>
      <c r="D228" s="7">
        <v>43800</v>
      </c>
      <c r="E228" s="3" t="s">
        <v>182</v>
      </c>
    </row>
    <row r="229" spans="1:5" customFormat="1">
      <c r="A229" t="s">
        <v>465</v>
      </c>
      <c r="B229" s="51">
        <v>33981038</v>
      </c>
      <c r="C229" s="6" t="s">
        <v>466</v>
      </c>
      <c r="D229" s="7">
        <v>43857</v>
      </c>
      <c r="E229" s="3" t="s">
        <v>182</v>
      </c>
    </row>
    <row r="230" spans="1:5" customFormat="1">
      <c r="A230" t="s">
        <v>467</v>
      </c>
      <c r="B230" s="51">
        <v>3045</v>
      </c>
      <c r="C230" s="6" t="s">
        <v>468</v>
      </c>
      <c r="D230" s="7">
        <v>43282</v>
      </c>
      <c r="E230" s="3" t="s">
        <v>182</v>
      </c>
    </row>
    <row r="231" spans="1:5" customFormat="1">
      <c r="A231" t="s">
        <v>469</v>
      </c>
      <c r="B231" s="51">
        <v>799</v>
      </c>
      <c r="C231" s="6" t="s">
        <v>470</v>
      </c>
      <c r="D231" s="7">
        <v>43647</v>
      </c>
      <c r="E231" s="3" t="s">
        <v>182</v>
      </c>
    </row>
    <row r="232" spans="1:5" customFormat="1">
      <c r="A232" t="s">
        <v>471</v>
      </c>
      <c r="B232" s="51">
        <v>32219521</v>
      </c>
      <c r="C232" s="6" t="s">
        <v>184</v>
      </c>
      <c r="D232" s="7">
        <v>43646</v>
      </c>
      <c r="E232" s="3" t="s">
        <v>182</v>
      </c>
    </row>
    <row r="233" spans="1:5" customFormat="1">
      <c r="A233" t="s">
        <v>472</v>
      </c>
      <c r="B233" s="51">
        <v>117</v>
      </c>
      <c r="C233" s="6" t="s">
        <v>473</v>
      </c>
      <c r="D233" s="7">
        <v>43282</v>
      </c>
      <c r="E233" s="3" t="s">
        <v>182</v>
      </c>
    </row>
    <row r="234" spans="1:5" customFormat="1">
      <c r="A234" t="s">
        <v>474</v>
      </c>
      <c r="B234" s="51">
        <v>582463</v>
      </c>
      <c r="C234" s="6" t="s">
        <v>475</v>
      </c>
      <c r="D234" s="7">
        <v>43647</v>
      </c>
      <c r="E234" s="3" t="s">
        <v>182</v>
      </c>
    </row>
    <row r="235" spans="1:5" customFormat="1">
      <c r="A235" t="s">
        <v>476</v>
      </c>
      <c r="B235" s="51">
        <v>29161922</v>
      </c>
      <c r="C235" s="6" t="s">
        <v>477</v>
      </c>
      <c r="D235" s="7">
        <v>43647</v>
      </c>
      <c r="E235" s="3" t="s">
        <v>182</v>
      </c>
    </row>
    <row r="236" spans="1:5" customFormat="1">
      <c r="A236" t="s">
        <v>478</v>
      </c>
      <c r="B236" s="51">
        <v>17381168</v>
      </c>
      <c r="C236" s="6" t="s">
        <v>144</v>
      </c>
      <c r="D236" s="7">
        <v>43647</v>
      </c>
      <c r="E236" s="3" t="s">
        <v>182</v>
      </c>
    </row>
    <row r="237" spans="1:5" customFormat="1">
      <c r="A237" t="s">
        <v>479</v>
      </c>
      <c r="B237" s="51">
        <v>15159624</v>
      </c>
      <c r="C237" s="6" t="s">
        <v>480</v>
      </c>
      <c r="D237" s="7">
        <v>43647</v>
      </c>
      <c r="E237" s="3" t="s">
        <v>182</v>
      </c>
    </row>
    <row r="238" spans="1:5" customFormat="1">
      <c r="A238" t="s">
        <v>481</v>
      </c>
      <c r="B238" s="51">
        <v>83149300</v>
      </c>
      <c r="C238" s="6" t="s">
        <v>40</v>
      </c>
      <c r="D238" s="7">
        <v>43738</v>
      </c>
      <c r="E238" s="3" t="s">
        <v>482</v>
      </c>
    </row>
    <row r="239" spans="1:5" customFormat="1">
      <c r="A239" s="13" t="s">
        <v>483</v>
      </c>
      <c r="B239" s="51">
        <v>8898457</v>
      </c>
      <c r="C239" s="6" t="s">
        <v>484</v>
      </c>
      <c r="D239" s="6" t="s">
        <v>28</v>
      </c>
      <c r="E239" s="3" t="s">
        <v>485</v>
      </c>
    </row>
    <row r="240" spans="1:5" customFormat="1">
      <c r="A240" s="13" t="s">
        <v>486</v>
      </c>
      <c r="B240" s="51">
        <v>60252824</v>
      </c>
      <c r="C240" s="6" t="s">
        <v>487</v>
      </c>
      <c r="D240" s="6" t="s">
        <v>170</v>
      </c>
      <c r="E240" s="3" t="s">
        <v>485</v>
      </c>
    </row>
    <row r="241" spans="1:5" customFormat="1">
      <c r="A241" s="13" t="s">
        <v>488</v>
      </c>
      <c r="B241" s="51">
        <v>6963764</v>
      </c>
      <c r="C241" s="6" t="s">
        <v>489</v>
      </c>
      <c r="D241" s="7">
        <v>43466</v>
      </c>
      <c r="E241" s="3" t="s">
        <v>485</v>
      </c>
    </row>
  </sheetData>
  <autoFilter ref="A1:E241">
    <sortState ref="A2:E241">
      <sortCondition ref="E1:E241"/>
    </sortState>
  </autoFilter>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1"/>
  <sheetViews>
    <sheetView tabSelected="1" topLeftCell="A4" zoomScaleNormal="100" workbookViewId="0">
      <pane xSplit="3" topLeftCell="D1" activePane="topRight" state="frozen"/>
      <selection activeCell="E91" sqref="E91"/>
      <selection pane="topRight" activeCell="A23" sqref="A23:XFD23"/>
    </sheetView>
  </sheetViews>
  <sheetFormatPr defaultRowHeight="15"/>
  <cols>
    <col min="1" max="1" width="24.7109375" customWidth="1"/>
    <col min="2" max="2" width="15.140625" customWidth="1"/>
    <col min="3" max="3" width="21.42578125" style="8" customWidth="1"/>
    <col min="4" max="4" width="12.140625" customWidth="1"/>
    <col min="5" max="5" width="10" bestFit="1" customWidth="1"/>
    <col min="6" max="6" width="10.5703125" style="4" customWidth="1"/>
    <col min="7" max="7" width="43.85546875" style="65" customWidth="1"/>
    <col min="8" max="8" width="3.85546875" customWidth="1"/>
    <col min="9" max="9" width="5.7109375" customWidth="1"/>
    <col min="10" max="11" width="3.85546875" customWidth="1"/>
    <col min="12" max="12" width="4.42578125" customWidth="1"/>
    <col min="13" max="13" width="4.85546875" customWidth="1"/>
    <col min="14" max="15" width="3.85546875" customWidth="1"/>
    <col min="16" max="16" width="10" customWidth="1"/>
    <col min="17" max="17" width="29.7109375" customWidth="1"/>
    <col min="18" max="18" width="7.140625" customWidth="1"/>
    <col min="19" max="19" width="6.7109375" customWidth="1"/>
    <col min="20" max="20" width="56" customWidth="1"/>
    <col min="21" max="21" width="5.28515625" customWidth="1"/>
    <col min="22" max="22" width="4.28515625" customWidth="1"/>
    <col min="23" max="23" width="4.7109375" customWidth="1"/>
    <col min="25" max="25" width="45.140625" customWidth="1"/>
    <col min="26" max="26" width="4.28515625" style="4" customWidth="1"/>
    <col min="27" max="27" width="5.140625" style="4" customWidth="1"/>
    <col min="28" max="28" width="4.140625" style="4" customWidth="1"/>
  </cols>
  <sheetData>
    <row r="1" spans="1:29" ht="21.75" customHeight="1">
      <c r="A1" s="18" t="s">
        <v>490</v>
      </c>
      <c r="B1" s="19"/>
      <c r="C1" s="20"/>
      <c r="D1" s="21" t="s">
        <v>491</v>
      </c>
      <c r="E1" s="21"/>
      <c r="F1" s="21"/>
      <c r="G1" s="21"/>
      <c r="H1" s="22"/>
      <c r="I1" s="22"/>
      <c r="J1" s="22"/>
      <c r="K1" s="22"/>
      <c r="L1" s="22" t="s">
        <v>492</v>
      </c>
      <c r="M1" s="22"/>
      <c r="N1" s="23"/>
      <c r="O1" s="22"/>
      <c r="P1" s="24" t="s">
        <v>493</v>
      </c>
      <c r="Q1" s="24"/>
      <c r="R1" s="24"/>
      <c r="S1" s="73" t="s">
        <v>494</v>
      </c>
      <c r="T1" s="25"/>
      <c r="U1" s="25"/>
      <c r="V1" s="25"/>
      <c r="W1" s="74" t="s">
        <v>495</v>
      </c>
      <c r="X1" s="75"/>
      <c r="Y1" s="75"/>
      <c r="Z1" s="75"/>
      <c r="AA1" s="75"/>
      <c r="AB1" s="76"/>
    </row>
    <row r="2" spans="1:29" s="48" customFormat="1" ht="211.5" customHeight="1">
      <c r="A2" s="26" t="s">
        <v>496</v>
      </c>
      <c r="B2" s="27" t="s">
        <v>497</v>
      </c>
      <c r="C2" s="28" t="s">
        <v>0</v>
      </c>
      <c r="D2" s="29" t="s">
        <v>498</v>
      </c>
      <c r="E2" s="30" t="s">
        <v>499</v>
      </c>
      <c r="F2" s="30" t="s">
        <v>500</v>
      </c>
      <c r="G2" s="29" t="s">
        <v>501</v>
      </c>
      <c r="H2" s="34" t="s">
        <v>502</v>
      </c>
      <c r="I2" s="32" t="s">
        <v>503</v>
      </c>
      <c r="J2" s="35" t="s">
        <v>504</v>
      </c>
      <c r="K2" s="72" t="s">
        <v>505</v>
      </c>
      <c r="L2" s="31" t="s">
        <v>506</v>
      </c>
      <c r="M2" s="37" t="s">
        <v>507</v>
      </c>
      <c r="N2" s="33" t="s">
        <v>508</v>
      </c>
      <c r="O2" s="36" t="s">
        <v>509</v>
      </c>
      <c r="P2" s="38" t="s">
        <v>510</v>
      </c>
      <c r="Q2" s="39" t="s">
        <v>511</v>
      </c>
      <c r="R2" s="40" t="s">
        <v>512</v>
      </c>
      <c r="S2" s="41" t="s">
        <v>513</v>
      </c>
      <c r="T2" s="42" t="s">
        <v>514</v>
      </c>
      <c r="U2" s="43" t="s">
        <v>515</v>
      </c>
      <c r="V2" s="42" t="s">
        <v>516</v>
      </c>
      <c r="W2" s="44" t="s">
        <v>517</v>
      </c>
      <c r="X2" s="45" t="s">
        <v>518</v>
      </c>
      <c r="Y2" s="45" t="s">
        <v>519</v>
      </c>
      <c r="Z2" s="46" t="s">
        <v>520</v>
      </c>
      <c r="AA2" s="82" t="s">
        <v>685</v>
      </c>
      <c r="AB2" s="47" t="s">
        <v>521</v>
      </c>
    </row>
    <row r="3" spans="1:29" ht="17.25" customHeight="1">
      <c r="A3" s="84" t="s">
        <v>631</v>
      </c>
      <c r="B3" s="3" t="s">
        <v>632</v>
      </c>
      <c r="C3" s="53" t="s">
        <v>5</v>
      </c>
      <c r="D3" s="85">
        <v>2957500</v>
      </c>
      <c r="E3" s="3" t="s">
        <v>523</v>
      </c>
      <c r="F3" s="77" t="s">
        <v>523</v>
      </c>
      <c r="G3" s="3" t="s">
        <v>523</v>
      </c>
      <c r="H3" s="53">
        <v>1</v>
      </c>
      <c r="I3" s="53">
        <v>1</v>
      </c>
      <c r="J3" s="3">
        <v>1</v>
      </c>
      <c r="K3" s="3">
        <v>0</v>
      </c>
      <c r="L3" s="3" t="s">
        <v>523</v>
      </c>
      <c r="M3" s="3" t="s">
        <v>523</v>
      </c>
      <c r="N3" s="3">
        <v>1</v>
      </c>
      <c r="O3" s="3">
        <v>1</v>
      </c>
      <c r="P3" s="3" t="s">
        <v>541</v>
      </c>
      <c r="Q3" s="3" t="s">
        <v>666</v>
      </c>
      <c r="R3" s="3" t="s">
        <v>523</v>
      </c>
      <c r="S3" s="3" t="s">
        <v>523</v>
      </c>
      <c r="T3" s="3" t="s">
        <v>523</v>
      </c>
      <c r="U3" s="3" t="s">
        <v>523</v>
      </c>
      <c r="V3" s="3" t="s">
        <v>523</v>
      </c>
      <c r="W3" s="3" t="s">
        <v>523</v>
      </c>
      <c r="X3" s="3" t="s">
        <v>523</v>
      </c>
      <c r="Y3" s="3" t="s">
        <v>523</v>
      </c>
      <c r="Z3" s="3" t="s">
        <v>523</v>
      </c>
      <c r="AA3" s="3">
        <v>1</v>
      </c>
      <c r="AB3" s="3" t="s">
        <v>523</v>
      </c>
    </row>
    <row r="4" spans="1:29" ht="13.5" customHeight="1">
      <c r="A4" s="84" t="s">
        <v>598</v>
      </c>
      <c r="B4" s="3" t="s">
        <v>599</v>
      </c>
      <c r="C4" s="53" t="s">
        <v>8</v>
      </c>
      <c r="D4" s="3">
        <v>25597452</v>
      </c>
      <c r="E4" s="3">
        <v>25000</v>
      </c>
      <c r="F4" s="77">
        <f>E4/D4</f>
        <v>9.7665970816157794E-4</v>
      </c>
      <c r="G4" s="3" t="s">
        <v>656</v>
      </c>
      <c r="H4" s="3">
        <v>1</v>
      </c>
      <c r="I4" s="3">
        <v>1</v>
      </c>
      <c r="J4" s="3">
        <v>1</v>
      </c>
      <c r="K4" s="3">
        <v>1</v>
      </c>
      <c r="L4" s="3">
        <v>1</v>
      </c>
      <c r="M4" s="3">
        <v>1</v>
      </c>
      <c r="N4" s="3">
        <v>1</v>
      </c>
      <c r="O4" s="3" t="s">
        <v>523</v>
      </c>
      <c r="P4" s="3" t="s">
        <v>541</v>
      </c>
      <c r="Q4" s="101" t="s">
        <v>600</v>
      </c>
      <c r="R4" s="53">
        <f>95+353</f>
        <v>448</v>
      </c>
      <c r="S4" s="96">
        <v>1</v>
      </c>
      <c r="T4" s="102" t="s">
        <v>601</v>
      </c>
      <c r="U4" s="53">
        <v>1</v>
      </c>
      <c r="V4" s="3">
        <v>1</v>
      </c>
      <c r="W4" s="3">
        <v>1</v>
      </c>
      <c r="X4" s="3">
        <v>1</v>
      </c>
      <c r="Y4" s="53" t="s">
        <v>537</v>
      </c>
      <c r="Z4" s="3">
        <v>1</v>
      </c>
      <c r="AA4" s="3" t="s">
        <v>523</v>
      </c>
      <c r="AB4" s="3" t="s">
        <v>523</v>
      </c>
    </row>
    <row r="5" spans="1:29" ht="15" customHeight="1">
      <c r="A5" s="86" t="s">
        <v>534</v>
      </c>
      <c r="B5" s="83" t="s">
        <v>535</v>
      </c>
      <c r="C5" s="87" t="s">
        <v>10</v>
      </c>
      <c r="D5" s="88">
        <v>1543300</v>
      </c>
      <c r="E5" s="77" t="s">
        <v>523</v>
      </c>
      <c r="F5" s="77" t="s">
        <v>523</v>
      </c>
      <c r="G5" s="83" t="s">
        <v>536</v>
      </c>
      <c r="H5" s="83">
        <v>1</v>
      </c>
      <c r="I5" s="83">
        <v>1</v>
      </c>
      <c r="J5" s="87">
        <v>1</v>
      </c>
      <c r="K5" s="87">
        <v>0</v>
      </c>
      <c r="L5" s="83" t="s">
        <v>523</v>
      </c>
      <c r="M5" s="83">
        <v>1</v>
      </c>
      <c r="N5" s="83" t="s">
        <v>523</v>
      </c>
      <c r="O5" s="83" t="s">
        <v>523</v>
      </c>
      <c r="P5" s="83" t="s">
        <v>525</v>
      </c>
      <c r="Q5" s="81" t="s">
        <v>523</v>
      </c>
      <c r="R5" s="83" t="s">
        <v>523</v>
      </c>
      <c r="S5" s="83">
        <v>1</v>
      </c>
      <c r="T5" s="83" t="s">
        <v>537</v>
      </c>
      <c r="U5" s="83" t="s">
        <v>523</v>
      </c>
      <c r="V5" s="79" t="s">
        <v>523</v>
      </c>
      <c r="W5" s="3">
        <v>1</v>
      </c>
      <c r="X5" s="83">
        <v>1</v>
      </c>
      <c r="Y5" s="102" t="s">
        <v>534</v>
      </c>
      <c r="Z5" s="83">
        <v>1</v>
      </c>
      <c r="AA5" s="3" t="s">
        <v>523</v>
      </c>
      <c r="AB5" s="83" t="s">
        <v>523</v>
      </c>
    </row>
    <row r="6" spans="1:29" ht="14.25" customHeight="1">
      <c r="A6" s="84" t="s">
        <v>547</v>
      </c>
      <c r="B6" s="3" t="s">
        <v>523</v>
      </c>
      <c r="C6" s="53" t="s">
        <v>12</v>
      </c>
      <c r="D6" s="85">
        <v>168000604</v>
      </c>
      <c r="E6" s="3">
        <v>100</v>
      </c>
      <c r="F6" s="77">
        <f>E6/D6</f>
        <v>5.9523595522311337E-7</v>
      </c>
      <c r="G6" s="3" t="s">
        <v>523</v>
      </c>
      <c r="H6" s="3" t="s">
        <v>523</v>
      </c>
      <c r="I6" s="3">
        <v>1</v>
      </c>
      <c r="J6" s="81" t="s">
        <v>523</v>
      </c>
      <c r="K6" s="81" t="s">
        <v>523</v>
      </c>
      <c r="L6" s="3" t="s">
        <v>523</v>
      </c>
      <c r="M6" s="3" t="s">
        <v>523</v>
      </c>
      <c r="N6" s="3" t="s">
        <v>523</v>
      </c>
      <c r="O6" s="3" t="s">
        <v>523</v>
      </c>
      <c r="P6" s="3" t="s">
        <v>525</v>
      </c>
      <c r="Q6" s="81" t="s">
        <v>523</v>
      </c>
      <c r="R6" s="81" t="s">
        <v>523</v>
      </c>
      <c r="S6" s="3" t="s">
        <v>523</v>
      </c>
      <c r="T6" s="3" t="s">
        <v>523</v>
      </c>
      <c r="U6" s="81" t="s">
        <v>523</v>
      </c>
      <c r="V6" s="81" t="s">
        <v>523</v>
      </c>
      <c r="W6" s="3" t="s">
        <v>523</v>
      </c>
      <c r="X6" s="81" t="s">
        <v>523</v>
      </c>
      <c r="Y6" s="3" t="s">
        <v>523</v>
      </c>
      <c r="Z6" s="81" t="s">
        <v>523</v>
      </c>
      <c r="AA6" s="3" t="s">
        <v>523</v>
      </c>
      <c r="AB6" s="81" t="s">
        <v>523</v>
      </c>
    </row>
    <row r="7" spans="1:29" ht="15" customHeight="1">
      <c r="A7" s="84" t="s">
        <v>681</v>
      </c>
      <c r="B7" s="3" t="s">
        <v>542</v>
      </c>
      <c r="C7" s="53" t="s">
        <v>14</v>
      </c>
      <c r="D7" s="3">
        <v>207000000</v>
      </c>
      <c r="E7" s="3">
        <v>15000</v>
      </c>
      <c r="F7" s="77">
        <f>E7/D7</f>
        <v>7.2463768115942027E-5</v>
      </c>
      <c r="G7" s="3" t="s">
        <v>543</v>
      </c>
      <c r="H7" s="3">
        <v>1</v>
      </c>
      <c r="I7" s="3">
        <v>1</v>
      </c>
      <c r="J7" s="3">
        <v>1</v>
      </c>
      <c r="K7" s="3">
        <v>0</v>
      </c>
      <c r="L7" s="3">
        <v>1</v>
      </c>
      <c r="M7" s="3" t="s">
        <v>523</v>
      </c>
      <c r="N7" s="3">
        <v>1</v>
      </c>
      <c r="O7" s="3">
        <v>1</v>
      </c>
      <c r="P7" s="3" t="s">
        <v>525</v>
      </c>
      <c r="Q7" s="81" t="s">
        <v>523</v>
      </c>
      <c r="R7" s="83" t="s">
        <v>523</v>
      </c>
      <c r="S7" s="91">
        <v>1</v>
      </c>
      <c r="T7" s="3" t="s">
        <v>660</v>
      </c>
      <c r="U7" s="3">
        <v>1</v>
      </c>
      <c r="V7" s="3">
        <v>1</v>
      </c>
      <c r="W7" s="3">
        <v>1</v>
      </c>
      <c r="X7" s="3" t="s">
        <v>523</v>
      </c>
      <c r="Y7" s="3" t="s">
        <v>523</v>
      </c>
      <c r="Z7" s="53">
        <v>1</v>
      </c>
      <c r="AA7" s="53">
        <v>1</v>
      </c>
      <c r="AB7" s="53">
        <v>1</v>
      </c>
    </row>
    <row r="8" spans="1:29" ht="15.75" customHeight="1">
      <c r="A8" s="84" t="s">
        <v>682</v>
      </c>
      <c r="B8" s="3" t="s">
        <v>633</v>
      </c>
      <c r="C8" s="53" t="s">
        <v>16</v>
      </c>
      <c r="D8" s="85">
        <v>37901893</v>
      </c>
      <c r="E8" s="3">
        <v>130000</v>
      </c>
      <c r="F8" s="77">
        <f>E8/D8</f>
        <v>3.4299078412785345E-3</v>
      </c>
      <c r="G8" s="3" t="s">
        <v>657</v>
      </c>
      <c r="H8" s="3">
        <v>1</v>
      </c>
      <c r="I8" s="3">
        <v>1</v>
      </c>
      <c r="J8" s="3">
        <v>1</v>
      </c>
      <c r="K8" s="3">
        <v>1</v>
      </c>
      <c r="L8" s="3">
        <v>1</v>
      </c>
      <c r="M8" s="3">
        <v>1</v>
      </c>
      <c r="N8" s="3">
        <v>1</v>
      </c>
      <c r="O8" s="3" t="s">
        <v>523</v>
      </c>
      <c r="P8" s="3" t="s">
        <v>541</v>
      </c>
      <c r="Q8" s="81" t="s">
        <v>667</v>
      </c>
      <c r="R8" s="81" t="s">
        <v>523</v>
      </c>
      <c r="S8" s="53">
        <v>1</v>
      </c>
      <c r="T8" s="102" t="s">
        <v>634</v>
      </c>
      <c r="U8" s="3">
        <v>1</v>
      </c>
      <c r="V8" s="3">
        <v>1</v>
      </c>
      <c r="W8" s="3">
        <v>1</v>
      </c>
      <c r="X8" s="3">
        <v>1</v>
      </c>
      <c r="Y8" s="3" t="s">
        <v>678</v>
      </c>
      <c r="Z8" s="3">
        <v>1</v>
      </c>
      <c r="AA8" s="3">
        <v>1</v>
      </c>
      <c r="AB8" s="3" t="s">
        <v>523</v>
      </c>
    </row>
    <row r="9" spans="1:29" ht="15" customHeight="1">
      <c r="A9" s="86" t="s">
        <v>560</v>
      </c>
      <c r="B9" s="83" t="s">
        <v>561</v>
      </c>
      <c r="C9" s="87" t="s">
        <v>18</v>
      </c>
      <c r="D9" s="88">
        <v>19107216</v>
      </c>
      <c r="E9" s="83">
        <v>3000</v>
      </c>
      <c r="F9" s="77">
        <f>E9/D9</f>
        <v>1.5700874475904809E-4</v>
      </c>
      <c r="G9" s="90" t="s">
        <v>523</v>
      </c>
      <c r="H9" s="83">
        <v>1</v>
      </c>
      <c r="I9" s="90" t="s">
        <v>523</v>
      </c>
      <c r="J9" s="80" t="s">
        <v>523</v>
      </c>
      <c r="K9" s="80" t="s">
        <v>523</v>
      </c>
      <c r="L9" s="90" t="s">
        <v>523</v>
      </c>
      <c r="M9" s="90" t="s">
        <v>523</v>
      </c>
      <c r="N9" s="83" t="s">
        <v>523</v>
      </c>
      <c r="O9" s="83">
        <v>1</v>
      </c>
      <c r="P9" s="83" t="s">
        <v>541</v>
      </c>
      <c r="Q9" s="83" t="s">
        <v>562</v>
      </c>
      <c r="R9" s="83" t="s">
        <v>523</v>
      </c>
      <c r="S9" s="83">
        <v>1</v>
      </c>
      <c r="T9" s="83" t="s">
        <v>537</v>
      </c>
      <c r="U9" s="83" t="s">
        <v>523</v>
      </c>
      <c r="V9" s="83" t="s">
        <v>523</v>
      </c>
      <c r="W9" s="3" t="s">
        <v>523</v>
      </c>
      <c r="X9" s="90" t="s">
        <v>523</v>
      </c>
      <c r="Y9" s="90" t="s">
        <v>523</v>
      </c>
      <c r="Z9" s="90" t="s">
        <v>523</v>
      </c>
      <c r="AA9" s="3">
        <v>1</v>
      </c>
      <c r="AB9" s="90" t="s">
        <v>523</v>
      </c>
    </row>
    <row r="10" spans="1:29" ht="16.5" customHeight="1">
      <c r="A10" s="84" t="s">
        <v>655</v>
      </c>
      <c r="B10" s="3" t="s">
        <v>523</v>
      </c>
      <c r="C10" s="53" t="s">
        <v>618</v>
      </c>
      <c r="D10" s="93">
        <v>1401071840</v>
      </c>
      <c r="E10" s="3">
        <v>100000000</v>
      </c>
      <c r="F10" s="77">
        <f>E10/D10</f>
        <v>7.1373927549639421E-2</v>
      </c>
      <c r="G10" s="3" t="s">
        <v>523</v>
      </c>
      <c r="H10" s="3">
        <v>1</v>
      </c>
      <c r="I10" s="3">
        <v>1</v>
      </c>
      <c r="J10" s="3">
        <v>1</v>
      </c>
      <c r="K10" s="3">
        <v>1</v>
      </c>
      <c r="L10" s="3">
        <v>1</v>
      </c>
      <c r="M10" s="3" t="s">
        <v>523</v>
      </c>
      <c r="N10" s="3" t="s">
        <v>523</v>
      </c>
      <c r="O10" s="3" t="s">
        <v>523</v>
      </c>
      <c r="P10" s="3" t="s">
        <v>541</v>
      </c>
      <c r="Q10" s="3" t="s">
        <v>619</v>
      </c>
      <c r="R10" s="53">
        <v>9200</v>
      </c>
      <c r="S10" s="3">
        <v>1</v>
      </c>
      <c r="T10" s="102" t="s">
        <v>620</v>
      </c>
      <c r="U10" s="3" t="s">
        <v>523</v>
      </c>
      <c r="V10" s="3" t="s">
        <v>523</v>
      </c>
      <c r="W10" s="3">
        <v>1</v>
      </c>
      <c r="X10" s="3">
        <v>1</v>
      </c>
      <c r="Y10" s="3" t="s">
        <v>621</v>
      </c>
      <c r="Z10" s="3">
        <v>1</v>
      </c>
      <c r="AA10" s="3" t="s">
        <v>523</v>
      </c>
      <c r="AB10" s="3" t="s">
        <v>523</v>
      </c>
    </row>
    <row r="11" spans="1:29" ht="13.5" customHeight="1">
      <c r="A11" s="84" t="s">
        <v>675</v>
      </c>
      <c r="B11" s="3" t="s">
        <v>559</v>
      </c>
      <c r="C11" s="53" t="s">
        <v>22</v>
      </c>
      <c r="D11" s="85">
        <v>875900</v>
      </c>
      <c r="E11" s="3">
        <v>1000</v>
      </c>
      <c r="F11" s="77">
        <f>E11/D11</f>
        <v>1.1416828405069071E-3</v>
      </c>
      <c r="G11" s="3" t="s">
        <v>676</v>
      </c>
      <c r="H11" s="3">
        <v>1</v>
      </c>
      <c r="I11" s="3">
        <v>1</v>
      </c>
      <c r="J11" s="3">
        <v>1</v>
      </c>
      <c r="K11" s="3">
        <v>0</v>
      </c>
      <c r="L11" s="3">
        <v>1</v>
      </c>
      <c r="M11" s="3">
        <v>1</v>
      </c>
      <c r="N11" s="3">
        <v>1</v>
      </c>
      <c r="O11" s="3" t="s">
        <v>523</v>
      </c>
      <c r="P11" s="3" t="s">
        <v>525</v>
      </c>
      <c r="Q11" s="3" t="s">
        <v>659</v>
      </c>
      <c r="R11" s="3">
        <v>38</v>
      </c>
      <c r="S11" s="3">
        <v>1</v>
      </c>
      <c r="T11" s="3" t="s">
        <v>537</v>
      </c>
      <c r="U11" s="3">
        <v>1</v>
      </c>
      <c r="V11" s="3">
        <v>1</v>
      </c>
      <c r="W11" s="3">
        <v>1</v>
      </c>
      <c r="X11" s="3">
        <v>1</v>
      </c>
      <c r="Y11" s="3" t="s">
        <v>658</v>
      </c>
      <c r="Z11" s="3">
        <v>1</v>
      </c>
      <c r="AA11" s="53" t="s">
        <v>523</v>
      </c>
      <c r="AB11" s="3" t="s">
        <v>523</v>
      </c>
    </row>
    <row r="12" spans="1:29" ht="18.75" customHeight="1">
      <c r="A12" s="84" t="s">
        <v>522</v>
      </c>
      <c r="B12" s="3" t="s">
        <v>523</v>
      </c>
      <c r="C12" s="53" t="s">
        <v>24</v>
      </c>
      <c r="D12" s="85">
        <v>10681161</v>
      </c>
      <c r="E12" s="3">
        <v>1055</v>
      </c>
      <c r="F12" s="77">
        <f>E12/D12</f>
        <v>9.8772034238600096E-5</v>
      </c>
      <c r="G12" s="77" t="s">
        <v>524</v>
      </c>
      <c r="H12" s="3">
        <v>1</v>
      </c>
      <c r="I12" s="77" t="s">
        <v>523</v>
      </c>
      <c r="J12" s="71">
        <v>1</v>
      </c>
      <c r="K12" s="71">
        <v>0</v>
      </c>
      <c r="L12" s="77" t="s">
        <v>523</v>
      </c>
      <c r="M12" s="77" t="s">
        <v>523</v>
      </c>
      <c r="N12" s="3" t="s">
        <v>523</v>
      </c>
      <c r="O12" s="77" t="s">
        <v>523</v>
      </c>
      <c r="P12" s="53" t="s">
        <v>525</v>
      </c>
      <c r="Q12" s="77" t="s">
        <v>526</v>
      </c>
      <c r="R12" s="3" t="s">
        <v>523</v>
      </c>
      <c r="S12" s="3">
        <v>1</v>
      </c>
      <c r="T12" s="102" t="s">
        <v>527</v>
      </c>
      <c r="U12" s="53">
        <v>1</v>
      </c>
      <c r="V12" s="53" t="s">
        <v>523</v>
      </c>
      <c r="W12" s="3" t="s">
        <v>523</v>
      </c>
      <c r="X12" s="3" t="s">
        <v>523</v>
      </c>
      <c r="Y12" s="3" t="s">
        <v>523</v>
      </c>
      <c r="Z12" s="3" t="s">
        <v>523</v>
      </c>
      <c r="AA12" s="3" t="s">
        <v>523</v>
      </c>
      <c r="AB12" s="3" t="s">
        <v>523</v>
      </c>
    </row>
    <row r="13" spans="1:29" ht="16.5" customHeight="1">
      <c r="A13" s="86" t="s">
        <v>572</v>
      </c>
      <c r="B13" s="83" t="s">
        <v>573</v>
      </c>
      <c r="C13" s="87" t="s">
        <v>26</v>
      </c>
      <c r="D13" s="83">
        <v>5827463</v>
      </c>
      <c r="E13" s="83">
        <v>1650</v>
      </c>
      <c r="F13" s="77">
        <f>E13/D13</f>
        <v>2.8314208086778069E-4</v>
      </c>
      <c r="G13" s="83" t="s">
        <v>523</v>
      </c>
      <c r="H13" s="83">
        <v>1</v>
      </c>
      <c r="I13" s="83">
        <v>1</v>
      </c>
      <c r="J13" s="83">
        <v>1</v>
      </c>
      <c r="K13" s="83">
        <v>0</v>
      </c>
      <c r="L13" s="83">
        <v>1</v>
      </c>
      <c r="M13" s="83" t="s">
        <v>523</v>
      </c>
      <c r="N13" s="83" t="s">
        <v>523</v>
      </c>
      <c r="O13" s="83" t="s">
        <v>523</v>
      </c>
      <c r="P13" s="83" t="s">
        <v>541</v>
      </c>
      <c r="Q13" s="87" t="s">
        <v>574</v>
      </c>
      <c r="R13" s="99">
        <v>15.1</v>
      </c>
      <c r="S13" s="83">
        <v>1</v>
      </c>
      <c r="T13" s="83" t="s">
        <v>537</v>
      </c>
      <c r="U13" s="53" t="s">
        <v>523</v>
      </c>
      <c r="V13" s="87">
        <v>1</v>
      </c>
      <c r="W13" s="3">
        <v>1</v>
      </c>
      <c r="X13" s="83">
        <v>1</v>
      </c>
      <c r="Y13" s="102" t="s">
        <v>575</v>
      </c>
      <c r="Z13" s="83">
        <v>1</v>
      </c>
      <c r="AA13" s="3" t="s">
        <v>523</v>
      </c>
      <c r="AB13" s="83" t="s">
        <v>523</v>
      </c>
      <c r="AC13" s="50"/>
    </row>
    <row r="14" spans="1:29" ht="17.25" customHeight="1">
      <c r="A14" s="84" t="s">
        <v>548</v>
      </c>
      <c r="B14" s="3" t="s">
        <v>549</v>
      </c>
      <c r="C14" s="53" t="s">
        <v>29</v>
      </c>
      <c r="D14" s="85">
        <v>99945264</v>
      </c>
      <c r="E14" s="3">
        <v>110</v>
      </c>
      <c r="F14" s="77">
        <f>E14/D14</f>
        <v>1.1006024257437552E-6</v>
      </c>
      <c r="G14" s="3" t="s">
        <v>523</v>
      </c>
      <c r="H14" s="3">
        <v>1</v>
      </c>
      <c r="I14" s="3" t="s">
        <v>523</v>
      </c>
      <c r="J14" s="81" t="s">
        <v>523</v>
      </c>
      <c r="K14" s="81" t="s">
        <v>523</v>
      </c>
      <c r="L14" s="3" t="s">
        <v>523</v>
      </c>
      <c r="M14" s="3" t="s">
        <v>523</v>
      </c>
      <c r="N14" s="3" t="s">
        <v>523</v>
      </c>
      <c r="O14" s="3" t="s">
        <v>523</v>
      </c>
      <c r="P14" s="53" t="s">
        <v>550</v>
      </c>
      <c r="Q14" s="3" t="s">
        <v>551</v>
      </c>
      <c r="R14" s="81" t="s">
        <v>523</v>
      </c>
      <c r="S14" s="3">
        <v>1</v>
      </c>
      <c r="T14" s="102" t="s">
        <v>548</v>
      </c>
      <c r="U14" s="3" t="s">
        <v>523</v>
      </c>
      <c r="V14" s="3" t="s">
        <v>523</v>
      </c>
      <c r="W14" s="3" t="s">
        <v>523</v>
      </c>
      <c r="X14" s="3" t="s">
        <v>523</v>
      </c>
      <c r="Y14" s="3" t="s">
        <v>523</v>
      </c>
      <c r="Z14" s="81" t="s">
        <v>523</v>
      </c>
      <c r="AA14" s="3" t="s">
        <v>523</v>
      </c>
      <c r="AB14" s="81" t="s">
        <v>523</v>
      </c>
    </row>
    <row r="15" spans="1:29" ht="16.5" customHeight="1">
      <c r="A15" s="84" t="s">
        <v>645</v>
      </c>
      <c r="B15" s="3" t="s">
        <v>646</v>
      </c>
      <c r="C15" s="53" t="s">
        <v>31</v>
      </c>
      <c r="D15" s="85">
        <v>1324820</v>
      </c>
      <c r="E15" s="53">
        <v>430000</v>
      </c>
      <c r="F15" s="77">
        <f>E15/D15</f>
        <v>0.32457239474041755</v>
      </c>
      <c r="G15" s="3" t="s">
        <v>689</v>
      </c>
      <c r="H15" s="3">
        <v>1</v>
      </c>
      <c r="I15" s="3" t="s">
        <v>523</v>
      </c>
      <c r="J15" s="3">
        <v>1</v>
      </c>
      <c r="K15" s="71">
        <v>0</v>
      </c>
      <c r="L15" s="3">
        <v>1</v>
      </c>
      <c r="M15" s="3" t="s">
        <v>523</v>
      </c>
      <c r="N15" s="3" t="s">
        <v>523</v>
      </c>
      <c r="O15" s="3" t="s">
        <v>523</v>
      </c>
      <c r="P15" s="3" t="s">
        <v>525</v>
      </c>
      <c r="Q15" s="81" t="s">
        <v>523</v>
      </c>
      <c r="R15" s="3">
        <v>5.9</v>
      </c>
      <c r="S15" s="3">
        <v>1</v>
      </c>
      <c r="T15" s="3" t="s">
        <v>647</v>
      </c>
      <c r="U15" s="3">
        <v>1</v>
      </c>
      <c r="V15" s="3">
        <v>1</v>
      </c>
      <c r="W15" s="3">
        <v>1</v>
      </c>
      <c r="X15" s="3">
        <v>1</v>
      </c>
      <c r="Y15" t="s">
        <v>648</v>
      </c>
      <c r="Z15" s="3">
        <v>1</v>
      </c>
      <c r="AA15" s="3">
        <v>1</v>
      </c>
      <c r="AB15" s="3">
        <v>1</v>
      </c>
    </row>
    <row r="16" spans="1:29" ht="14.25" customHeight="1">
      <c r="A16" s="84" t="s">
        <v>622</v>
      </c>
      <c r="B16" s="3" t="s">
        <v>623</v>
      </c>
      <c r="C16" s="53" t="s">
        <v>33</v>
      </c>
      <c r="D16" s="3">
        <v>5527573</v>
      </c>
      <c r="E16" s="3">
        <v>10000</v>
      </c>
      <c r="F16" s="77">
        <f>E16/D16</f>
        <v>1.8091122451028689E-3</v>
      </c>
      <c r="G16" s="3" t="s">
        <v>523</v>
      </c>
      <c r="H16" s="3">
        <v>1</v>
      </c>
      <c r="I16" s="3">
        <v>1</v>
      </c>
      <c r="J16" s="53">
        <v>1</v>
      </c>
      <c r="K16" s="53">
        <v>1</v>
      </c>
      <c r="L16" s="3">
        <v>1</v>
      </c>
      <c r="M16" s="3">
        <v>1</v>
      </c>
      <c r="N16" s="3">
        <v>1</v>
      </c>
      <c r="O16" s="3" t="s">
        <v>523</v>
      </c>
      <c r="P16" s="3" t="s">
        <v>541</v>
      </c>
      <c r="Q16" s="81" t="s">
        <v>624</v>
      </c>
      <c r="R16" s="3">
        <v>59</v>
      </c>
      <c r="S16" s="3">
        <v>1</v>
      </c>
      <c r="T16" s="103" t="s">
        <v>693</v>
      </c>
      <c r="U16" s="3">
        <v>1</v>
      </c>
      <c r="V16" s="3">
        <v>1</v>
      </c>
      <c r="W16" s="3">
        <v>1</v>
      </c>
      <c r="X16" s="3">
        <v>1</v>
      </c>
      <c r="Y16" t="s">
        <v>687</v>
      </c>
      <c r="Z16" s="3">
        <v>1</v>
      </c>
      <c r="AA16" s="53" t="s">
        <v>523</v>
      </c>
      <c r="AB16" s="3">
        <v>1</v>
      </c>
    </row>
    <row r="17" spans="1:28">
      <c r="A17" s="3" t="s">
        <v>538</v>
      </c>
      <c r="B17" s="3" t="s">
        <v>539</v>
      </c>
      <c r="C17" s="53" t="s">
        <v>540</v>
      </c>
      <c r="D17" s="93">
        <v>67088000</v>
      </c>
      <c r="E17" s="3">
        <v>235000</v>
      </c>
      <c r="F17" s="77">
        <f>E17/D17</f>
        <v>3.5028619127116622E-3</v>
      </c>
      <c r="G17" s="3" t="s">
        <v>656</v>
      </c>
      <c r="H17" s="53">
        <v>1</v>
      </c>
      <c r="I17" s="3">
        <v>1</v>
      </c>
      <c r="J17" s="3">
        <v>1</v>
      </c>
      <c r="K17" s="3">
        <v>1</v>
      </c>
      <c r="L17" s="3">
        <v>1</v>
      </c>
      <c r="M17" s="3">
        <v>1</v>
      </c>
      <c r="N17" s="3">
        <v>1</v>
      </c>
      <c r="O17" s="3" t="s">
        <v>523</v>
      </c>
      <c r="P17" s="3" t="s">
        <v>541</v>
      </c>
      <c r="Q17" s="3" t="s">
        <v>683</v>
      </c>
      <c r="R17" s="53">
        <v>799</v>
      </c>
      <c r="S17" s="53">
        <v>1</v>
      </c>
      <c r="T17" s="3" t="s">
        <v>537</v>
      </c>
      <c r="U17" s="53">
        <v>1</v>
      </c>
      <c r="V17" s="53">
        <v>1</v>
      </c>
      <c r="W17" s="3">
        <v>1</v>
      </c>
      <c r="X17" s="3" t="s">
        <v>523</v>
      </c>
      <c r="Y17" s="3" t="s">
        <v>523</v>
      </c>
      <c r="Z17" s="53">
        <v>1</v>
      </c>
      <c r="AA17" s="53" t="s">
        <v>523</v>
      </c>
      <c r="AB17" s="53" t="s">
        <v>523</v>
      </c>
    </row>
    <row r="18" spans="1:28" ht="16.5" customHeight="1">
      <c r="A18" s="94" t="s">
        <v>677</v>
      </c>
      <c r="B18" s="53" t="s">
        <v>596</v>
      </c>
      <c r="C18" s="53" t="s">
        <v>597</v>
      </c>
      <c r="D18" s="53">
        <v>7524100</v>
      </c>
      <c r="E18" s="3">
        <v>20000</v>
      </c>
      <c r="F18" s="77">
        <f>E18/D18</f>
        <v>2.6581252242793159E-3</v>
      </c>
      <c r="G18" s="3" t="s">
        <v>656</v>
      </c>
      <c r="H18" s="53">
        <v>1</v>
      </c>
      <c r="I18" s="53">
        <v>1</v>
      </c>
      <c r="J18" s="53">
        <v>1</v>
      </c>
      <c r="K18" s="70">
        <v>1</v>
      </c>
      <c r="L18" s="53">
        <v>1</v>
      </c>
      <c r="M18" s="53">
        <v>1</v>
      </c>
      <c r="N18" s="53" t="s">
        <v>523</v>
      </c>
      <c r="O18" s="53" t="s">
        <v>544</v>
      </c>
      <c r="P18" s="53" t="s">
        <v>525</v>
      </c>
      <c r="Q18" s="81" t="s">
        <v>523</v>
      </c>
      <c r="R18" s="53">
        <v>1200</v>
      </c>
      <c r="S18" s="53">
        <v>1</v>
      </c>
      <c r="T18" s="3" t="s">
        <v>537</v>
      </c>
      <c r="U18" s="53">
        <v>1</v>
      </c>
      <c r="V18" s="53">
        <v>1</v>
      </c>
      <c r="W18" s="3">
        <v>1</v>
      </c>
      <c r="X18" s="53">
        <v>1</v>
      </c>
      <c r="Y18" s="53" t="s">
        <v>537</v>
      </c>
      <c r="Z18" s="3">
        <v>1</v>
      </c>
      <c r="AA18" s="3">
        <v>1</v>
      </c>
      <c r="AB18" s="3" t="s">
        <v>523</v>
      </c>
    </row>
    <row r="19" spans="1:28" ht="12.75" customHeight="1">
      <c r="A19" s="84" t="s">
        <v>555</v>
      </c>
      <c r="B19" s="3" t="s">
        <v>556</v>
      </c>
      <c r="C19" s="53" t="s">
        <v>39</v>
      </c>
      <c r="D19" s="85">
        <v>83151002</v>
      </c>
      <c r="E19" s="3">
        <v>800</v>
      </c>
      <c r="F19" s="77">
        <f>E19/D19</f>
        <v>9.621050627868561E-6</v>
      </c>
      <c r="G19" s="3" t="s">
        <v>523</v>
      </c>
      <c r="H19" s="3">
        <v>1</v>
      </c>
      <c r="I19" s="3" t="s">
        <v>523</v>
      </c>
      <c r="J19" s="81">
        <v>1</v>
      </c>
      <c r="K19" s="81">
        <v>0</v>
      </c>
      <c r="L19" s="3" t="s">
        <v>523</v>
      </c>
      <c r="M19" s="3" t="s">
        <v>523</v>
      </c>
      <c r="N19" s="3" t="s">
        <v>523</v>
      </c>
      <c r="O19" s="53" t="s">
        <v>544</v>
      </c>
      <c r="P19" s="3" t="s">
        <v>525</v>
      </c>
      <c r="Q19" s="81" t="s">
        <v>523</v>
      </c>
      <c r="R19" s="81" t="s">
        <v>523</v>
      </c>
      <c r="S19" s="3">
        <v>1</v>
      </c>
      <c r="T19" s="3" t="s">
        <v>557</v>
      </c>
      <c r="U19" s="3">
        <v>1</v>
      </c>
      <c r="V19" s="3" t="s">
        <v>523</v>
      </c>
      <c r="W19" s="3">
        <v>1</v>
      </c>
      <c r="X19" s="3" t="s">
        <v>523</v>
      </c>
      <c r="Y19" s="3" t="s">
        <v>523</v>
      </c>
      <c r="Z19" s="3" t="s">
        <v>523</v>
      </c>
      <c r="AA19" s="3">
        <v>1</v>
      </c>
      <c r="AB19" s="53" t="s">
        <v>523</v>
      </c>
    </row>
    <row r="20" spans="1:28" ht="15.75" customHeight="1">
      <c r="A20" s="86" t="s">
        <v>673</v>
      </c>
      <c r="B20" s="83" t="s">
        <v>642</v>
      </c>
      <c r="C20" s="87" t="s">
        <v>41</v>
      </c>
      <c r="D20" s="88">
        <v>4921500</v>
      </c>
      <c r="E20" s="3">
        <v>400000</v>
      </c>
      <c r="F20" s="77">
        <f>E20/D20</f>
        <v>8.1276033729553998E-2</v>
      </c>
      <c r="G20" s="83" t="s">
        <v>643</v>
      </c>
      <c r="H20" s="83">
        <v>1</v>
      </c>
      <c r="I20" s="83">
        <v>1</v>
      </c>
      <c r="J20" s="87">
        <v>1</v>
      </c>
      <c r="K20" s="53">
        <v>1</v>
      </c>
      <c r="L20" s="87" t="s">
        <v>523</v>
      </c>
      <c r="M20" s="83" t="s">
        <v>523</v>
      </c>
      <c r="N20" s="83" t="s">
        <v>523</v>
      </c>
      <c r="O20" s="83" t="s">
        <v>523</v>
      </c>
      <c r="P20" s="83" t="s">
        <v>604</v>
      </c>
      <c r="Q20" s="53" t="s">
        <v>644</v>
      </c>
      <c r="R20" s="83" t="s">
        <v>523</v>
      </c>
      <c r="S20" s="87">
        <v>1</v>
      </c>
      <c r="T20" s="102" t="s">
        <v>674</v>
      </c>
      <c r="U20" s="83">
        <v>1</v>
      </c>
      <c r="V20" s="83">
        <v>1</v>
      </c>
      <c r="W20" s="3">
        <v>1</v>
      </c>
      <c r="X20" s="83" t="s">
        <v>523</v>
      </c>
      <c r="Y20" s="53" t="s">
        <v>523</v>
      </c>
      <c r="Z20" s="83">
        <v>1</v>
      </c>
      <c r="AA20" s="3" t="s">
        <v>523</v>
      </c>
      <c r="AB20" s="83">
        <v>1</v>
      </c>
    </row>
    <row r="21" spans="1:28" s="50" customFormat="1" ht="17.25" customHeight="1">
      <c r="A21" s="96" t="s">
        <v>680</v>
      </c>
      <c r="B21" s="3" t="s">
        <v>615</v>
      </c>
      <c r="C21" s="53" t="s">
        <v>43</v>
      </c>
      <c r="D21" s="53">
        <v>126020000</v>
      </c>
      <c r="E21" s="3">
        <f>150000+100000</f>
        <v>250000</v>
      </c>
      <c r="F21" s="77">
        <f>E21/D21</f>
        <v>1.983812093318521E-3</v>
      </c>
      <c r="G21" s="53" t="s">
        <v>523</v>
      </c>
      <c r="H21" s="53">
        <v>1</v>
      </c>
      <c r="I21" s="53">
        <v>1</v>
      </c>
      <c r="J21" s="53">
        <v>1</v>
      </c>
      <c r="K21" s="70">
        <v>1</v>
      </c>
      <c r="L21" s="53">
        <v>1</v>
      </c>
      <c r="M21" s="53">
        <v>1</v>
      </c>
      <c r="N21" s="3">
        <v>1</v>
      </c>
      <c r="O21" s="53" t="s">
        <v>523</v>
      </c>
      <c r="P21" s="53" t="s">
        <v>525</v>
      </c>
      <c r="Q21" s="81" t="s">
        <v>616</v>
      </c>
      <c r="R21" s="53">
        <v>90</v>
      </c>
      <c r="S21" s="53">
        <v>1</v>
      </c>
      <c r="T21" s="102" t="s">
        <v>617</v>
      </c>
      <c r="U21" s="53" t="s">
        <v>523</v>
      </c>
      <c r="V21" s="3">
        <v>1</v>
      </c>
      <c r="W21" s="3">
        <v>1</v>
      </c>
      <c r="X21" s="53">
        <v>1</v>
      </c>
      <c r="Y21" s="102" t="s">
        <v>661</v>
      </c>
      <c r="Z21" s="53">
        <v>1</v>
      </c>
      <c r="AA21" s="53" t="s">
        <v>523</v>
      </c>
      <c r="AB21" s="53">
        <v>1</v>
      </c>
    </row>
    <row r="22" spans="1:28" ht="15.75" customHeight="1">
      <c r="A22" s="84" t="s">
        <v>528</v>
      </c>
      <c r="B22" s="3" t="s">
        <v>529</v>
      </c>
      <c r="C22" s="53" t="s">
        <v>530</v>
      </c>
      <c r="D22" s="85">
        <v>1909400</v>
      </c>
      <c r="E22" s="3">
        <v>3769</v>
      </c>
      <c r="F22" s="77">
        <f>E22/D22</f>
        <v>1.9739185084319683E-3</v>
      </c>
      <c r="G22" s="3" t="s">
        <v>531</v>
      </c>
      <c r="H22" s="3">
        <v>1</v>
      </c>
      <c r="I22" s="53">
        <v>1</v>
      </c>
      <c r="J22" s="3">
        <v>1</v>
      </c>
      <c r="K22" s="70">
        <v>0</v>
      </c>
      <c r="L22" s="3">
        <v>1</v>
      </c>
      <c r="M22" s="3" t="s">
        <v>523</v>
      </c>
      <c r="N22" s="3" t="s">
        <v>523</v>
      </c>
      <c r="O22" s="3" t="s">
        <v>523</v>
      </c>
      <c r="P22" s="3" t="s">
        <v>525</v>
      </c>
      <c r="Q22" s="81" t="s">
        <v>532</v>
      </c>
      <c r="R22" s="3" t="s">
        <v>523</v>
      </c>
      <c r="S22" s="3">
        <v>1</v>
      </c>
      <c r="T22" s="103" t="s">
        <v>533</v>
      </c>
      <c r="U22" s="3">
        <v>1</v>
      </c>
      <c r="V22" s="3">
        <v>1</v>
      </c>
      <c r="W22" s="3">
        <v>1</v>
      </c>
      <c r="X22" s="3">
        <v>1</v>
      </c>
      <c r="Y22" t="s">
        <v>533</v>
      </c>
      <c r="Z22" s="3">
        <v>1</v>
      </c>
      <c r="AA22" s="53" t="s">
        <v>523</v>
      </c>
      <c r="AB22" s="3">
        <v>1</v>
      </c>
    </row>
    <row r="23" spans="1:28" ht="14.25" customHeight="1">
      <c r="A23" s="84" t="s">
        <v>668</v>
      </c>
      <c r="B23" s="3" t="s">
        <v>640</v>
      </c>
      <c r="C23" s="53" t="s">
        <v>47</v>
      </c>
      <c r="D23" s="85">
        <v>493559</v>
      </c>
      <c r="E23" s="3">
        <v>4200</v>
      </c>
      <c r="F23" s="77">
        <f>E23/D23</f>
        <v>8.5096209369092644E-3</v>
      </c>
      <c r="G23" s="77" t="s">
        <v>690</v>
      </c>
      <c r="H23" s="3">
        <v>1</v>
      </c>
      <c r="I23" s="3">
        <v>1</v>
      </c>
      <c r="J23" s="3">
        <v>1</v>
      </c>
      <c r="K23" s="70">
        <v>0</v>
      </c>
      <c r="L23" s="3" t="s">
        <v>523</v>
      </c>
      <c r="M23" s="3">
        <v>1</v>
      </c>
      <c r="N23" s="3" t="s">
        <v>523</v>
      </c>
      <c r="O23" s="3">
        <v>1</v>
      </c>
      <c r="P23" s="3" t="s">
        <v>525</v>
      </c>
      <c r="Q23" s="3" t="s">
        <v>523</v>
      </c>
      <c r="R23" s="3" t="s">
        <v>523</v>
      </c>
      <c r="S23" s="3">
        <v>1</v>
      </c>
      <c r="T23" s="3" t="s">
        <v>537</v>
      </c>
      <c r="U23" s="3" t="s">
        <v>523</v>
      </c>
      <c r="V23" s="3" t="s">
        <v>523</v>
      </c>
      <c r="W23" s="3">
        <v>1</v>
      </c>
      <c r="X23" s="3">
        <v>1</v>
      </c>
      <c r="Y23" s="102" t="s">
        <v>641</v>
      </c>
      <c r="Z23" s="3">
        <v>1</v>
      </c>
      <c r="AA23" s="3">
        <v>1</v>
      </c>
      <c r="AB23" s="3" t="s">
        <v>523</v>
      </c>
    </row>
    <row r="24" spans="1:28">
      <c r="A24" s="86" t="s">
        <v>582</v>
      </c>
      <c r="B24" s="83" t="s">
        <v>583</v>
      </c>
      <c r="C24" s="87" t="s">
        <v>49</v>
      </c>
      <c r="D24" s="88">
        <v>126577691</v>
      </c>
      <c r="E24" s="3">
        <v>10000</v>
      </c>
      <c r="F24" s="77">
        <f>E24/D24</f>
        <v>7.9002863150663723E-5</v>
      </c>
      <c r="G24" s="90" t="s">
        <v>523</v>
      </c>
      <c r="H24" s="83">
        <v>1</v>
      </c>
      <c r="I24" s="90" t="s">
        <v>523</v>
      </c>
      <c r="J24" s="80" t="s">
        <v>523</v>
      </c>
      <c r="K24" s="80" t="s">
        <v>523</v>
      </c>
      <c r="L24" s="90" t="s">
        <v>523</v>
      </c>
      <c r="M24" s="90" t="s">
        <v>523</v>
      </c>
      <c r="N24" s="83" t="s">
        <v>523</v>
      </c>
      <c r="O24" s="83">
        <v>1</v>
      </c>
      <c r="P24" s="83" t="s">
        <v>541</v>
      </c>
      <c r="Q24" s="83" t="s">
        <v>584</v>
      </c>
      <c r="R24" s="83" t="s">
        <v>523</v>
      </c>
      <c r="S24" s="83">
        <v>1</v>
      </c>
      <c r="T24" s="83" t="s">
        <v>537</v>
      </c>
      <c r="U24" s="83" t="s">
        <v>523</v>
      </c>
      <c r="V24" s="83" t="s">
        <v>523</v>
      </c>
      <c r="W24" s="3">
        <v>1</v>
      </c>
      <c r="X24" s="83">
        <v>1</v>
      </c>
      <c r="Y24" s="102" t="s">
        <v>585</v>
      </c>
      <c r="Z24" s="83">
        <v>1</v>
      </c>
      <c r="AA24" s="3">
        <v>1</v>
      </c>
      <c r="AB24" s="3">
        <v>1</v>
      </c>
    </row>
    <row r="25" spans="1:28" ht="15.75" customHeight="1">
      <c r="A25" s="84" t="s">
        <v>635</v>
      </c>
      <c r="B25" s="3" t="s">
        <v>636</v>
      </c>
      <c r="C25" s="53" t="s">
        <v>51</v>
      </c>
      <c r="D25" s="3">
        <v>17000000</v>
      </c>
      <c r="E25" s="3">
        <v>750</v>
      </c>
      <c r="F25" s="77">
        <f>E25/D25</f>
        <v>4.4117647058823532E-5</v>
      </c>
      <c r="G25" s="3" t="s">
        <v>523</v>
      </c>
      <c r="H25" s="3" t="s">
        <v>523</v>
      </c>
      <c r="I25" s="3">
        <v>1</v>
      </c>
      <c r="J25" s="3">
        <v>1</v>
      </c>
      <c r="K25" s="3">
        <v>0</v>
      </c>
      <c r="L25" s="3">
        <v>1</v>
      </c>
      <c r="M25" s="3" t="s">
        <v>523</v>
      </c>
      <c r="N25" s="3" t="s">
        <v>523</v>
      </c>
      <c r="O25" s="3" t="s">
        <v>523</v>
      </c>
      <c r="P25" s="3" t="s">
        <v>541</v>
      </c>
      <c r="Q25" s="81" t="s">
        <v>691</v>
      </c>
      <c r="R25" s="3" t="s">
        <v>523</v>
      </c>
      <c r="S25" s="3">
        <v>1</v>
      </c>
      <c r="T25" s="102" t="s">
        <v>662</v>
      </c>
      <c r="U25" s="3">
        <v>1</v>
      </c>
      <c r="V25" s="3">
        <v>1</v>
      </c>
      <c r="W25" s="3">
        <v>1</v>
      </c>
      <c r="X25" s="92">
        <v>1</v>
      </c>
      <c r="Y25" s="102" t="s">
        <v>637</v>
      </c>
      <c r="Z25" s="3">
        <v>1</v>
      </c>
      <c r="AA25" s="3" t="s">
        <v>523</v>
      </c>
      <c r="AB25" s="3" t="s">
        <v>523</v>
      </c>
    </row>
    <row r="26" spans="1:28" ht="15" customHeight="1">
      <c r="A26" s="86" t="s">
        <v>553</v>
      </c>
      <c r="B26" s="83" t="s">
        <v>554</v>
      </c>
      <c r="C26" s="87" t="s">
        <v>53</v>
      </c>
      <c r="D26" s="88">
        <v>4955871</v>
      </c>
      <c r="E26" s="3">
        <v>600</v>
      </c>
      <c r="F26" s="77">
        <f>E26/D26</f>
        <v>1.2106852660208468E-4</v>
      </c>
      <c r="G26" s="90" t="s">
        <v>523</v>
      </c>
      <c r="H26" s="83">
        <v>1</v>
      </c>
      <c r="I26" s="80">
        <v>1</v>
      </c>
      <c r="J26" s="80">
        <v>1</v>
      </c>
      <c r="K26" s="71">
        <v>1</v>
      </c>
      <c r="L26" s="80">
        <v>1</v>
      </c>
      <c r="M26" s="80" t="s">
        <v>523</v>
      </c>
      <c r="N26" s="83">
        <v>1</v>
      </c>
      <c r="O26" s="80" t="s">
        <v>544</v>
      </c>
      <c r="P26" s="83" t="s">
        <v>525</v>
      </c>
      <c r="Q26" s="81" t="s">
        <v>523</v>
      </c>
      <c r="R26" s="99">
        <v>5</v>
      </c>
      <c r="S26" s="83">
        <v>1</v>
      </c>
      <c r="T26" s="83" t="s">
        <v>537</v>
      </c>
      <c r="U26" s="90" t="s">
        <v>523</v>
      </c>
      <c r="V26" s="100">
        <v>1</v>
      </c>
      <c r="W26" s="3">
        <v>1</v>
      </c>
      <c r="X26" s="3">
        <v>1</v>
      </c>
      <c r="Y26" s="100" t="s">
        <v>537</v>
      </c>
      <c r="Z26" s="83">
        <v>1</v>
      </c>
      <c r="AA26" s="3">
        <v>1</v>
      </c>
      <c r="AB26" s="83" t="s">
        <v>523</v>
      </c>
    </row>
    <row r="27" spans="1:28" ht="17.25" customHeight="1">
      <c r="A27" s="84" t="s">
        <v>580</v>
      </c>
      <c r="B27" s="3" t="s">
        <v>581</v>
      </c>
      <c r="C27" s="53" t="s">
        <v>55</v>
      </c>
      <c r="D27" s="85">
        <v>38386000</v>
      </c>
      <c r="E27" s="3">
        <v>5000</v>
      </c>
      <c r="F27" s="77">
        <f>E27/D27</f>
        <v>1.3025582243526284E-4</v>
      </c>
      <c r="G27" s="77" t="s">
        <v>523</v>
      </c>
      <c r="H27" s="3">
        <v>1</v>
      </c>
      <c r="I27" s="3" t="s">
        <v>523</v>
      </c>
      <c r="J27" s="3">
        <v>1</v>
      </c>
      <c r="K27" s="81">
        <v>0</v>
      </c>
      <c r="L27" s="3" t="s">
        <v>523</v>
      </c>
      <c r="M27" s="3" t="s">
        <v>523</v>
      </c>
      <c r="N27" s="3">
        <v>1</v>
      </c>
      <c r="O27" s="3" t="s">
        <v>523</v>
      </c>
      <c r="P27" s="3" t="s">
        <v>550</v>
      </c>
      <c r="Q27" s="3" t="s">
        <v>526</v>
      </c>
      <c r="R27" s="98">
        <v>24.6</v>
      </c>
      <c r="S27" s="3" t="s">
        <v>523</v>
      </c>
      <c r="T27" s="3" t="s">
        <v>523</v>
      </c>
      <c r="U27" s="3">
        <v>1</v>
      </c>
      <c r="V27" s="3" t="s">
        <v>523</v>
      </c>
      <c r="W27" s="3" t="s">
        <v>523</v>
      </c>
      <c r="X27" s="3" t="s">
        <v>523</v>
      </c>
      <c r="Y27" s="3" t="s">
        <v>523</v>
      </c>
      <c r="Z27" s="3" t="s">
        <v>523</v>
      </c>
      <c r="AA27" s="3" t="s">
        <v>523</v>
      </c>
      <c r="AB27" s="3" t="s">
        <v>523</v>
      </c>
    </row>
    <row r="28" spans="1:28">
      <c r="A28" s="84" t="s">
        <v>638</v>
      </c>
      <c r="B28" s="3" t="s">
        <v>639</v>
      </c>
      <c r="C28" s="53" t="s">
        <v>57</v>
      </c>
      <c r="D28" s="85">
        <v>10027874</v>
      </c>
      <c r="E28" s="77" t="s">
        <v>523</v>
      </c>
      <c r="F28" s="77" t="s">
        <v>523</v>
      </c>
      <c r="G28" s="3" t="s">
        <v>523</v>
      </c>
      <c r="H28" s="3" t="s">
        <v>523</v>
      </c>
      <c r="I28" s="3" t="s">
        <v>523</v>
      </c>
      <c r="J28" s="3" t="s">
        <v>523</v>
      </c>
      <c r="K28" s="3" t="s">
        <v>523</v>
      </c>
      <c r="L28" s="3">
        <v>1</v>
      </c>
      <c r="M28" s="3">
        <v>1</v>
      </c>
      <c r="N28" s="3" t="s">
        <v>523</v>
      </c>
      <c r="O28" s="3" t="s">
        <v>523</v>
      </c>
      <c r="P28" s="3" t="s">
        <v>550</v>
      </c>
      <c r="Q28" s="3" t="s">
        <v>526</v>
      </c>
      <c r="R28" s="3">
        <v>4.8</v>
      </c>
      <c r="S28" s="3" t="s">
        <v>523</v>
      </c>
      <c r="T28" s="3" t="s">
        <v>523</v>
      </c>
      <c r="U28" s="3" t="s">
        <v>523</v>
      </c>
      <c r="V28" s="3" t="s">
        <v>523</v>
      </c>
      <c r="W28" s="3" t="s">
        <v>523</v>
      </c>
      <c r="X28" s="3" t="s">
        <v>523</v>
      </c>
      <c r="Y28" s="3" t="s">
        <v>523</v>
      </c>
      <c r="Z28" s="3" t="s">
        <v>523</v>
      </c>
      <c r="AA28" s="3" t="s">
        <v>523</v>
      </c>
      <c r="AB28" s="3" t="s">
        <v>523</v>
      </c>
    </row>
    <row r="29" spans="1:28" ht="15" customHeight="1">
      <c r="A29" s="84" t="s">
        <v>602</v>
      </c>
      <c r="B29" s="3" t="s">
        <v>603</v>
      </c>
      <c r="C29" s="53" t="s">
        <v>59</v>
      </c>
      <c r="D29" s="3">
        <v>2747282</v>
      </c>
      <c r="E29" s="3">
        <v>100000</v>
      </c>
      <c r="F29" s="77">
        <f>E29/D29</f>
        <v>3.6399612416926984E-2</v>
      </c>
      <c r="G29" s="3" t="s">
        <v>523</v>
      </c>
      <c r="H29" s="3">
        <v>1</v>
      </c>
      <c r="I29" s="3">
        <v>1</v>
      </c>
      <c r="J29" s="3">
        <v>1</v>
      </c>
      <c r="K29" s="3">
        <v>1</v>
      </c>
      <c r="L29" s="3">
        <v>1</v>
      </c>
      <c r="M29" s="3" t="s">
        <v>523</v>
      </c>
      <c r="N29" s="3">
        <v>1</v>
      </c>
      <c r="O29" s="3" t="s">
        <v>523</v>
      </c>
      <c r="P29" s="3" t="s">
        <v>604</v>
      </c>
      <c r="Q29" s="3" t="s">
        <v>605</v>
      </c>
      <c r="R29" s="3" t="s">
        <v>523</v>
      </c>
      <c r="S29" s="3">
        <v>1</v>
      </c>
      <c r="T29" s="102" t="s">
        <v>692</v>
      </c>
      <c r="U29" s="3">
        <v>1</v>
      </c>
      <c r="V29" s="3">
        <v>1</v>
      </c>
      <c r="W29" s="3">
        <v>1</v>
      </c>
      <c r="X29" s="3">
        <v>1</v>
      </c>
      <c r="Y29" t="s">
        <v>686</v>
      </c>
      <c r="Z29" s="3">
        <v>1</v>
      </c>
      <c r="AA29" s="3">
        <v>1</v>
      </c>
      <c r="AB29" s="3">
        <v>1</v>
      </c>
    </row>
    <row r="30" spans="1:28" ht="16.5" customHeight="1">
      <c r="A30" s="84" t="s">
        <v>576</v>
      </c>
      <c r="B30" s="3" t="s">
        <v>577</v>
      </c>
      <c r="C30" s="53" t="s">
        <v>578</v>
      </c>
      <c r="D30" s="85">
        <v>146780720</v>
      </c>
      <c r="E30" s="3">
        <v>3000</v>
      </c>
      <c r="F30" s="77">
        <f>E30/D30</f>
        <v>2.0438651615825293E-5</v>
      </c>
      <c r="G30" s="3" t="s">
        <v>523</v>
      </c>
      <c r="H30" s="3">
        <v>1</v>
      </c>
      <c r="I30" s="3" t="s">
        <v>523</v>
      </c>
      <c r="J30" s="71">
        <v>1</v>
      </c>
      <c r="K30" s="71">
        <v>0</v>
      </c>
      <c r="L30" s="3" t="s">
        <v>523</v>
      </c>
      <c r="M30" s="70" t="s">
        <v>523</v>
      </c>
      <c r="N30" s="3" t="s">
        <v>523</v>
      </c>
      <c r="O30" s="71">
        <v>1</v>
      </c>
      <c r="P30" s="77" t="s">
        <v>525</v>
      </c>
      <c r="Q30" s="77" t="s">
        <v>579</v>
      </c>
      <c r="R30" s="3" t="s">
        <v>523</v>
      </c>
      <c r="S30" s="3">
        <v>1</v>
      </c>
      <c r="T30" s="3" t="s">
        <v>537</v>
      </c>
      <c r="U30" s="53">
        <v>1</v>
      </c>
      <c r="V30" s="53">
        <v>1</v>
      </c>
      <c r="W30" s="3">
        <v>1</v>
      </c>
      <c r="X30" s="53">
        <v>1</v>
      </c>
      <c r="Y30" s="102" t="s">
        <v>684</v>
      </c>
      <c r="Z30" s="3">
        <v>1</v>
      </c>
      <c r="AA30" s="3">
        <v>1</v>
      </c>
      <c r="AB30" s="3" t="s">
        <v>523</v>
      </c>
    </row>
    <row r="31" spans="1:28" ht="15.75" customHeight="1">
      <c r="A31" s="84" t="s">
        <v>665</v>
      </c>
      <c r="B31" s="3" t="s">
        <v>606</v>
      </c>
      <c r="C31" s="53" t="s">
        <v>63</v>
      </c>
      <c r="D31" s="3">
        <v>32280000</v>
      </c>
      <c r="E31" s="3">
        <v>100000</v>
      </c>
      <c r="F31" s="77">
        <f>E31/D31</f>
        <v>3.0978934324659233E-3</v>
      </c>
      <c r="G31" s="3" t="s">
        <v>523</v>
      </c>
      <c r="H31" s="3">
        <v>1</v>
      </c>
      <c r="I31" s="3">
        <v>1</v>
      </c>
      <c r="J31" s="3">
        <v>1</v>
      </c>
      <c r="K31" s="3">
        <v>0</v>
      </c>
      <c r="L31" s="3">
        <v>1</v>
      </c>
      <c r="M31" s="3" t="s">
        <v>523</v>
      </c>
      <c r="N31" s="3">
        <v>1</v>
      </c>
      <c r="O31" s="3" t="s">
        <v>523</v>
      </c>
      <c r="P31" s="3" t="s">
        <v>541</v>
      </c>
      <c r="Q31" s="3" t="s">
        <v>607</v>
      </c>
      <c r="R31" s="3">
        <v>80</v>
      </c>
      <c r="S31" s="3">
        <v>1</v>
      </c>
      <c r="T31" s="102" t="s">
        <v>670</v>
      </c>
      <c r="U31" s="53">
        <v>1</v>
      </c>
      <c r="V31" s="53" t="s">
        <v>523</v>
      </c>
      <c r="W31" s="3">
        <v>1</v>
      </c>
      <c r="X31" s="3" t="s">
        <v>523</v>
      </c>
      <c r="Y31" s="3" t="s">
        <v>523</v>
      </c>
      <c r="Z31" s="3">
        <v>1</v>
      </c>
      <c r="AA31" s="3" t="s">
        <v>523</v>
      </c>
      <c r="AB31" s="3" t="s">
        <v>523</v>
      </c>
    </row>
    <row r="32" spans="1:28" ht="15.75" customHeight="1">
      <c r="A32" s="84" t="s">
        <v>586</v>
      </c>
      <c r="B32" s="3" t="s">
        <v>587</v>
      </c>
      <c r="C32" s="53" t="s">
        <v>65</v>
      </c>
      <c r="D32" s="85">
        <v>5703600</v>
      </c>
      <c r="E32" s="3">
        <v>10000</v>
      </c>
      <c r="F32" s="77">
        <f>E32/D32</f>
        <v>1.7532786310400449E-3</v>
      </c>
      <c r="G32" s="3" t="s">
        <v>523</v>
      </c>
      <c r="H32" s="3">
        <v>1</v>
      </c>
      <c r="I32" s="3" t="s">
        <v>523</v>
      </c>
      <c r="J32" s="3">
        <v>1</v>
      </c>
      <c r="K32" s="3">
        <v>0</v>
      </c>
      <c r="L32" s="3" t="s">
        <v>523</v>
      </c>
      <c r="M32" s="3" t="s">
        <v>523</v>
      </c>
      <c r="N32" s="3" t="s">
        <v>523</v>
      </c>
      <c r="O32" s="3">
        <v>1</v>
      </c>
      <c r="P32" s="3" t="s">
        <v>541</v>
      </c>
      <c r="Q32" s="83" t="s">
        <v>588</v>
      </c>
      <c r="R32" s="3">
        <v>150</v>
      </c>
      <c r="S32" s="97">
        <v>1</v>
      </c>
      <c r="T32" s="102" t="s">
        <v>589</v>
      </c>
      <c r="U32" s="3" t="s">
        <v>523</v>
      </c>
      <c r="V32" s="3">
        <v>1</v>
      </c>
      <c r="W32" s="3">
        <v>1</v>
      </c>
      <c r="X32" s="3" t="s">
        <v>523</v>
      </c>
      <c r="Y32" s="3" t="s">
        <v>523</v>
      </c>
      <c r="Z32" s="3">
        <v>1</v>
      </c>
      <c r="AA32" s="3">
        <v>1</v>
      </c>
      <c r="AB32" s="3" t="s">
        <v>523</v>
      </c>
    </row>
    <row r="33" spans="1:28" ht="18" customHeight="1">
      <c r="A33" s="84" t="s">
        <v>669</v>
      </c>
      <c r="B33" s="3" t="s">
        <v>552</v>
      </c>
      <c r="C33" s="53" t="s">
        <v>67</v>
      </c>
      <c r="D33" s="88">
        <v>2089310</v>
      </c>
      <c r="E33" s="3">
        <v>300</v>
      </c>
      <c r="F33" s="77">
        <f>E33/D33</f>
        <v>1.4358807453178322E-4</v>
      </c>
      <c r="G33" s="83" t="s">
        <v>523</v>
      </c>
      <c r="H33" s="83">
        <v>1</v>
      </c>
      <c r="I33" s="83">
        <v>1</v>
      </c>
      <c r="J33" s="83">
        <v>1</v>
      </c>
      <c r="K33" s="79">
        <v>0</v>
      </c>
      <c r="L33" s="83" t="s">
        <v>523</v>
      </c>
      <c r="M33" s="83" t="s">
        <v>523</v>
      </c>
      <c r="N33" s="83">
        <v>1</v>
      </c>
      <c r="O33" s="83" t="s">
        <v>523</v>
      </c>
      <c r="P33" s="83" t="s">
        <v>525</v>
      </c>
      <c r="Q33" s="81" t="s">
        <v>523</v>
      </c>
      <c r="R33" s="83">
        <v>0.32</v>
      </c>
      <c r="S33" s="83">
        <v>1</v>
      </c>
      <c r="T33" s="83" t="s">
        <v>537</v>
      </c>
      <c r="U33" s="83">
        <v>1</v>
      </c>
      <c r="V33" s="83">
        <v>1</v>
      </c>
      <c r="W33" s="83">
        <v>1</v>
      </c>
      <c r="X33" s="83">
        <v>1</v>
      </c>
      <c r="Y33" s="87" t="s">
        <v>537</v>
      </c>
      <c r="Z33" s="83">
        <v>1</v>
      </c>
      <c r="AA33" s="3" t="s">
        <v>523</v>
      </c>
      <c r="AB33" s="83">
        <v>1</v>
      </c>
    </row>
    <row r="34" spans="1:28">
      <c r="A34" s="84" t="s">
        <v>672</v>
      </c>
      <c r="B34" s="3" t="s">
        <v>590</v>
      </c>
      <c r="C34" s="53" t="s">
        <v>69</v>
      </c>
      <c r="D34" s="85">
        <v>51811167</v>
      </c>
      <c r="E34" s="3">
        <v>10000</v>
      </c>
      <c r="F34" s="77">
        <f>E34/D34</f>
        <v>1.9300858442350855E-4</v>
      </c>
      <c r="G34" s="3" t="s">
        <v>523</v>
      </c>
      <c r="H34" s="3">
        <v>1</v>
      </c>
      <c r="I34" s="3">
        <v>1</v>
      </c>
      <c r="J34" s="3">
        <v>1</v>
      </c>
      <c r="K34" s="3">
        <v>0</v>
      </c>
      <c r="L34" s="3" t="s">
        <v>523</v>
      </c>
      <c r="M34" s="3" t="s">
        <v>523</v>
      </c>
      <c r="N34" s="3" t="s">
        <v>523</v>
      </c>
      <c r="O34" s="3" t="s">
        <v>523</v>
      </c>
      <c r="P34" s="53" t="s">
        <v>541</v>
      </c>
      <c r="Q34" s="83" t="s">
        <v>523</v>
      </c>
      <c r="R34" s="53">
        <v>15</v>
      </c>
      <c r="S34" s="3">
        <v>1</v>
      </c>
      <c r="T34" s="102" t="s">
        <v>591</v>
      </c>
      <c r="U34" s="81" t="s">
        <v>523</v>
      </c>
      <c r="V34" s="81" t="s">
        <v>523</v>
      </c>
      <c r="W34" s="3">
        <v>1</v>
      </c>
      <c r="X34" s="81" t="s">
        <v>523</v>
      </c>
      <c r="Y34" s="3" t="s">
        <v>523</v>
      </c>
      <c r="Z34" s="3">
        <v>1</v>
      </c>
      <c r="AA34" s="3" t="s">
        <v>523</v>
      </c>
      <c r="AB34" s="3" t="s">
        <v>523</v>
      </c>
    </row>
    <row r="35" spans="1:28" ht="14.25" customHeight="1">
      <c r="A35" s="84" t="s">
        <v>625</v>
      </c>
      <c r="B35" s="3" t="s">
        <v>626</v>
      </c>
      <c r="C35" s="53" t="s">
        <v>71</v>
      </c>
      <c r="D35" s="85">
        <v>8586550</v>
      </c>
      <c r="E35" s="3" t="s">
        <v>523</v>
      </c>
      <c r="F35" s="77" t="s">
        <v>523</v>
      </c>
      <c r="G35" s="3" t="s">
        <v>523</v>
      </c>
      <c r="H35" s="3" t="s">
        <v>523</v>
      </c>
      <c r="I35" s="3" t="s">
        <v>523</v>
      </c>
      <c r="J35" s="3">
        <v>1</v>
      </c>
      <c r="K35" s="3">
        <v>1</v>
      </c>
      <c r="L35" s="3">
        <v>1</v>
      </c>
      <c r="M35" s="3">
        <v>1</v>
      </c>
      <c r="N35" s="3">
        <v>1</v>
      </c>
      <c r="O35" s="3" t="s">
        <v>523</v>
      </c>
      <c r="P35" s="3" t="s">
        <v>627</v>
      </c>
      <c r="Q35" s="83" t="s">
        <v>628</v>
      </c>
      <c r="R35" s="3">
        <v>71.55</v>
      </c>
      <c r="S35" s="3">
        <v>1</v>
      </c>
      <c r="T35" s="102" t="s">
        <v>629</v>
      </c>
      <c r="U35" s="53">
        <v>1</v>
      </c>
      <c r="V35" s="3">
        <v>1</v>
      </c>
      <c r="W35" s="3">
        <v>1</v>
      </c>
      <c r="X35" s="3">
        <v>1</v>
      </c>
      <c r="Y35" s="102" t="s">
        <v>630</v>
      </c>
      <c r="Z35" s="3">
        <v>1</v>
      </c>
      <c r="AA35" s="3" t="s">
        <v>523</v>
      </c>
      <c r="AB35" s="3" t="s">
        <v>523</v>
      </c>
    </row>
    <row r="36" spans="1:28">
      <c r="A36" s="84" t="s">
        <v>592</v>
      </c>
      <c r="B36" s="3" t="s">
        <v>593</v>
      </c>
      <c r="C36" s="53" t="s">
        <v>594</v>
      </c>
      <c r="D36" s="89">
        <v>23603121</v>
      </c>
      <c r="E36" s="3">
        <v>10000</v>
      </c>
      <c r="F36" s="77">
        <f>E36/D36</f>
        <v>4.2367278462877855E-4</v>
      </c>
      <c r="G36" s="3" t="s">
        <v>523</v>
      </c>
      <c r="H36" s="3">
        <v>1</v>
      </c>
      <c r="I36" s="3">
        <v>1</v>
      </c>
      <c r="J36" s="3">
        <v>1</v>
      </c>
      <c r="K36" s="3">
        <v>1</v>
      </c>
      <c r="L36" s="3">
        <v>1</v>
      </c>
      <c r="M36" s="3" t="s">
        <v>523</v>
      </c>
      <c r="N36" s="3" t="s">
        <v>523</v>
      </c>
      <c r="O36" s="3" t="s">
        <v>523</v>
      </c>
      <c r="P36" s="3" t="s">
        <v>541</v>
      </c>
      <c r="Q36" s="83" t="s">
        <v>595</v>
      </c>
      <c r="R36" s="3" t="s">
        <v>523</v>
      </c>
      <c r="S36" s="3">
        <v>1</v>
      </c>
      <c r="T36" s="3" t="s">
        <v>537</v>
      </c>
      <c r="U36" s="3">
        <v>1</v>
      </c>
      <c r="V36" s="53" t="s">
        <v>523</v>
      </c>
      <c r="W36" s="3">
        <v>1</v>
      </c>
      <c r="X36" s="3" t="s">
        <v>523</v>
      </c>
      <c r="Y36" s="3" t="s">
        <v>523</v>
      </c>
      <c r="Z36" s="3">
        <v>1</v>
      </c>
      <c r="AA36" s="3" t="s">
        <v>523</v>
      </c>
      <c r="AB36" s="3" t="s">
        <v>523</v>
      </c>
    </row>
    <row r="37" spans="1:28" ht="15" customHeight="1">
      <c r="A37" s="84" t="s">
        <v>558</v>
      </c>
      <c r="B37" s="3" t="s">
        <v>663</v>
      </c>
      <c r="C37" s="53" t="s">
        <v>75</v>
      </c>
      <c r="D37" s="85">
        <v>66463030</v>
      </c>
      <c r="E37" s="3">
        <v>10000</v>
      </c>
      <c r="F37" s="77">
        <f>E37/D37</f>
        <v>1.5045958632942254E-4</v>
      </c>
      <c r="G37" s="3" t="s">
        <v>523</v>
      </c>
      <c r="H37" s="3">
        <v>1</v>
      </c>
      <c r="I37" s="3">
        <v>1</v>
      </c>
      <c r="J37" s="3">
        <v>1</v>
      </c>
      <c r="K37" s="81">
        <v>1</v>
      </c>
      <c r="L37" s="3">
        <v>1</v>
      </c>
      <c r="M37" s="3">
        <v>1</v>
      </c>
      <c r="N37" s="3" t="s">
        <v>523</v>
      </c>
      <c r="O37" s="3" t="s">
        <v>523</v>
      </c>
      <c r="P37" s="3" t="s">
        <v>525</v>
      </c>
      <c r="Q37" s="81" t="s">
        <v>523</v>
      </c>
      <c r="R37" s="3">
        <v>141</v>
      </c>
      <c r="S37" s="3">
        <v>1</v>
      </c>
      <c r="T37" s="3" t="s">
        <v>537</v>
      </c>
      <c r="U37" s="3">
        <v>1</v>
      </c>
      <c r="V37" s="3">
        <v>1</v>
      </c>
      <c r="W37" s="3" t="s">
        <v>523</v>
      </c>
      <c r="X37" s="3" t="s">
        <v>523</v>
      </c>
      <c r="Y37" s="3" t="s">
        <v>523</v>
      </c>
      <c r="Z37" s="3">
        <v>1</v>
      </c>
      <c r="AA37" s="3" t="s">
        <v>523</v>
      </c>
      <c r="AB37" s="3" t="s">
        <v>523</v>
      </c>
    </row>
    <row r="38" spans="1:28" s="78" customFormat="1">
      <c r="A38" s="84" t="s">
        <v>679</v>
      </c>
      <c r="B38" s="53" t="s">
        <v>613</v>
      </c>
      <c r="C38" s="53" t="s">
        <v>77</v>
      </c>
      <c r="D38" s="85">
        <v>82003882</v>
      </c>
      <c r="E38" s="3">
        <v>100000</v>
      </c>
      <c r="F38" s="77">
        <f>E38/D38</f>
        <v>1.2194544643630407E-3</v>
      </c>
      <c r="G38" s="3" t="s">
        <v>523</v>
      </c>
      <c r="H38" s="3">
        <v>1</v>
      </c>
      <c r="I38" s="3">
        <v>1</v>
      </c>
      <c r="J38" s="71">
        <v>1</v>
      </c>
      <c r="K38" s="81">
        <v>0</v>
      </c>
      <c r="L38" s="3">
        <v>1</v>
      </c>
      <c r="M38" s="3" t="s">
        <v>523</v>
      </c>
      <c r="N38" s="3" t="s">
        <v>523</v>
      </c>
      <c r="O38" s="3" t="s">
        <v>523</v>
      </c>
      <c r="P38" s="3" t="s">
        <v>550</v>
      </c>
      <c r="Q38" s="3" t="s">
        <v>526</v>
      </c>
      <c r="R38" s="3" t="s">
        <v>523</v>
      </c>
      <c r="S38" s="3">
        <v>1</v>
      </c>
      <c r="T38" s="3" t="s">
        <v>537</v>
      </c>
      <c r="U38" s="53">
        <v>1</v>
      </c>
      <c r="V38" s="53">
        <v>1</v>
      </c>
      <c r="W38" s="3">
        <v>1</v>
      </c>
      <c r="X38" s="3">
        <v>1</v>
      </c>
      <c r="Y38" s="3" t="s">
        <v>614</v>
      </c>
      <c r="Z38" s="3">
        <v>1</v>
      </c>
      <c r="AA38" s="3" t="s">
        <v>523</v>
      </c>
      <c r="AB38" s="3" t="s">
        <v>523</v>
      </c>
    </row>
    <row r="39" spans="1:28" ht="15.75" customHeight="1">
      <c r="A39" s="84" t="s">
        <v>608</v>
      </c>
      <c r="B39" s="3" t="s">
        <v>609</v>
      </c>
      <c r="C39" s="53" t="s">
        <v>610</v>
      </c>
      <c r="D39" s="93">
        <v>66435600</v>
      </c>
      <c r="E39" s="3">
        <v>100000</v>
      </c>
      <c r="F39" s="77">
        <f>E39/D39</f>
        <v>1.5052170824076249E-3</v>
      </c>
      <c r="G39" s="3" t="s">
        <v>523</v>
      </c>
      <c r="H39" s="3">
        <v>1</v>
      </c>
      <c r="I39" s="3">
        <v>1</v>
      </c>
      <c r="J39" s="3">
        <v>1</v>
      </c>
      <c r="K39" s="3">
        <v>1</v>
      </c>
      <c r="L39" s="3">
        <v>1</v>
      </c>
      <c r="M39" s="3">
        <v>1</v>
      </c>
      <c r="N39" s="3">
        <v>1</v>
      </c>
      <c r="O39" s="3" t="s">
        <v>523</v>
      </c>
      <c r="P39" s="3" t="s">
        <v>541</v>
      </c>
      <c r="Q39" s="3" t="s">
        <v>611</v>
      </c>
      <c r="R39" s="53">
        <v>437</v>
      </c>
      <c r="S39" s="53">
        <v>1</v>
      </c>
      <c r="T39" s="102" t="s">
        <v>612</v>
      </c>
      <c r="U39" s="3" t="s">
        <v>523</v>
      </c>
      <c r="V39" s="3">
        <v>1</v>
      </c>
      <c r="W39" s="3">
        <v>1</v>
      </c>
      <c r="X39" s="3">
        <v>1</v>
      </c>
      <c r="Y39" s="102" t="s">
        <v>664</v>
      </c>
      <c r="Z39" s="3">
        <v>1</v>
      </c>
      <c r="AA39" s="3" t="s">
        <v>523</v>
      </c>
      <c r="AB39" s="3" t="s">
        <v>523</v>
      </c>
    </row>
    <row r="40" spans="1:28" ht="13.5" customHeight="1">
      <c r="A40" s="84" t="s">
        <v>563</v>
      </c>
      <c r="B40" s="3" t="s">
        <v>564</v>
      </c>
      <c r="C40" s="53" t="s">
        <v>79</v>
      </c>
      <c r="D40" s="89">
        <v>9770529</v>
      </c>
      <c r="E40" s="3">
        <v>1000</v>
      </c>
      <c r="F40" s="77">
        <f>E40/D40</f>
        <v>1.0234860364264821E-4</v>
      </c>
      <c r="G40" s="77" t="s">
        <v>523</v>
      </c>
      <c r="H40" s="53">
        <v>1</v>
      </c>
      <c r="I40" s="53">
        <v>1</v>
      </c>
      <c r="J40" s="71">
        <v>1</v>
      </c>
      <c r="K40" s="71">
        <v>0</v>
      </c>
      <c r="L40" s="77" t="s">
        <v>523</v>
      </c>
      <c r="M40" s="77" t="s">
        <v>523</v>
      </c>
      <c r="N40" s="3" t="s">
        <v>523</v>
      </c>
      <c r="O40" s="77" t="s">
        <v>523</v>
      </c>
      <c r="P40" s="53" t="s">
        <v>525</v>
      </c>
      <c r="Q40" s="3" t="s">
        <v>565</v>
      </c>
      <c r="R40" s="3" t="s">
        <v>523</v>
      </c>
      <c r="S40" s="3">
        <v>1</v>
      </c>
      <c r="T40" s="102" t="s">
        <v>566</v>
      </c>
      <c r="U40" s="3" t="s">
        <v>523</v>
      </c>
      <c r="V40" s="3" t="s">
        <v>523</v>
      </c>
      <c r="W40" s="3">
        <v>1</v>
      </c>
      <c r="X40" s="3" t="s">
        <v>523</v>
      </c>
      <c r="Y40" s="3" t="s">
        <v>523</v>
      </c>
      <c r="Z40" s="71">
        <v>1</v>
      </c>
      <c r="AA40" s="3" t="s">
        <v>523</v>
      </c>
      <c r="AB40" s="77" t="s">
        <v>523</v>
      </c>
    </row>
    <row r="41" spans="1:28">
      <c r="A41" s="84" t="s">
        <v>671</v>
      </c>
      <c r="B41" s="3" t="s">
        <v>545</v>
      </c>
      <c r="C41" s="53" t="s">
        <v>84</v>
      </c>
      <c r="D41" s="85">
        <v>3518552</v>
      </c>
      <c r="E41" s="3">
        <v>80</v>
      </c>
      <c r="F41" s="77">
        <f>E41/D41</f>
        <v>2.2736625748319196E-5</v>
      </c>
      <c r="G41" s="77" t="s">
        <v>523</v>
      </c>
      <c r="H41" s="53">
        <v>1</v>
      </c>
      <c r="I41" s="53">
        <v>1</v>
      </c>
      <c r="J41" s="71" t="s">
        <v>523</v>
      </c>
      <c r="K41" s="71" t="s">
        <v>523</v>
      </c>
      <c r="L41" s="3">
        <v>1</v>
      </c>
      <c r="M41" s="77" t="s">
        <v>523</v>
      </c>
      <c r="N41" s="3">
        <v>1</v>
      </c>
      <c r="O41" s="71">
        <v>1</v>
      </c>
      <c r="P41" s="3" t="s">
        <v>541</v>
      </c>
      <c r="Q41" s="83" t="s">
        <v>546</v>
      </c>
      <c r="R41" s="3" t="s">
        <v>523</v>
      </c>
      <c r="S41" s="3">
        <v>1</v>
      </c>
      <c r="T41" s="3" t="s">
        <v>537</v>
      </c>
      <c r="U41" s="77" t="s">
        <v>523</v>
      </c>
      <c r="V41" s="77" t="s">
        <v>523</v>
      </c>
      <c r="W41" s="3" t="s">
        <v>523</v>
      </c>
      <c r="X41" s="77" t="s">
        <v>523</v>
      </c>
      <c r="Y41" s="3" t="s">
        <v>523</v>
      </c>
      <c r="Z41" s="3" t="s">
        <v>523</v>
      </c>
      <c r="AA41" s="3">
        <v>1</v>
      </c>
      <c r="AB41" s="3" t="s">
        <v>523</v>
      </c>
    </row>
    <row r="42" spans="1:28">
      <c r="A42" s="84" t="s">
        <v>649</v>
      </c>
      <c r="B42" s="3" t="s">
        <v>650</v>
      </c>
      <c r="C42" s="53" t="s">
        <v>651</v>
      </c>
      <c r="D42" s="95">
        <v>329242894</v>
      </c>
      <c r="E42" s="3">
        <v>1000000</v>
      </c>
      <c r="F42" s="77">
        <f>E42/D42</f>
        <v>3.0372713222475804E-3</v>
      </c>
      <c r="G42" s="3" t="s">
        <v>688</v>
      </c>
      <c r="H42" s="3">
        <v>1</v>
      </c>
      <c r="I42" s="53">
        <v>1</v>
      </c>
      <c r="J42" s="3">
        <v>1</v>
      </c>
      <c r="K42" s="3">
        <v>1</v>
      </c>
      <c r="L42" s="3">
        <v>1</v>
      </c>
      <c r="M42" s="3" t="s">
        <v>523</v>
      </c>
      <c r="N42" s="3" t="s">
        <v>523</v>
      </c>
      <c r="O42" s="3" t="s">
        <v>523</v>
      </c>
      <c r="P42" s="3" t="s">
        <v>541</v>
      </c>
      <c r="Q42" s="83" t="s">
        <v>652</v>
      </c>
      <c r="R42" s="53">
        <f>427+500</f>
        <v>927</v>
      </c>
      <c r="S42" s="3">
        <v>1</v>
      </c>
      <c r="T42" s="102" t="s">
        <v>653</v>
      </c>
      <c r="U42" s="3">
        <v>1</v>
      </c>
      <c r="V42" s="3">
        <v>1</v>
      </c>
      <c r="W42" s="3">
        <v>1</v>
      </c>
      <c r="X42" s="3">
        <v>1</v>
      </c>
      <c r="Y42" s="3" t="s">
        <v>654</v>
      </c>
      <c r="Z42" s="3">
        <v>1</v>
      </c>
      <c r="AA42" s="3">
        <v>1</v>
      </c>
      <c r="AB42" s="3">
        <v>1</v>
      </c>
    </row>
    <row r="43" spans="1:28">
      <c r="A43" s="84" t="s">
        <v>567</v>
      </c>
      <c r="B43" s="3" t="s">
        <v>568</v>
      </c>
      <c r="C43" s="53" t="s">
        <v>86</v>
      </c>
      <c r="D43" s="85">
        <v>96208984</v>
      </c>
      <c r="E43" s="3">
        <v>1000</v>
      </c>
      <c r="F43" s="77">
        <f>E43/D43</f>
        <v>1.0394039708391474E-5</v>
      </c>
      <c r="G43" s="3" t="s">
        <v>523</v>
      </c>
      <c r="H43" s="3">
        <v>1</v>
      </c>
      <c r="I43" s="3" t="s">
        <v>523</v>
      </c>
      <c r="J43" s="3">
        <v>1</v>
      </c>
      <c r="K43" s="3">
        <v>0</v>
      </c>
      <c r="L43" s="3" t="s">
        <v>523</v>
      </c>
      <c r="M43" s="3" t="s">
        <v>523</v>
      </c>
      <c r="N43" s="3" t="s">
        <v>523</v>
      </c>
      <c r="O43" s="3">
        <v>1</v>
      </c>
      <c r="P43" s="3" t="s">
        <v>569</v>
      </c>
      <c r="Q43" s="3" t="s">
        <v>570</v>
      </c>
      <c r="R43" s="98">
        <v>4.5</v>
      </c>
      <c r="S43" s="3">
        <v>1</v>
      </c>
      <c r="T43" s="102" t="s">
        <v>571</v>
      </c>
      <c r="U43" s="3" t="s">
        <v>523</v>
      </c>
      <c r="V43" s="3" t="s">
        <v>523</v>
      </c>
      <c r="W43" s="3">
        <v>1</v>
      </c>
      <c r="X43" s="3" t="s">
        <v>523</v>
      </c>
      <c r="Y43" s="3" t="s">
        <v>523</v>
      </c>
      <c r="Z43" s="53">
        <v>1</v>
      </c>
      <c r="AA43" s="3">
        <v>1</v>
      </c>
      <c r="AB43" s="3" t="s">
        <v>523</v>
      </c>
    </row>
    <row r="44" spans="1:28" s="56" customFormat="1">
      <c r="A44" s="55"/>
      <c r="C44" s="57"/>
      <c r="D44" s="58"/>
      <c r="F44" s="60"/>
      <c r="G44" s="60"/>
    </row>
    <row r="45" spans="1:28" s="56" customFormat="1">
      <c r="A45" s="55"/>
      <c r="C45" s="61"/>
      <c r="D45" s="58"/>
      <c r="F45" s="60"/>
      <c r="G45" s="60"/>
      <c r="I45" s="60"/>
      <c r="J45" s="60"/>
      <c r="K45" s="60"/>
      <c r="L45" s="60"/>
      <c r="M45" s="60"/>
      <c r="O45" s="60"/>
      <c r="P45" s="60"/>
      <c r="Q45" s="60"/>
    </row>
    <row r="46" spans="1:28" s="56" customFormat="1">
      <c r="A46" s="55"/>
      <c r="C46" s="9"/>
      <c r="D46" s="54"/>
      <c r="F46" s="59"/>
      <c r="G46" s="59"/>
    </row>
    <row r="47" spans="1:28" s="56" customFormat="1">
      <c r="A47" s="55"/>
      <c r="C47" s="9"/>
      <c r="D47" s="58"/>
      <c r="F47" s="59"/>
      <c r="G47" s="59"/>
    </row>
    <row r="48" spans="1:28" s="56" customFormat="1" ht="14.25" customHeight="1">
      <c r="A48" s="55"/>
      <c r="C48" s="57"/>
      <c r="D48" s="58"/>
      <c r="F48" s="59"/>
      <c r="G48" s="59"/>
    </row>
    <row r="49" spans="1:28" s="56" customFormat="1">
      <c r="A49" s="55"/>
      <c r="C49" s="57"/>
      <c r="D49" s="58"/>
      <c r="F49" s="59"/>
      <c r="G49" s="59"/>
      <c r="Y49" s="50"/>
    </row>
    <row r="50" spans="1:28" s="56" customFormat="1">
      <c r="A50" s="55"/>
      <c r="C50" s="57"/>
      <c r="D50" s="58"/>
      <c r="F50" s="59"/>
      <c r="G50" s="59"/>
    </row>
    <row r="51" spans="1:28" s="56" customFormat="1">
      <c r="A51" s="55"/>
      <c r="C51" s="9"/>
      <c r="D51" s="58"/>
      <c r="F51" s="60"/>
      <c r="G51" s="60"/>
    </row>
    <row r="52" spans="1:28" s="56" customFormat="1">
      <c r="A52" s="55"/>
      <c r="C52" s="9"/>
      <c r="D52" s="58"/>
      <c r="F52" s="60"/>
      <c r="AB52" s="62"/>
    </row>
    <row r="53" spans="1:28" s="56" customFormat="1">
      <c r="A53" s="55"/>
      <c r="C53" s="57"/>
      <c r="D53" s="63"/>
      <c r="F53" s="59"/>
      <c r="G53" s="59"/>
    </row>
    <row r="54" spans="1:28" s="56" customFormat="1">
      <c r="A54" s="55"/>
      <c r="C54" s="57"/>
      <c r="D54" s="58"/>
      <c r="F54" s="59"/>
      <c r="G54" s="59"/>
    </row>
    <row r="55" spans="1:28" s="56" customFormat="1">
      <c r="A55" s="55"/>
      <c r="C55" s="57"/>
      <c r="D55" s="58"/>
      <c r="F55" s="60"/>
    </row>
    <row r="56" spans="1:28" s="56" customFormat="1" ht="15.75" customHeight="1">
      <c r="A56" s="55"/>
      <c r="C56" s="57"/>
      <c r="D56" s="58"/>
      <c r="F56" s="59"/>
      <c r="G56" s="59"/>
    </row>
    <row r="57" spans="1:28" s="56" customFormat="1">
      <c r="A57" s="55"/>
      <c r="C57" s="9"/>
      <c r="D57" s="58"/>
      <c r="F57" s="59"/>
      <c r="G57" s="59"/>
    </row>
    <row r="58" spans="1:28" s="56" customFormat="1">
      <c r="A58" s="55"/>
      <c r="C58" s="57"/>
      <c r="D58" s="58"/>
      <c r="F58" s="59"/>
      <c r="G58" s="59"/>
    </row>
    <row r="59" spans="1:28" s="56" customFormat="1">
      <c r="A59" s="55"/>
      <c r="C59" s="9"/>
      <c r="D59" s="58"/>
      <c r="F59" s="60"/>
      <c r="G59" s="60"/>
      <c r="S59" s="64"/>
    </row>
    <row r="60" spans="1:28" s="56" customFormat="1">
      <c r="A60" s="55"/>
      <c r="C60" s="57"/>
      <c r="D60" s="58"/>
      <c r="F60" s="59"/>
      <c r="G60" s="59"/>
    </row>
    <row r="61" spans="1:28" s="56" customFormat="1">
      <c r="A61" s="55"/>
      <c r="C61" s="57"/>
      <c r="D61" s="58"/>
      <c r="F61" s="59"/>
      <c r="G61" s="59"/>
    </row>
    <row r="62" spans="1:28" s="56" customFormat="1">
      <c r="A62" s="55"/>
      <c r="C62" s="57"/>
      <c r="D62" s="58"/>
      <c r="F62" s="59"/>
      <c r="G62" s="59"/>
    </row>
    <row r="63" spans="1:28" s="56" customFormat="1">
      <c r="A63" s="55"/>
      <c r="C63" s="57"/>
      <c r="D63" s="58"/>
      <c r="F63" s="60"/>
      <c r="G63" s="60"/>
    </row>
    <row r="64" spans="1:28" s="56" customFormat="1" ht="13.5" customHeight="1">
      <c r="A64" s="55"/>
      <c r="C64" s="61"/>
      <c r="D64" s="58"/>
      <c r="F64" s="59"/>
      <c r="G64" s="59"/>
    </row>
    <row r="65" spans="1:19" s="56" customFormat="1">
      <c r="A65" s="55"/>
      <c r="C65" s="57"/>
      <c r="D65" s="58"/>
      <c r="F65" s="59"/>
      <c r="G65" s="59"/>
    </row>
    <row r="66" spans="1:19" s="56" customFormat="1">
      <c r="A66" s="55"/>
      <c r="C66" s="9"/>
      <c r="D66" s="58"/>
      <c r="F66" s="60"/>
      <c r="G66" s="60"/>
    </row>
    <row r="67" spans="1:19" s="56" customFormat="1">
      <c r="A67" s="55"/>
      <c r="C67" s="57"/>
      <c r="D67" s="58"/>
      <c r="F67" s="59"/>
      <c r="G67" s="59"/>
    </row>
    <row r="68" spans="1:19" s="56" customFormat="1">
      <c r="A68" s="55"/>
      <c r="D68" s="54"/>
      <c r="F68" s="59"/>
      <c r="G68" s="59"/>
    </row>
    <row r="69" spans="1:19">
      <c r="A69" s="49"/>
      <c r="C69" s="9"/>
      <c r="D69" s="6"/>
      <c r="S69" s="66"/>
    </row>
    <row r="71" spans="1:19">
      <c r="A71" s="49"/>
    </row>
  </sheetData>
  <autoFilter ref="A2:AB68">
    <sortState ref="A3:AB68">
      <sortCondition ref="C2:C68"/>
    </sortState>
  </autoFilter>
  <conditionalFormatting sqref="L7:L9 X12 X18:Y18 U20:V20 Z30 O34 S30 S35 P31:P35 P7:P11 R22:S22 R29 X43 X42:Y42 U35:V35 X35:Z35 X38:Z38 J21:K22 H40:H43 H14:H38 H8:H12 L14:L15 I34:I44 L5 L17:L22 H1:I6 H45:I1048576 I9:I22 I24:I32 L30 L1:L3 J1:K5 J8:K10 J32:K33 L32 L45:L1048576 L24:L28 L34:L42 M19 M21:M22 M8:M10 M24:P30 L11:M11 N34:N35 M32:M35 N23:P23 P37:P40 N40 N36:P36 N32:O33 M37:O39 N8:O11 M16:O17 N21:O21 R11:T11 S23:T23 U37:V41 Z12:AA12 X20 Z19:Z20 Z26:Z28 Z34 X37 Z37 X39:X41 Z39:Z41 V11:AB11 V19 V30:W30 U26:W26 U25:Z25 U33:Z33 U27:X28 R24:Z24 P13:P22 M1:P5 M41:P1048576 U21:Z21 U3:X3 U34:X34 W7:W8 R9:X9 S10:X10 W12:W13 U14:X15 W16 W18:W20 V23:W23 U29:Z29 V31:X31 U32:X32 J24:K30 J12:K19 R47:AB1048576 R45:Y46 R1:AB2 R17:X17 R44:AB44 R36:S36 R40:R41 R37:R38 R3:S6 R25:S28 R19:T19 R13:R16 R42:V43 R7:R8 R39:S39 R31:S34 J6:P6 J36:K1048576 U5:X6 Z43:AB43 AB37:AB41 AB33:AB35 AA18:AA42 U4:Z4 Z5:AB5 Z6 AB6 AA7 Z3 AB3:AB4 Z13:AB17 U22:X22 Z22:Z23 Z10:AB10">
    <cfRule type="containsText" dxfId="225" priority="324" operator="containsText" text="N/A">
      <formula>NOT(ISERROR(SEARCH("N/A",H1)))</formula>
    </cfRule>
  </conditionalFormatting>
  <conditionalFormatting sqref="E3">
    <cfRule type="containsText" dxfId="224" priority="323" operator="containsText" text="N/A">
      <formula>NOT(ISERROR(SEARCH("N/A",E3)))</formula>
    </cfRule>
  </conditionalFormatting>
  <conditionalFormatting sqref="E6">
    <cfRule type="containsText" dxfId="223" priority="317" operator="containsText" text="N/A">
      <formula>NOT(ISERROR(SEARCH("N/A",E6)))</formula>
    </cfRule>
  </conditionalFormatting>
  <conditionalFormatting sqref="E28 F3:F43">
    <cfRule type="containsText" dxfId="222" priority="321" operator="containsText" text="N/A">
      <formula>NOT(ISERROR(SEARCH("N/A",E3)))</formula>
    </cfRule>
  </conditionalFormatting>
  <conditionalFormatting sqref="E4 L4">
    <cfRule type="containsText" dxfId="221" priority="320" operator="containsText" text="N/A">
      <formula>NOT(ISERROR(SEARCH("N/A",E4)))</formula>
    </cfRule>
  </conditionalFormatting>
  <conditionalFormatting sqref="E5">
    <cfRule type="containsText" dxfId="220" priority="319" operator="containsText" text="N/A">
      <formula>NOT(ISERROR(SEARCH("N/A",E5)))</formula>
    </cfRule>
  </conditionalFormatting>
  <conditionalFormatting sqref="I7">
    <cfRule type="containsText" dxfId="219" priority="313" operator="containsText" text="N/A">
      <formula>NOT(ISERROR(SEARCH("N/A",I7)))</formula>
    </cfRule>
  </conditionalFormatting>
  <conditionalFormatting sqref="E7">
    <cfRule type="containsText" dxfId="218" priority="315" operator="containsText" text="N/A">
      <formula>NOT(ISERROR(SEARCH("N/A",E7)))</formula>
    </cfRule>
  </conditionalFormatting>
  <conditionalFormatting sqref="J7:K7">
    <cfRule type="containsText" dxfId="217" priority="309" operator="containsText" text="N/A">
      <formula>NOT(ISERROR(SEARCH("N/A",J7)))</formula>
    </cfRule>
  </conditionalFormatting>
  <conditionalFormatting sqref="H7">
    <cfRule type="containsText" dxfId="216" priority="310" operator="containsText" text="N/A">
      <formula>NOT(ISERROR(SEARCH("N/A",H7)))</formula>
    </cfRule>
  </conditionalFormatting>
  <conditionalFormatting sqref="O7">
    <cfRule type="containsText" dxfId="215" priority="308" operator="containsText" text="N/A">
      <formula>NOT(ISERROR(SEARCH("N/A",O7)))</formula>
    </cfRule>
  </conditionalFormatting>
  <conditionalFormatting sqref="N7">
    <cfRule type="containsText" dxfId="214" priority="307" operator="containsText" text="N/A">
      <formula>NOT(ISERROR(SEARCH("N/A",N7)))</formula>
    </cfRule>
  </conditionalFormatting>
  <conditionalFormatting sqref="M7">
    <cfRule type="containsText" dxfId="213" priority="306" operator="containsText" text="N/A">
      <formula>NOT(ISERROR(SEARCH("N/A",M7)))</formula>
    </cfRule>
  </conditionalFormatting>
  <conditionalFormatting sqref="S7">
    <cfRule type="containsText" dxfId="212" priority="305" operator="containsText" text="N/A">
      <formula>NOT(ISERROR(SEARCH("N/A",S7)))</formula>
    </cfRule>
  </conditionalFormatting>
  <conditionalFormatting sqref="U7">
    <cfRule type="containsText" dxfId="211" priority="304" operator="containsText" text="N/A">
      <formula>NOT(ISERROR(SEARCH("N/A",U7)))</formula>
    </cfRule>
  </conditionalFormatting>
  <conditionalFormatting sqref="V7">
    <cfRule type="containsText" dxfId="210" priority="303" operator="containsText" text="N/A">
      <formula>NOT(ISERROR(SEARCH("N/A",V7)))</formula>
    </cfRule>
  </conditionalFormatting>
  <conditionalFormatting sqref="X7">
    <cfRule type="containsText" dxfId="209" priority="301" operator="containsText" text="N/A">
      <formula>NOT(ISERROR(SEARCH("N/A",X7)))</formula>
    </cfRule>
  </conditionalFormatting>
  <conditionalFormatting sqref="Z7">
    <cfRule type="containsText" dxfId="208" priority="300" operator="containsText" text="N/A">
      <formula>NOT(ISERROR(SEARCH("N/A",Z7)))</formula>
    </cfRule>
  </conditionalFormatting>
  <conditionalFormatting sqref="AB7">
    <cfRule type="containsText" dxfId="207" priority="299" operator="containsText" text="N/A">
      <formula>NOT(ISERROR(SEARCH("N/A",AB7)))</formula>
    </cfRule>
  </conditionalFormatting>
  <conditionalFormatting sqref="E8">
    <cfRule type="containsText" dxfId="206" priority="298" operator="containsText" text="N/A">
      <formula>NOT(ISERROR(SEARCH("N/A",E8)))</formula>
    </cfRule>
  </conditionalFormatting>
  <conditionalFormatting sqref="X8 Z8:AB8">
    <cfRule type="containsText" dxfId="205" priority="292" operator="containsText" text="N/A">
      <formula>NOT(ISERROR(SEARCH("N/A",X8)))</formula>
    </cfRule>
  </conditionalFormatting>
  <conditionalFormatting sqref="I8">
    <cfRule type="containsText" dxfId="204" priority="296" operator="containsText" text="N/A">
      <formula>NOT(ISERROR(SEARCH("N/A",I8)))</formula>
    </cfRule>
  </conditionalFormatting>
  <conditionalFormatting sqref="S8 U8:V8">
    <cfRule type="containsText" dxfId="203" priority="293" operator="containsText" text="N/A">
      <formula>NOT(ISERROR(SEARCH("N/A",S8)))</formula>
    </cfRule>
  </conditionalFormatting>
  <conditionalFormatting sqref="E9:E10">
    <cfRule type="containsText" dxfId="202" priority="291" operator="containsText" text="N/A">
      <formula>NOT(ISERROR(SEARCH("N/A",E9)))</formula>
    </cfRule>
  </conditionalFormatting>
  <conditionalFormatting sqref="Z9:AB9">
    <cfRule type="containsText" dxfId="201" priority="289" operator="containsText" text="N/A">
      <formula>NOT(ISERROR(SEARCH("N/A",Z9)))</formula>
    </cfRule>
  </conditionalFormatting>
  <conditionalFormatting sqref="L10">
    <cfRule type="containsText" dxfId="200" priority="287" operator="containsText" text="N/A">
      <formula>NOT(ISERROR(SEARCH("N/A",L10)))</formula>
    </cfRule>
  </conditionalFormatting>
  <conditionalFormatting sqref="G3 G5:G10">
    <cfRule type="containsText" dxfId="199" priority="284" operator="containsText" text="N/A">
      <formula>NOT(ISERROR(SEARCH("N/A",G3)))</formula>
    </cfRule>
  </conditionalFormatting>
  <conditionalFormatting sqref="G11">
    <cfRule type="containsText" dxfId="198" priority="283" operator="containsText" text="N/A">
      <formula>NOT(ISERROR(SEARCH("N/A",G11)))</formula>
    </cfRule>
  </conditionalFormatting>
  <conditionalFormatting sqref="J11:K11">
    <cfRule type="containsText" dxfId="197" priority="281" operator="containsText" text="N/A">
      <formula>NOT(ISERROR(SEARCH("N/A",J11)))</formula>
    </cfRule>
  </conditionalFormatting>
  <conditionalFormatting sqref="U11">
    <cfRule type="containsText" dxfId="196" priority="279" operator="containsText" text="N/A">
      <formula>NOT(ISERROR(SEARCH("N/A",U11)))</formula>
    </cfRule>
  </conditionalFormatting>
  <conditionalFormatting sqref="L12">
    <cfRule type="containsText" dxfId="195" priority="278" operator="containsText" text="N/A">
      <formula>NOT(ISERROR(SEARCH("N/A",L12)))</formula>
    </cfRule>
  </conditionalFormatting>
  <conditionalFormatting sqref="N12">
    <cfRule type="containsText" dxfId="194" priority="277" operator="containsText" text="N/A">
      <formula>NOT(ISERROR(SEARCH("N/A",N12)))</formula>
    </cfRule>
  </conditionalFormatting>
  <conditionalFormatting sqref="U12">
    <cfRule type="containsText" dxfId="193" priority="276" operator="containsText" text="N/A">
      <formula>NOT(ISERROR(SEARCH("N/A",U12)))</formula>
    </cfRule>
  </conditionalFormatting>
  <conditionalFormatting sqref="AB12">
    <cfRule type="containsText" dxfId="192" priority="275" operator="containsText" text="N/A">
      <formula>NOT(ISERROR(SEARCH("N/A",AB12)))</formula>
    </cfRule>
  </conditionalFormatting>
  <conditionalFormatting sqref="L13">
    <cfRule type="containsText" dxfId="191" priority="274" operator="containsText" text="N/A">
      <formula>NOT(ISERROR(SEARCH("N/A",L13)))</formula>
    </cfRule>
  </conditionalFormatting>
  <conditionalFormatting sqref="N13">
    <cfRule type="containsText" dxfId="190" priority="272" operator="containsText" text="N/A">
      <formula>NOT(ISERROR(SEARCH("N/A",N13)))</formula>
    </cfRule>
  </conditionalFormatting>
  <conditionalFormatting sqref="P12">
    <cfRule type="containsText" dxfId="189" priority="271" operator="containsText" text="N/A">
      <formula>NOT(ISERROR(SEARCH("N/A",P12)))</formula>
    </cfRule>
  </conditionalFormatting>
  <conditionalFormatting sqref="G12">
    <cfRule type="containsText" dxfId="188" priority="270" operator="containsText" text="N/A">
      <formula>NOT(ISERROR(SEARCH("N/A",G12)))</formula>
    </cfRule>
  </conditionalFormatting>
  <conditionalFormatting sqref="O12">
    <cfRule type="containsText" dxfId="187" priority="269" operator="containsText" text="N/A">
      <formula>NOT(ISERROR(SEARCH("N/A",O12)))</formula>
    </cfRule>
  </conditionalFormatting>
  <conditionalFormatting sqref="M12">
    <cfRule type="containsText" dxfId="186" priority="268" operator="containsText" text="N/A">
      <formula>NOT(ISERROR(SEARCH("N/A",M12)))</formula>
    </cfRule>
  </conditionalFormatting>
  <conditionalFormatting sqref="V12">
    <cfRule type="containsText" dxfId="185" priority="265" operator="containsText" text="N/A">
      <formula>NOT(ISERROR(SEARCH("N/A",V12)))</formula>
    </cfRule>
  </conditionalFormatting>
  <conditionalFormatting sqref="S12:T12">
    <cfRule type="containsText" dxfId="184" priority="264" operator="containsText" text="N/A">
      <formula>NOT(ISERROR(SEARCH("N/A",S12)))</formula>
    </cfRule>
  </conditionalFormatting>
  <conditionalFormatting sqref="R10">
    <cfRule type="containsText" dxfId="183" priority="263" operator="containsText" text="N/A">
      <formula>NOT(ISERROR(SEARCH("N/A",R10)))</formula>
    </cfRule>
  </conditionalFormatting>
  <conditionalFormatting sqref="R12">
    <cfRule type="containsText" dxfId="182" priority="262" operator="containsText" text="N/A">
      <formula>NOT(ISERROR(SEARCH("N/A",R12)))</formula>
    </cfRule>
  </conditionalFormatting>
  <conditionalFormatting sqref="G13">
    <cfRule type="containsText" dxfId="181" priority="261" operator="containsText" text="N/A">
      <formula>NOT(ISERROR(SEARCH("N/A",G13)))</formula>
    </cfRule>
  </conditionalFormatting>
  <conditionalFormatting sqref="O13">
    <cfRule type="containsText" dxfId="180" priority="259" operator="containsText" text="N/A">
      <formula>NOT(ISERROR(SEARCH("N/A",O13)))</formula>
    </cfRule>
  </conditionalFormatting>
  <conditionalFormatting sqref="M13">
    <cfRule type="containsText" dxfId="179" priority="258" operator="containsText" text="N/A">
      <formula>NOT(ISERROR(SEARCH("N/A",M13)))</formula>
    </cfRule>
  </conditionalFormatting>
  <conditionalFormatting sqref="S13:T13">
    <cfRule type="containsText" dxfId="178" priority="257" operator="containsText" text="N/A">
      <formula>NOT(ISERROR(SEARCH("N/A",S13)))</formula>
    </cfRule>
  </conditionalFormatting>
  <conditionalFormatting sqref="U13">
    <cfRule type="containsText" dxfId="177" priority="256" operator="containsText" text="N/A">
      <formula>NOT(ISERROR(SEARCH("N/A",U13)))</formula>
    </cfRule>
  </conditionalFormatting>
  <conditionalFormatting sqref="V13">
    <cfRule type="containsText" dxfId="176" priority="255" operator="containsText" text="N/A">
      <formula>NOT(ISERROR(SEARCH("N/A",V13)))</formula>
    </cfRule>
  </conditionalFormatting>
  <conditionalFormatting sqref="X13:Y13">
    <cfRule type="containsText" dxfId="175" priority="253" operator="containsText" text="N/A">
      <formula>NOT(ISERROR(SEARCH("N/A",X13)))</formula>
    </cfRule>
  </conditionalFormatting>
  <conditionalFormatting sqref="AB25">
    <cfRule type="containsText" dxfId="174" priority="251" operator="containsText" text="N/A">
      <formula>NOT(ISERROR(SEARCH("N/A",AB25)))</formula>
    </cfRule>
  </conditionalFormatting>
  <conditionalFormatting sqref="M14">
    <cfRule type="containsText" dxfId="173" priority="250" operator="containsText" text="N/A">
      <formula>NOT(ISERROR(SEARCH("N/A",M14)))</formula>
    </cfRule>
  </conditionalFormatting>
  <conditionalFormatting sqref="O14">
    <cfRule type="containsText" dxfId="172" priority="249" operator="containsText" text="N/A">
      <formula>NOT(ISERROR(SEARCH("N/A",O14)))</formula>
    </cfRule>
  </conditionalFormatting>
  <conditionalFormatting sqref="G14">
    <cfRule type="containsText" dxfId="171" priority="248" operator="containsText" text="N/A">
      <formula>NOT(ISERROR(SEARCH("N/A",G14)))</formula>
    </cfRule>
  </conditionalFormatting>
  <conditionalFormatting sqref="N14">
    <cfRule type="containsText" dxfId="170" priority="245" operator="containsText" text="N/A">
      <formula>NOT(ISERROR(SEARCH("N/A",N14)))</formula>
    </cfRule>
  </conditionalFormatting>
  <conditionalFormatting sqref="G15">
    <cfRule type="containsText" dxfId="169" priority="244" operator="containsText" text="N/A">
      <formula>NOT(ISERROR(SEARCH("N/A",G15)))</formula>
    </cfRule>
  </conditionalFormatting>
  <conditionalFormatting sqref="T15">
    <cfRule type="containsText" dxfId="168" priority="241" operator="containsText" text="N/A">
      <formula>NOT(ISERROR(SEARCH("N/A",T15)))</formula>
    </cfRule>
  </conditionalFormatting>
  <conditionalFormatting sqref="M15">
    <cfRule type="containsText" dxfId="167" priority="240" operator="containsText" text="N/A">
      <formula>NOT(ISERROR(SEARCH("N/A",M15)))</formula>
    </cfRule>
  </conditionalFormatting>
  <conditionalFormatting sqref="N15">
    <cfRule type="containsText" dxfId="166" priority="239" operator="containsText" text="N/A">
      <formula>NOT(ISERROR(SEARCH("N/A",N15)))</formula>
    </cfRule>
  </conditionalFormatting>
  <conditionalFormatting sqref="O15">
    <cfRule type="containsText" dxfId="165" priority="238" operator="containsText" text="N/A">
      <formula>NOT(ISERROR(SEARCH("N/A",O15)))</formula>
    </cfRule>
  </conditionalFormatting>
  <conditionalFormatting sqref="L16">
    <cfRule type="containsText" dxfId="164" priority="237" operator="containsText" text="N/A">
      <formula>NOT(ISERROR(SEARCH("N/A",L16)))</formula>
    </cfRule>
  </conditionalFormatting>
  <conditionalFormatting sqref="G16">
    <cfRule type="containsText" dxfId="163" priority="236" operator="containsText" text="N/A">
      <formula>NOT(ISERROR(SEARCH("N/A",G16)))</formula>
    </cfRule>
  </conditionalFormatting>
  <conditionalFormatting sqref="U16">
    <cfRule type="containsText" dxfId="162" priority="233" operator="containsText" text="N/A">
      <formula>NOT(ISERROR(SEARCH("N/A",U16)))</formula>
    </cfRule>
  </conditionalFormatting>
  <conditionalFormatting sqref="V16">
    <cfRule type="containsText" dxfId="161" priority="232" operator="containsText" text="N/A">
      <formula>NOT(ISERROR(SEARCH("N/A",V16)))</formula>
    </cfRule>
  </conditionalFormatting>
  <conditionalFormatting sqref="X16">
    <cfRule type="containsText" dxfId="160" priority="230" operator="containsText" text="N/A">
      <formula>NOT(ISERROR(SEARCH("N/A",X16)))</formula>
    </cfRule>
  </conditionalFormatting>
  <conditionalFormatting sqref="Z16">
    <cfRule type="containsText" dxfId="159" priority="229" operator="containsText" text="N/A">
      <formula>NOT(ISERROR(SEARCH("N/A",Z16)))</formula>
    </cfRule>
  </conditionalFormatting>
  <conditionalFormatting sqref="G17">
    <cfRule type="containsText" dxfId="158" priority="226" operator="containsText" text="N/A">
      <formula>NOT(ISERROR(SEARCH("N/A",G17)))</formula>
    </cfRule>
  </conditionalFormatting>
  <conditionalFormatting sqref="H13">
    <cfRule type="containsText" dxfId="157" priority="224" operator="containsText" text="N/A">
      <formula>NOT(ISERROR(SEARCH("N/A",H13)))</formula>
    </cfRule>
  </conditionalFormatting>
  <conditionalFormatting sqref="S18:T18">
    <cfRule type="containsText" dxfId="156" priority="223" operator="containsText" text="N/A">
      <formula>NOT(ISERROR(SEARCH("N/A",S18)))</formula>
    </cfRule>
  </conditionalFormatting>
  <conditionalFormatting sqref="U18">
    <cfRule type="containsText" dxfId="155" priority="222" operator="containsText" text="N/A">
      <formula>NOT(ISERROR(SEARCH("N/A",U18)))</formula>
    </cfRule>
  </conditionalFormatting>
  <conditionalFormatting sqref="V18">
    <cfRule type="containsText" dxfId="154" priority="220" operator="containsText" text="N/A">
      <formula>NOT(ISERROR(SEARCH("N/A",V18)))</formula>
    </cfRule>
  </conditionalFormatting>
  <conditionalFormatting sqref="O18">
    <cfRule type="containsText" dxfId="153" priority="217" operator="containsText" text="N/A">
      <formula>NOT(ISERROR(SEARCH("N/A",O18)))</formula>
    </cfRule>
  </conditionalFormatting>
  <conditionalFormatting sqref="N18">
    <cfRule type="containsText" dxfId="152" priority="216" operator="containsText" text="N/A">
      <formula>NOT(ISERROR(SEARCH("N/A",N18)))</formula>
    </cfRule>
  </conditionalFormatting>
  <conditionalFormatting sqref="M18">
    <cfRule type="containsText" dxfId="151" priority="215" operator="containsText" text="N/A">
      <formula>NOT(ISERROR(SEARCH("N/A",M18)))</formula>
    </cfRule>
  </conditionalFormatting>
  <conditionalFormatting sqref="R18">
    <cfRule type="containsText" dxfId="150" priority="214" operator="containsText" text="N/A">
      <formula>NOT(ISERROR(SEARCH("N/A",R18)))</formula>
    </cfRule>
  </conditionalFormatting>
  <conditionalFormatting sqref="G19">
    <cfRule type="containsText" dxfId="149" priority="213" operator="containsText" text="N/A">
      <formula>NOT(ISERROR(SEARCH("N/A",G19)))</formula>
    </cfRule>
  </conditionalFormatting>
  <conditionalFormatting sqref="U19">
    <cfRule type="containsText" dxfId="148" priority="212" operator="containsText" text="N/A">
      <formula>NOT(ISERROR(SEARCH("N/A",U19)))</formula>
    </cfRule>
  </conditionalFormatting>
  <conditionalFormatting sqref="O19">
    <cfRule type="containsText" dxfId="147" priority="211" operator="containsText" text="N/A">
      <formula>NOT(ISERROR(SEARCH("N/A",O19)))</formula>
    </cfRule>
  </conditionalFormatting>
  <conditionalFormatting sqref="N19">
    <cfRule type="containsText" dxfId="146" priority="210" operator="containsText" text="N/A">
      <formula>NOT(ISERROR(SEARCH("N/A",N19)))</formula>
    </cfRule>
  </conditionalFormatting>
  <conditionalFormatting sqref="Z19 AB19">
    <cfRule type="containsText" dxfId="145" priority="207" operator="containsText" text="N/A">
      <formula>NOT(ISERROR(SEARCH("N/A",Z19)))</formula>
    </cfRule>
  </conditionalFormatting>
  <conditionalFormatting sqref="AB20">
    <cfRule type="containsText" dxfId="144" priority="206" operator="containsText" text="N/A">
      <formula>NOT(ISERROR(SEARCH("N/A",AB20)))</formula>
    </cfRule>
  </conditionalFormatting>
  <conditionalFormatting sqref="S20">
    <cfRule type="containsText" dxfId="143" priority="204" operator="containsText" text="N/A">
      <formula>NOT(ISERROR(SEARCH("N/A",S20)))</formula>
    </cfRule>
  </conditionalFormatting>
  <conditionalFormatting sqref="O20">
    <cfRule type="containsText" dxfId="142" priority="202" operator="containsText" text="N/A">
      <formula>NOT(ISERROR(SEARCH("N/A",O20)))</formula>
    </cfRule>
  </conditionalFormatting>
  <conditionalFormatting sqref="N20">
    <cfRule type="containsText" dxfId="141" priority="201" operator="containsText" text="N/A">
      <formula>NOT(ISERROR(SEARCH("N/A",N20)))</formula>
    </cfRule>
  </conditionalFormatting>
  <conditionalFormatting sqref="M20">
    <cfRule type="containsText" dxfId="140" priority="200" operator="containsText" text="N/A">
      <formula>NOT(ISERROR(SEARCH("N/A",M20)))</formula>
    </cfRule>
  </conditionalFormatting>
  <conditionalFormatting sqref="G20">
    <cfRule type="containsText" dxfId="139" priority="199" operator="containsText" text="N/A">
      <formula>NOT(ISERROR(SEARCH("N/A",G20)))</formula>
    </cfRule>
  </conditionalFormatting>
  <conditionalFormatting sqref="R20">
    <cfRule type="containsText" dxfId="138" priority="198" operator="containsText" text="N/A">
      <formula>NOT(ISERROR(SEARCH("N/A",R20)))</formula>
    </cfRule>
  </conditionalFormatting>
  <conditionalFormatting sqref="J20:K20">
    <cfRule type="containsText" dxfId="137" priority="197" operator="containsText" text="N/A">
      <formula>NOT(ISERROR(SEARCH("N/A",J20)))</formula>
    </cfRule>
  </conditionalFormatting>
  <conditionalFormatting sqref="G21">
    <cfRule type="containsText" dxfId="136" priority="194" operator="containsText" text="N/A">
      <formula>NOT(ISERROR(SEARCH("N/A",G21)))</formula>
    </cfRule>
  </conditionalFormatting>
  <conditionalFormatting sqref="R21">
    <cfRule type="containsText" dxfId="135" priority="193" operator="containsText" text="N/A">
      <formula>NOT(ISERROR(SEARCH("N/A",R21)))</formula>
    </cfRule>
  </conditionalFormatting>
  <conditionalFormatting sqref="S21:T21">
    <cfRule type="containsText" dxfId="134" priority="192" operator="containsText" text="N/A">
      <formula>NOT(ISERROR(SEARCH("N/A",S21)))</formula>
    </cfRule>
  </conditionalFormatting>
  <conditionalFormatting sqref="AB21">
    <cfRule type="containsText" dxfId="133" priority="190" operator="containsText" text="N/A">
      <formula>NOT(ISERROR(SEARCH("N/A",AB21)))</formula>
    </cfRule>
  </conditionalFormatting>
  <conditionalFormatting sqref="N22">
    <cfRule type="containsText" dxfId="132" priority="189" operator="containsText" text="N/A">
      <formula>NOT(ISERROR(SEARCH("N/A",N22)))</formula>
    </cfRule>
  </conditionalFormatting>
  <conditionalFormatting sqref="O22">
    <cfRule type="containsText" dxfId="131" priority="188" operator="containsText" text="N/A">
      <formula>NOT(ISERROR(SEARCH("N/A",O22)))</formula>
    </cfRule>
  </conditionalFormatting>
  <conditionalFormatting sqref="G22">
    <cfRule type="containsText" dxfId="130" priority="187" operator="containsText" text="N/A">
      <formula>NOT(ISERROR(SEARCH("N/A",G22)))</formula>
    </cfRule>
  </conditionalFormatting>
  <conditionalFormatting sqref="AB22">
    <cfRule type="containsText" dxfId="129" priority="186" operator="containsText" text="N/A">
      <formula>NOT(ISERROR(SEARCH("N/A",AB22)))</formula>
    </cfRule>
  </conditionalFormatting>
  <conditionalFormatting sqref="G23:G26">
    <cfRule type="containsText" dxfId="128" priority="185" operator="containsText" text="N/A">
      <formula>NOT(ISERROR(SEARCH("N/A",G23)))</formula>
    </cfRule>
  </conditionalFormatting>
  <conditionalFormatting sqref="L23">
    <cfRule type="containsText" dxfId="127" priority="184" operator="containsText" text="N/A">
      <formula>NOT(ISERROR(SEARCH("N/A",L23)))</formula>
    </cfRule>
  </conditionalFormatting>
  <conditionalFormatting sqref="I23">
    <cfRule type="containsText" dxfId="126" priority="183" operator="containsText" text="N/A">
      <formula>NOT(ISERROR(SEARCH("N/A",I23)))</formula>
    </cfRule>
  </conditionalFormatting>
  <conditionalFormatting sqref="J23:K23">
    <cfRule type="containsText" dxfId="125" priority="180" operator="containsText" text="N/A">
      <formula>NOT(ISERROR(SEARCH("N/A",J23)))</formula>
    </cfRule>
  </conditionalFormatting>
  <conditionalFormatting sqref="M23">
    <cfRule type="containsText" dxfId="124" priority="179" operator="containsText" text="N/A">
      <formula>NOT(ISERROR(SEARCH("N/A",M23)))</formula>
    </cfRule>
  </conditionalFormatting>
  <conditionalFormatting sqref="U23">
    <cfRule type="containsText" dxfId="123" priority="177" operator="containsText" text="N/A">
      <formula>NOT(ISERROR(SEARCH("N/A",U23)))</formula>
    </cfRule>
  </conditionalFormatting>
  <conditionalFormatting sqref="X23:Y23">
    <cfRule type="containsText" dxfId="122" priority="176" operator="containsText" text="N/A">
      <formula>NOT(ISERROR(SEARCH("N/A",X23)))</formula>
    </cfRule>
  </conditionalFormatting>
  <conditionalFormatting sqref="Z23">
    <cfRule type="containsText" dxfId="121" priority="175" operator="containsText" text="N/A">
      <formula>NOT(ISERROR(SEARCH("N/A",Z23)))</formula>
    </cfRule>
  </conditionalFormatting>
  <conditionalFormatting sqref="AB23">
    <cfRule type="containsText" dxfId="120" priority="174" operator="containsText" text="N/A">
      <formula>NOT(ISERROR(SEARCH("N/A",AB23)))</formula>
    </cfRule>
  </conditionalFormatting>
  <conditionalFormatting sqref="AB24">
    <cfRule type="containsText" dxfId="119" priority="173" operator="containsText" text="N/A">
      <formula>NOT(ISERROR(SEARCH("N/A",AB24)))</formula>
    </cfRule>
  </conditionalFormatting>
  <conditionalFormatting sqref="G27">
    <cfRule type="containsText" dxfId="118" priority="172" operator="containsText" text="N/A">
      <formula>NOT(ISERROR(SEARCH("N/A",G27)))</formula>
    </cfRule>
  </conditionalFormatting>
  <conditionalFormatting sqref="G28">
    <cfRule type="containsText" dxfId="117" priority="169" operator="containsText" text="N/A">
      <formula>NOT(ISERROR(SEARCH("N/A",G28)))</formula>
    </cfRule>
  </conditionalFormatting>
  <conditionalFormatting sqref="AB28">
    <cfRule type="containsText" dxfId="116" priority="168" operator="containsText" text="N/A">
      <formula>NOT(ISERROR(SEARCH("N/A",AB28)))</formula>
    </cfRule>
  </conditionalFormatting>
  <conditionalFormatting sqref="G29">
    <cfRule type="containsText" dxfId="115" priority="165" operator="containsText" text="N/A">
      <formula>NOT(ISERROR(SEARCH("N/A",G29)))</formula>
    </cfRule>
  </conditionalFormatting>
  <conditionalFormatting sqref="AB29">
    <cfRule type="containsText" dxfId="114" priority="164" operator="containsText" text="N/A">
      <formula>NOT(ISERROR(SEARCH("N/A",AB29)))</formula>
    </cfRule>
  </conditionalFormatting>
  <conditionalFormatting sqref="AB30">
    <cfRule type="containsText" dxfId="113" priority="163" operator="containsText" text="N/A">
      <formula>NOT(ISERROR(SEARCH("N/A",AB30)))</formula>
    </cfRule>
  </conditionalFormatting>
  <conditionalFormatting sqref="L29">
    <cfRule type="containsText" dxfId="112" priority="162" operator="containsText" text="N/A">
      <formula>NOT(ISERROR(SEARCH("N/A",L29)))</formula>
    </cfRule>
  </conditionalFormatting>
  <conditionalFormatting sqref="S29">
    <cfRule type="containsText" dxfId="111" priority="161" operator="containsText" text="N/A">
      <formula>NOT(ISERROR(SEARCH("N/A",S29)))</formula>
    </cfRule>
  </conditionalFormatting>
  <conditionalFormatting sqref="G30">
    <cfRule type="containsText" dxfId="110" priority="160" operator="containsText" text="N/A">
      <formula>NOT(ISERROR(SEARCH("N/A",G30)))</formula>
    </cfRule>
  </conditionalFormatting>
  <conditionalFormatting sqref="U30">
    <cfRule type="containsText" dxfId="109" priority="156" operator="containsText" text="N/A">
      <formula>NOT(ISERROR(SEARCH("N/A",U30)))</formula>
    </cfRule>
  </conditionalFormatting>
  <conditionalFormatting sqref="X30:Y30">
    <cfRule type="containsText" dxfId="108" priority="155" operator="containsText" text="N/A">
      <formula>NOT(ISERROR(SEARCH("N/A",X30)))</formula>
    </cfRule>
  </conditionalFormatting>
  <conditionalFormatting sqref="G31">
    <cfRule type="containsText" dxfId="107" priority="154" operator="containsText" text="N/A">
      <formula>NOT(ISERROR(SEARCH("N/A",G31)))</formula>
    </cfRule>
  </conditionalFormatting>
  <conditionalFormatting sqref="L31">
    <cfRule type="containsText" dxfId="106" priority="153" operator="containsText" text="N/A">
      <formula>NOT(ISERROR(SEARCH("N/A",L31)))</formula>
    </cfRule>
  </conditionalFormatting>
  <conditionalFormatting sqref="J31:K31 N31">
    <cfRule type="containsText" dxfId="105" priority="150" operator="containsText" text="N/A">
      <formula>NOT(ISERROR(SEARCH("N/A",J31)))</formula>
    </cfRule>
  </conditionalFormatting>
  <conditionalFormatting sqref="M31 O31">
    <cfRule type="containsText" dxfId="104" priority="149" operator="containsText" text="N/A">
      <formula>NOT(ISERROR(SEARCH("N/A",M31)))</formula>
    </cfRule>
  </conditionalFormatting>
  <conditionalFormatting sqref="U31">
    <cfRule type="containsText" dxfId="103" priority="148" operator="containsText" text="N/A">
      <formula>NOT(ISERROR(SEARCH("N/A",U31)))</formula>
    </cfRule>
  </conditionalFormatting>
  <conditionalFormatting sqref="Z31 AB31">
    <cfRule type="containsText" dxfId="102" priority="147" operator="containsText" text="N/A">
      <formula>NOT(ISERROR(SEARCH("N/A",Z31)))</formula>
    </cfRule>
  </conditionalFormatting>
  <conditionalFormatting sqref="G32">
    <cfRule type="containsText" dxfId="101" priority="146" operator="containsText" text="N/A">
      <formula>NOT(ISERROR(SEARCH("N/A",G32)))</formula>
    </cfRule>
  </conditionalFormatting>
  <conditionalFormatting sqref="Z32 AB32">
    <cfRule type="containsText" dxfId="100" priority="144" operator="containsText" text="N/A">
      <formula>NOT(ISERROR(SEARCH("N/A",Z32)))</formula>
    </cfRule>
  </conditionalFormatting>
  <conditionalFormatting sqref="L33">
    <cfRule type="containsText" dxfId="99" priority="143" operator="containsText" text="N/A">
      <formula>NOT(ISERROR(SEARCH("N/A",L33)))</formula>
    </cfRule>
  </conditionalFormatting>
  <conditionalFormatting sqref="I33">
    <cfRule type="containsText" dxfId="98" priority="142" operator="containsText" text="N/A">
      <formula>NOT(ISERROR(SEARCH("N/A",I33)))</formula>
    </cfRule>
  </conditionalFormatting>
  <conditionalFormatting sqref="G34">
    <cfRule type="containsText" dxfId="97" priority="139" operator="containsText" text="N/A">
      <formula>NOT(ISERROR(SEARCH("N/A",G34)))</formula>
    </cfRule>
  </conditionalFormatting>
  <conditionalFormatting sqref="G35">
    <cfRule type="containsText" dxfId="96" priority="137" operator="containsText" text="N/A">
      <formula>NOT(ISERROR(SEARCH("N/A",G35)))</formula>
    </cfRule>
  </conditionalFormatting>
  <conditionalFormatting sqref="J34:K34">
    <cfRule type="containsText" dxfId="95" priority="136" operator="containsText" text="N/A">
      <formula>NOT(ISERROR(SEARCH("N/A",J34)))</formula>
    </cfRule>
  </conditionalFormatting>
  <conditionalFormatting sqref="O35">
    <cfRule type="containsText" dxfId="94" priority="135" operator="containsText" text="N/A">
      <formula>NOT(ISERROR(SEARCH("N/A",O35)))</formula>
    </cfRule>
  </conditionalFormatting>
  <conditionalFormatting sqref="J35:K35">
    <cfRule type="containsText" dxfId="93" priority="133" operator="containsText" text="N/A">
      <formula>NOT(ISERROR(SEARCH("N/A",J35)))</formula>
    </cfRule>
  </conditionalFormatting>
  <conditionalFormatting sqref="G36">
    <cfRule type="containsText" dxfId="92" priority="132" operator="containsText" text="N/A">
      <formula>NOT(ISERROR(SEARCH("N/A",G36)))</formula>
    </cfRule>
  </conditionalFormatting>
  <conditionalFormatting sqref="M36">
    <cfRule type="containsText" dxfId="91" priority="129" operator="containsText" text="N/A">
      <formula>NOT(ISERROR(SEARCH("N/A",M36)))</formula>
    </cfRule>
  </conditionalFormatting>
  <conditionalFormatting sqref="U36:V36 X36 Z36 AB36">
    <cfRule type="containsText" dxfId="90" priority="128" operator="containsText" text="N/A">
      <formula>NOT(ISERROR(SEARCH("N/A",U36)))</formula>
    </cfRule>
  </conditionalFormatting>
  <conditionalFormatting sqref="G37">
    <cfRule type="containsText" dxfId="89" priority="126" operator="containsText" text="N/A">
      <formula>NOT(ISERROR(SEARCH("N/A",G37)))</formula>
    </cfRule>
  </conditionalFormatting>
  <conditionalFormatting sqref="G38">
    <cfRule type="containsText" dxfId="88" priority="125" operator="containsText" text="N/A">
      <formula>NOT(ISERROR(SEARCH("N/A",G38)))</formula>
    </cfRule>
  </conditionalFormatting>
  <conditionalFormatting sqref="G39">
    <cfRule type="containsText" dxfId="87" priority="123" operator="containsText" text="N/A">
      <formula>NOT(ISERROR(SEARCH("N/A",G39)))</formula>
    </cfRule>
  </conditionalFormatting>
  <conditionalFormatting sqref="H39">
    <cfRule type="containsText" dxfId="86" priority="122" operator="containsText" text="N/A">
      <formula>NOT(ISERROR(SEARCH("N/A",H39)))</formula>
    </cfRule>
  </conditionalFormatting>
  <conditionalFormatting sqref="G40">
    <cfRule type="containsText" dxfId="85" priority="120" operator="containsText" text="N/A">
      <formula>NOT(ISERROR(SEARCH("N/A",G40)))</formula>
    </cfRule>
  </conditionalFormatting>
  <conditionalFormatting sqref="O40">
    <cfRule type="containsText" dxfId="84" priority="119" operator="containsText" text="N/A">
      <formula>NOT(ISERROR(SEARCH("N/A",O40)))</formula>
    </cfRule>
  </conditionalFormatting>
  <conditionalFormatting sqref="M40">
    <cfRule type="containsText" dxfId="83" priority="118" operator="containsText" text="N/A">
      <formula>NOT(ISERROR(SEARCH("N/A",M40)))</formula>
    </cfRule>
  </conditionalFormatting>
  <conditionalFormatting sqref="G41">
    <cfRule type="containsText" dxfId="82" priority="117" operator="containsText" text="N/A">
      <formula>NOT(ISERROR(SEARCH("N/A",G41)))</formula>
    </cfRule>
  </conditionalFormatting>
  <conditionalFormatting sqref="Z42 AB42">
    <cfRule type="containsText" dxfId="81" priority="114" operator="containsText" text="N/A">
      <formula>NOT(ISERROR(SEARCH("N/A",Z42)))</formula>
    </cfRule>
  </conditionalFormatting>
  <conditionalFormatting sqref="G42">
    <cfRule type="containsText" dxfId="80" priority="112" operator="containsText" text="N/A">
      <formula>NOT(ISERROR(SEARCH("N/A",G42)))</formula>
    </cfRule>
  </conditionalFormatting>
  <conditionalFormatting sqref="G43">
    <cfRule type="containsText" dxfId="79" priority="110" operator="containsText" text="N/A">
      <formula>NOT(ISERROR(SEARCH("N/A",G43)))</formula>
    </cfRule>
  </conditionalFormatting>
  <conditionalFormatting sqref="L43">
    <cfRule type="containsText" dxfId="78" priority="109" operator="containsText" text="N/A">
      <formula>NOT(ISERROR(SEARCH("N/A",L43)))</formula>
    </cfRule>
  </conditionalFormatting>
  <conditionalFormatting sqref="G44 L44">
    <cfRule type="containsText" dxfId="77" priority="105" operator="containsText" text="N/A">
      <formula>NOT(ISERROR(SEARCH("N/A",G44)))</formula>
    </cfRule>
  </conditionalFormatting>
  <conditionalFormatting sqref="H44">
    <cfRule type="containsText" dxfId="76" priority="103" operator="containsText" text="N/A">
      <formula>NOT(ISERROR(SEARCH("N/A",H44)))</formula>
    </cfRule>
  </conditionalFormatting>
  <conditionalFormatting sqref="G33">
    <cfRule type="containsText" dxfId="75" priority="100" operator="containsText" text="N/A">
      <formula>NOT(ISERROR(SEARCH("N/A",G33)))</formula>
    </cfRule>
  </conditionalFormatting>
  <conditionalFormatting sqref="G45:G46">
    <cfRule type="containsText" dxfId="74" priority="99" operator="containsText" text="N/A">
      <formula>NOT(ISERROR(SEARCH("N/A",G45)))</formula>
    </cfRule>
  </conditionalFormatting>
  <conditionalFormatting sqref="Z45:AB45 Z46:AA46">
    <cfRule type="containsText" dxfId="73" priority="98" operator="containsText" text="N/A">
      <formula>NOT(ISERROR(SEARCH("N/A",Z45)))</formula>
    </cfRule>
  </conditionalFormatting>
  <conditionalFormatting sqref="AB46">
    <cfRule type="containsText" dxfId="72" priority="97" operator="containsText" text="N/A">
      <formula>NOT(ISERROR(SEARCH("N/A",AB46)))</formula>
    </cfRule>
  </conditionalFormatting>
  <conditionalFormatting sqref="Z15:AA15 AA16:AB16">
    <cfRule type="containsText" dxfId="71" priority="96" operator="containsText" text="N/A">
      <formula>NOT(ISERROR(SEARCH("N/A",Z15)))</formula>
    </cfRule>
  </conditionalFormatting>
  <conditionalFormatting sqref="AB15">
    <cfRule type="containsText" dxfId="70" priority="95" operator="containsText" text="N/A">
      <formula>NOT(ISERROR(SEARCH("N/A",AB15)))</formula>
    </cfRule>
  </conditionalFormatting>
  <conditionalFormatting sqref="Z18 AB18">
    <cfRule type="containsText" dxfId="69" priority="87" operator="containsText" text="N/A">
      <formula>NOT(ISERROR(SEARCH("N/A",Z18)))</formula>
    </cfRule>
  </conditionalFormatting>
  <conditionalFormatting sqref="AB19">
    <cfRule type="containsText" dxfId="68" priority="94" operator="containsText" text="N/A">
      <formula>NOT(ISERROR(SEARCH("N/A",AB19)))</formula>
    </cfRule>
  </conditionalFormatting>
  <conditionalFormatting sqref="AB20">
    <cfRule type="containsText" dxfId="67" priority="93" operator="containsText" text="N/A">
      <formula>NOT(ISERROR(SEARCH("N/A",AB20)))</formula>
    </cfRule>
  </conditionalFormatting>
  <conditionalFormatting sqref="AB21">
    <cfRule type="containsText" dxfId="66" priority="92" operator="containsText" text="N/A">
      <formula>NOT(ISERROR(SEARCH("N/A",AB21)))</formula>
    </cfRule>
  </conditionalFormatting>
  <conditionalFormatting sqref="Z22">
    <cfRule type="containsText" dxfId="65" priority="91" operator="containsText" text="N/A">
      <formula>NOT(ISERROR(SEARCH("N/A",Z22)))</formula>
    </cfRule>
  </conditionalFormatting>
  <conditionalFormatting sqref="AB22">
    <cfRule type="containsText" dxfId="64" priority="90" operator="containsText" text="N/A">
      <formula>NOT(ISERROR(SEARCH("N/A",AB22)))</formula>
    </cfRule>
  </conditionalFormatting>
  <conditionalFormatting sqref="AB23">
    <cfRule type="containsText" dxfId="63" priority="89" operator="containsText" text="N/A">
      <formula>NOT(ISERROR(SEARCH("N/A",AB23)))</formula>
    </cfRule>
  </conditionalFormatting>
  <conditionalFormatting sqref="Z18">
    <cfRule type="containsText" dxfId="62" priority="88" operator="containsText" text="N/A">
      <formula>NOT(ISERROR(SEARCH("N/A",Z18)))</formula>
    </cfRule>
  </conditionalFormatting>
  <conditionalFormatting sqref="AB18">
    <cfRule type="containsText" dxfId="61" priority="86" operator="containsText" text="N/A">
      <formula>NOT(ISERROR(SEARCH("N/A",AB18)))</formula>
    </cfRule>
  </conditionalFormatting>
  <conditionalFormatting sqref="Z19">
    <cfRule type="containsText" dxfId="60" priority="85" operator="containsText" text="N/A">
      <formula>NOT(ISERROR(SEARCH("N/A",Z19)))</formula>
    </cfRule>
  </conditionalFormatting>
  <conditionalFormatting sqref="X19">
    <cfRule type="containsText" dxfId="59" priority="84" operator="containsText" text="N/A">
      <formula>NOT(ISERROR(SEARCH("N/A",X19)))</formula>
    </cfRule>
  </conditionalFormatting>
  <conditionalFormatting sqref="AB27">
    <cfRule type="containsText" dxfId="58" priority="83" operator="containsText" text="N/A">
      <formula>NOT(ISERROR(SEARCH("N/A",AB27)))</formula>
    </cfRule>
  </conditionalFormatting>
  <conditionalFormatting sqref="AB26">
    <cfRule type="containsText" dxfId="57" priority="82" operator="containsText" text="N/A">
      <formula>NOT(ISERROR(SEARCH("N/A",AB26)))</formula>
    </cfRule>
  </conditionalFormatting>
  <conditionalFormatting sqref="X26:Y26">
    <cfRule type="containsText" dxfId="56" priority="81" operator="containsText" text="N/A">
      <formula>NOT(ISERROR(SEARCH("N/A",X26)))</formula>
    </cfRule>
  </conditionalFormatting>
  <conditionalFormatting sqref="E43">
    <cfRule type="containsText" dxfId="55" priority="80" operator="containsText" text="N/A">
      <formula>NOT(ISERROR(SEARCH("N/A",E43)))</formula>
    </cfRule>
  </conditionalFormatting>
  <conditionalFormatting sqref="T8">
    <cfRule type="containsText" dxfId="54" priority="74" operator="containsText" text="N/A">
      <formula>NOT(ISERROR(SEARCH("N/A",T8)))</formula>
    </cfRule>
  </conditionalFormatting>
  <conditionalFormatting sqref="R23">
    <cfRule type="containsText" dxfId="53" priority="78" operator="containsText" text="N/A">
      <formula>NOT(ISERROR(SEARCH("N/A",R23)))</formula>
    </cfRule>
  </conditionalFormatting>
  <conditionalFormatting sqref="S37">
    <cfRule type="containsText" dxfId="52" priority="77" operator="containsText" text="N/A">
      <formula>NOT(ISERROR(SEARCH("N/A",S37)))</formula>
    </cfRule>
  </conditionalFormatting>
  <conditionalFormatting sqref="T4">
    <cfRule type="containsText" dxfId="51" priority="76" operator="containsText" text="N/A">
      <formula>NOT(ISERROR(SEARCH("N/A",T4)))</formula>
    </cfRule>
  </conditionalFormatting>
  <conditionalFormatting sqref="T7">
    <cfRule type="containsText" dxfId="50" priority="75" operator="containsText" text="N/A">
      <formula>NOT(ISERROR(SEARCH("N/A",T7)))</formula>
    </cfRule>
  </conditionalFormatting>
  <conditionalFormatting sqref="S14:S16">
    <cfRule type="containsText" dxfId="49" priority="73" operator="containsText" text="N/A">
      <formula>NOT(ISERROR(SEARCH("N/A",S14)))</formula>
    </cfRule>
  </conditionalFormatting>
  <conditionalFormatting sqref="T39 T30:T36 T25:T26">
    <cfRule type="containsText" dxfId="48" priority="72" operator="containsText" text="N/A">
      <formula>NOT(ISERROR(SEARCH("N/A",T25)))</formula>
    </cfRule>
  </conditionalFormatting>
  <conditionalFormatting sqref="T29">
    <cfRule type="containsText" dxfId="47" priority="71" operator="containsText" text="N/A">
      <formula>NOT(ISERROR(SEARCH("N/A",T29)))</formula>
    </cfRule>
  </conditionalFormatting>
  <conditionalFormatting sqref="E11">
    <cfRule type="containsText" dxfId="46" priority="69" operator="containsText" text="N/A">
      <formula>NOT(ISERROR(SEARCH("N/A",E11)))</formula>
    </cfRule>
  </conditionalFormatting>
  <conditionalFormatting sqref="E14">
    <cfRule type="containsText" dxfId="45" priority="68" operator="containsText" text="N/A">
      <formula>NOT(ISERROR(SEARCH("N/A",E14)))</formula>
    </cfRule>
  </conditionalFormatting>
  <conditionalFormatting sqref="E19:E20">
    <cfRule type="containsText" dxfId="44" priority="67" operator="containsText" text="N/A">
      <formula>NOT(ISERROR(SEARCH("N/A",E19)))</formula>
    </cfRule>
  </conditionalFormatting>
  <conditionalFormatting sqref="E22">
    <cfRule type="containsText" dxfId="43" priority="66" operator="containsText" text="N/A">
      <formula>NOT(ISERROR(SEARCH("N/A",E22)))</formula>
    </cfRule>
  </conditionalFormatting>
  <conditionalFormatting sqref="E32">
    <cfRule type="containsText" dxfId="42" priority="65" operator="containsText" text="N/A">
      <formula>NOT(ISERROR(SEARCH("N/A",E32)))</formula>
    </cfRule>
  </conditionalFormatting>
  <conditionalFormatting sqref="B6:B37">
    <cfRule type="containsText" dxfId="41" priority="54" operator="containsText" text="N/A">
      <formula>NOT(ISERROR(SEARCH("N/A",B6)))</formula>
    </cfRule>
  </conditionalFormatting>
  <conditionalFormatting sqref="W35:W43">
    <cfRule type="containsText" dxfId="40" priority="53" operator="containsText" text="N/A">
      <formula>NOT(ISERROR(SEARCH("N/A",W35)))</formula>
    </cfRule>
  </conditionalFormatting>
  <conditionalFormatting sqref="E41:E42">
    <cfRule type="containsText" dxfId="39" priority="52" operator="containsText" text="N/A">
      <formula>NOT(ISERROR(SEARCH("N/A",E41)))</formula>
    </cfRule>
  </conditionalFormatting>
  <conditionalFormatting sqref="E16">
    <cfRule type="containsText" dxfId="38" priority="46" operator="containsText" text="N/A">
      <formula>NOT(ISERROR(SEARCH("N/A",E16)))</formula>
    </cfRule>
  </conditionalFormatting>
  <conditionalFormatting sqref="E31">
    <cfRule type="containsText" dxfId="37" priority="45" operator="containsText" text="N/A">
      <formula>NOT(ISERROR(SEARCH("N/A",E31)))</formula>
    </cfRule>
  </conditionalFormatting>
  <conditionalFormatting sqref="E29">
    <cfRule type="containsText" dxfId="36" priority="49" operator="containsText" text="N/A">
      <formula>NOT(ISERROR(SEARCH("N/A",E29)))</formula>
    </cfRule>
  </conditionalFormatting>
  <conditionalFormatting sqref="E25">
    <cfRule type="containsText" dxfId="35" priority="48" operator="containsText" text="N/A">
      <formula>NOT(ISERROR(SEARCH("N/A",E25)))</formula>
    </cfRule>
  </conditionalFormatting>
  <conditionalFormatting sqref="E12">
    <cfRule type="containsText" dxfId="34" priority="47" operator="containsText" text="N/A">
      <formula>NOT(ISERROR(SEARCH("N/A",E12)))</formula>
    </cfRule>
  </conditionalFormatting>
  <conditionalFormatting sqref="E23">
    <cfRule type="containsText" dxfId="33" priority="44" operator="containsText" text="N/A">
      <formula>NOT(ISERROR(SEARCH("N/A",E23)))</formula>
    </cfRule>
  </conditionalFormatting>
  <conditionalFormatting sqref="E34">
    <cfRule type="containsText" dxfId="32" priority="43" operator="containsText" text="N/A">
      <formula>NOT(ISERROR(SEARCH("N/A",E34)))</formula>
    </cfRule>
  </conditionalFormatting>
  <conditionalFormatting sqref="T6">
    <cfRule type="containsText" dxfId="31" priority="41" operator="containsText" text="N/A">
      <formula>NOT(ISERROR(SEARCH("N/A",T6)))</formula>
    </cfRule>
  </conditionalFormatting>
  <conditionalFormatting sqref="T27:T28">
    <cfRule type="containsText" dxfId="30" priority="40" operator="containsText" text="N/A">
      <formula>NOT(ISERROR(SEARCH("N/A",T27)))</formula>
    </cfRule>
  </conditionalFormatting>
  <conditionalFormatting sqref="T37">
    <cfRule type="containsText" dxfId="29" priority="39" operator="containsText" text="N/A">
      <formula>NOT(ISERROR(SEARCH("N/A",T37)))</formula>
    </cfRule>
  </conditionalFormatting>
  <conditionalFormatting sqref="T38">
    <cfRule type="containsText" dxfId="28" priority="38" operator="containsText" text="N/A">
      <formula>NOT(ISERROR(SEARCH("N/A",T38)))</formula>
    </cfRule>
  </conditionalFormatting>
  <conditionalFormatting sqref="S38">
    <cfRule type="containsText" dxfId="27" priority="37" operator="containsText" text="N/A">
      <formula>NOT(ISERROR(SEARCH("N/A",S38)))</formula>
    </cfRule>
  </conditionalFormatting>
  <conditionalFormatting sqref="Y6:Y7">
    <cfRule type="containsText" dxfId="26" priority="34" operator="containsText" text="N/A">
      <formula>NOT(ISERROR(SEARCH("N/A",Y6)))</formula>
    </cfRule>
  </conditionalFormatting>
  <conditionalFormatting sqref="Y14">
    <cfRule type="containsText" dxfId="25" priority="32" operator="containsText" text="N/A">
      <formula>NOT(ISERROR(SEARCH("N/A",Y14)))</formula>
    </cfRule>
  </conditionalFormatting>
  <conditionalFormatting sqref="Y12">
    <cfRule type="containsText" dxfId="24" priority="31" operator="containsText" text="N/A">
      <formula>NOT(ISERROR(SEARCH("N/A",Y12)))</formula>
    </cfRule>
  </conditionalFormatting>
  <conditionalFormatting sqref="Y19:Y20">
    <cfRule type="containsText" dxfId="23" priority="30" operator="containsText" text="N/A">
      <formula>NOT(ISERROR(SEARCH("N/A",Y19)))</formula>
    </cfRule>
  </conditionalFormatting>
  <conditionalFormatting sqref="Y27:Y28">
    <cfRule type="containsText" dxfId="22" priority="29" operator="containsText" text="N/A">
      <formula>NOT(ISERROR(SEARCH("N/A",Y27)))</formula>
    </cfRule>
  </conditionalFormatting>
  <conditionalFormatting sqref="Y31:Y32">
    <cfRule type="containsText" dxfId="21" priority="28" operator="containsText" text="N/A">
      <formula>NOT(ISERROR(SEARCH("N/A",Y31)))</formula>
    </cfRule>
  </conditionalFormatting>
  <conditionalFormatting sqref="Y34">
    <cfRule type="containsText" dxfId="20" priority="27" operator="containsText" text="N/A">
      <formula>NOT(ISERROR(SEARCH("N/A",Y34)))</formula>
    </cfRule>
  </conditionalFormatting>
  <conditionalFormatting sqref="Y36:Y37">
    <cfRule type="containsText" dxfId="19" priority="26" operator="containsText" text="N/A">
      <formula>NOT(ISERROR(SEARCH("N/A",Y36)))</formula>
    </cfRule>
  </conditionalFormatting>
  <conditionalFormatting sqref="Y40:Y41">
    <cfRule type="containsText" dxfId="18" priority="25" operator="containsText" text="N/A">
      <formula>NOT(ISERROR(SEARCH("N/A",Y40)))</formula>
    </cfRule>
  </conditionalFormatting>
  <conditionalFormatting sqref="Y43">
    <cfRule type="containsText" dxfId="17" priority="24" operator="containsText" text="N/A">
      <formula>NOT(ISERROR(SEARCH("N/A",Y43)))</formula>
    </cfRule>
  </conditionalFormatting>
  <conditionalFormatting sqref="Q23 Q25:Q26 Q1:Q3 Q28 Q19 Q14:Q16 Q43:Q1048576 Q6:Q8 Q36:Q40 Q31:Q34">
    <cfRule type="containsText" dxfId="16" priority="23" operator="containsText" text="N/A">
      <formula>NOT(ISERROR(SEARCH("N/A",Q1)))</formula>
    </cfRule>
  </conditionalFormatting>
  <conditionalFormatting sqref="Q12">
    <cfRule type="containsText" dxfId="15" priority="22" operator="containsText" text="N/A">
      <formula>NOT(ISERROR(SEARCH("N/A",Q12)))</formula>
    </cfRule>
  </conditionalFormatting>
  <conditionalFormatting sqref="Q24 Q20:Q22 Q17:Q18">
    <cfRule type="containsText" dxfId="14" priority="19" operator="containsText" text="N/A">
      <formula>NOT(ISERROR(SEARCH("N/A",Q17)))</formula>
    </cfRule>
  </conditionalFormatting>
  <conditionalFormatting sqref="Q9:Q11 Q4:Q5">
    <cfRule type="containsText" dxfId="13" priority="21" operator="containsText" text="N/A">
      <formula>NOT(ISERROR(SEARCH("N/A",Q4)))</formula>
    </cfRule>
  </conditionalFormatting>
  <conditionalFormatting sqref="Q13">
    <cfRule type="containsText" dxfId="12" priority="20" operator="containsText" text="N/A">
      <formula>NOT(ISERROR(SEARCH("N/A",Q13)))</formula>
    </cfRule>
  </conditionalFormatting>
  <conditionalFormatting sqref="Q29:Q30 Q27">
    <cfRule type="containsText" dxfId="11" priority="18" operator="containsText" text="N/A">
      <formula>NOT(ISERROR(SEARCH("N/A",Q27)))</formula>
    </cfRule>
  </conditionalFormatting>
  <conditionalFormatting sqref="Q35">
    <cfRule type="containsText" dxfId="10" priority="17" operator="containsText" text="N/A">
      <formula>NOT(ISERROR(SEARCH("N/A",Q35)))</formula>
    </cfRule>
  </conditionalFormatting>
  <conditionalFormatting sqref="Q42">
    <cfRule type="containsText" dxfId="9" priority="16" operator="containsText" text="N/A">
      <formula>NOT(ISERROR(SEARCH("N/A",Q42)))</formula>
    </cfRule>
  </conditionalFormatting>
  <conditionalFormatting sqref="Q41">
    <cfRule type="containsText" dxfId="8" priority="15" operator="containsText" text="N/A">
      <formula>NOT(ISERROR(SEARCH("N/A",Q41)))</formula>
    </cfRule>
  </conditionalFormatting>
  <conditionalFormatting sqref="G18">
    <cfRule type="containsText" dxfId="7" priority="13" operator="containsText" text="N/A">
      <formula>NOT(ISERROR(SEARCH("N/A",G18)))</formula>
    </cfRule>
  </conditionalFormatting>
  <conditionalFormatting sqref="G4">
    <cfRule type="containsText" dxfId="6" priority="12" operator="containsText" text="N/A">
      <formula>NOT(ISERROR(SEARCH("N/A",G4)))</formula>
    </cfRule>
  </conditionalFormatting>
  <conditionalFormatting sqref="Y9">
    <cfRule type="containsText" dxfId="5" priority="6" operator="containsText" text="N/A">
      <formula>NOT(ISERROR(SEARCH("N/A",Y9)))</formula>
    </cfRule>
  </conditionalFormatting>
  <conditionalFormatting sqref="AA3">
    <cfRule type="containsText" dxfId="4" priority="5" operator="containsText" text="N/A">
      <formula>NOT(ISERROR(SEARCH("N/A",AA3)))</formula>
    </cfRule>
  </conditionalFormatting>
  <conditionalFormatting sqref="AA4">
    <cfRule type="containsText" dxfId="3" priority="4" operator="containsText" text="N/A">
      <formula>NOT(ISERROR(SEARCH("N/A",AA4)))</formula>
    </cfRule>
  </conditionalFormatting>
  <conditionalFormatting sqref="AA6">
    <cfRule type="containsText" dxfId="2" priority="3" operator="containsText" text="N/A">
      <formula>NOT(ISERROR(SEARCH("N/A",AA6)))</formula>
    </cfRule>
  </conditionalFormatting>
  <conditionalFormatting sqref="Y5">
    <cfRule type="containsText" dxfId="1" priority="2" operator="containsText" text="N/A">
      <formula>NOT(ISERROR(SEARCH("N/A",Y5)))</formula>
    </cfRule>
  </conditionalFormatting>
  <conditionalFormatting sqref="E18">
    <cfRule type="containsText" dxfId="0" priority="1" operator="containsText" text="N/A">
      <formula>NOT(ISERROR(SEARCH("N/A",E18)))</formula>
    </cfRule>
  </conditionalFormatting>
  <hyperlinks>
    <hyperlink ref="A4" r:id="rId1"/>
    <hyperlink ref="A7" r:id="rId2" display="https://bipmed.org/"/>
    <hyperlink ref="A13" r:id="rId3" display="http://www.genomedenmark.dk/english/"/>
    <hyperlink ref="A16" r:id="rId4" display="http://julkaisut.valtioneuvosto.fi/handle/10024/74712"/>
    <hyperlink ref="A21" r:id="rId5" display="https://www.amed.go.jp/en/program/index05.html"/>
    <hyperlink ref="A25" r:id="rId6"/>
    <hyperlink ref="A29" r:id="rId7"/>
    <hyperlink ref="A31" r:id="rId8"/>
    <hyperlink ref="A38" r:id="rId9" display="http://turkiyegenomprojesi.boun.edu.tr/starteng.html"/>
    <hyperlink ref="A42" r:id="rId10"/>
    <hyperlink ref="A10" r:id="rId11" display="https://bigd.big.ac.cn/vcg/index.html"/>
    <hyperlink ref="A19" r:id="rId12" display="http://www.iranome.ir/"/>
    <hyperlink ref="A6" r:id="rId13" display="https://www.dhakatribune.com/science/2019/01/16/human-genome-sequencing-research-begins-in-bangladesh"/>
    <hyperlink ref="A43" r:id="rId14" display="https://www.vinmec.com/en/tin-tuc/hoat-dong-benh-vien/vinmec-announced-its-largest-vietnamese-genome-research-project/"/>
    <hyperlink ref="A20" r:id="rId15" display="https://genomicsmed.ie/how-you-can-help/"/>
    <hyperlink ref="A3" r:id="rId16"/>
    <hyperlink ref="A28" r:id="rId17"/>
    <hyperlink ref="A5" r:id="rId18"/>
    <hyperlink ref="A35" r:id="rId19" display="https://sphn.ch/"/>
    <hyperlink ref="A37" r:id="rId20" display="https://thaiembdc.org/2019/04/01/thailand-approves-genome-action-plan/"/>
    <hyperlink ref="A18" r:id="rId21"/>
    <hyperlink ref="A22" r:id="rId22"/>
    <hyperlink ref="A39" r:id="rId23"/>
    <hyperlink ref="S39" r:id="rId24" display="https://www.genomicsengland.co.uk/understanding-genomics/data/participant-data-requests/"/>
    <hyperlink ref="A11" r:id="rId25"/>
    <hyperlink ref="S4" r:id="rId26" display="https://www.australiangenomics.org.au/resources/tools/data-policies/"/>
    <hyperlink ref="A36" r:id="rId27"/>
    <hyperlink ref="A27" r:id="rId28"/>
    <hyperlink ref="A40" r:id="rId29"/>
    <hyperlink ref="A26" r:id="rId30" display="https://www.nzherald.co.nz/nz/news/article.cfm?c_id=1&amp;objectid=12289887"/>
    <hyperlink ref="A12" r:id="rId31" location="section-projects"/>
    <hyperlink ref="A24" r:id="rId32"/>
    <hyperlink ref="A41" r:id="rId33" display="https://en.snu.ac.kr/research/highlights?md=v&amp;bbsidx=121064"/>
    <hyperlink ref="A30" r:id="rId34"/>
    <hyperlink ref="A8" r:id="rId35" display="https://personalgenomes.ca/"/>
    <hyperlink ref="A14" r:id="rId36"/>
    <hyperlink ref="A9" r:id="rId37" display="http://chilegenomico.med.uchile.cl/chilegenomico1/"/>
    <hyperlink ref="A33" r:id="rId38"/>
  </hyperlinks>
  <pageMargins left="0.7" right="0.7" top="0.75" bottom="0.75" header="0.3" footer="0.3"/>
  <pageSetup paperSize="9" scale="65" fitToHeight="0" orientation="landscape" verticalDpi="300" r:id="rId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List of national projects</vt:lpstr>
      <vt:lpstr>Aims, funding, data, linkages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AKovanda</dc:creator>
  <cp:keywords/>
  <dc:description/>
  <cp:lastModifiedBy>AKovanda</cp:lastModifiedBy>
  <cp:revision/>
  <dcterms:created xsi:type="dcterms:W3CDTF">2020-07-21T07:07:34Z</dcterms:created>
  <dcterms:modified xsi:type="dcterms:W3CDTF">2021-02-15T09:08:37Z</dcterms:modified>
  <cp:category/>
  <cp:contentStatus/>
</cp:coreProperties>
</file>