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PhD2021\paper1 学生交互模型\返修\IDP第三次返修20221109\新建文件夹\"/>
    </mc:Choice>
  </mc:AlternateContent>
  <xr:revisionPtr revIDLastSave="0" documentId="13_ncr:1_{5FBC5574-5431-4E93-9ACE-83C60BAE5B85}" xr6:coauthVersionLast="36" xr6:coauthVersionMax="36" xr10:uidLastSave="{00000000-0000-0000-0000-000000000000}"/>
  <bookViews>
    <workbookView xWindow="0" yWindow="0" windowWidth="21276" windowHeight="9972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N12" i="1" l="1"/>
  <c r="N5" i="1"/>
  <c r="N6" i="1"/>
  <c r="N7" i="1"/>
  <c r="N8" i="1"/>
  <c r="N9" i="1"/>
  <c r="N10" i="1"/>
  <c r="N11" i="1"/>
  <c r="N13" i="1"/>
  <c r="N14" i="1"/>
  <c r="N15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O15" i="1"/>
  <c r="O14" i="1"/>
  <c r="O13" i="1"/>
  <c r="O12" i="1"/>
  <c r="O11" i="1"/>
  <c r="O10" i="1"/>
  <c r="O9" i="1"/>
  <c r="O8" i="1"/>
  <c r="O7" i="1"/>
  <c r="O6" i="1"/>
  <c r="O5" i="1"/>
  <c r="N16" i="1" l="1"/>
  <c r="O16" i="1"/>
  <c r="N18" i="1"/>
  <c r="O18" i="1"/>
  <c r="N17" i="1"/>
  <c r="O17" i="1"/>
</calcChain>
</file>

<file path=xl/sharedStrings.xml><?xml version="1.0" encoding="utf-8"?>
<sst xmlns="http://schemas.openxmlformats.org/spreadsheetml/2006/main" count="24" uniqueCount="15">
  <si>
    <r>
      <t>R</t>
    </r>
    <r>
      <rPr>
        <i/>
        <vertAlign val="subscript"/>
        <sz val="12"/>
        <color theme="1"/>
        <rFont val="Times New Roman"/>
        <family val="1"/>
      </rPr>
      <t>eff2</t>
    </r>
  </si>
  <si>
    <t>Median</t>
  </si>
  <si>
    <t>P25</t>
  </si>
  <si>
    <t>P75</t>
  </si>
  <si>
    <r>
      <t>R</t>
    </r>
    <r>
      <rPr>
        <i/>
        <vertAlign val="subscript"/>
        <sz val="12"/>
        <color theme="1"/>
        <rFont val="Times New Roman"/>
        <family val="1"/>
      </rPr>
      <t>eff1</t>
    </r>
  </si>
  <si>
    <r>
      <t>Year</t>
    </r>
    <r>
      <rPr>
        <i/>
        <sz val="11"/>
        <color rgb="FF000000"/>
        <rFont val="等线"/>
        <family val="3"/>
        <charset val="134"/>
      </rPr>
      <t>　</t>
    </r>
    <phoneticPr fontId="6" type="noConversion"/>
  </si>
  <si>
    <r>
      <t>R</t>
    </r>
    <r>
      <rPr>
        <i/>
        <vertAlign val="subscript"/>
        <sz val="11"/>
        <color rgb="FF000000"/>
        <rFont val="Times New Roman"/>
        <family val="1"/>
      </rPr>
      <t>eff11</t>
    </r>
    <phoneticPr fontId="6" type="noConversion"/>
  </si>
  <si>
    <r>
      <t>R</t>
    </r>
    <r>
      <rPr>
        <i/>
        <vertAlign val="subscript"/>
        <sz val="11"/>
        <color rgb="FF000000"/>
        <rFont val="Times New Roman"/>
        <family val="1"/>
      </rPr>
      <t>eff</t>
    </r>
    <r>
      <rPr>
        <i/>
        <sz val="11"/>
        <color rgb="FF000000"/>
        <rFont val="Times New Roman"/>
        <family val="1"/>
      </rPr>
      <t xml:space="preserve"> </t>
    </r>
    <r>
      <rPr>
        <i/>
        <vertAlign val="subscript"/>
        <sz val="11"/>
        <color rgb="FF000000"/>
        <rFont val="Times New Roman"/>
        <family val="1"/>
      </rPr>
      <t>12</t>
    </r>
  </si>
  <si>
    <r>
      <t>R</t>
    </r>
    <r>
      <rPr>
        <i/>
        <vertAlign val="subscript"/>
        <sz val="11"/>
        <color rgb="FF000000"/>
        <rFont val="Times New Roman"/>
        <family val="1"/>
      </rPr>
      <t>eff</t>
    </r>
    <r>
      <rPr>
        <i/>
        <sz val="11"/>
        <color rgb="FF000000"/>
        <rFont val="Times New Roman"/>
        <family val="1"/>
      </rPr>
      <t xml:space="preserve"> </t>
    </r>
    <r>
      <rPr>
        <i/>
        <vertAlign val="subscript"/>
        <sz val="11"/>
        <color rgb="FF000000"/>
        <rFont val="Times New Roman"/>
        <family val="1"/>
      </rPr>
      <t>22</t>
    </r>
  </si>
  <si>
    <r>
      <t>R</t>
    </r>
    <r>
      <rPr>
        <i/>
        <vertAlign val="subscript"/>
        <sz val="11"/>
        <color rgb="FF000000"/>
        <rFont val="Times New Roman"/>
        <family val="1"/>
      </rPr>
      <t>eff</t>
    </r>
    <r>
      <rPr>
        <i/>
        <sz val="11"/>
        <color rgb="FF000000"/>
        <rFont val="Times New Roman"/>
        <family val="1"/>
      </rPr>
      <t xml:space="preserve"> </t>
    </r>
    <r>
      <rPr>
        <i/>
        <vertAlign val="subscript"/>
        <sz val="11"/>
        <color rgb="FF000000"/>
        <rFont val="Times New Roman"/>
        <family val="1"/>
      </rPr>
      <t>21</t>
    </r>
  </si>
  <si>
    <t>Mean</t>
  </si>
  <si>
    <t>IQR25</t>
  </si>
  <si>
    <t>IQR75</t>
  </si>
  <si>
    <r>
      <rPr>
        <i/>
        <sz val="11"/>
        <color theme="1"/>
        <rFont val="Times New Roman"/>
        <family val="1"/>
      </rPr>
      <t>R</t>
    </r>
    <r>
      <rPr>
        <i/>
        <sz val="6"/>
        <color theme="1"/>
        <rFont val="Times New Roman"/>
        <family val="1"/>
      </rPr>
      <t>eff1</t>
    </r>
    <r>
      <rPr>
        <sz val="6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 xml:space="preserve">denotes the transmissibility of MTB from student cases to student cases. </t>
    </r>
    <r>
      <rPr>
        <i/>
        <sz val="11"/>
        <color theme="1"/>
        <rFont val="Times New Roman"/>
        <family val="1"/>
      </rPr>
      <t>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 xml:space="preserve"> 12 </t>
    </r>
    <r>
      <rPr>
        <sz val="11"/>
        <color theme="1"/>
        <rFont val="Times New Roman"/>
        <family val="1"/>
      </rPr>
      <t xml:space="preserve">denotes the transmissibility of MTB from student cases to non-student cases. </t>
    </r>
    <r>
      <rPr>
        <i/>
        <sz val="11"/>
        <color theme="1"/>
        <rFont val="Times New Roman"/>
        <family val="1"/>
      </rPr>
      <t>R</t>
    </r>
    <r>
      <rPr>
        <i/>
        <sz val="6"/>
        <color theme="1"/>
        <rFont val="Times New Roman"/>
        <family val="1"/>
      </rPr>
      <t xml:space="preserve">eff </t>
    </r>
    <r>
      <rPr>
        <sz val="6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 xml:space="preserve"> denotes the transmissibility of MTB from non-student cases to student cases. </t>
    </r>
    <r>
      <rPr>
        <i/>
        <sz val="11"/>
        <color theme="1"/>
        <rFont val="Times New Roman"/>
        <family val="1"/>
      </rPr>
      <t>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 xml:space="preserve"> 22 </t>
    </r>
    <r>
      <rPr>
        <sz val="11"/>
        <color theme="1"/>
        <rFont val="Times New Roman"/>
        <family val="1"/>
      </rPr>
      <t xml:space="preserve">denotes the transmissibility of MTB from the non-student cases to non-student cases. </t>
    </r>
    <r>
      <rPr>
        <i/>
        <sz val="11"/>
        <color theme="1"/>
        <rFont val="Times New Roman"/>
        <family val="1"/>
      </rPr>
      <t>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represents the transmissibility of the population of student with active TB cases (sum of</t>
    </r>
    <r>
      <rPr>
        <i/>
        <sz val="11"/>
        <color theme="1"/>
        <rFont val="Times New Roman"/>
        <family val="1"/>
      </rPr>
      <t xml:space="preserve"> R</t>
    </r>
    <r>
      <rPr>
        <i/>
        <sz val="6"/>
        <color theme="1"/>
        <rFont val="Times New Roman"/>
        <family val="1"/>
      </rPr>
      <t>eff1</t>
    </r>
    <r>
      <rPr>
        <sz val="6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and</t>
    </r>
    <r>
      <rPr>
        <i/>
        <sz val="11"/>
        <color theme="1"/>
        <rFont val="Times New Roman"/>
        <family val="1"/>
      </rPr>
      <t xml:space="preserve"> 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 xml:space="preserve"> 12</t>
    </r>
    <r>
      <rPr>
        <sz val="11"/>
        <color theme="1"/>
        <rFont val="Times New Roman"/>
        <family val="1"/>
      </rPr>
      <t>), whereas</t>
    </r>
    <r>
      <rPr>
        <i/>
        <sz val="11"/>
        <color theme="1"/>
        <rFont val="Times New Roman"/>
        <family val="1"/>
      </rPr>
      <t xml:space="preserve"> 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 xml:space="preserve"> 2</t>
    </r>
    <r>
      <rPr>
        <sz val="11"/>
        <color theme="1"/>
        <rFont val="Times New Roman"/>
        <family val="1"/>
      </rPr>
      <t xml:space="preserve"> represents the transmissibility of the population of non-student active TB cases (sum of </t>
    </r>
    <r>
      <rPr>
        <i/>
        <sz val="11"/>
        <color theme="1"/>
        <rFont val="Times New Roman"/>
        <family val="1"/>
      </rPr>
      <t>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 xml:space="preserve"> 22</t>
    </r>
    <r>
      <rPr>
        <sz val="11"/>
        <color theme="1"/>
        <rFont val="Times New Roman"/>
        <family val="1"/>
      </rPr>
      <t xml:space="preserve"> and</t>
    </r>
    <r>
      <rPr>
        <i/>
        <sz val="11"/>
        <color theme="1"/>
        <rFont val="Times New Roman"/>
        <family val="1"/>
      </rPr>
      <t xml:space="preserve"> R</t>
    </r>
    <r>
      <rPr>
        <i/>
        <sz val="6"/>
        <color theme="1"/>
        <rFont val="Times New Roman"/>
        <family val="1"/>
      </rPr>
      <t>eff</t>
    </r>
    <r>
      <rPr>
        <sz val="6"/>
        <color theme="1"/>
        <rFont val="Times New Roman"/>
        <family val="1"/>
      </rPr>
      <t xml:space="preserve"> 21</t>
    </r>
    <r>
      <rPr>
        <sz val="11"/>
        <color theme="1"/>
        <rFont val="Times New Roman"/>
        <family val="1"/>
      </rPr>
      <t xml:space="preserve">). </t>
    </r>
    <phoneticPr fontId="6" type="noConversion"/>
  </si>
  <si>
    <t>Table S5. Estimation of transmissibility between students and non-students (Chuxiong City) in Model B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</si>
</sst>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vertAlign val="subscript"/>
      <sz val="11"/>
      <color rgb="FF000000"/>
      <name val="Times New Roman"/>
      <family val="1"/>
    </font>
    <font>
      <i/>
      <vertAlign val="subscript"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2"/>
      <color theme="1"/>
      <name val="Times New Roman"/>
      <family val="1"/>
    </font>
    <font>
      <i/>
      <sz val="11"/>
      <color rgb="FF000000"/>
      <name val="等线"/>
      <family val="3"/>
      <charset val="134"/>
    </font>
    <font>
      <i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6"/>
      <color theme="1"/>
      <name val="Times New Roman"/>
      <family val="1"/>
    </font>
    <font>
      <sz val="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sqref="A1:O1"/>
    </sheetView>
  </sheetViews>
  <sheetFormatPr defaultColWidth="8.5546875" defaultRowHeight="13.8" x14ac:dyDescent="0.25"/>
  <cols>
    <col min="1" max="1" width="8.5546875" style="1"/>
    <col min="2" max="2" width="14.33203125" style="1" customWidth="1"/>
    <col min="3" max="3" width="14.44140625" style="1" bestFit="1" customWidth="1"/>
    <col min="4" max="4" width="15" style="1" bestFit="1" customWidth="1"/>
    <col min="5" max="5" width="14.44140625" style="1" bestFit="1" customWidth="1"/>
    <col min="6" max="6" width="11.21875" style="1" bestFit="1" customWidth="1"/>
    <col min="7" max="7" width="12.33203125" style="1" bestFit="1" customWidth="1"/>
    <col min="8" max="9" width="11.21875" style="1" bestFit="1" customWidth="1"/>
    <col min="10" max="10" width="12.33203125" style="1" bestFit="1" customWidth="1"/>
    <col min="11" max="13" width="11.21875" style="1" bestFit="1" customWidth="1"/>
    <col min="14" max="16384" width="8.5546875" style="1"/>
  </cols>
  <sheetData>
    <row r="1" spans="1:15" ht="39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" thickBot="1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6.8" thickTop="1" x14ac:dyDescent="0.25">
      <c r="A3" s="11" t="s">
        <v>5</v>
      </c>
      <c r="B3" s="11" t="s">
        <v>6</v>
      </c>
      <c r="C3" s="11"/>
      <c r="D3" s="11"/>
      <c r="E3" s="11" t="s">
        <v>7</v>
      </c>
      <c r="F3" s="11"/>
      <c r="G3" s="11"/>
      <c r="H3" s="11" t="s">
        <v>8</v>
      </c>
      <c r="I3" s="11"/>
      <c r="J3" s="11"/>
      <c r="K3" s="11" t="s">
        <v>9</v>
      </c>
      <c r="L3" s="11"/>
      <c r="M3" s="11"/>
      <c r="N3" s="12" t="s">
        <v>4</v>
      </c>
      <c r="O3" s="12" t="s">
        <v>0</v>
      </c>
    </row>
    <row r="4" spans="1:15" ht="15" thickBot="1" x14ac:dyDescent="0.3">
      <c r="A4" s="14"/>
      <c r="B4" s="6" t="s">
        <v>10</v>
      </c>
      <c r="C4" s="6" t="s">
        <v>11</v>
      </c>
      <c r="D4" s="6" t="s">
        <v>12</v>
      </c>
      <c r="E4" s="6" t="s">
        <v>10</v>
      </c>
      <c r="F4" s="6" t="s">
        <v>11</v>
      </c>
      <c r="G4" s="6" t="s">
        <v>12</v>
      </c>
      <c r="H4" s="6" t="s">
        <v>10</v>
      </c>
      <c r="I4" s="6" t="s">
        <v>11</v>
      </c>
      <c r="J4" s="6" t="s">
        <v>12</v>
      </c>
      <c r="K4" s="6" t="s">
        <v>10</v>
      </c>
      <c r="L4" s="6" t="s">
        <v>11</v>
      </c>
      <c r="M4" s="6" t="s">
        <v>12</v>
      </c>
      <c r="N4" s="13"/>
      <c r="O4" s="13"/>
    </row>
    <row r="5" spans="1:15" ht="15" thickTop="1" x14ac:dyDescent="0.25">
      <c r="A5" s="8">
        <v>2008</v>
      </c>
      <c r="B5" s="3">
        <v>5.6940594017077552E-3</v>
      </c>
      <c r="C5" s="3">
        <v>2.3259903385047455E-3</v>
      </c>
      <c r="D5" s="3">
        <v>9.0621251610378626E-3</v>
      </c>
      <c r="E5" s="3">
        <v>1.9770586595941688E-6</v>
      </c>
      <c r="F5" s="3">
        <v>8.0761511078233538E-7</v>
      </c>
      <c r="G5" s="3">
        <v>3.1465007870714073E-6</v>
      </c>
      <c r="H5" s="3">
        <v>0.45469678246066519</v>
      </c>
      <c r="I5" s="3">
        <v>8.0761511078233538E-7</v>
      </c>
      <c r="J5" s="3">
        <v>3.1465007870714073E-6</v>
      </c>
      <c r="K5" s="3">
        <v>1.017228036072842E-2</v>
      </c>
      <c r="L5" s="3">
        <v>4.1553092031222649E-3</v>
      </c>
      <c r="M5" s="3">
        <v>1.6189246736413275E-2</v>
      </c>
      <c r="N5" s="7">
        <f>B5+E5</f>
        <v>5.6960364603673491E-3</v>
      </c>
      <c r="O5" s="7">
        <f>H5+K5</f>
        <v>0.46486906282139362</v>
      </c>
    </row>
    <row r="6" spans="1:15" ht="14.4" x14ac:dyDescent="0.25">
      <c r="A6" s="8">
        <v>2009</v>
      </c>
      <c r="B6" s="3">
        <v>1.9531625973053364E-2</v>
      </c>
      <c r="C6" s="3">
        <v>7.978548043551352E-3</v>
      </c>
      <c r="D6" s="3">
        <v>3.1084736674949601E-2</v>
      </c>
      <c r="E6" s="3">
        <v>7.1719857632748969</v>
      </c>
      <c r="F6" s="3">
        <v>2.9297124445544962</v>
      </c>
      <c r="G6" s="3">
        <v>11.41426489660425</v>
      </c>
      <c r="H6" s="3">
        <v>6.0633626867738872E-8</v>
      </c>
      <c r="I6" s="3">
        <v>2.9297124445544962</v>
      </c>
      <c r="J6" s="3">
        <v>11.41426489660425</v>
      </c>
      <c r="K6" s="3">
        <v>1.7000112893409098E-2</v>
      </c>
      <c r="L6" s="3">
        <v>6.9444246301233921E-3</v>
      </c>
      <c r="M6" s="3">
        <v>2.7055789082654796E-2</v>
      </c>
      <c r="N6" s="7">
        <f>B6+E6</f>
        <v>7.1915173892479505</v>
      </c>
      <c r="O6" s="7">
        <f t="shared" ref="O6:O15" si="0">H6+K6</f>
        <v>1.7000173527035967E-2</v>
      </c>
    </row>
    <row r="7" spans="1:15" ht="14.4" x14ac:dyDescent="0.25">
      <c r="A7" s="8">
        <v>2010</v>
      </c>
      <c r="B7" s="3">
        <v>3.9704107100689887E-4</v>
      </c>
      <c r="C7" s="3">
        <v>1.621888465656763E-4</v>
      </c>
      <c r="D7" s="3">
        <v>6.3189327821706204E-4</v>
      </c>
      <c r="E7" s="3">
        <v>5.4975894481376801E-7</v>
      </c>
      <c r="F7" s="3">
        <v>2.2457341168058466E-7</v>
      </c>
      <c r="G7" s="3">
        <v>8.7494500167481141E-7</v>
      </c>
      <c r="H7" s="3">
        <v>0.55296972988236559</v>
      </c>
      <c r="I7" s="3">
        <v>2.2457341168058466E-7</v>
      </c>
      <c r="J7" s="3">
        <v>8.7494500167481141E-7</v>
      </c>
      <c r="K7" s="3">
        <v>9.3357225544546292E-3</v>
      </c>
      <c r="L7" s="3">
        <v>3.8135802405354926E-3</v>
      </c>
      <c r="M7" s="3">
        <v>1.4857860129832401E-2</v>
      </c>
      <c r="N7" s="7">
        <f t="shared" ref="N7:N15" si="1">B7+E7</f>
        <v>3.9759082995171263E-4</v>
      </c>
      <c r="O7" s="7">
        <f t="shared" si="0"/>
        <v>0.56230545243682017</v>
      </c>
    </row>
    <row r="8" spans="1:15" ht="14.4" x14ac:dyDescent="0.25">
      <c r="A8" s="8">
        <v>2011</v>
      </c>
      <c r="B8" s="3">
        <v>4.0903821786525667E-3</v>
      </c>
      <c r="C8" s="3">
        <v>1.6709016055607125E-3</v>
      </c>
      <c r="D8" s="3">
        <v>6.5098710315207075E-3</v>
      </c>
      <c r="E8" s="3">
        <v>1.9318231899828644E-6</v>
      </c>
      <c r="F8" s="3">
        <v>7.8913887594575621E-7</v>
      </c>
      <c r="G8" s="3">
        <v>3.0745059610169325E-6</v>
      </c>
      <c r="H8" s="3">
        <v>0.70489933709476205</v>
      </c>
      <c r="I8" s="3">
        <v>7.8913887594575621E-7</v>
      </c>
      <c r="J8" s="3">
        <v>3.0745059610169325E-6</v>
      </c>
      <c r="K8" s="3">
        <v>1.0757013538730188E-2</v>
      </c>
      <c r="L8" s="3">
        <v>4.3941849975174096E-3</v>
      </c>
      <c r="M8" s="3">
        <v>1.711986108963345E-2</v>
      </c>
      <c r="N8" s="7">
        <f t="shared" si="1"/>
        <v>4.0923140018425492E-3</v>
      </c>
      <c r="O8" s="7">
        <f>H8+K8</f>
        <v>0.7156563506334922</v>
      </c>
    </row>
    <row r="9" spans="1:15" ht="14.4" x14ac:dyDescent="0.25">
      <c r="A9" s="8">
        <v>2012</v>
      </c>
      <c r="B9" s="3">
        <v>7.5776225210023558E-3</v>
      </c>
      <c r="C9" s="3">
        <v>3.095405190110802E-3</v>
      </c>
      <c r="D9" s="3">
        <v>1.2059832345982876E-2</v>
      </c>
      <c r="E9" s="3">
        <v>6.9589886373718684E-7</v>
      </c>
      <c r="F9" s="3">
        <v>2.8427057090873606E-7</v>
      </c>
      <c r="G9" s="3">
        <v>1.1075273713079476E-6</v>
      </c>
      <c r="H9" s="3">
        <v>1.0959933829708108</v>
      </c>
      <c r="I9" s="3">
        <v>2.8427057090873606E-7</v>
      </c>
      <c r="J9" s="3">
        <v>1.1075273713079476E-6</v>
      </c>
      <c r="K9" s="3">
        <v>1.0259381957261362E-2</v>
      </c>
      <c r="L9" s="3">
        <v>4.1908916564149376E-3</v>
      </c>
      <c r="M9" s="3">
        <v>1.6327871007122598E-2</v>
      </c>
      <c r="N9" s="7">
        <f t="shared" si="1"/>
        <v>7.578318419866093E-3</v>
      </c>
      <c r="O9" s="7">
        <f t="shared" si="0"/>
        <v>1.1062527649280722</v>
      </c>
    </row>
    <row r="10" spans="1:15" ht="14.4" x14ac:dyDescent="0.25">
      <c r="A10" s="8">
        <v>2013</v>
      </c>
      <c r="B10" s="3">
        <v>3.2566637035859585E-3</v>
      </c>
      <c r="C10" s="3">
        <v>1.3303265595774689E-3</v>
      </c>
      <c r="D10" s="3">
        <v>5.1829954599060101E-3</v>
      </c>
      <c r="E10" s="3">
        <v>4.4447081274773204E-2</v>
      </c>
      <c r="F10" s="3">
        <v>1.8156386937871881E-2</v>
      </c>
      <c r="G10" s="3">
        <v>7.0737806681116774E-2</v>
      </c>
      <c r="H10" s="3">
        <v>1.078144837379059</v>
      </c>
      <c r="I10" s="3">
        <v>1.8156386937871881E-2</v>
      </c>
      <c r="J10" s="3">
        <v>7.0737806681116774E-2</v>
      </c>
      <c r="K10" s="3">
        <v>1.0740483428876249E-2</v>
      </c>
      <c r="L10" s="3">
        <v>4.3874273447053495E-3</v>
      </c>
      <c r="M10" s="3">
        <v>1.709353134988285E-2</v>
      </c>
      <c r="N10" s="7">
        <f t="shared" si="1"/>
        <v>4.7703744978359164E-2</v>
      </c>
      <c r="O10" s="7">
        <f t="shared" si="0"/>
        <v>1.0888853208079352</v>
      </c>
    </row>
    <row r="11" spans="1:15" ht="14.4" x14ac:dyDescent="0.25">
      <c r="A11" s="8">
        <v>2014</v>
      </c>
      <c r="B11" s="3">
        <v>1.699308222071568E-3</v>
      </c>
      <c r="C11" s="3">
        <v>6.9415690187568429E-4</v>
      </c>
      <c r="D11" s="3">
        <v>2.7044573028215E-3</v>
      </c>
      <c r="E11" s="3">
        <v>5.5814659234107021E-2</v>
      </c>
      <c r="F11" s="3">
        <v>2.2799941208577108E-2</v>
      </c>
      <c r="G11" s="3">
        <v>8.8829407177969E-2</v>
      </c>
      <c r="H11" s="3">
        <v>1.0773842739805588</v>
      </c>
      <c r="I11" s="3">
        <v>2.2799941208577108E-2</v>
      </c>
      <c r="J11" s="3">
        <v>8.8829407177969E-2</v>
      </c>
      <c r="K11" s="3">
        <v>1.8107712855144592E-2</v>
      </c>
      <c r="L11" s="3">
        <v>7.3968971681412296E-3</v>
      </c>
      <c r="M11" s="3">
        <v>2.8818538139773451E-2</v>
      </c>
      <c r="N11" s="7">
        <f t="shared" si="1"/>
        <v>5.7513967456178587E-2</v>
      </c>
      <c r="O11" s="7">
        <f t="shared" si="0"/>
        <v>1.0954919868357034</v>
      </c>
    </row>
    <row r="12" spans="1:15" ht="14.4" x14ac:dyDescent="0.25">
      <c r="A12" s="8">
        <v>2015</v>
      </c>
      <c r="B12" s="3">
        <v>0.19130484460772654</v>
      </c>
      <c r="C12" s="3">
        <v>7.81467134674909E-2</v>
      </c>
      <c r="D12" s="3">
        <v>0.30446292880242598</v>
      </c>
      <c r="E12" s="3">
        <v>8.6887622503935322</v>
      </c>
      <c r="F12" s="3">
        <v>3.5493056615570251</v>
      </c>
      <c r="G12" s="3">
        <v>13.828224592979975</v>
      </c>
      <c r="H12" s="3">
        <v>6.2121781774042699E-7</v>
      </c>
      <c r="I12" s="3">
        <v>3.5493056615570251</v>
      </c>
      <c r="J12" s="3">
        <v>13.828224592979975</v>
      </c>
      <c r="K12" s="3">
        <v>4.8976455035374504E-2</v>
      </c>
      <c r="L12" s="3">
        <v>2.0006591449477647E-2</v>
      </c>
      <c r="M12" s="3">
        <v>7.7946256027222854E-2</v>
      </c>
      <c r="N12" s="7">
        <f>B12+E12</f>
        <v>8.8800670950012588</v>
      </c>
      <c r="O12" s="7">
        <f>H12+K12</f>
        <v>4.8977076253192246E-2</v>
      </c>
    </row>
    <row r="13" spans="1:15" ht="14.4" x14ac:dyDescent="0.25">
      <c r="A13" s="8">
        <v>2016</v>
      </c>
      <c r="B13" s="3">
        <v>9.6958952398480455E-3</v>
      </c>
      <c r="C13" s="3">
        <v>3.9607084087184656E-3</v>
      </c>
      <c r="D13" s="3">
        <v>1.54310822240554E-2</v>
      </c>
      <c r="E13" s="3">
        <v>5.3864542801548514E-6</v>
      </c>
      <c r="F13" s="3">
        <v>2.2003286186746615E-6</v>
      </c>
      <c r="G13" s="3">
        <v>8.5725769388843675E-6</v>
      </c>
      <c r="H13" s="3">
        <v>0.9932760539797002</v>
      </c>
      <c r="I13" s="3">
        <v>2.2003286186746615E-6</v>
      </c>
      <c r="J13" s="3">
        <v>8.5725769388843675E-6</v>
      </c>
      <c r="K13" s="3">
        <v>2.1201060423559886E-2</v>
      </c>
      <c r="L13" s="3">
        <v>8.6604987654115995E-3</v>
      </c>
      <c r="M13" s="3">
        <v>3.3741622081708125E-2</v>
      </c>
      <c r="N13" s="7">
        <f t="shared" si="1"/>
        <v>9.7012816941282002E-3</v>
      </c>
      <c r="O13" s="7">
        <f t="shared" si="0"/>
        <v>1.01447711440326</v>
      </c>
    </row>
    <row r="14" spans="1:15" ht="14.4" x14ac:dyDescent="0.25">
      <c r="A14" s="8">
        <v>2017</v>
      </c>
      <c r="B14" s="3">
        <v>4.490421335438013E-3</v>
      </c>
      <c r="C14" s="3">
        <v>1.834307280198779E-3</v>
      </c>
      <c r="D14" s="3">
        <v>7.1465313362297474E-3</v>
      </c>
      <c r="E14" s="3">
        <v>1.344094971959105E-6</v>
      </c>
      <c r="F14" s="3">
        <v>5.490535078276995E-7</v>
      </c>
      <c r="G14" s="3">
        <v>2.1391382410298025E-6</v>
      </c>
      <c r="H14" s="3">
        <v>0.95517646022818747</v>
      </c>
      <c r="I14" s="3">
        <v>5.490535078276995E-7</v>
      </c>
      <c r="J14" s="3">
        <v>2.1391382410298025E-6</v>
      </c>
      <c r="K14" s="3">
        <v>7.9242899930031755E-3</v>
      </c>
      <c r="L14" s="3">
        <v>3.2370224535352181E-3</v>
      </c>
      <c r="M14" s="3">
        <v>1.2611550399646825E-2</v>
      </c>
      <c r="N14" s="7">
        <f t="shared" si="1"/>
        <v>4.4917654304099724E-3</v>
      </c>
      <c r="O14" s="7">
        <f t="shared" si="0"/>
        <v>0.96310075022119068</v>
      </c>
    </row>
    <row r="15" spans="1:15" ht="14.4" x14ac:dyDescent="0.25">
      <c r="A15" s="8">
        <v>2018</v>
      </c>
      <c r="B15" s="3">
        <v>3.779141983989077E-3</v>
      </c>
      <c r="C15" s="3">
        <v>1.5437556029385567E-3</v>
      </c>
      <c r="D15" s="3">
        <v>6.0145286615238581E-3</v>
      </c>
      <c r="E15" s="3">
        <v>4.1730359496232019E-7</v>
      </c>
      <c r="F15" s="3">
        <v>1.7046617608443467E-7</v>
      </c>
      <c r="G15" s="3">
        <v>6.6414125487719024E-7</v>
      </c>
      <c r="H15" s="3">
        <v>0.83078783838884374</v>
      </c>
      <c r="I15" s="3">
        <v>1.7046617608443467E-7</v>
      </c>
      <c r="J15" s="3">
        <v>6.6414125487719024E-7</v>
      </c>
      <c r="K15" s="3">
        <v>1.7699435206405323E-2</v>
      </c>
      <c r="L15" s="3">
        <v>7.230093752974228E-3</v>
      </c>
      <c r="M15" s="3">
        <v>2.8168758500175348E-2</v>
      </c>
      <c r="N15" s="7">
        <f t="shared" si="1"/>
        <v>3.7795592875840395E-3</v>
      </c>
      <c r="O15" s="7">
        <f t="shared" si="0"/>
        <v>0.84848727359524911</v>
      </c>
    </row>
    <row r="16" spans="1:15" x14ac:dyDescent="0.25">
      <c r="A16" s="2" t="s">
        <v>1</v>
      </c>
      <c r="B16" s="3">
        <f t="shared" ref="B16:O16" si="2">AVERAGE(B5:B15)</f>
        <v>2.2865182385280194E-2</v>
      </c>
      <c r="C16" s="3">
        <f t="shared" si="2"/>
        <v>9.3402729313721029E-3</v>
      </c>
      <c r="D16" s="3">
        <f t="shared" si="2"/>
        <v>3.6390089298060965E-2</v>
      </c>
      <c r="E16" s="3">
        <f t="shared" si="2"/>
        <v>1.4510020051427104</v>
      </c>
      <c r="F16" s="3">
        <f t="shared" si="2"/>
        <v>0.59272540542765839</v>
      </c>
      <c r="G16" s="3">
        <f t="shared" si="2"/>
        <v>2.3092796620708063</v>
      </c>
      <c r="H16" s="3">
        <f t="shared" si="2"/>
        <v>0.70393903438330885</v>
      </c>
      <c r="I16" s="3">
        <f t="shared" si="2"/>
        <v>0.59272540542765839</v>
      </c>
      <c r="J16" s="3">
        <f t="shared" si="2"/>
        <v>2.3092796620708063</v>
      </c>
      <c r="K16" s="3">
        <f t="shared" si="2"/>
        <v>1.6561268022449765E-2</v>
      </c>
      <c r="L16" s="3">
        <f t="shared" si="2"/>
        <v>6.7651746965417068E-3</v>
      </c>
      <c r="M16" s="3">
        <f t="shared" si="2"/>
        <v>2.6357353140369636E-2</v>
      </c>
      <c r="N16" s="3">
        <f t="shared" si="2"/>
        <v>1.4738671875279905</v>
      </c>
      <c r="O16" s="3">
        <f t="shared" si="2"/>
        <v>0.72050030240575869</v>
      </c>
    </row>
    <row r="17" spans="1:15" x14ac:dyDescent="0.25">
      <c r="A17" s="2" t="s">
        <v>2</v>
      </c>
      <c r="B17" s="3">
        <f t="shared" ref="B17:O17" si="3">_xlfn.QUARTILE.INC(B5:B15,1)</f>
        <v>3.517902843787518E-3</v>
      </c>
      <c r="C17" s="3">
        <f t="shared" si="3"/>
        <v>1.4370410812580129E-3</v>
      </c>
      <c r="D17" s="3">
        <f t="shared" si="3"/>
        <v>5.5987620607149341E-3</v>
      </c>
      <c r="E17" s="3">
        <f t="shared" si="3"/>
        <v>1.0199969178481459E-6</v>
      </c>
      <c r="F17" s="3">
        <f t="shared" si="3"/>
        <v>4.1666203936821778E-7</v>
      </c>
      <c r="G17" s="3">
        <f t="shared" si="3"/>
        <v>1.6233328061688751E-6</v>
      </c>
      <c r="H17" s="3">
        <f t="shared" si="3"/>
        <v>0.50383325617151542</v>
      </c>
      <c r="I17" s="3">
        <f t="shared" si="3"/>
        <v>4.1666203936821778E-7</v>
      </c>
      <c r="J17" s="3">
        <f t="shared" si="3"/>
        <v>1.6233328061688751E-6</v>
      </c>
      <c r="K17" s="3">
        <f t="shared" si="3"/>
        <v>1.0215831158994892E-2</v>
      </c>
      <c r="L17" s="3">
        <f t="shared" si="3"/>
        <v>4.1731004297686017E-3</v>
      </c>
      <c r="M17" s="3">
        <f t="shared" si="3"/>
        <v>1.6258558871767935E-2</v>
      </c>
      <c r="N17" s="3">
        <f t="shared" si="3"/>
        <v>4.2920397161262608E-3</v>
      </c>
      <c r="O17" s="3">
        <f t="shared" si="3"/>
        <v>0.51358725762910695</v>
      </c>
    </row>
    <row r="18" spans="1:15" ht="14.4" thickBot="1" x14ac:dyDescent="0.3">
      <c r="A18" s="4" t="s">
        <v>3</v>
      </c>
      <c r="B18" s="5">
        <f t="shared" ref="B18:O18" si="4">_xlfn.QUARTILE.INC(B5:B15,3)</f>
        <v>8.6367588804252011E-3</v>
      </c>
      <c r="C18" s="5">
        <f t="shared" si="4"/>
        <v>3.5280567994146338E-3</v>
      </c>
      <c r="D18" s="5">
        <f t="shared" si="4"/>
        <v>1.3745457285019138E-2</v>
      </c>
      <c r="E18" s="5">
        <f t="shared" si="4"/>
        <v>5.0130870254440116E-2</v>
      </c>
      <c r="F18" s="5">
        <f t="shared" si="4"/>
        <v>2.0478164073224496E-2</v>
      </c>
      <c r="G18" s="5">
        <f t="shared" si="4"/>
        <v>7.9783606929542894E-2</v>
      </c>
      <c r="H18" s="5">
        <f t="shared" si="4"/>
        <v>1.0353301639801296</v>
      </c>
      <c r="I18" s="5">
        <f t="shared" si="4"/>
        <v>2.0478164073224496E-2</v>
      </c>
      <c r="J18" s="5">
        <f t="shared" si="4"/>
        <v>7.9783606929542894E-2</v>
      </c>
      <c r="K18" s="5">
        <f t="shared" si="4"/>
        <v>1.7903574030774957E-2</v>
      </c>
      <c r="L18" s="5">
        <f t="shared" si="4"/>
        <v>7.3134954605577288E-3</v>
      </c>
      <c r="M18" s="5">
        <f t="shared" si="4"/>
        <v>2.8493648319974398E-2</v>
      </c>
      <c r="N18" s="5">
        <f t="shared" si="4"/>
        <v>5.2608856217268879E-2</v>
      </c>
      <c r="O18" s="5">
        <f t="shared" si="4"/>
        <v>1.0516812176055976</v>
      </c>
    </row>
    <row r="19" spans="1:15" ht="14.4" thickTop="1" x14ac:dyDescent="0.25"/>
    <row r="20" spans="1:15" customFormat="1" ht="53.4" customHeight="1" x14ac:dyDescent="0.25">
      <c r="A20" s="10" t="s">
        <v>13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</sheetData>
  <mergeCells count="9">
    <mergeCell ref="A1:O1"/>
    <mergeCell ref="A20:O20"/>
    <mergeCell ref="K3:M3"/>
    <mergeCell ref="N3:N4"/>
    <mergeCell ref="O3:O4"/>
    <mergeCell ref="A3:A4"/>
    <mergeCell ref="B3:D3"/>
    <mergeCell ref="E3:G3"/>
    <mergeCell ref="H3:J3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</dc:creator>
  <cp:lastModifiedBy>winnie</cp:lastModifiedBy>
  <dcterms:created xsi:type="dcterms:W3CDTF">2022-06-24T02:48:52Z</dcterms:created>
  <dcterms:modified xsi:type="dcterms:W3CDTF">2022-11-10T11:34:27Z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C5F9E04846B3450DA6BBCA45ED5300D8</vt:lpwstr>
  </property>
  <property fmtid="{D5CDD505-2E9C-101B-9397-08002B2CF9AE}" pid="3" name="KSOProductBuildVer">
    <vt:lpwstr>2052-11.1.0.11830</vt:lpwstr>
  </property>
</Properties>
</file>