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809"/>
  <workbookPr/>
  <mc:AlternateContent xmlns:mc="http://schemas.openxmlformats.org/markup-compatibility/2006">
    <mc:Choice Requires="x15">
      <x15ac:absPath xmlns:x15ac="http://schemas.microsoft.com/office/spreadsheetml/2010/11/ac" url="/Volumes/data 2/ITNK/NURD/New figures/JCO version/Tables/"/>
    </mc:Choice>
  </mc:AlternateContent>
  <bookViews>
    <workbookView xWindow="0" yWindow="460" windowWidth="31780" windowHeight="1506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13" i="1" l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</calcChain>
</file>

<file path=xl/sharedStrings.xml><?xml version="1.0" encoding="utf-8"?>
<sst xmlns="http://schemas.openxmlformats.org/spreadsheetml/2006/main" count="36" uniqueCount="36">
  <si>
    <t>Test</t>
  </si>
  <si>
    <t>GD001</t>
  </si>
  <si>
    <t>GD002(1)</t>
  </si>
  <si>
    <t>GD002(2)</t>
  </si>
  <si>
    <t>GD002(3)</t>
  </si>
  <si>
    <t>GD002(4)</t>
  </si>
  <si>
    <t>GD002(5)</t>
  </si>
  <si>
    <t>GD002(6)</t>
  </si>
  <si>
    <t>GD002(7)</t>
  </si>
  <si>
    <t>GD002(8)</t>
  </si>
  <si>
    <t>GD002(9)</t>
  </si>
  <si>
    <t>GD002(10)</t>
  </si>
  <si>
    <t>GD003 (1)</t>
  </si>
  <si>
    <t>GD003 (2)</t>
  </si>
  <si>
    <t>GD003 (3)</t>
  </si>
  <si>
    <t>GD004</t>
  </si>
  <si>
    <t>GD005</t>
  </si>
  <si>
    <t>GD006 (1)</t>
  </si>
  <si>
    <t>GD006 (2)</t>
  </si>
  <si>
    <t>GD006 (3)</t>
  </si>
  <si>
    <t>GD007</t>
  </si>
  <si>
    <t>GD008</t>
  </si>
  <si>
    <t>GD009 (1)</t>
  </si>
  <si>
    <t>GD009 (2)</t>
  </si>
  <si>
    <t>CD3+  cells (%,Pan T)</t>
  </si>
  <si>
    <t>CD3+  cells (%, End of product cells)</t>
  </si>
  <si>
    <t>CD3+ NKp30+ cells (%)</t>
  </si>
  <si>
    <t>CD3+ NKp46+ cells (%)</t>
  </si>
  <si>
    <t>Cytotoxicity (E:T=1:1 against K562)</t>
  </si>
  <si>
    <t>Fold expansion (compared to  the electroporated cells)</t>
  </si>
  <si>
    <t>Days in Culture (Days)</t>
  </si>
  <si>
    <t>Total End of cell infused (x10^6)</t>
  </si>
  <si>
    <t>Total CD3+ cell infused (x10^6)</t>
  </si>
  <si>
    <t>Total CD3+ NKp30+ cells infused (x10^6)</t>
  </si>
  <si>
    <t>Total CD3+ NKp46+ cells infused (x10^6)</t>
  </si>
  <si>
    <t>Table S8. Characteristics of the infused ITNKs in the clinical 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</si>
</sst>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190500</xdr:rowOff>
    </xdr:from>
    <xdr:to>
      <xdr:col>14</xdr:col>
      <xdr:colOff>241300</xdr:colOff>
      <xdr:row>19</xdr:row>
      <xdr:rowOff>53814</xdr:rowOff>
    </xdr:to>
    <xdr:sp macro="" textlink="">
      <xdr:nvSpPr>
        <xdr:cNvPr id="2" name="TextBox 1"/>
        <xdr:cNvSpPr txBox="1"/>
      </xdr:nvSpPr>
      <xdr:spPr>
        <a:xfrm>
          <a:off x="0" y="2346960"/>
          <a:ext cx="14820900" cy="891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Clinical grade ITNKs were manufactured from the PBMC of the nine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patients </a:t>
          </a:r>
          <a:r>
            <a:rPr lang="en-US" sz="12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US" sz="1200">
              <a:effectLst/>
            </a:rPr>
            <a:t>Patient</a:t>
          </a:r>
          <a:r>
            <a:rPr lang="en-US" sz="1200" baseline="0">
              <a:effectLst/>
            </a:rPr>
            <a:t> GD001-GD009.</a:t>
          </a:r>
        </a:p>
        <a:p>
          <a:r>
            <a:rPr lang="en-US" sz="1200" baseline="0">
              <a:effectLst/>
            </a:rPr>
            <a:t>GD002(1)-GD002(7) indicated seven individual batches of </a:t>
          </a:r>
          <a:r>
            <a:rPr lang="en-US" sz="1200">
              <a:effectLst/>
            </a:rPr>
            <a:t>ITNKs manufactured from</a:t>
          </a:r>
          <a:r>
            <a:rPr lang="en-US" sz="1200" baseline="0">
              <a:effectLst/>
            </a:rPr>
            <a:t> the same patient</a:t>
          </a:r>
          <a:r>
            <a:rPr lang="en-US" sz="1200">
              <a:effectLst/>
            </a:rPr>
            <a:t>.</a:t>
          </a:r>
          <a:r>
            <a:rPr lang="en-US" sz="1200" baseline="0">
              <a:effectLst/>
            </a:rPr>
            <a:t> </a:t>
          </a:r>
        </a:p>
        <a:p>
          <a:r>
            <a:rPr lang="en-US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mean time of  ITNK expansion was 12.</a:t>
          </a:r>
          <a:r>
            <a:rPr lang="en-US" altLang="zh-CN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70</a:t>
          </a:r>
          <a:r>
            <a:rPr lang="en-US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days (range, 9-21</a:t>
          </a:r>
          <a:r>
            <a:rPr lang="en-US" sz="12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days</a:t>
          </a:r>
          <a:r>
            <a:rPr lang="en-US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en-US" sz="12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2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mean expansion of total cells is</a:t>
          </a:r>
          <a:r>
            <a:rPr lang="en-US" sz="12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22.42 fold (range, 3-76</a:t>
          </a:r>
          <a:r>
            <a:rPr lang="en-US" sz="12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fold). </a:t>
          </a:r>
          <a:endParaRPr lang="en-US" sz="1200" baseline="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zoomScale="86" zoomScaleNormal="136" zoomScalePageLayoutView="136" workbookViewId="0">
      <selection activeCell="K26" sqref="K26"/>
    </sheetView>
  </sheetViews>
  <sheetFormatPr baseColWidth="10" defaultColWidth="11" defaultRowHeight="16" x14ac:dyDescent="0.2"/>
  <cols>
    <col min="1" max="1" width="48.33203125" customWidth="1"/>
  </cols>
  <sheetData>
    <row r="1" spans="1:24" x14ac:dyDescent="0.2">
      <c r="A1" t="s">
        <v>35</v>
      </c>
    </row>
    <row r="2" spans="1:24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</row>
    <row r="3" spans="1:24" x14ac:dyDescent="0.2">
      <c r="A3" t="s">
        <v>24</v>
      </c>
      <c r="B3">
        <v>97.2</v>
      </c>
      <c r="C3">
        <v>98.2</v>
      </c>
      <c r="D3">
        <v>97</v>
      </c>
      <c r="E3">
        <v>99.5</v>
      </c>
      <c r="F3">
        <v>98.5</v>
      </c>
      <c r="G3">
        <v>98.3</v>
      </c>
      <c r="H3">
        <v>93.7</v>
      </c>
      <c r="I3">
        <v>98.1</v>
      </c>
      <c r="J3">
        <v>98.9</v>
      </c>
      <c r="K3">
        <v>89.9</v>
      </c>
      <c r="L3">
        <v>91.3</v>
      </c>
      <c r="M3">
        <v>97.2</v>
      </c>
      <c r="N3">
        <v>98.6</v>
      </c>
      <c r="O3">
        <v>99.2</v>
      </c>
      <c r="P3">
        <v>97.9</v>
      </c>
      <c r="Q3">
        <v>97.5</v>
      </c>
      <c r="R3">
        <v>99.6</v>
      </c>
      <c r="S3">
        <v>99.3</v>
      </c>
      <c r="T3">
        <v>98.6</v>
      </c>
      <c r="U3">
        <v>97.7</v>
      </c>
      <c r="V3">
        <v>97.9</v>
      </c>
      <c r="W3">
        <v>98.4</v>
      </c>
      <c r="X3">
        <v>96.1</v>
      </c>
    </row>
    <row r="4" spans="1:24" x14ac:dyDescent="0.2">
      <c r="A4" t="s">
        <v>25</v>
      </c>
      <c r="B4">
        <v>93.8</v>
      </c>
      <c r="C4">
        <v>99.1</v>
      </c>
      <c r="D4">
        <v>98.8</v>
      </c>
      <c r="E4">
        <v>98.6</v>
      </c>
      <c r="F4">
        <v>96.1</v>
      </c>
      <c r="G4">
        <v>99.1</v>
      </c>
      <c r="H4">
        <v>99.5</v>
      </c>
      <c r="I4">
        <v>97.7</v>
      </c>
      <c r="J4">
        <v>97.9</v>
      </c>
      <c r="K4">
        <v>99</v>
      </c>
      <c r="L4">
        <v>99.3</v>
      </c>
      <c r="M4">
        <v>95.6</v>
      </c>
      <c r="N4">
        <v>97.5</v>
      </c>
      <c r="O4">
        <v>98.1</v>
      </c>
      <c r="P4">
        <v>97.4</v>
      </c>
      <c r="Q4">
        <v>95.3</v>
      </c>
      <c r="R4">
        <v>98</v>
      </c>
      <c r="S4">
        <v>92.9</v>
      </c>
      <c r="T4">
        <v>94.4</v>
      </c>
      <c r="U4">
        <v>98</v>
      </c>
      <c r="V4">
        <v>99.7</v>
      </c>
      <c r="W4">
        <v>97.9</v>
      </c>
      <c r="X4">
        <v>98.7</v>
      </c>
    </row>
    <row r="5" spans="1:24" x14ac:dyDescent="0.2">
      <c r="A5" t="s">
        <v>26</v>
      </c>
      <c r="B5">
        <v>44.9</v>
      </c>
      <c r="C5">
        <v>58.1</v>
      </c>
      <c r="D5">
        <v>41</v>
      </c>
      <c r="E5">
        <v>40.700000000000003</v>
      </c>
      <c r="F5">
        <v>19.5</v>
      </c>
      <c r="G5">
        <v>44.8</v>
      </c>
      <c r="H5">
        <v>45.4</v>
      </c>
      <c r="I5">
        <v>40.1</v>
      </c>
      <c r="J5">
        <v>50.1</v>
      </c>
      <c r="K5">
        <v>34.700000000000003</v>
      </c>
      <c r="L5">
        <v>49</v>
      </c>
      <c r="M5">
        <v>17.2</v>
      </c>
      <c r="N5">
        <v>21.6</v>
      </c>
      <c r="O5">
        <v>47</v>
      </c>
      <c r="P5">
        <v>22.1</v>
      </c>
      <c r="Q5">
        <v>20.2</v>
      </c>
      <c r="R5">
        <v>53</v>
      </c>
      <c r="S5">
        <v>38.5</v>
      </c>
      <c r="T5">
        <v>17.899999999999999</v>
      </c>
      <c r="U5">
        <v>55.3</v>
      </c>
      <c r="V5">
        <v>39.4</v>
      </c>
      <c r="W5">
        <v>31.8</v>
      </c>
      <c r="X5">
        <v>37.5</v>
      </c>
    </row>
    <row r="6" spans="1:24" x14ac:dyDescent="0.2">
      <c r="A6" t="s">
        <v>27</v>
      </c>
      <c r="B6">
        <v>11</v>
      </c>
      <c r="C6">
        <v>14.2</v>
      </c>
      <c r="D6">
        <v>8</v>
      </c>
      <c r="E6">
        <v>12.8</v>
      </c>
      <c r="F6">
        <v>4.0999999999999996</v>
      </c>
      <c r="G6">
        <v>9.6999999999999993</v>
      </c>
      <c r="H6">
        <v>15.4</v>
      </c>
      <c r="I6">
        <v>9.1</v>
      </c>
      <c r="J6">
        <v>13.7</v>
      </c>
      <c r="K6">
        <v>19.600000000000001</v>
      </c>
      <c r="L6">
        <v>29.6</v>
      </c>
      <c r="M6">
        <v>0</v>
      </c>
      <c r="N6">
        <v>7.2</v>
      </c>
      <c r="O6">
        <v>10.4</v>
      </c>
      <c r="P6">
        <v>24.3</v>
      </c>
      <c r="Q6">
        <v>2.1</v>
      </c>
      <c r="R6">
        <v>9.6</v>
      </c>
      <c r="S6">
        <v>4.3</v>
      </c>
      <c r="T6">
        <v>1.5</v>
      </c>
      <c r="U6">
        <v>8.6</v>
      </c>
      <c r="V6">
        <v>14</v>
      </c>
      <c r="W6">
        <v>4.7</v>
      </c>
      <c r="X6">
        <v>1.46</v>
      </c>
    </row>
    <row r="7" spans="1:24" x14ac:dyDescent="0.2">
      <c r="A7" t="s">
        <v>28</v>
      </c>
      <c r="B7">
        <v>61.5</v>
      </c>
      <c r="C7">
        <v>80.900000000000006</v>
      </c>
      <c r="D7">
        <v>75.900000000000006</v>
      </c>
      <c r="E7">
        <v>82.8</v>
      </c>
      <c r="F7">
        <v>43.4</v>
      </c>
      <c r="G7">
        <v>70.8</v>
      </c>
      <c r="H7">
        <v>77.3</v>
      </c>
      <c r="I7">
        <v>73.5</v>
      </c>
      <c r="J7">
        <v>98.6</v>
      </c>
      <c r="K7">
        <v>99.1</v>
      </c>
      <c r="L7">
        <v>70.5</v>
      </c>
      <c r="M7">
        <v>50.2</v>
      </c>
      <c r="N7">
        <v>50.5</v>
      </c>
      <c r="O7">
        <v>52.4</v>
      </c>
      <c r="P7">
        <v>71.3</v>
      </c>
      <c r="Q7">
        <v>75.900000000000006</v>
      </c>
      <c r="R7">
        <v>72.3</v>
      </c>
      <c r="S7">
        <v>75.599999999999994</v>
      </c>
      <c r="T7">
        <v>67.599999999999994</v>
      </c>
      <c r="U7">
        <v>91.1</v>
      </c>
      <c r="V7">
        <v>83.1</v>
      </c>
      <c r="W7">
        <v>12.3</v>
      </c>
      <c r="X7">
        <v>17.8</v>
      </c>
    </row>
    <row r="8" spans="1:24" x14ac:dyDescent="0.2">
      <c r="A8" t="s">
        <v>29</v>
      </c>
      <c r="B8">
        <v>50</v>
      </c>
      <c r="C8">
        <v>72.599999999999994</v>
      </c>
      <c r="D8">
        <v>36.799999999999997</v>
      </c>
      <c r="E8">
        <v>16.399999999999999</v>
      </c>
      <c r="F8">
        <v>34.799999999999997</v>
      </c>
      <c r="G8">
        <v>6.7</v>
      </c>
      <c r="H8">
        <v>42.9</v>
      </c>
      <c r="I8">
        <v>6.5</v>
      </c>
      <c r="J8">
        <v>8.1999999999999993</v>
      </c>
      <c r="K8">
        <v>7.6</v>
      </c>
      <c r="L8">
        <v>24.6</v>
      </c>
      <c r="M8">
        <v>76</v>
      </c>
      <c r="N8">
        <v>3</v>
      </c>
      <c r="O8">
        <v>6.4</v>
      </c>
      <c r="P8">
        <v>16</v>
      </c>
      <c r="Q8">
        <v>10</v>
      </c>
      <c r="R8">
        <v>19</v>
      </c>
      <c r="S8">
        <v>23.6</v>
      </c>
      <c r="T8">
        <v>11.6</v>
      </c>
      <c r="U8">
        <v>18.399999999999999</v>
      </c>
      <c r="V8">
        <v>12.8</v>
      </c>
      <c r="W8">
        <v>7.5</v>
      </c>
      <c r="X8">
        <v>4.4000000000000004</v>
      </c>
    </row>
    <row r="9" spans="1:24" x14ac:dyDescent="0.2">
      <c r="A9" t="s">
        <v>30</v>
      </c>
      <c r="B9">
        <v>14</v>
      </c>
      <c r="C9">
        <v>21</v>
      </c>
      <c r="D9">
        <v>10</v>
      </c>
      <c r="E9">
        <v>10</v>
      </c>
      <c r="F9">
        <v>10</v>
      </c>
      <c r="G9">
        <v>10</v>
      </c>
      <c r="H9">
        <v>10</v>
      </c>
      <c r="I9">
        <v>10</v>
      </c>
      <c r="J9">
        <v>16</v>
      </c>
      <c r="K9">
        <v>21</v>
      </c>
      <c r="L9">
        <v>16</v>
      </c>
      <c r="M9">
        <v>21</v>
      </c>
      <c r="N9">
        <v>10</v>
      </c>
      <c r="O9">
        <v>10</v>
      </c>
      <c r="P9">
        <v>10</v>
      </c>
      <c r="Q9">
        <v>18</v>
      </c>
      <c r="R9">
        <v>10</v>
      </c>
      <c r="S9">
        <v>10</v>
      </c>
      <c r="T9">
        <v>11</v>
      </c>
      <c r="U9">
        <v>9</v>
      </c>
      <c r="V9">
        <v>15</v>
      </c>
      <c r="W9">
        <v>10</v>
      </c>
      <c r="X9">
        <v>10</v>
      </c>
    </row>
    <row r="10" spans="1:24" x14ac:dyDescent="0.2">
      <c r="A10" t="s">
        <v>31</v>
      </c>
      <c r="B10">
        <v>1250</v>
      </c>
      <c r="C10">
        <v>3300</v>
      </c>
      <c r="D10">
        <v>900</v>
      </c>
      <c r="E10">
        <v>400</v>
      </c>
      <c r="F10">
        <v>860</v>
      </c>
      <c r="G10">
        <v>200</v>
      </c>
      <c r="H10">
        <v>70</v>
      </c>
      <c r="I10">
        <v>568</v>
      </c>
      <c r="J10">
        <v>2400</v>
      </c>
      <c r="K10">
        <v>1480</v>
      </c>
      <c r="L10">
        <v>3800</v>
      </c>
      <c r="M10">
        <v>1900</v>
      </c>
      <c r="N10">
        <v>60</v>
      </c>
      <c r="O10">
        <v>150</v>
      </c>
      <c r="P10">
        <v>396</v>
      </c>
      <c r="Q10">
        <v>100</v>
      </c>
      <c r="R10">
        <v>100</v>
      </c>
      <c r="S10">
        <v>580</v>
      </c>
      <c r="T10">
        <v>250</v>
      </c>
      <c r="U10">
        <v>3450</v>
      </c>
      <c r="V10">
        <v>600</v>
      </c>
      <c r="W10">
        <v>500</v>
      </c>
      <c r="X10">
        <v>600</v>
      </c>
    </row>
    <row r="11" spans="1:24" x14ac:dyDescent="0.2">
      <c r="A11" t="s">
        <v>32</v>
      </c>
      <c r="B11">
        <f t="shared" ref="B11:I11" si="0">B10*B4*0.01</f>
        <v>1172.5</v>
      </c>
      <c r="C11">
        <f t="shared" si="0"/>
        <v>3270.3</v>
      </c>
      <c r="D11">
        <f t="shared" si="0"/>
        <v>889.2</v>
      </c>
      <c r="E11">
        <f t="shared" si="0"/>
        <v>394.40000000000003</v>
      </c>
      <c r="F11">
        <f t="shared" si="0"/>
        <v>826.46</v>
      </c>
      <c r="G11">
        <f t="shared" si="0"/>
        <v>198.20000000000002</v>
      </c>
      <c r="H11">
        <f t="shared" si="0"/>
        <v>69.650000000000006</v>
      </c>
      <c r="I11">
        <f t="shared" si="0"/>
        <v>554.93600000000004</v>
      </c>
      <c r="J11">
        <f>J10*J4/100</f>
        <v>2349.6</v>
      </c>
      <c r="K11">
        <f>K10*K4/100</f>
        <v>1465.2</v>
      </c>
      <c r="L11">
        <f>L10*L4/100</f>
        <v>3773.4</v>
      </c>
      <c r="M11">
        <f t="shared" ref="M11:X11" si="1">M10*M4*0.01</f>
        <v>1816.4</v>
      </c>
      <c r="N11">
        <f t="shared" si="1"/>
        <v>58.5</v>
      </c>
      <c r="O11">
        <f t="shared" si="1"/>
        <v>147.15</v>
      </c>
      <c r="P11">
        <f t="shared" si="1"/>
        <v>385.70400000000001</v>
      </c>
      <c r="Q11">
        <f t="shared" si="1"/>
        <v>95.3</v>
      </c>
      <c r="R11">
        <f t="shared" si="1"/>
        <v>98</v>
      </c>
      <c r="S11">
        <f t="shared" si="1"/>
        <v>538.82000000000005</v>
      </c>
      <c r="T11">
        <f t="shared" si="1"/>
        <v>236</v>
      </c>
      <c r="U11">
        <f t="shared" si="1"/>
        <v>3381</v>
      </c>
      <c r="V11">
        <f t="shared" si="1"/>
        <v>598.20000000000005</v>
      </c>
      <c r="W11">
        <f t="shared" si="1"/>
        <v>489.5</v>
      </c>
      <c r="X11">
        <f t="shared" si="1"/>
        <v>592.20000000000005</v>
      </c>
    </row>
    <row r="12" spans="1:24" x14ac:dyDescent="0.2">
      <c r="A12" t="s">
        <v>33</v>
      </c>
      <c r="B12">
        <f t="shared" ref="B12:I12" si="2">B10*B5*0.01</f>
        <v>561.25</v>
      </c>
      <c r="C12">
        <f t="shared" si="2"/>
        <v>1917.3</v>
      </c>
      <c r="D12">
        <f t="shared" si="2"/>
        <v>369</v>
      </c>
      <c r="E12">
        <f t="shared" si="2"/>
        <v>162.80000000000001</v>
      </c>
      <c r="F12">
        <f t="shared" si="2"/>
        <v>167.70000000000002</v>
      </c>
      <c r="G12">
        <f t="shared" si="2"/>
        <v>89.600000000000009</v>
      </c>
      <c r="H12">
        <f t="shared" si="2"/>
        <v>31.78</v>
      </c>
      <c r="I12">
        <f t="shared" si="2"/>
        <v>227.768</v>
      </c>
      <c r="J12">
        <f>J10*J5/100</f>
        <v>1202.4000000000001</v>
      </c>
      <c r="K12">
        <f>K10*K5/100</f>
        <v>513.56000000000006</v>
      </c>
      <c r="L12">
        <f>L10*L5/100</f>
        <v>1862</v>
      </c>
      <c r="M12">
        <f t="shared" ref="M12:X12" si="3">M10*M5*0.01</f>
        <v>326.8</v>
      </c>
      <c r="N12">
        <f t="shared" si="3"/>
        <v>12.96</v>
      </c>
      <c r="O12">
        <f t="shared" si="3"/>
        <v>70.5</v>
      </c>
      <c r="P12">
        <f t="shared" si="3"/>
        <v>87.516000000000005</v>
      </c>
      <c r="Q12">
        <f t="shared" si="3"/>
        <v>20.2</v>
      </c>
      <c r="R12">
        <f t="shared" si="3"/>
        <v>53</v>
      </c>
      <c r="S12">
        <f t="shared" si="3"/>
        <v>223.3</v>
      </c>
      <c r="T12">
        <f t="shared" si="3"/>
        <v>44.75</v>
      </c>
      <c r="U12">
        <f t="shared" si="3"/>
        <v>1907.8500000000001</v>
      </c>
      <c r="V12">
        <f t="shared" si="3"/>
        <v>236.4</v>
      </c>
      <c r="W12">
        <f t="shared" si="3"/>
        <v>159</v>
      </c>
      <c r="X12">
        <f t="shared" si="3"/>
        <v>225</v>
      </c>
    </row>
    <row r="13" spans="1:24" x14ac:dyDescent="0.2">
      <c r="A13" t="s">
        <v>34</v>
      </c>
      <c r="B13">
        <f t="shared" ref="B13:I13" si="4">B10*B6*0.01</f>
        <v>137.5</v>
      </c>
      <c r="C13">
        <f t="shared" si="4"/>
        <v>468.6</v>
      </c>
      <c r="D13">
        <f t="shared" si="4"/>
        <v>72</v>
      </c>
      <c r="E13">
        <f t="shared" si="4"/>
        <v>51.2</v>
      </c>
      <c r="F13">
        <f t="shared" si="4"/>
        <v>35.26</v>
      </c>
      <c r="G13">
        <f t="shared" si="4"/>
        <v>19.399999999999999</v>
      </c>
      <c r="H13">
        <f t="shared" si="4"/>
        <v>10.78</v>
      </c>
      <c r="I13">
        <f t="shared" si="4"/>
        <v>51.688000000000002</v>
      </c>
      <c r="J13">
        <f>J10*J6/100</f>
        <v>328.8</v>
      </c>
      <c r="K13">
        <f>K10*K6/100</f>
        <v>290.08000000000004</v>
      </c>
      <c r="L13">
        <f>L10*L6/100</f>
        <v>1124.8</v>
      </c>
      <c r="M13">
        <f t="shared" ref="M13:X13" si="5">M10*M6*0.01</f>
        <v>0</v>
      </c>
      <c r="N13">
        <f t="shared" si="5"/>
        <v>4.32</v>
      </c>
      <c r="O13">
        <f t="shared" si="5"/>
        <v>15.6</v>
      </c>
      <c r="P13">
        <f t="shared" si="5"/>
        <v>96.228000000000009</v>
      </c>
      <c r="Q13">
        <f t="shared" si="5"/>
        <v>2.1</v>
      </c>
      <c r="R13">
        <f t="shared" si="5"/>
        <v>9.6</v>
      </c>
      <c r="S13">
        <f t="shared" si="5"/>
        <v>24.94</v>
      </c>
      <c r="T13">
        <f t="shared" si="5"/>
        <v>3.75</v>
      </c>
      <c r="U13">
        <f t="shared" si="5"/>
        <v>296.7</v>
      </c>
      <c r="V13">
        <f t="shared" si="5"/>
        <v>84</v>
      </c>
      <c r="W13">
        <f t="shared" si="5"/>
        <v>23.5</v>
      </c>
      <c r="X13">
        <f t="shared" si="5"/>
        <v>8.76</v>
      </c>
    </row>
  </sheetData>
  <pageMargins left="0.69930555555555596" right="0.69930555555555596" top="0.75" bottom="0.75" header="0.3" footer="0.3"/>
  <pageSetup paperSize="9" orientation="portrait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2020-01-31T19:25:00Z</dcterms:created>
  <dcterms:modified xsi:type="dcterms:W3CDTF">2021-10-08T02:01:12Z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