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LabData\Scarlett\Manuscripts - Hooke\Biozzi EAE Paper\Acta Neuropathol Commun submission\Revised files 7-10-23\"/>
    </mc:Choice>
  </mc:AlternateContent>
  <xr:revisionPtr revIDLastSave="0" documentId="13_ncr:1_{664F236A-BF39-4B67-8B3F-D80C4B48CB54}" xr6:coauthVersionLast="47" xr6:coauthVersionMax="47" xr10:uidLastSave="{00000000-0000-0000-0000-000000000000}"/>
  <bookViews>
    <workbookView xWindow="-120" yWindow="-120" windowWidth="38640" windowHeight="21240" xr2:uid="{27B19743-4343-4C19-9BD8-4BED819A59FB}"/>
  </bookViews>
  <sheets>
    <sheet name="Information" sheetId="57" r:id="rId1"/>
    <sheet name="1a" sheetId="2" r:id="rId2"/>
    <sheet name="1b" sheetId="3" r:id="rId3"/>
    <sheet name="1c" sheetId="4" r:id="rId4"/>
    <sheet name="1d" sheetId="5" r:id="rId5"/>
    <sheet name="1e" sheetId="6" r:id="rId6"/>
    <sheet name="1f" sheetId="7" r:id="rId7"/>
    <sheet name="2a" sheetId="8" r:id="rId8"/>
    <sheet name="2b" sheetId="9" r:id="rId9"/>
    <sheet name="2c" sheetId="10" r:id="rId10"/>
    <sheet name="2e" sheetId="11" r:id="rId11"/>
    <sheet name="2f" sheetId="12" r:id="rId12"/>
    <sheet name="2h" sheetId="13" r:id="rId13"/>
    <sheet name="2i" sheetId="14" r:id="rId14"/>
    <sheet name="2k" sheetId="15" r:id="rId15"/>
    <sheet name="2l" sheetId="16" r:id="rId16"/>
    <sheet name="3d" sheetId="17" r:id="rId17"/>
    <sheet name="3h" sheetId="18" r:id="rId18"/>
    <sheet name="3l" sheetId="19" r:id="rId19"/>
    <sheet name="4a" sheetId="20" r:id="rId20"/>
    <sheet name="4b" sheetId="21" r:id="rId21"/>
    <sheet name="4c" sheetId="22" r:id="rId22"/>
    <sheet name="4d" sheetId="23" r:id="rId23"/>
    <sheet name="4e" sheetId="24" r:id="rId24"/>
    <sheet name="4f" sheetId="25" r:id="rId25"/>
    <sheet name="5c" sheetId="26" r:id="rId26"/>
    <sheet name="5f" sheetId="27" r:id="rId27"/>
    <sheet name="5i" sheetId="28" r:id="rId28"/>
    <sheet name="6a" sheetId="29" r:id="rId29"/>
    <sheet name="6b" sheetId="30" r:id="rId30"/>
    <sheet name="6c" sheetId="31" r:id="rId31"/>
    <sheet name="6d" sheetId="32" r:id="rId32"/>
    <sheet name="6e" sheetId="33" r:id="rId33"/>
    <sheet name="6f" sheetId="34" r:id="rId34"/>
    <sheet name="6h" sheetId="35" r:id="rId35"/>
    <sheet name="6j" sheetId="36" r:id="rId36"/>
    <sheet name="7a" sheetId="50" r:id="rId37"/>
    <sheet name="7b" sheetId="51" r:id="rId38"/>
    <sheet name="7c" sheetId="54" r:id="rId39"/>
    <sheet name="7d" sheetId="55" r:id="rId40"/>
    <sheet name="7e" sheetId="37" r:id="rId41"/>
    <sheet name="7f" sheetId="38" r:id="rId42"/>
    <sheet name="Table 1" sheetId="39" r:id="rId43"/>
    <sheet name="Table 2" sheetId="40" r:id="rId44"/>
    <sheet name="Table 3" sheetId="43" r:id="rId45"/>
    <sheet name="S1" sheetId="44" r:id="rId46"/>
    <sheet name="S3a" sheetId="53" r:id="rId47"/>
    <sheet name="S3b" sheetId="56" r:id="rId48"/>
    <sheet name="Table S2" sheetId="45" r:id="rId49"/>
    <sheet name="Table S3" sheetId="46" r:id="rId50"/>
    <sheet name="Table S4" sheetId="47" r:id="rId51"/>
    <sheet name="Table S5" sheetId="48" r:id="rId52"/>
    <sheet name="Table S6" sheetId="41" r:id="rId53"/>
    <sheet name="Table S7" sheetId="42" r:id="rId54"/>
    <sheet name="Table S8" sheetId="49" r:id="rId55"/>
    <sheet name="Table S9" sheetId="52" r:id="rId56"/>
  </sheets>
  <definedNames>
    <definedName name="CollectionOptions">#REF!</definedName>
    <definedName name="DosingEnds">#REF!</definedName>
    <definedName name="DosingStarts">#REF!</definedName>
    <definedName name="_xlnm.Print_Area" localSheetId="1">'1a'!#REF!</definedName>
    <definedName name="TtestSelect">#REF!</definedName>
    <definedName name="Tubes">#REF!</definedName>
    <definedName name="TubesAuto">#REF!</definedName>
    <definedName name="WeighFre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1" i="37" l="1"/>
  <c r="I81" i="37"/>
  <c r="G81" i="37"/>
  <c r="L80" i="37"/>
  <c r="L81" i="37" s="1"/>
  <c r="K80" i="37"/>
  <c r="J80" i="37"/>
  <c r="J81" i="37" s="1"/>
  <c r="I80" i="37"/>
  <c r="H80" i="37"/>
  <c r="H81" i="37" s="1"/>
  <c r="G80" i="37"/>
  <c r="F80" i="37"/>
  <c r="F81" i="37" s="1"/>
  <c r="L79" i="37"/>
  <c r="K79" i="37"/>
  <c r="J79" i="37"/>
  <c r="I79" i="37"/>
  <c r="H79" i="37"/>
  <c r="G79" i="37"/>
  <c r="F79" i="37"/>
  <c r="K64" i="37"/>
  <c r="J64" i="37"/>
  <c r="I64" i="37"/>
  <c r="G64" i="37"/>
  <c r="F64" i="37"/>
  <c r="L63" i="37"/>
  <c r="L64" i="37" s="1"/>
  <c r="K63" i="37"/>
  <c r="J63" i="37"/>
  <c r="I63" i="37"/>
  <c r="H63" i="37"/>
  <c r="H64" i="37" s="1"/>
  <c r="G63" i="37"/>
  <c r="F63" i="37"/>
  <c r="L62" i="37"/>
  <c r="K62" i="37"/>
  <c r="J62" i="37"/>
  <c r="I62" i="37"/>
  <c r="H62" i="37"/>
  <c r="G62" i="37"/>
  <c r="F62" i="37"/>
  <c r="H77" i="24" l="1"/>
  <c r="K76" i="24"/>
  <c r="K77" i="24" s="1"/>
  <c r="J76" i="24"/>
  <c r="J77" i="24" s="1"/>
  <c r="I76" i="24"/>
  <c r="I77" i="24" s="1"/>
  <c r="H76" i="24"/>
  <c r="G76" i="24"/>
  <c r="G77" i="24" s="1"/>
  <c r="F76" i="24"/>
  <c r="F77" i="24" s="1"/>
  <c r="K75" i="24"/>
  <c r="J75" i="24"/>
  <c r="I75" i="24"/>
  <c r="H75" i="24"/>
  <c r="G75" i="24"/>
  <c r="F75" i="24"/>
  <c r="K61" i="24"/>
  <c r="I61" i="24"/>
  <c r="G61" i="24"/>
  <c r="L60" i="24"/>
  <c r="L61" i="24" s="1"/>
  <c r="K60" i="24"/>
  <c r="J60" i="24"/>
  <c r="J61" i="24" s="1"/>
  <c r="I60" i="24"/>
  <c r="H60" i="24"/>
  <c r="H61" i="24" s="1"/>
  <c r="G60" i="24"/>
  <c r="F60" i="24"/>
  <c r="F61" i="24" s="1"/>
  <c r="L59" i="24"/>
  <c r="K59" i="24"/>
  <c r="J59" i="24"/>
  <c r="I59" i="24"/>
  <c r="H59" i="24"/>
  <c r="G59" i="24"/>
  <c r="F59" i="24"/>
  <c r="I65" i="22" l="1"/>
  <c r="L64" i="22"/>
  <c r="L65" i="22" s="1"/>
  <c r="K64" i="22"/>
  <c r="K65" i="22" s="1"/>
  <c r="J64" i="22"/>
  <c r="J65" i="22" s="1"/>
  <c r="I64" i="22"/>
  <c r="H64" i="22"/>
  <c r="H65" i="22" s="1"/>
  <c r="G64" i="22"/>
  <c r="G65" i="22" s="1"/>
  <c r="F64" i="22"/>
  <c r="F65" i="22" s="1"/>
  <c r="L63" i="22"/>
  <c r="K63" i="22"/>
  <c r="J63" i="22"/>
  <c r="I63" i="22"/>
  <c r="H63" i="22"/>
  <c r="G63" i="22"/>
  <c r="F63" i="22"/>
  <c r="J52" i="22"/>
  <c r="I52" i="22"/>
  <c r="F52" i="22"/>
  <c r="L51" i="22"/>
  <c r="L52" i="22" s="1"/>
  <c r="K51" i="22"/>
  <c r="K52" i="22" s="1"/>
  <c r="J51" i="22"/>
  <c r="I51" i="22"/>
  <c r="H51" i="22"/>
  <c r="H52" i="22" s="1"/>
  <c r="G51" i="22"/>
  <c r="G52" i="22" s="1"/>
  <c r="F51" i="22"/>
  <c r="L50" i="22"/>
  <c r="K50" i="22"/>
  <c r="J50" i="22"/>
  <c r="I50" i="22"/>
  <c r="H50" i="22"/>
  <c r="G50" i="22"/>
  <c r="F50" i="22"/>
  <c r="K96" i="20" l="1"/>
  <c r="K97" i="20" s="1"/>
  <c r="J96" i="20"/>
  <c r="J97" i="20" s="1"/>
  <c r="I96" i="20"/>
  <c r="I97" i="20" s="1"/>
  <c r="H96" i="20"/>
  <c r="H97" i="20" s="1"/>
  <c r="G96" i="20"/>
  <c r="G97" i="20" s="1"/>
  <c r="F96" i="20"/>
  <c r="F97" i="20" s="1"/>
  <c r="K95" i="20"/>
  <c r="J95" i="20"/>
  <c r="I95" i="20"/>
  <c r="H95" i="20"/>
  <c r="G95" i="20"/>
  <c r="F95" i="20"/>
  <c r="K75" i="20"/>
  <c r="K76" i="20" s="1"/>
  <c r="J75" i="20"/>
  <c r="J76" i="20" s="1"/>
  <c r="I75" i="20"/>
  <c r="I76" i="20" s="1"/>
  <c r="H75" i="20"/>
  <c r="H76" i="20" s="1"/>
  <c r="G75" i="20"/>
  <c r="G76" i="20" s="1"/>
  <c r="F75" i="20"/>
  <c r="F76" i="20" s="1"/>
  <c r="K74" i="20"/>
  <c r="J74" i="20"/>
  <c r="I74" i="20"/>
  <c r="H74" i="20"/>
  <c r="G74" i="20"/>
  <c r="F74" i="20"/>
  <c r="I68" i="4" l="1"/>
  <c r="F68" i="4"/>
  <c r="G68" i="4"/>
  <c r="H68" i="4"/>
  <c r="J68" i="4"/>
  <c r="K68" i="4"/>
  <c r="L68" i="4"/>
  <c r="F69" i="4"/>
  <c r="F70" i="4" s="1"/>
  <c r="G69" i="4"/>
  <c r="H69" i="4"/>
  <c r="I69" i="4"/>
  <c r="I70" i="4" s="1"/>
  <c r="J69" i="4"/>
  <c r="J70" i="4" s="1"/>
  <c r="K69" i="4"/>
  <c r="L69" i="4"/>
  <c r="G70" i="4"/>
  <c r="H70" i="4"/>
  <c r="K70" i="4"/>
  <c r="L70" i="4"/>
  <c r="F86" i="4"/>
  <c r="G86" i="4"/>
  <c r="H86" i="4"/>
  <c r="I86" i="4"/>
  <c r="J86" i="4"/>
  <c r="K86" i="4"/>
  <c r="L86" i="4"/>
  <c r="F87" i="4"/>
  <c r="F88" i="4" s="1"/>
  <c r="G87" i="4"/>
  <c r="G88" i="4" s="1"/>
  <c r="H87" i="4"/>
  <c r="I87" i="4"/>
  <c r="I88" i="4" s="1"/>
  <c r="J87" i="4"/>
  <c r="J88" i="4" s="1"/>
  <c r="K87" i="4"/>
  <c r="K88" i="4" s="1"/>
  <c r="L87" i="4"/>
  <c r="H88" i="4"/>
  <c r="L88" i="4"/>
  <c r="G37" i="42" l="1"/>
  <c r="E22" i="41" l="1"/>
  <c r="E13" i="41"/>
  <c r="P23" i="48" l="1"/>
  <c r="P24" i="48" s="1"/>
  <c r="P22" i="48"/>
  <c r="P14" i="48"/>
  <c r="P15" i="48" s="1"/>
  <c r="P13" i="48"/>
  <c r="E23" i="48"/>
  <c r="E24" i="48" s="1"/>
  <c r="E22" i="48"/>
  <c r="Y15" i="48"/>
  <c r="X15" i="48"/>
  <c r="U15" i="48"/>
  <c r="Q15" i="48"/>
  <c r="L15" i="48"/>
  <c r="H15" i="48"/>
  <c r="AA14" i="48"/>
  <c r="AA15" i="48" s="1"/>
  <c r="Z14" i="48"/>
  <c r="Z15" i="48" s="1"/>
  <c r="Y14" i="48"/>
  <c r="X14" i="48"/>
  <c r="W14" i="48"/>
  <c r="W15" i="48" s="1"/>
  <c r="V14" i="48"/>
  <c r="V15" i="48" s="1"/>
  <c r="U14" i="48"/>
  <c r="T14" i="48"/>
  <c r="T15" i="48" s="1"/>
  <c r="S14" i="48"/>
  <c r="S15" i="48" s="1"/>
  <c r="R14" i="48"/>
  <c r="R15" i="48" s="1"/>
  <c r="Q14" i="48"/>
  <c r="O14" i="48"/>
  <c r="O15" i="48" s="1"/>
  <c r="N14" i="48"/>
  <c r="N15" i="48" s="1"/>
  <c r="M14" i="48"/>
  <c r="M15" i="48" s="1"/>
  <c r="L14" i="48"/>
  <c r="K14" i="48"/>
  <c r="K15" i="48" s="1"/>
  <c r="J14" i="48"/>
  <c r="J15" i="48" s="1"/>
  <c r="I14" i="48"/>
  <c r="I15" i="48" s="1"/>
  <c r="H14" i="48"/>
  <c r="G14" i="48"/>
  <c r="G15" i="48" s="1"/>
  <c r="F14" i="48"/>
  <c r="F15" i="48" s="1"/>
  <c r="AA13" i="48"/>
  <c r="Z13" i="48"/>
  <c r="Y13" i="48"/>
  <c r="X13" i="48"/>
  <c r="W13" i="48"/>
  <c r="V13" i="48"/>
  <c r="U13" i="48"/>
  <c r="T13" i="48"/>
  <c r="S13" i="48"/>
  <c r="R13" i="48"/>
  <c r="Q13" i="48"/>
  <c r="O13" i="48"/>
  <c r="N13" i="48"/>
  <c r="M13" i="48"/>
  <c r="L13" i="48"/>
  <c r="K13" i="48"/>
  <c r="J13" i="48"/>
  <c r="I13" i="48"/>
  <c r="H13" i="48"/>
  <c r="G13" i="48"/>
  <c r="F13" i="48"/>
  <c r="E14" i="48"/>
  <c r="E15" i="48" s="1"/>
  <c r="E13" i="48"/>
  <c r="Y24" i="48"/>
  <c r="Q24" i="48"/>
  <c r="I24" i="48"/>
  <c r="H24" i="48"/>
  <c r="AA23" i="48"/>
  <c r="AA24" i="48" s="1"/>
  <c r="Z23" i="48"/>
  <c r="Z24" i="48" s="1"/>
  <c r="Y23" i="48"/>
  <c r="X23" i="48"/>
  <c r="X24" i="48" s="1"/>
  <c r="W23" i="48"/>
  <c r="W24" i="48" s="1"/>
  <c r="V23" i="48"/>
  <c r="V24" i="48" s="1"/>
  <c r="U23" i="48"/>
  <c r="U24" i="48" s="1"/>
  <c r="T23" i="48"/>
  <c r="T24" i="48" s="1"/>
  <c r="S23" i="48"/>
  <c r="S24" i="48" s="1"/>
  <c r="R23" i="48"/>
  <c r="R24" i="48" s="1"/>
  <c r="Q23" i="48"/>
  <c r="O23" i="48"/>
  <c r="O24" i="48" s="1"/>
  <c r="N23" i="48"/>
  <c r="N24" i="48" s="1"/>
  <c r="M23" i="48"/>
  <c r="M24" i="48" s="1"/>
  <c r="L23" i="48"/>
  <c r="L24" i="48" s="1"/>
  <c r="K23" i="48"/>
  <c r="K24" i="48" s="1"/>
  <c r="J23" i="48"/>
  <c r="J24" i="48" s="1"/>
  <c r="I23" i="48"/>
  <c r="H23" i="48"/>
  <c r="G23" i="48"/>
  <c r="G24" i="48" s="1"/>
  <c r="F23" i="48"/>
  <c r="F24" i="48" s="1"/>
  <c r="AA22" i="48"/>
  <c r="Z22" i="48"/>
  <c r="Y22" i="48"/>
  <c r="X22" i="48"/>
  <c r="W22" i="48"/>
  <c r="V22" i="48"/>
  <c r="U22" i="48"/>
  <c r="T22" i="48"/>
  <c r="S22" i="48"/>
  <c r="R22" i="48"/>
  <c r="Q22" i="48"/>
  <c r="O22" i="48"/>
  <c r="N22" i="48"/>
  <c r="M22" i="48"/>
  <c r="L22" i="48"/>
  <c r="K22" i="48"/>
  <c r="J22" i="48"/>
  <c r="I22" i="48"/>
  <c r="H22" i="48"/>
  <c r="G22" i="48"/>
  <c r="F22" i="48"/>
  <c r="E40" i="48"/>
  <c r="E53" i="48"/>
  <c r="CQ7" i="52" l="1"/>
  <c r="J18" i="56"/>
  <c r="J17" i="56"/>
  <c r="J16" i="56"/>
  <c r="J15" i="56"/>
  <c r="J14" i="56"/>
  <c r="J13" i="56"/>
  <c r="J12" i="56"/>
  <c r="J11" i="56"/>
  <c r="J10" i="56"/>
  <c r="J9" i="56"/>
  <c r="J8" i="56"/>
  <c r="J7" i="56"/>
  <c r="J7" i="53"/>
  <c r="J18" i="53"/>
  <c r="J17" i="53"/>
  <c r="J16" i="53"/>
  <c r="J15" i="53"/>
  <c r="J14" i="53"/>
  <c r="J13" i="53"/>
  <c r="J12" i="53"/>
  <c r="J11" i="53"/>
  <c r="J10" i="53"/>
  <c r="J9" i="53"/>
  <c r="J8" i="53"/>
  <c r="B14" i="55"/>
  <c r="CQ14" i="52"/>
  <c r="CQ13" i="52"/>
  <c r="CQ12" i="52"/>
  <c r="CQ11" i="52"/>
  <c r="CQ10" i="52"/>
  <c r="CQ9" i="52"/>
  <c r="CQ8" i="52"/>
  <c r="I13" i="55"/>
  <c r="I14" i="55" s="1"/>
  <c r="H13" i="55"/>
  <c r="H14" i="55" s="1"/>
  <c r="G13" i="55"/>
  <c r="G14" i="55" s="1"/>
  <c r="D13" i="55"/>
  <c r="D14" i="55" s="1"/>
  <c r="C13" i="55"/>
  <c r="C14" i="55" s="1"/>
  <c r="B13" i="55"/>
  <c r="I12" i="55"/>
  <c r="H12" i="55"/>
  <c r="G12" i="55"/>
  <c r="D12" i="55"/>
  <c r="C12" i="55"/>
  <c r="B12" i="55"/>
  <c r="I14" i="54"/>
  <c r="H14" i="54"/>
  <c r="G14" i="54"/>
  <c r="D14" i="54"/>
  <c r="C14" i="54"/>
  <c r="B14" i="54"/>
  <c r="E36" i="35"/>
  <c r="E36" i="36"/>
  <c r="I13" i="54"/>
  <c r="H13" i="54"/>
  <c r="G13" i="54"/>
  <c r="D13" i="54"/>
  <c r="C13" i="54"/>
  <c r="B13" i="54"/>
  <c r="I12" i="54"/>
  <c r="H12" i="54"/>
  <c r="G12" i="54"/>
  <c r="D12" i="54"/>
  <c r="C12" i="54"/>
  <c r="B12" i="54"/>
  <c r="CP14" i="52"/>
  <c r="CO14" i="52"/>
  <c r="CP13" i="52"/>
  <c r="CO13" i="52"/>
  <c r="CP10" i="52"/>
  <c r="CO10" i="52"/>
  <c r="CP9" i="52"/>
  <c r="CO9" i="52"/>
  <c r="CP12" i="52"/>
  <c r="CO12" i="52"/>
  <c r="CP11" i="52"/>
  <c r="CO11" i="52"/>
  <c r="CP8" i="52"/>
  <c r="CO8" i="52"/>
  <c r="CP7" i="52"/>
  <c r="CO7" i="52"/>
  <c r="E23" i="49"/>
  <c r="G46" i="42"/>
  <c r="G45" i="42"/>
  <c r="R37" i="42"/>
  <c r="R38" i="42" s="1"/>
  <c r="W37" i="42"/>
  <c r="W38" i="42" s="1"/>
  <c r="U37" i="42"/>
  <c r="U38" i="42" s="1"/>
  <c r="V37" i="42"/>
  <c r="V38" i="42" s="1"/>
  <c r="T37" i="42"/>
  <c r="T38" i="42" s="1"/>
  <c r="S37" i="42"/>
  <c r="S38" i="42" s="1"/>
  <c r="Q37" i="42"/>
  <c r="Q38" i="42" s="1"/>
  <c r="P37" i="42"/>
  <c r="P38" i="42" s="1"/>
  <c r="O37" i="42"/>
  <c r="O38" i="42" s="1"/>
  <c r="I37" i="42"/>
  <c r="I38" i="42" s="1"/>
  <c r="N37" i="42"/>
  <c r="N38" i="42" s="1"/>
  <c r="L37" i="42"/>
  <c r="L38" i="42" s="1"/>
  <c r="M37" i="42"/>
  <c r="M38" i="42" s="1"/>
  <c r="K37" i="42"/>
  <c r="K38" i="42" s="1"/>
  <c r="J37" i="42"/>
  <c r="J38" i="42" s="1"/>
  <c r="H37" i="42"/>
  <c r="H38" i="42" s="1"/>
  <c r="G38" i="42"/>
  <c r="E37" i="42"/>
  <c r="E38" i="42" s="1"/>
  <c r="R36" i="42"/>
  <c r="W36" i="42"/>
  <c r="U36" i="42"/>
  <c r="V36" i="42"/>
  <c r="T36" i="42"/>
  <c r="S36" i="42"/>
  <c r="Q36" i="42"/>
  <c r="P36" i="42"/>
  <c r="O36" i="42"/>
  <c r="I36" i="42"/>
  <c r="N36" i="42"/>
  <c r="L36" i="42"/>
  <c r="M36" i="42"/>
  <c r="K36" i="42"/>
  <c r="J36" i="42"/>
  <c r="H36" i="42"/>
  <c r="G36" i="42"/>
  <c r="E36" i="42"/>
  <c r="F37" i="42"/>
  <c r="F38" i="42" s="1"/>
  <c r="F36" i="42"/>
  <c r="K21" i="39" l="1"/>
  <c r="K22" i="39" s="1"/>
  <c r="J21" i="39"/>
  <c r="J22" i="39" s="1"/>
  <c r="H21" i="39"/>
  <c r="H22" i="39" s="1"/>
  <c r="G21" i="39"/>
  <c r="G22" i="39" s="1"/>
  <c r="K20" i="39"/>
  <c r="J20" i="39"/>
  <c r="H20" i="39"/>
  <c r="G20" i="39"/>
  <c r="F22" i="39"/>
  <c r="F21" i="39"/>
  <c r="F20" i="39"/>
  <c r="E52" i="10"/>
  <c r="E21" i="10"/>
  <c r="E22" i="10" s="1"/>
  <c r="E20" i="10"/>
  <c r="L37" i="49" l="1"/>
  <c r="L38" i="49" s="1"/>
  <c r="K37" i="49"/>
  <c r="K38" i="49" s="1"/>
  <c r="J37" i="49"/>
  <c r="J38" i="49" s="1"/>
  <c r="I37" i="49"/>
  <c r="I38" i="49" s="1"/>
  <c r="H37" i="49"/>
  <c r="H38" i="49" s="1"/>
  <c r="G37" i="49"/>
  <c r="G38" i="49" s="1"/>
  <c r="F37" i="49"/>
  <c r="F38" i="49" s="1"/>
  <c r="E37" i="49"/>
  <c r="E38" i="49" s="1"/>
  <c r="L36" i="49"/>
  <c r="K36" i="49"/>
  <c r="J36" i="49"/>
  <c r="I36" i="49"/>
  <c r="H36" i="49"/>
  <c r="G36" i="49"/>
  <c r="F36" i="49"/>
  <c r="E36" i="49"/>
  <c r="F21" i="49"/>
  <c r="G21" i="49"/>
  <c r="H21" i="49"/>
  <c r="I21" i="49"/>
  <c r="J21" i="49"/>
  <c r="K21" i="49"/>
  <c r="L21" i="49"/>
  <c r="F22" i="49"/>
  <c r="G22" i="49"/>
  <c r="H22" i="49"/>
  <c r="I22" i="49"/>
  <c r="J22" i="49"/>
  <c r="K22" i="49"/>
  <c r="L22" i="49"/>
  <c r="F23" i="49"/>
  <c r="G23" i="49"/>
  <c r="H23" i="49"/>
  <c r="I23" i="49"/>
  <c r="J23" i="49"/>
  <c r="K23" i="49"/>
  <c r="L23" i="49"/>
  <c r="E22" i="49"/>
  <c r="E21" i="49"/>
  <c r="K54" i="48"/>
  <c r="K55" i="48" s="1"/>
  <c r="J54" i="48"/>
  <c r="J55" i="48" s="1"/>
  <c r="I54" i="48"/>
  <c r="I55" i="48" s="1"/>
  <c r="H54" i="48"/>
  <c r="H55" i="48" s="1"/>
  <c r="G54" i="48"/>
  <c r="G55" i="48" s="1"/>
  <c r="F54" i="48"/>
  <c r="F55" i="48" s="1"/>
  <c r="E54" i="48"/>
  <c r="E55" i="48" s="1"/>
  <c r="K53" i="48"/>
  <c r="J53" i="48"/>
  <c r="I53" i="48"/>
  <c r="H53" i="48"/>
  <c r="G53" i="48"/>
  <c r="F53" i="48"/>
  <c r="F40" i="48"/>
  <c r="G40" i="48"/>
  <c r="H40" i="48"/>
  <c r="I40" i="48"/>
  <c r="J40" i="48"/>
  <c r="K40" i="48"/>
  <c r="F41" i="48"/>
  <c r="F42" i="48" s="1"/>
  <c r="G41" i="48"/>
  <c r="G42" i="48" s="1"/>
  <c r="H41" i="48"/>
  <c r="H42" i="48" s="1"/>
  <c r="I41" i="48"/>
  <c r="I42" i="48" s="1"/>
  <c r="J41" i="48"/>
  <c r="J42" i="48" s="1"/>
  <c r="K41" i="48"/>
  <c r="K42" i="48" s="1"/>
  <c r="E41" i="48"/>
  <c r="E42" i="48" s="1"/>
  <c r="P36" i="47"/>
  <c r="P37" i="47" s="1"/>
  <c r="O36" i="47"/>
  <c r="O37" i="47" s="1"/>
  <c r="N36" i="47"/>
  <c r="N37" i="47" s="1"/>
  <c r="M36" i="47"/>
  <c r="M37" i="47" s="1"/>
  <c r="L36" i="47"/>
  <c r="L37" i="47" s="1"/>
  <c r="K36" i="47"/>
  <c r="K37" i="47" s="1"/>
  <c r="J36" i="47"/>
  <c r="J37" i="47" s="1"/>
  <c r="I36" i="47"/>
  <c r="I37" i="47" s="1"/>
  <c r="H36" i="47"/>
  <c r="H37" i="47" s="1"/>
  <c r="G36" i="47"/>
  <c r="G37" i="47" s="1"/>
  <c r="F36" i="47"/>
  <c r="F37" i="47" s="1"/>
  <c r="E36" i="47"/>
  <c r="E37" i="47" s="1"/>
  <c r="P35" i="47"/>
  <c r="O35" i="47"/>
  <c r="N35" i="47"/>
  <c r="M35" i="47"/>
  <c r="L35" i="47"/>
  <c r="K35" i="47"/>
  <c r="J35" i="47"/>
  <c r="I35" i="47"/>
  <c r="H35" i="47"/>
  <c r="G35" i="47"/>
  <c r="F35" i="47"/>
  <c r="E35" i="47"/>
  <c r="P21" i="47"/>
  <c r="P22" i="47" s="1"/>
  <c r="O21" i="47"/>
  <c r="O22" i="47" s="1"/>
  <c r="N21" i="47"/>
  <c r="N22" i="47" s="1"/>
  <c r="M21" i="47"/>
  <c r="M22" i="47" s="1"/>
  <c r="L21" i="47"/>
  <c r="L22" i="47" s="1"/>
  <c r="K21" i="47"/>
  <c r="K22" i="47" s="1"/>
  <c r="J21" i="47"/>
  <c r="J22" i="47" s="1"/>
  <c r="I21" i="47"/>
  <c r="I22" i="47" s="1"/>
  <c r="H21" i="47"/>
  <c r="H22" i="47" s="1"/>
  <c r="G21" i="47"/>
  <c r="G22" i="47" s="1"/>
  <c r="F21" i="47"/>
  <c r="F22" i="47" s="1"/>
  <c r="P20" i="47"/>
  <c r="O20" i="47"/>
  <c r="N20" i="47"/>
  <c r="M20" i="47"/>
  <c r="L20" i="47"/>
  <c r="K20" i="47"/>
  <c r="J20" i="47"/>
  <c r="I20" i="47"/>
  <c r="H20" i="47"/>
  <c r="G20" i="47"/>
  <c r="F20" i="47"/>
  <c r="E21" i="47"/>
  <c r="E22" i="47" s="1"/>
  <c r="E20" i="47"/>
  <c r="P54" i="46"/>
  <c r="P55" i="46" s="1"/>
  <c r="O54" i="46"/>
  <c r="O55" i="46" s="1"/>
  <c r="N54" i="46"/>
  <c r="N55" i="46" s="1"/>
  <c r="M54" i="46"/>
  <c r="M55" i="46" s="1"/>
  <c r="L54" i="46"/>
  <c r="L55" i="46" s="1"/>
  <c r="K54" i="46"/>
  <c r="K55" i="46" s="1"/>
  <c r="J54" i="46"/>
  <c r="J55" i="46" s="1"/>
  <c r="I54" i="46"/>
  <c r="I55" i="46" s="1"/>
  <c r="H54" i="46"/>
  <c r="H55" i="46" s="1"/>
  <c r="G54" i="46"/>
  <c r="G55" i="46" s="1"/>
  <c r="F54" i="46"/>
  <c r="F55" i="46" s="1"/>
  <c r="E54" i="46"/>
  <c r="E55" i="46" s="1"/>
  <c r="P53" i="46"/>
  <c r="O53" i="46"/>
  <c r="N53" i="46"/>
  <c r="M53" i="46"/>
  <c r="L53" i="46"/>
  <c r="K53" i="46"/>
  <c r="J53" i="46"/>
  <c r="I53" i="46"/>
  <c r="H53" i="46"/>
  <c r="G53" i="46"/>
  <c r="F53" i="46"/>
  <c r="E53" i="46"/>
  <c r="P38" i="46"/>
  <c r="P39" i="46" s="1"/>
  <c r="O38" i="46"/>
  <c r="O39" i="46" s="1"/>
  <c r="N38" i="46"/>
  <c r="N39" i="46" s="1"/>
  <c r="M38" i="46"/>
  <c r="M39" i="46" s="1"/>
  <c r="L38" i="46"/>
  <c r="L39" i="46" s="1"/>
  <c r="K38" i="46"/>
  <c r="K39" i="46" s="1"/>
  <c r="J38" i="46"/>
  <c r="J39" i="46" s="1"/>
  <c r="I38" i="46"/>
  <c r="I39" i="46" s="1"/>
  <c r="H38" i="46"/>
  <c r="H39" i="46" s="1"/>
  <c r="G38" i="46"/>
  <c r="G39" i="46" s="1"/>
  <c r="F38" i="46"/>
  <c r="F39" i="46" s="1"/>
  <c r="E38" i="46"/>
  <c r="E39" i="46" s="1"/>
  <c r="P37" i="46"/>
  <c r="O37" i="46"/>
  <c r="N37" i="46"/>
  <c r="M37" i="46"/>
  <c r="L37" i="46"/>
  <c r="K37" i="46"/>
  <c r="J37" i="46"/>
  <c r="I37" i="46"/>
  <c r="H37" i="46"/>
  <c r="G37" i="46"/>
  <c r="F37" i="46"/>
  <c r="E37" i="46"/>
  <c r="F21" i="46"/>
  <c r="G21" i="46"/>
  <c r="H21" i="46"/>
  <c r="I21" i="46"/>
  <c r="J21" i="46"/>
  <c r="K21" i="46"/>
  <c r="L21" i="46"/>
  <c r="M21" i="46"/>
  <c r="N21" i="46"/>
  <c r="O21" i="46"/>
  <c r="P21" i="46"/>
  <c r="F22" i="46"/>
  <c r="G22" i="46"/>
  <c r="H22" i="46"/>
  <c r="I22" i="46"/>
  <c r="J22" i="46"/>
  <c r="K22" i="46"/>
  <c r="L22" i="46"/>
  <c r="M22" i="46"/>
  <c r="N22" i="46"/>
  <c r="O22" i="46"/>
  <c r="P22" i="46"/>
  <c r="F23" i="46"/>
  <c r="G23" i="46"/>
  <c r="H23" i="46"/>
  <c r="I23" i="46"/>
  <c r="J23" i="46"/>
  <c r="K23" i="46"/>
  <c r="L23" i="46"/>
  <c r="M23" i="46"/>
  <c r="N23" i="46"/>
  <c r="O23" i="46"/>
  <c r="P23" i="46"/>
  <c r="E23" i="46"/>
  <c r="E22" i="46"/>
  <c r="E21" i="46"/>
  <c r="AC39" i="45"/>
  <c r="AC40" i="45" s="1"/>
  <c r="AB39" i="45"/>
  <c r="AB40" i="45" s="1"/>
  <c r="AA39" i="45"/>
  <c r="AA40" i="45" s="1"/>
  <c r="Z39" i="45"/>
  <c r="Z40" i="45" s="1"/>
  <c r="Y39" i="45"/>
  <c r="Y40" i="45" s="1"/>
  <c r="X39" i="45"/>
  <c r="X40" i="45" s="1"/>
  <c r="W39" i="45"/>
  <c r="W40" i="45" s="1"/>
  <c r="V39" i="45"/>
  <c r="V40" i="45" s="1"/>
  <c r="U39" i="45"/>
  <c r="U40" i="45" s="1"/>
  <c r="T39" i="45"/>
  <c r="T40" i="45" s="1"/>
  <c r="S39" i="45"/>
  <c r="S40" i="45" s="1"/>
  <c r="R39" i="45"/>
  <c r="R40" i="45" s="1"/>
  <c r="Q39" i="45"/>
  <c r="Q40" i="45" s="1"/>
  <c r="P39" i="45"/>
  <c r="P40" i="45" s="1"/>
  <c r="O39" i="45"/>
  <c r="O40" i="45" s="1"/>
  <c r="N39" i="45"/>
  <c r="N40" i="45" s="1"/>
  <c r="M39" i="45"/>
  <c r="M40" i="45" s="1"/>
  <c r="L39" i="45"/>
  <c r="L40" i="45" s="1"/>
  <c r="K39" i="45"/>
  <c r="K40" i="45" s="1"/>
  <c r="J39" i="45"/>
  <c r="J40" i="45" s="1"/>
  <c r="I39" i="45"/>
  <c r="I40" i="45" s="1"/>
  <c r="H39" i="45"/>
  <c r="H40" i="45" s="1"/>
  <c r="G39" i="45"/>
  <c r="G40" i="45" s="1"/>
  <c r="F39" i="45"/>
  <c r="F40" i="45" s="1"/>
  <c r="E39" i="45"/>
  <c r="E40" i="45" s="1"/>
  <c r="AC38" i="45"/>
  <c r="AB38" i="45"/>
  <c r="AA38" i="45"/>
  <c r="Z38" i="45"/>
  <c r="Y38" i="45"/>
  <c r="X38" i="45"/>
  <c r="W38" i="45"/>
  <c r="V38" i="45"/>
  <c r="U38" i="45"/>
  <c r="T38" i="45"/>
  <c r="S38" i="45"/>
  <c r="R38" i="45"/>
  <c r="Q38" i="45"/>
  <c r="P38" i="45"/>
  <c r="O38" i="45"/>
  <c r="N38" i="45"/>
  <c r="M38" i="45"/>
  <c r="L38" i="45"/>
  <c r="K38" i="45"/>
  <c r="J38" i="45"/>
  <c r="I38" i="45"/>
  <c r="H38" i="45"/>
  <c r="G38" i="45"/>
  <c r="F38" i="45"/>
  <c r="E38" i="45"/>
  <c r="AC28" i="45"/>
  <c r="AC29" i="45" s="1"/>
  <c r="AB28" i="45"/>
  <c r="AB29" i="45" s="1"/>
  <c r="AA28" i="45"/>
  <c r="AA29" i="45" s="1"/>
  <c r="Z28" i="45"/>
  <c r="Z29" i="45" s="1"/>
  <c r="Y28" i="45"/>
  <c r="Y29" i="45" s="1"/>
  <c r="X28" i="45"/>
  <c r="X29" i="45" s="1"/>
  <c r="W28" i="45"/>
  <c r="W29" i="45" s="1"/>
  <c r="V28" i="45"/>
  <c r="V29" i="45" s="1"/>
  <c r="U28" i="45"/>
  <c r="U29" i="45" s="1"/>
  <c r="T28" i="45"/>
  <c r="T29" i="45" s="1"/>
  <c r="S28" i="45"/>
  <c r="S29" i="45" s="1"/>
  <c r="R28" i="45"/>
  <c r="R29" i="45" s="1"/>
  <c r="Q28" i="45"/>
  <c r="Q29" i="45" s="1"/>
  <c r="P28" i="45"/>
  <c r="P29" i="45" s="1"/>
  <c r="O28" i="45"/>
  <c r="O29" i="45" s="1"/>
  <c r="N28" i="45"/>
  <c r="N29" i="45" s="1"/>
  <c r="M28" i="45"/>
  <c r="M29" i="45" s="1"/>
  <c r="L28" i="45"/>
  <c r="L29" i="45" s="1"/>
  <c r="K28" i="45"/>
  <c r="K29" i="45" s="1"/>
  <c r="J28" i="45"/>
  <c r="J29" i="45" s="1"/>
  <c r="I28" i="45"/>
  <c r="I29" i="45" s="1"/>
  <c r="H28" i="45"/>
  <c r="H29" i="45" s="1"/>
  <c r="G28" i="45"/>
  <c r="G29" i="45" s="1"/>
  <c r="F28" i="45"/>
  <c r="F29" i="45" s="1"/>
  <c r="E28" i="45"/>
  <c r="E29" i="45" s="1"/>
  <c r="AC27" i="45"/>
  <c r="AB27" i="45"/>
  <c r="AA27" i="45"/>
  <c r="Z27" i="45"/>
  <c r="Y27" i="45"/>
  <c r="X27" i="45"/>
  <c r="W27" i="45"/>
  <c r="V27" i="45"/>
  <c r="U27" i="45"/>
  <c r="T27" i="45"/>
  <c r="S27" i="45"/>
  <c r="R27" i="45"/>
  <c r="Q27" i="45"/>
  <c r="P27" i="45"/>
  <c r="O27" i="45"/>
  <c r="N27" i="45"/>
  <c r="M27" i="45"/>
  <c r="L27" i="45"/>
  <c r="K27" i="45"/>
  <c r="J27" i="45"/>
  <c r="I27" i="45"/>
  <c r="H27" i="45"/>
  <c r="G27" i="45"/>
  <c r="F27" i="45"/>
  <c r="E27" i="45"/>
  <c r="R16" i="45"/>
  <c r="S16" i="45"/>
  <c r="T16" i="45"/>
  <c r="U16" i="45"/>
  <c r="V16" i="45"/>
  <c r="W16" i="45"/>
  <c r="X16" i="45"/>
  <c r="Y16" i="45"/>
  <c r="Z16" i="45"/>
  <c r="AA16" i="45"/>
  <c r="AB16" i="45"/>
  <c r="AC16" i="45"/>
  <c r="R17" i="45"/>
  <c r="S17" i="45"/>
  <c r="T17" i="45"/>
  <c r="U17" i="45"/>
  <c r="V17" i="45"/>
  <c r="W17" i="45"/>
  <c r="X17" i="45"/>
  <c r="Y17" i="45"/>
  <c r="Z17" i="45"/>
  <c r="AA17" i="45"/>
  <c r="AB17" i="45"/>
  <c r="AC17" i="45"/>
  <c r="R18" i="45"/>
  <c r="S18" i="45"/>
  <c r="T18" i="45"/>
  <c r="U18" i="45"/>
  <c r="V18" i="45"/>
  <c r="W18" i="45"/>
  <c r="X18" i="45"/>
  <c r="Y18" i="45"/>
  <c r="Z18" i="45"/>
  <c r="AA18" i="45"/>
  <c r="AB18" i="45"/>
  <c r="AC18" i="45"/>
  <c r="F16" i="45"/>
  <c r="G16" i="45"/>
  <c r="H16" i="45"/>
  <c r="I16" i="45"/>
  <c r="J16" i="45"/>
  <c r="K16" i="45"/>
  <c r="L16" i="45"/>
  <c r="M16" i="45"/>
  <c r="N16" i="45"/>
  <c r="O16" i="45"/>
  <c r="P16" i="45"/>
  <c r="Q16" i="45"/>
  <c r="F17" i="45"/>
  <c r="G17" i="45"/>
  <c r="H17" i="45"/>
  <c r="I17" i="45"/>
  <c r="J17" i="45"/>
  <c r="K17" i="45"/>
  <c r="L17" i="45"/>
  <c r="M17" i="45"/>
  <c r="N17" i="45"/>
  <c r="O17" i="45"/>
  <c r="P17" i="45"/>
  <c r="Q17" i="45"/>
  <c r="F18" i="45"/>
  <c r="G18" i="45"/>
  <c r="H18" i="45"/>
  <c r="I18" i="45"/>
  <c r="J18" i="45"/>
  <c r="K18" i="45"/>
  <c r="L18" i="45"/>
  <c r="M18" i="45"/>
  <c r="N18" i="45"/>
  <c r="O18" i="45"/>
  <c r="P18" i="45"/>
  <c r="Q18" i="45"/>
  <c r="E18" i="45"/>
  <c r="E17" i="45"/>
  <c r="E16" i="45"/>
  <c r="G18" i="44"/>
  <c r="H18" i="44"/>
  <c r="I18" i="44"/>
  <c r="J18" i="44"/>
  <c r="K18" i="44"/>
  <c r="L18" i="44"/>
  <c r="M18" i="44"/>
  <c r="N18" i="44"/>
  <c r="O18" i="44"/>
  <c r="P18" i="44"/>
  <c r="Q18" i="44"/>
  <c r="R18" i="44"/>
  <c r="S18" i="44"/>
  <c r="T18" i="44"/>
  <c r="U18" i="44"/>
  <c r="V18" i="44"/>
  <c r="W18" i="44"/>
  <c r="X18" i="44"/>
  <c r="Y18" i="44"/>
  <c r="Z18" i="44"/>
  <c r="AA18" i="44"/>
  <c r="AB18" i="44"/>
  <c r="AC18" i="44"/>
  <c r="AD18" i="44"/>
  <c r="AE18" i="44"/>
  <c r="AF18" i="44"/>
  <c r="AG18" i="44"/>
  <c r="AH18" i="44"/>
  <c r="AI18" i="44"/>
  <c r="AJ18" i="44"/>
  <c r="AK18" i="44"/>
  <c r="AL18" i="44"/>
  <c r="AM18" i="44"/>
  <c r="AN18" i="44"/>
  <c r="AO18" i="44"/>
  <c r="AP18" i="44"/>
  <c r="AQ18" i="44"/>
  <c r="AR18" i="44"/>
  <c r="AS18" i="44"/>
  <c r="AT18" i="44"/>
  <c r="AU18" i="44"/>
  <c r="AV18" i="44"/>
  <c r="AW18" i="44"/>
  <c r="AX18" i="44"/>
  <c r="AY18" i="44"/>
  <c r="AZ18" i="44"/>
  <c r="BA18" i="44"/>
  <c r="BB18" i="44"/>
  <c r="BC18" i="44"/>
  <c r="BD18" i="44"/>
  <c r="BE18" i="44"/>
  <c r="BF18" i="44"/>
  <c r="BG18" i="44"/>
  <c r="BH18" i="44"/>
  <c r="BI18" i="44"/>
  <c r="BJ18" i="44"/>
  <c r="BK18" i="44"/>
  <c r="BL18" i="44"/>
  <c r="BM18" i="44"/>
  <c r="BN18" i="44"/>
  <c r="BO18" i="44"/>
  <c r="BP18" i="44"/>
  <c r="BQ18" i="44"/>
  <c r="BR18" i="44"/>
  <c r="BS18" i="44"/>
  <c r="BT18" i="44"/>
  <c r="BU18" i="44"/>
  <c r="BV18" i="44"/>
  <c r="BW18" i="44"/>
  <c r="G19" i="44"/>
  <c r="H19" i="44"/>
  <c r="I19" i="44"/>
  <c r="I20" i="44" s="1"/>
  <c r="J19" i="44"/>
  <c r="K19" i="44"/>
  <c r="L19" i="44"/>
  <c r="M19" i="44"/>
  <c r="M20" i="44" s="1"/>
  <c r="N19" i="44"/>
  <c r="O19" i="44"/>
  <c r="P19" i="44"/>
  <c r="Q19" i="44"/>
  <c r="Q20" i="44" s="1"/>
  <c r="R19" i="44"/>
  <c r="S19" i="44"/>
  <c r="T19" i="44"/>
  <c r="U19" i="44"/>
  <c r="U20" i="44" s="1"/>
  <c r="V19" i="44"/>
  <c r="W19" i="44"/>
  <c r="X19" i="44"/>
  <c r="Y19" i="44"/>
  <c r="Y20" i="44" s="1"/>
  <c r="Z19" i="44"/>
  <c r="AA19" i="44"/>
  <c r="AB19" i="44"/>
  <c r="AC19" i="44"/>
  <c r="AC20" i="44" s="1"/>
  <c r="AD19" i="44"/>
  <c r="AE19" i="44"/>
  <c r="AF19" i="44"/>
  <c r="AG19" i="44"/>
  <c r="AG20" i="44" s="1"/>
  <c r="AH19" i="44"/>
  <c r="AI19" i="44"/>
  <c r="AJ19" i="44"/>
  <c r="AK19" i="44"/>
  <c r="AK20" i="44" s="1"/>
  <c r="AL19" i="44"/>
  <c r="AM19" i="44"/>
  <c r="AN19" i="44"/>
  <c r="AO19" i="44"/>
  <c r="AO20" i="44" s="1"/>
  <c r="AP19" i="44"/>
  <c r="AQ19" i="44"/>
  <c r="AR19" i="44"/>
  <c r="AS19" i="44"/>
  <c r="AS20" i="44" s="1"/>
  <c r="AT19" i="44"/>
  <c r="AU19" i="44"/>
  <c r="AV19" i="44"/>
  <c r="AW19" i="44"/>
  <c r="AW20" i="44" s="1"/>
  <c r="AX19" i="44"/>
  <c r="AY19" i="44"/>
  <c r="AZ19" i="44"/>
  <c r="BA19" i="44"/>
  <c r="BA20" i="44" s="1"/>
  <c r="BB19" i="44"/>
  <c r="BC19" i="44"/>
  <c r="BD19" i="44"/>
  <c r="BE19" i="44"/>
  <c r="BE20" i="44" s="1"/>
  <c r="BF19" i="44"/>
  <c r="BG19" i="44"/>
  <c r="BH19" i="44"/>
  <c r="BI19" i="44"/>
  <c r="BI20" i="44" s="1"/>
  <c r="BJ19" i="44"/>
  <c r="BK19" i="44"/>
  <c r="BL19" i="44"/>
  <c r="BM19" i="44"/>
  <c r="BM20" i="44" s="1"/>
  <c r="BN19" i="44"/>
  <c r="BO19" i="44"/>
  <c r="BP19" i="44"/>
  <c r="BQ19" i="44"/>
  <c r="BQ20" i="44" s="1"/>
  <c r="BR19" i="44"/>
  <c r="BS19" i="44"/>
  <c r="BT19" i="44"/>
  <c r="BU19" i="44"/>
  <c r="BU20" i="44" s="1"/>
  <c r="BV19" i="44"/>
  <c r="BW19" i="44"/>
  <c r="G20" i="44"/>
  <c r="H20" i="44"/>
  <c r="J20" i="44"/>
  <c r="K20" i="44"/>
  <c r="L20" i="44"/>
  <c r="N20" i="44"/>
  <c r="O20" i="44"/>
  <c r="P20" i="44"/>
  <c r="R20" i="44"/>
  <c r="S20" i="44"/>
  <c r="T20" i="44"/>
  <c r="V20" i="44"/>
  <c r="W20" i="44"/>
  <c r="X20" i="44"/>
  <c r="Z20" i="44"/>
  <c r="AA20" i="44"/>
  <c r="AB20" i="44"/>
  <c r="AD20" i="44"/>
  <c r="AE20" i="44"/>
  <c r="AF20" i="44"/>
  <c r="AH20" i="44"/>
  <c r="AI20" i="44"/>
  <c r="AJ20" i="44"/>
  <c r="AL20" i="44"/>
  <c r="AM20" i="44"/>
  <c r="AN20" i="44"/>
  <c r="AP20" i="44"/>
  <c r="AQ20" i="44"/>
  <c r="AR20" i="44"/>
  <c r="AT20" i="44"/>
  <c r="AU20" i="44"/>
  <c r="AV20" i="44"/>
  <c r="AX20" i="44"/>
  <c r="AY20" i="44"/>
  <c r="AZ20" i="44"/>
  <c r="BB20" i="44"/>
  <c r="BC20" i="44"/>
  <c r="BD20" i="44"/>
  <c r="BF20" i="44"/>
  <c r="BG20" i="44"/>
  <c r="BH20" i="44"/>
  <c r="BJ20" i="44"/>
  <c r="BK20" i="44"/>
  <c r="BL20" i="44"/>
  <c r="BN20" i="44"/>
  <c r="BO20" i="44"/>
  <c r="BP20" i="44"/>
  <c r="BR20" i="44"/>
  <c r="BS20" i="44"/>
  <c r="BT20" i="44"/>
  <c r="BV20" i="44"/>
  <c r="BW20" i="44"/>
  <c r="F20" i="44"/>
  <c r="F19" i="44"/>
  <c r="F18" i="44"/>
  <c r="K39" i="43"/>
  <c r="K40" i="43" s="1"/>
  <c r="J39" i="43"/>
  <c r="J40" i="43" s="1"/>
  <c r="I39" i="43"/>
  <c r="I40" i="43" s="1"/>
  <c r="H39" i="43"/>
  <c r="H40" i="43" s="1"/>
  <c r="G39" i="43"/>
  <c r="G40" i="43" s="1"/>
  <c r="F39" i="43"/>
  <c r="F40" i="43" s="1"/>
  <c r="E39" i="43"/>
  <c r="E40" i="43" s="1"/>
  <c r="K38" i="43"/>
  <c r="J38" i="43"/>
  <c r="I38" i="43"/>
  <c r="H38" i="43"/>
  <c r="G38" i="43"/>
  <c r="F38" i="43"/>
  <c r="E38" i="43"/>
  <c r="F21" i="43"/>
  <c r="G21" i="43"/>
  <c r="H21" i="43"/>
  <c r="I21" i="43"/>
  <c r="J21" i="43"/>
  <c r="K21" i="43"/>
  <c r="F22" i="43"/>
  <c r="G22" i="43"/>
  <c r="G23" i="43" s="1"/>
  <c r="H22" i="43"/>
  <c r="H23" i="43" s="1"/>
  <c r="I22" i="43"/>
  <c r="I23" i="43" s="1"/>
  <c r="J22" i="43"/>
  <c r="J23" i="43" s="1"/>
  <c r="K22" i="43"/>
  <c r="K23" i="43" s="1"/>
  <c r="F23" i="43"/>
  <c r="E22" i="43"/>
  <c r="E23" i="43" s="1"/>
  <c r="E21" i="43"/>
  <c r="R46" i="42"/>
  <c r="R47" i="42" s="1"/>
  <c r="W46" i="42"/>
  <c r="W47" i="42" s="1"/>
  <c r="U46" i="42"/>
  <c r="U47" i="42" s="1"/>
  <c r="V46" i="42"/>
  <c r="V47" i="42" s="1"/>
  <c r="T46" i="42"/>
  <c r="T47" i="42" s="1"/>
  <c r="S46" i="42"/>
  <c r="S47" i="42" s="1"/>
  <c r="Q46" i="42"/>
  <c r="Q47" i="42" s="1"/>
  <c r="P46" i="42"/>
  <c r="P47" i="42" s="1"/>
  <c r="O46" i="42"/>
  <c r="O47" i="42" s="1"/>
  <c r="I46" i="42"/>
  <c r="I47" i="42" s="1"/>
  <c r="N46" i="42"/>
  <c r="N47" i="42" s="1"/>
  <c r="L46" i="42"/>
  <c r="L47" i="42" s="1"/>
  <c r="M46" i="42"/>
  <c r="M47" i="42" s="1"/>
  <c r="K46" i="42"/>
  <c r="K47" i="42" s="1"/>
  <c r="J46" i="42"/>
  <c r="J47" i="42" s="1"/>
  <c r="H46" i="42"/>
  <c r="H47" i="42" s="1"/>
  <c r="G47" i="42"/>
  <c r="F46" i="42"/>
  <c r="F47" i="42" s="1"/>
  <c r="E46" i="42"/>
  <c r="E47" i="42" s="1"/>
  <c r="R45" i="42"/>
  <c r="W45" i="42"/>
  <c r="U45" i="42"/>
  <c r="V45" i="42"/>
  <c r="T45" i="42"/>
  <c r="S45" i="42"/>
  <c r="Q45" i="42"/>
  <c r="P45" i="42"/>
  <c r="O45" i="42"/>
  <c r="I45" i="42"/>
  <c r="N45" i="42"/>
  <c r="L45" i="42"/>
  <c r="M45" i="42"/>
  <c r="K45" i="42"/>
  <c r="J45" i="42"/>
  <c r="H45" i="42"/>
  <c r="F45" i="42"/>
  <c r="E45" i="42"/>
  <c r="F20" i="42"/>
  <c r="G20" i="42"/>
  <c r="H20" i="42"/>
  <c r="J20" i="42"/>
  <c r="K20" i="42"/>
  <c r="M20" i="42"/>
  <c r="L20" i="42"/>
  <c r="N20" i="42"/>
  <c r="I20" i="42"/>
  <c r="O20" i="42"/>
  <c r="P20" i="42"/>
  <c r="Q20" i="42"/>
  <c r="S20" i="42"/>
  <c r="T20" i="42"/>
  <c r="V20" i="42"/>
  <c r="U20" i="42"/>
  <c r="W20" i="42"/>
  <c r="R20" i="42"/>
  <c r="F21" i="42"/>
  <c r="G21" i="42"/>
  <c r="G22" i="42" s="1"/>
  <c r="H21" i="42"/>
  <c r="H22" i="42" s="1"/>
  <c r="J21" i="42"/>
  <c r="K21" i="42"/>
  <c r="M21" i="42"/>
  <c r="M22" i="42" s="1"/>
  <c r="L21" i="42"/>
  <c r="L22" i="42" s="1"/>
  <c r="N21" i="42"/>
  <c r="I21" i="42"/>
  <c r="O21" i="42"/>
  <c r="O22" i="42" s="1"/>
  <c r="P21" i="42"/>
  <c r="P22" i="42" s="1"/>
  <c r="Q21" i="42"/>
  <c r="S21" i="42"/>
  <c r="T21" i="42"/>
  <c r="T22" i="42" s="1"/>
  <c r="V21" i="42"/>
  <c r="V22" i="42" s="1"/>
  <c r="U21" i="42"/>
  <c r="W21" i="42"/>
  <c r="R21" i="42"/>
  <c r="R22" i="42" s="1"/>
  <c r="F22" i="42"/>
  <c r="J22" i="42"/>
  <c r="K22" i="42"/>
  <c r="N22" i="42"/>
  <c r="I22" i="42"/>
  <c r="Q22" i="42"/>
  <c r="S22" i="42"/>
  <c r="U22" i="42"/>
  <c r="W22" i="42"/>
  <c r="E21" i="42"/>
  <c r="E22" i="42" s="1"/>
  <c r="E20" i="42"/>
  <c r="T14" i="41"/>
  <c r="T15" i="41" s="1"/>
  <c r="S14" i="41"/>
  <c r="S15" i="41" s="1"/>
  <c r="R14" i="41"/>
  <c r="R15" i="41" s="1"/>
  <c r="Q14" i="41"/>
  <c r="Q15" i="41" s="1"/>
  <c r="P14" i="41"/>
  <c r="P15" i="41" s="1"/>
  <c r="O14" i="41"/>
  <c r="O15" i="41" s="1"/>
  <c r="N14" i="41"/>
  <c r="N15" i="41" s="1"/>
  <c r="M14" i="41"/>
  <c r="M15" i="41" s="1"/>
  <c r="L14" i="41"/>
  <c r="L15" i="41" s="1"/>
  <c r="K14" i="41"/>
  <c r="K15" i="41" s="1"/>
  <c r="J14" i="41"/>
  <c r="J15" i="41" s="1"/>
  <c r="I14" i="41"/>
  <c r="I15" i="41" s="1"/>
  <c r="H14" i="41"/>
  <c r="H15" i="41" s="1"/>
  <c r="G14" i="41"/>
  <c r="G15" i="41" s="1"/>
  <c r="F14" i="41"/>
  <c r="F15" i="41" s="1"/>
  <c r="E14" i="41"/>
  <c r="E15" i="41" s="1"/>
  <c r="T13" i="41"/>
  <c r="S13" i="41"/>
  <c r="R13" i="41"/>
  <c r="Q13" i="41"/>
  <c r="P13" i="41"/>
  <c r="O13" i="41"/>
  <c r="N13" i="41"/>
  <c r="M13" i="41"/>
  <c r="L13" i="41"/>
  <c r="K13" i="41"/>
  <c r="J13" i="41"/>
  <c r="I13" i="41"/>
  <c r="H13" i="41"/>
  <c r="G13" i="41"/>
  <c r="F13" i="41"/>
  <c r="F22" i="41"/>
  <c r="G22" i="41"/>
  <c r="H22" i="41"/>
  <c r="I22" i="41"/>
  <c r="J22" i="41"/>
  <c r="K22" i="41"/>
  <c r="L22" i="41"/>
  <c r="M22" i="41"/>
  <c r="N22" i="41"/>
  <c r="O22" i="41"/>
  <c r="P22" i="41"/>
  <c r="Q22" i="41"/>
  <c r="R22" i="41"/>
  <c r="S22" i="41"/>
  <c r="T22" i="41"/>
  <c r="F23" i="41"/>
  <c r="G23" i="41"/>
  <c r="G24" i="41" s="1"/>
  <c r="H23" i="41"/>
  <c r="H24" i="41" s="1"/>
  <c r="I23" i="41"/>
  <c r="I24" i="41" s="1"/>
  <c r="J23" i="41"/>
  <c r="K23" i="41"/>
  <c r="L23" i="41"/>
  <c r="L24" i="41" s="1"/>
  <c r="M23" i="41"/>
  <c r="M24" i="41" s="1"/>
  <c r="N23" i="41"/>
  <c r="O23" i="41"/>
  <c r="P23" i="41"/>
  <c r="Q23" i="41"/>
  <c r="R23" i="41"/>
  <c r="S23" i="41"/>
  <c r="T23" i="41"/>
  <c r="F24" i="41"/>
  <c r="J24" i="41"/>
  <c r="K24" i="41"/>
  <c r="N24" i="41"/>
  <c r="O24" i="41"/>
  <c r="P24" i="41"/>
  <c r="Q24" i="41"/>
  <c r="R24" i="41"/>
  <c r="S24" i="41"/>
  <c r="T24" i="41"/>
  <c r="E23" i="41"/>
  <c r="E24" i="41" s="1"/>
  <c r="K27" i="40"/>
  <c r="K28" i="40" s="1"/>
  <c r="J27" i="40"/>
  <c r="J28" i="40" s="1"/>
  <c r="I27" i="40"/>
  <c r="I28" i="40" s="1"/>
  <c r="H27" i="40"/>
  <c r="H28" i="40" s="1"/>
  <c r="G27" i="40"/>
  <c r="G28" i="40" s="1"/>
  <c r="F27" i="40"/>
  <c r="F28" i="40" s="1"/>
  <c r="E27" i="40"/>
  <c r="E28" i="40" s="1"/>
  <c r="K26" i="40"/>
  <c r="J26" i="40"/>
  <c r="I26" i="40"/>
  <c r="H26" i="40"/>
  <c r="G26" i="40"/>
  <c r="F26" i="40"/>
  <c r="E26" i="40"/>
  <c r="K48" i="40"/>
  <c r="K49" i="40" s="1"/>
  <c r="J48" i="40"/>
  <c r="J49" i="40" s="1"/>
  <c r="I48" i="40"/>
  <c r="I49" i="40" s="1"/>
  <c r="H48" i="40"/>
  <c r="H49" i="40" s="1"/>
  <c r="G48" i="40"/>
  <c r="G49" i="40" s="1"/>
  <c r="F48" i="40"/>
  <c r="F49" i="40" s="1"/>
  <c r="K47" i="40"/>
  <c r="J47" i="40"/>
  <c r="I47" i="40"/>
  <c r="H47" i="40"/>
  <c r="G47" i="40"/>
  <c r="F47" i="40"/>
  <c r="E48" i="40"/>
  <c r="E49" i="40" s="1"/>
  <c r="E47" i="40"/>
  <c r="E64" i="40"/>
  <c r="K65" i="40"/>
  <c r="K66" i="40" s="1"/>
  <c r="J65" i="40"/>
  <c r="J66" i="40" s="1"/>
  <c r="I65" i="40"/>
  <c r="I66" i="40" s="1"/>
  <c r="H65" i="40"/>
  <c r="H66" i="40" s="1"/>
  <c r="G65" i="40"/>
  <c r="G66" i="40" s="1"/>
  <c r="F65" i="40"/>
  <c r="F66" i="40" s="1"/>
  <c r="E65" i="40"/>
  <c r="E66" i="40" s="1"/>
  <c r="K64" i="40"/>
  <c r="J64" i="40"/>
  <c r="I64" i="40"/>
  <c r="H64" i="40"/>
  <c r="G64" i="40"/>
  <c r="F64" i="40"/>
  <c r="K78" i="40"/>
  <c r="K79" i="40" s="1"/>
  <c r="J78" i="40"/>
  <c r="J79" i="40" s="1"/>
  <c r="I78" i="40"/>
  <c r="I79" i="40" s="1"/>
  <c r="H78" i="40"/>
  <c r="H79" i="40" s="1"/>
  <c r="G78" i="40"/>
  <c r="G79" i="40" s="1"/>
  <c r="F78" i="40"/>
  <c r="F79" i="40" s="1"/>
  <c r="K77" i="40"/>
  <c r="J77" i="40"/>
  <c r="I77" i="40"/>
  <c r="H77" i="40"/>
  <c r="G77" i="40"/>
  <c r="F77" i="40"/>
  <c r="E78" i="40"/>
  <c r="E79" i="40" s="1"/>
  <c r="E77" i="40"/>
  <c r="K115" i="40"/>
  <c r="K116" i="40" s="1"/>
  <c r="J115" i="40"/>
  <c r="J116" i="40" s="1"/>
  <c r="I115" i="40"/>
  <c r="I116" i="40" s="1"/>
  <c r="H115" i="40"/>
  <c r="H116" i="40" s="1"/>
  <c r="G115" i="40"/>
  <c r="G116" i="40" s="1"/>
  <c r="F115" i="40"/>
  <c r="F116" i="40" s="1"/>
  <c r="E115" i="40"/>
  <c r="E116" i="40" s="1"/>
  <c r="K114" i="40"/>
  <c r="J114" i="40"/>
  <c r="I114" i="40"/>
  <c r="H114" i="40"/>
  <c r="G114" i="40"/>
  <c r="F114" i="40"/>
  <c r="E114" i="40"/>
  <c r="K99" i="40"/>
  <c r="K100" i="40" s="1"/>
  <c r="J99" i="40"/>
  <c r="J100" i="40" s="1"/>
  <c r="I99" i="40"/>
  <c r="I100" i="40" s="1"/>
  <c r="H99" i="40"/>
  <c r="H100" i="40" s="1"/>
  <c r="G99" i="40"/>
  <c r="G100" i="40" s="1"/>
  <c r="F99" i="40"/>
  <c r="F100" i="40" s="1"/>
  <c r="K98" i="40"/>
  <c r="J98" i="40"/>
  <c r="I98" i="40"/>
  <c r="H98" i="40"/>
  <c r="G98" i="40"/>
  <c r="F98" i="40"/>
  <c r="E99" i="40"/>
  <c r="E100" i="40" s="1"/>
  <c r="E98" i="40"/>
  <c r="K53" i="39"/>
  <c r="K54" i="39" s="1"/>
  <c r="J53" i="39"/>
  <c r="J54" i="39" s="1"/>
  <c r="H53" i="39"/>
  <c r="H54" i="39" s="1"/>
  <c r="G53" i="39"/>
  <c r="G54" i="39" s="1"/>
  <c r="K52" i="39"/>
  <c r="J52" i="39"/>
  <c r="H52" i="39"/>
  <c r="G52" i="39"/>
  <c r="F53" i="39"/>
  <c r="F54" i="39" s="1"/>
  <c r="F52" i="39"/>
  <c r="K37" i="39"/>
  <c r="K38" i="39" s="1"/>
  <c r="J37" i="39"/>
  <c r="J38" i="39" s="1"/>
  <c r="H37" i="39"/>
  <c r="H38" i="39" s="1"/>
  <c r="G37" i="39"/>
  <c r="G38" i="39" s="1"/>
  <c r="K36" i="39"/>
  <c r="J36" i="39"/>
  <c r="H36" i="39"/>
  <c r="G36" i="39"/>
  <c r="F37" i="39"/>
  <c r="F38" i="39" s="1"/>
  <c r="F36" i="39"/>
  <c r="E22" i="38"/>
  <c r="E23" i="38" s="1"/>
  <c r="E21" i="38"/>
  <c r="E39" i="38"/>
  <c r="E40" i="38" s="1"/>
  <c r="E38" i="38"/>
  <c r="J40" i="37"/>
  <c r="J41" i="37" s="1"/>
  <c r="J39" i="37"/>
  <c r="S80" i="37"/>
  <c r="S81" i="37" s="1"/>
  <c r="R80" i="37"/>
  <c r="R81" i="37" s="1"/>
  <c r="Q80" i="37"/>
  <c r="Q81" i="37" s="1"/>
  <c r="P80" i="37"/>
  <c r="P81" i="37" s="1"/>
  <c r="O80" i="37"/>
  <c r="O81" i="37" s="1"/>
  <c r="N80" i="37"/>
  <c r="N81" i="37" s="1"/>
  <c r="M80" i="37"/>
  <c r="M81" i="37" s="1"/>
  <c r="E80" i="37"/>
  <c r="E81" i="37" s="1"/>
  <c r="S79" i="37"/>
  <c r="R79" i="37"/>
  <c r="Q79" i="37"/>
  <c r="P79" i="37"/>
  <c r="O79" i="37"/>
  <c r="N79" i="37"/>
  <c r="M79" i="37"/>
  <c r="E79" i="37"/>
  <c r="M62" i="37"/>
  <c r="N62" i="37"/>
  <c r="O62" i="37"/>
  <c r="P62" i="37"/>
  <c r="Q62" i="37"/>
  <c r="R62" i="37"/>
  <c r="S62" i="37"/>
  <c r="M63" i="37"/>
  <c r="N63" i="37"/>
  <c r="N64" i="37" s="1"/>
  <c r="O63" i="37"/>
  <c r="P63" i="37"/>
  <c r="Q63" i="37"/>
  <c r="R63" i="37"/>
  <c r="R64" i="37" s="1"/>
  <c r="S63" i="37"/>
  <c r="M64" i="37"/>
  <c r="O64" i="37"/>
  <c r="P64" i="37"/>
  <c r="Q64" i="37"/>
  <c r="S64" i="37"/>
  <c r="E63" i="37"/>
  <c r="E64" i="37" s="1"/>
  <c r="E62" i="37"/>
  <c r="BW40" i="37"/>
  <c r="BW41" i="37" s="1"/>
  <c r="BV40" i="37"/>
  <c r="BV41" i="37" s="1"/>
  <c r="BU40" i="37"/>
  <c r="BU41" i="37" s="1"/>
  <c r="BT40" i="37"/>
  <c r="BT41" i="37" s="1"/>
  <c r="BS40" i="37"/>
  <c r="BS41" i="37" s="1"/>
  <c r="BR40" i="37"/>
  <c r="BR41" i="37" s="1"/>
  <c r="BQ40" i="37"/>
  <c r="BQ41" i="37" s="1"/>
  <c r="BP40" i="37"/>
  <c r="BP41" i="37" s="1"/>
  <c r="BO40" i="37"/>
  <c r="BO41" i="37" s="1"/>
  <c r="BN40" i="37"/>
  <c r="BN41" i="37" s="1"/>
  <c r="BM40" i="37"/>
  <c r="BM41" i="37" s="1"/>
  <c r="BL40" i="37"/>
  <c r="BL41" i="37" s="1"/>
  <c r="BK40" i="37"/>
  <c r="BK41" i="37" s="1"/>
  <c r="BJ40" i="37"/>
  <c r="BJ41" i="37" s="1"/>
  <c r="BI40" i="37"/>
  <c r="BI41" i="37" s="1"/>
  <c r="BH40" i="37"/>
  <c r="BH41" i="37" s="1"/>
  <c r="BG40" i="37"/>
  <c r="BG41" i="37" s="1"/>
  <c r="BF40" i="37"/>
  <c r="BF41" i="37" s="1"/>
  <c r="BE40" i="37"/>
  <c r="BE41" i="37" s="1"/>
  <c r="BD40" i="37"/>
  <c r="BD41" i="37" s="1"/>
  <c r="BC40" i="37"/>
  <c r="BC41" i="37" s="1"/>
  <c r="BB40" i="37"/>
  <c r="BB41" i="37" s="1"/>
  <c r="BA40" i="37"/>
  <c r="BA41" i="37" s="1"/>
  <c r="AZ40" i="37"/>
  <c r="AZ41" i="37" s="1"/>
  <c r="AY40" i="37"/>
  <c r="AY41" i="37" s="1"/>
  <c r="AX40" i="37"/>
  <c r="AX41" i="37" s="1"/>
  <c r="AW40" i="37"/>
  <c r="AW41" i="37" s="1"/>
  <c r="AV40" i="37"/>
  <c r="AV41" i="37" s="1"/>
  <c r="AU40" i="37"/>
  <c r="AU41" i="37" s="1"/>
  <c r="AT40" i="37"/>
  <c r="AT41" i="37" s="1"/>
  <c r="AS40" i="37"/>
  <c r="AS41" i="37" s="1"/>
  <c r="AR40" i="37"/>
  <c r="AR41" i="37" s="1"/>
  <c r="AQ40" i="37"/>
  <c r="AQ41" i="37" s="1"/>
  <c r="AP40" i="37"/>
  <c r="AP41" i="37" s="1"/>
  <c r="AO40" i="37"/>
  <c r="AO41" i="37" s="1"/>
  <c r="AN40" i="37"/>
  <c r="AN41" i="37" s="1"/>
  <c r="AM40" i="37"/>
  <c r="AM41" i="37" s="1"/>
  <c r="AL40" i="37"/>
  <c r="AL41" i="37" s="1"/>
  <c r="AK40" i="37"/>
  <c r="AK41" i="37" s="1"/>
  <c r="AJ40" i="37"/>
  <c r="AJ41" i="37" s="1"/>
  <c r="AI40" i="37"/>
  <c r="AI41" i="37" s="1"/>
  <c r="AH40" i="37"/>
  <c r="AH41" i="37" s="1"/>
  <c r="AG40" i="37"/>
  <c r="AG41" i="37" s="1"/>
  <c r="AF40" i="37"/>
  <c r="AF41" i="37" s="1"/>
  <c r="AE40" i="37"/>
  <c r="AE41" i="37" s="1"/>
  <c r="AD40" i="37"/>
  <c r="AD41" i="37" s="1"/>
  <c r="AC40" i="37"/>
  <c r="AC41" i="37" s="1"/>
  <c r="AB40" i="37"/>
  <c r="AB41" i="37" s="1"/>
  <c r="AA40" i="37"/>
  <c r="AA41" i="37" s="1"/>
  <c r="Z40" i="37"/>
  <c r="Z41" i="37" s="1"/>
  <c r="Y40" i="37"/>
  <c r="Y41" i="37" s="1"/>
  <c r="X40" i="37"/>
  <c r="X41" i="37" s="1"/>
  <c r="W40" i="37"/>
  <c r="W41" i="37" s="1"/>
  <c r="V40" i="37"/>
  <c r="V41" i="37" s="1"/>
  <c r="U40" i="37"/>
  <c r="U41" i="37" s="1"/>
  <c r="T40" i="37"/>
  <c r="T41" i="37" s="1"/>
  <c r="S40" i="37"/>
  <c r="S41" i="37" s="1"/>
  <c r="R40" i="37"/>
  <c r="R41" i="37" s="1"/>
  <c r="Q40" i="37"/>
  <c r="Q41" i="37" s="1"/>
  <c r="P40" i="37"/>
  <c r="P41" i="37" s="1"/>
  <c r="O40" i="37"/>
  <c r="O41" i="37" s="1"/>
  <c r="N40" i="37"/>
  <c r="N41" i="37" s="1"/>
  <c r="M40" i="37"/>
  <c r="M41" i="37" s="1"/>
  <c r="L40" i="37"/>
  <c r="L41" i="37" s="1"/>
  <c r="K40" i="37"/>
  <c r="K41" i="37" s="1"/>
  <c r="I40" i="37"/>
  <c r="I41" i="37" s="1"/>
  <c r="H40" i="37"/>
  <c r="H41" i="37" s="1"/>
  <c r="G40" i="37"/>
  <c r="G41" i="37" s="1"/>
  <c r="F40" i="37"/>
  <c r="F41" i="37" s="1"/>
  <c r="E40" i="37"/>
  <c r="E41" i="37" s="1"/>
  <c r="BW39" i="37"/>
  <c r="BV39" i="37"/>
  <c r="BU39" i="37"/>
  <c r="BT39" i="37"/>
  <c r="BS39" i="37"/>
  <c r="BR39" i="37"/>
  <c r="BQ39" i="37"/>
  <c r="BP39" i="37"/>
  <c r="BO39" i="37"/>
  <c r="BN39" i="37"/>
  <c r="BM39" i="37"/>
  <c r="BL39" i="37"/>
  <c r="BK39" i="37"/>
  <c r="BJ39" i="37"/>
  <c r="BI39" i="37"/>
  <c r="BH39" i="37"/>
  <c r="BG39" i="37"/>
  <c r="BF39" i="37"/>
  <c r="BE39" i="37"/>
  <c r="BD39" i="37"/>
  <c r="BC39" i="37"/>
  <c r="BB39" i="37"/>
  <c r="BA39" i="37"/>
  <c r="AZ39" i="37"/>
  <c r="AY39" i="37"/>
  <c r="AX39" i="37"/>
  <c r="AW39" i="37"/>
  <c r="AV39" i="37"/>
  <c r="AU39" i="37"/>
  <c r="AT39" i="37"/>
  <c r="AS39" i="37"/>
  <c r="AR39" i="37"/>
  <c r="AQ39" i="37"/>
  <c r="AP39" i="37"/>
  <c r="AO39" i="37"/>
  <c r="AN39" i="37"/>
  <c r="AM39" i="37"/>
  <c r="AL39" i="37"/>
  <c r="AK39" i="37"/>
  <c r="AJ39" i="37"/>
  <c r="AI39" i="37"/>
  <c r="AH39" i="37"/>
  <c r="AG39" i="37"/>
  <c r="AF39" i="37"/>
  <c r="AE39" i="37"/>
  <c r="AD39" i="37"/>
  <c r="AC39" i="37"/>
  <c r="AB39" i="37"/>
  <c r="AA39" i="37"/>
  <c r="Z39" i="37"/>
  <c r="Y39" i="37"/>
  <c r="X39" i="37"/>
  <c r="W39" i="37"/>
  <c r="V39" i="37"/>
  <c r="U39" i="37"/>
  <c r="T39" i="37"/>
  <c r="S39" i="37"/>
  <c r="R39" i="37"/>
  <c r="Q39" i="37"/>
  <c r="P39" i="37"/>
  <c r="O39" i="37"/>
  <c r="N39" i="37"/>
  <c r="M39" i="37"/>
  <c r="L39" i="37"/>
  <c r="K39" i="37"/>
  <c r="I39" i="37"/>
  <c r="H39" i="37"/>
  <c r="G39" i="37"/>
  <c r="F39" i="37"/>
  <c r="E39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R22" i="37"/>
  <c r="S22" i="37"/>
  <c r="T22" i="37"/>
  <c r="U22" i="37"/>
  <c r="V22" i="37"/>
  <c r="W22" i="37"/>
  <c r="X22" i="37"/>
  <c r="Y22" i="37"/>
  <c r="Z22" i="37"/>
  <c r="AA22" i="37"/>
  <c r="AB22" i="37"/>
  <c r="AC22" i="37"/>
  <c r="AD22" i="37"/>
  <c r="AE22" i="37"/>
  <c r="AF22" i="37"/>
  <c r="AG22" i="37"/>
  <c r="AH22" i="37"/>
  <c r="AI22" i="37"/>
  <c r="AJ22" i="37"/>
  <c r="AK22" i="37"/>
  <c r="AL22" i="37"/>
  <c r="AM22" i="37"/>
  <c r="AN22" i="37"/>
  <c r="AO22" i="37"/>
  <c r="AP22" i="37"/>
  <c r="AQ22" i="37"/>
  <c r="AR22" i="37"/>
  <c r="AS22" i="37"/>
  <c r="AT22" i="37"/>
  <c r="AU22" i="37"/>
  <c r="AV22" i="37"/>
  <c r="AW22" i="37"/>
  <c r="AX22" i="37"/>
  <c r="AY22" i="37"/>
  <c r="AZ22" i="37"/>
  <c r="BA22" i="37"/>
  <c r="BB22" i="37"/>
  <c r="BC22" i="37"/>
  <c r="BD22" i="37"/>
  <c r="BE22" i="37"/>
  <c r="BF22" i="37"/>
  <c r="BG22" i="37"/>
  <c r="BH22" i="37"/>
  <c r="BI22" i="37"/>
  <c r="BJ22" i="37"/>
  <c r="BK22" i="37"/>
  <c r="BL22" i="37"/>
  <c r="BM22" i="37"/>
  <c r="BN22" i="37"/>
  <c r="BO22" i="37"/>
  <c r="BP22" i="37"/>
  <c r="BQ22" i="37"/>
  <c r="BR22" i="37"/>
  <c r="BS22" i="37"/>
  <c r="BT22" i="37"/>
  <c r="BU22" i="37"/>
  <c r="BV22" i="37"/>
  <c r="BW22" i="37"/>
  <c r="F23" i="37"/>
  <c r="G23" i="37"/>
  <c r="H23" i="37"/>
  <c r="I23" i="37"/>
  <c r="J23" i="37"/>
  <c r="K23" i="37"/>
  <c r="L23" i="37"/>
  <c r="M23" i="37"/>
  <c r="N23" i="37"/>
  <c r="O23" i="37"/>
  <c r="P23" i="37"/>
  <c r="Q23" i="37"/>
  <c r="R23" i="37"/>
  <c r="S23" i="37"/>
  <c r="T23" i="37"/>
  <c r="U23" i="37"/>
  <c r="V23" i="37"/>
  <c r="W23" i="37"/>
  <c r="X23" i="37"/>
  <c r="Y23" i="37"/>
  <c r="Z23" i="37"/>
  <c r="AA23" i="37"/>
  <c r="AB23" i="37"/>
  <c r="AC23" i="37"/>
  <c r="AD23" i="37"/>
  <c r="AE23" i="37"/>
  <c r="AF23" i="37"/>
  <c r="AG23" i="37"/>
  <c r="AH23" i="37"/>
  <c r="AI23" i="37"/>
  <c r="AJ23" i="37"/>
  <c r="AK23" i="37"/>
  <c r="AL23" i="37"/>
  <c r="AM23" i="37"/>
  <c r="AN23" i="37"/>
  <c r="AO23" i="37"/>
  <c r="AP23" i="37"/>
  <c r="AQ23" i="37"/>
  <c r="AR23" i="37"/>
  <c r="AS23" i="37"/>
  <c r="AT23" i="37"/>
  <c r="AU23" i="37"/>
  <c r="AV23" i="37"/>
  <c r="AW23" i="37"/>
  <c r="AX23" i="37"/>
  <c r="AY23" i="37"/>
  <c r="AZ23" i="37"/>
  <c r="BA23" i="37"/>
  <c r="BB23" i="37"/>
  <c r="BC23" i="37"/>
  <c r="BD23" i="37"/>
  <c r="BE23" i="37"/>
  <c r="BF23" i="37"/>
  <c r="BG23" i="37"/>
  <c r="BH23" i="37"/>
  <c r="BI23" i="37"/>
  <c r="BJ23" i="37"/>
  <c r="BK23" i="37"/>
  <c r="BL23" i="37"/>
  <c r="BM23" i="37"/>
  <c r="BN23" i="37"/>
  <c r="BO23" i="37"/>
  <c r="BP23" i="37"/>
  <c r="BQ23" i="37"/>
  <c r="BR23" i="37"/>
  <c r="BS23" i="37"/>
  <c r="BT23" i="37"/>
  <c r="BU23" i="37"/>
  <c r="BV23" i="37"/>
  <c r="BW23" i="37"/>
  <c r="F24" i="37"/>
  <c r="G24" i="37"/>
  <c r="H24" i="37"/>
  <c r="I24" i="37"/>
  <c r="J24" i="37"/>
  <c r="K24" i="37"/>
  <c r="L24" i="37"/>
  <c r="M24" i="37"/>
  <c r="N24" i="37"/>
  <c r="O24" i="37"/>
  <c r="P24" i="37"/>
  <c r="Q24" i="37"/>
  <c r="R24" i="37"/>
  <c r="S24" i="37"/>
  <c r="T24" i="37"/>
  <c r="U24" i="37"/>
  <c r="V24" i="37"/>
  <c r="W24" i="37"/>
  <c r="X24" i="37"/>
  <c r="Y24" i="37"/>
  <c r="Z24" i="37"/>
  <c r="AA24" i="37"/>
  <c r="AB24" i="37"/>
  <c r="AC24" i="37"/>
  <c r="AD24" i="37"/>
  <c r="AE24" i="37"/>
  <c r="AF24" i="37"/>
  <c r="AG24" i="37"/>
  <c r="AH24" i="37"/>
  <c r="AI24" i="37"/>
  <c r="AJ24" i="37"/>
  <c r="AK24" i="37"/>
  <c r="AL24" i="37"/>
  <c r="AM24" i="37"/>
  <c r="AN24" i="37"/>
  <c r="AO24" i="37"/>
  <c r="AP24" i="37"/>
  <c r="AQ24" i="37"/>
  <c r="AR24" i="37"/>
  <c r="AS24" i="37"/>
  <c r="AT24" i="37"/>
  <c r="AU24" i="37"/>
  <c r="AV24" i="37"/>
  <c r="AW24" i="37"/>
  <c r="AX24" i="37"/>
  <c r="AY24" i="37"/>
  <c r="AZ24" i="37"/>
  <c r="BA24" i="37"/>
  <c r="BB24" i="37"/>
  <c r="BC24" i="37"/>
  <c r="BD24" i="37"/>
  <c r="BE24" i="37"/>
  <c r="BF24" i="37"/>
  <c r="BG24" i="37"/>
  <c r="BH24" i="37"/>
  <c r="BI24" i="37"/>
  <c r="BJ24" i="37"/>
  <c r="BK24" i="37"/>
  <c r="BL24" i="37"/>
  <c r="BM24" i="37"/>
  <c r="BN24" i="37"/>
  <c r="BO24" i="37"/>
  <c r="BP24" i="37"/>
  <c r="BQ24" i="37"/>
  <c r="BR24" i="37"/>
  <c r="BS24" i="37"/>
  <c r="BT24" i="37"/>
  <c r="BU24" i="37"/>
  <c r="BV24" i="37"/>
  <c r="BW24" i="37"/>
  <c r="E23" i="37"/>
  <c r="E24" i="37" s="1"/>
  <c r="E22" i="37"/>
  <c r="E35" i="36"/>
  <c r="E34" i="36"/>
  <c r="E21" i="36"/>
  <c r="E20" i="36"/>
  <c r="E19" i="36"/>
  <c r="E35" i="35"/>
  <c r="E34" i="35"/>
  <c r="E21" i="35"/>
  <c r="E20" i="35"/>
  <c r="E19" i="35"/>
  <c r="E21" i="34"/>
  <c r="E22" i="34" s="1"/>
  <c r="E20" i="34"/>
  <c r="E37" i="34"/>
  <c r="E38" i="34" s="1"/>
  <c r="E36" i="34"/>
  <c r="E46" i="34"/>
  <c r="E47" i="34" s="1"/>
  <c r="E45" i="34"/>
  <c r="F46" i="34"/>
  <c r="F47" i="34" s="1"/>
  <c r="G46" i="34"/>
  <c r="G47" i="34" s="1"/>
  <c r="H46" i="34"/>
  <c r="H47" i="34" s="1"/>
  <c r="F45" i="34"/>
  <c r="G45" i="34"/>
  <c r="H45" i="34"/>
  <c r="F37" i="34"/>
  <c r="F38" i="34" s="1"/>
  <c r="G37" i="34"/>
  <c r="G38" i="34" s="1"/>
  <c r="H37" i="34"/>
  <c r="H38" i="34" s="1"/>
  <c r="F36" i="34"/>
  <c r="G36" i="34"/>
  <c r="H36" i="34"/>
  <c r="F21" i="34"/>
  <c r="F22" i="34" s="1"/>
  <c r="G21" i="34"/>
  <c r="G22" i="34" s="1"/>
  <c r="H21" i="34"/>
  <c r="H22" i="34" s="1"/>
  <c r="F20" i="34"/>
  <c r="G20" i="34"/>
  <c r="H20" i="34"/>
  <c r="F46" i="33"/>
  <c r="F47" i="33" s="1"/>
  <c r="G46" i="33"/>
  <c r="G47" i="33" s="1"/>
  <c r="H46" i="33"/>
  <c r="H47" i="33" s="1"/>
  <c r="E46" i="33"/>
  <c r="E47" i="33" s="1"/>
  <c r="F45" i="33"/>
  <c r="G45" i="33"/>
  <c r="H45" i="33"/>
  <c r="E45" i="33"/>
  <c r="F37" i="33"/>
  <c r="F38" i="33" s="1"/>
  <c r="G37" i="33"/>
  <c r="G38" i="33" s="1"/>
  <c r="H37" i="33"/>
  <c r="H38" i="33" s="1"/>
  <c r="E37" i="33"/>
  <c r="E38" i="33" s="1"/>
  <c r="F36" i="33"/>
  <c r="G36" i="33"/>
  <c r="H36" i="33"/>
  <c r="E36" i="33"/>
  <c r="H20" i="33"/>
  <c r="G20" i="33"/>
  <c r="F20" i="33"/>
  <c r="H21" i="33"/>
  <c r="H22" i="33" s="1"/>
  <c r="G21" i="33"/>
  <c r="G22" i="33" s="1"/>
  <c r="F21" i="33"/>
  <c r="F22" i="33" s="1"/>
  <c r="E21" i="33"/>
  <c r="E22" i="33" s="1"/>
  <c r="E20" i="33"/>
  <c r="E47" i="32"/>
  <c r="E46" i="32"/>
  <c r="E45" i="32"/>
  <c r="F46" i="32"/>
  <c r="F47" i="32" s="1"/>
  <c r="F45" i="32"/>
  <c r="F37" i="32"/>
  <c r="F38" i="32" s="1"/>
  <c r="E37" i="32"/>
  <c r="E38" i="32" s="1"/>
  <c r="F36" i="32"/>
  <c r="E36" i="32"/>
  <c r="F21" i="32"/>
  <c r="F22" i="32" s="1"/>
  <c r="E21" i="32"/>
  <c r="E22" i="32" s="1"/>
  <c r="F20" i="32"/>
  <c r="E20" i="32"/>
  <c r="F45" i="31"/>
  <c r="F46" i="31"/>
  <c r="F47" i="31"/>
  <c r="E47" i="31"/>
  <c r="E46" i="31"/>
  <c r="E45" i="31"/>
  <c r="F21" i="31"/>
  <c r="F22" i="31" s="1"/>
  <c r="E21" i="31"/>
  <c r="E22" i="31" s="1"/>
  <c r="F20" i="31"/>
  <c r="E20" i="31"/>
  <c r="F36" i="31"/>
  <c r="F37" i="31"/>
  <c r="F38" i="31"/>
  <c r="E38" i="31"/>
  <c r="E37" i="31"/>
  <c r="E36" i="31"/>
  <c r="F23" i="30"/>
  <c r="F24" i="30" s="1"/>
  <c r="E23" i="30"/>
  <c r="E24" i="30" s="1"/>
  <c r="F22" i="30"/>
  <c r="E22" i="30"/>
  <c r="F14" i="30"/>
  <c r="F15" i="30" s="1"/>
  <c r="E14" i="30"/>
  <c r="E15" i="30" s="1"/>
  <c r="F13" i="30"/>
  <c r="E13" i="30"/>
  <c r="F23" i="29"/>
  <c r="F24" i="29" s="1"/>
  <c r="E23" i="29"/>
  <c r="E24" i="29" s="1"/>
  <c r="F22" i="29"/>
  <c r="E22" i="29"/>
  <c r="F13" i="29"/>
  <c r="F14" i="29"/>
  <c r="F15" i="29" s="1"/>
  <c r="E14" i="29"/>
  <c r="E15" i="29" s="1"/>
  <c r="E13" i="29"/>
  <c r="E56" i="2"/>
  <c r="E57" i="2"/>
  <c r="E58" i="2"/>
  <c r="E20" i="28"/>
  <c r="E21" i="28" s="1"/>
  <c r="E19" i="28"/>
  <c r="E35" i="28"/>
  <c r="E36" i="28" s="1"/>
  <c r="E34" i="28"/>
  <c r="E35" i="27"/>
  <c r="E36" i="27" s="1"/>
  <c r="E34" i="27"/>
  <c r="E20" i="27"/>
  <c r="E21" i="27" s="1"/>
  <c r="E19" i="27"/>
  <c r="E35" i="26"/>
  <c r="E36" i="26" s="1"/>
  <c r="E34" i="26"/>
  <c r="E20" i="26"/>
  <c r="E21" i="26" s="1"/>
  <c r="E19" i="26"/>
  <c r="E37" i="25"/>
  <c r="E38" i="25" s="1"/>
  <c r="E36" i="25"/>
  <c r="E22" i="25"/>
  <c r="E21" i="25"/>
  <c r="E20" i="25"/>
  <c r="P76" i="24"/>
  <c r="P77" i="24" s="1"/>
  <c r="O76" i="24"/>
  <c r="O77" i="24" s="1"/>
  <c r="N76" i="24"/>
  <c r="N77" i="24" s="1"/>
  <c r="M76" i="24"/>
  <c r="M77" i="24" s="1"/>
  <c r="L76" i="24"/>
  <c r="L77" i="24" s="1"/>
  <c r="E76" i="24"/>
  <c r="E77" i="24" s="1"/>
  <c r="P75" i="24"/>
  <c r="O75" i="24"/>
  <c r="N75" i="24"/>
  <c r="M75" i="24"/>
  <c r="L75" i="24"/>
  <c r="E75" i="24"/>
  <c r="M59" i="24"/>
  <c r="N59" i="24"/>
  <c r="O59" i="24"/>
  <c r="P59" i="24"/>
  <c r="M60" i="24"/>
  <c r="N60" i="24"/>
  <c r="O60" i="24"/>
  <c r="P60" i="24"/>
  <c r="M61" i="24"/>
  <c r="N61" i="24"/>
  <c r="O61" i="24"/>
  <c r="P61" i="24"/>
  <c r="E60" i="24"/>
  <c r="E61" i="24" s="1"/>
  <c r="E59" i="24"/>
  <c r="BS38" i="24"/>
  <c r="BS39" i="24" s="1"/>
  <c r="BR38" i="24"/>
  <c r="BR39" i="24" s="1"/>
  <c r="BQ38" i="24"/>
  <c r="BQ39" i="24" s="1"/>
  <c r="BP38" i="24"/>
  <c r="BP39" i="24" s="1"/>
  <c r="BO38" i="24"/>
  <c r="BO39" i="24" s="1"/>
  <c r="BN38" i="24"/>
  <c r="BN39" i="24" s="1"/>
  <c r="BM38" i="24"/>
  <c r="BM39" i="24" s="1"/>
  <c r="BL38" i="24"/>
  <c r="BL39" i="24" s="1"/>
  <c r="BK38" i="24"/>
  <c r="BK39" i="24" s="1"/>
  <c r="BJ38" i="24"/>
  <c r="BJ39" i="24" s="1"/>
  <c r="BI38" i="24"/>
  <c r="BI39" i="24" s="1"/>
  <c r="BH38" i="24"/>
  <c r="BH39" i="24" s="1"/>
  <c r="BG38" i="24"/>
  <c r="BG39" i="24" s="1"/>
  <c r="BF38" i="24"/>
  <c r="BF39" i="24" s="1"/>
  <c r="BE38" i="24"/>
  <c r="BE39" i="24" s="1"/>
  <c r="BD38" i="24"/>
  <c r="BD39" i="24" s="1"/>
  <c r="BC38" i="24"/>
  <c r="BC39" i="24" s="1"/>
  <c r="BB38" i="24"/>
  <c r="BB39" i="24" s="1"/>
  <c r="BA38" i="24"/>
  <c r="BA39" i="24" s="1"/>
  <c r="AZ38" i="24"/>
  <c r="AZ39" i="24" s="1"/>
  <c r="AY38" i="24"/>
  <c r="AY39" i="24" s="1"/>
  <c r="AX38" i="24"/>
  <c r="AX39" i="24" s="1"/>
  <c r="AW38" i="24"/>
  <c r="AW39" i="24" s="1"/>
  <c r="AV38" i="24"/>
  <c r="AV39" i="24" s="1"/>
  <c r="AU38" i="24"/>
  <c r="AU39" i="24" s="1"/>
  <c r="AT38" i="24"/>
  <c r="AT39" i="24" s="1"/>
  <c r="AS38" i="24"/>
  <c r="AS39" i="24" s="1"/>
  <c r="AR38" i="24"/>
  <c r="AR39" i="24" s="1"/>
  <c r="AQ38" i="24"/>
  <c r="AQ39" i="24" s="1"/>
  <c r="AP38" i="24"/>
  <c r="AP39" i="24" s="1"/>
  <c r="AO38" i="24"/>
  <c r="AO39" i="24" s="1"/>
  <c r="AN38" i="24"/>
  <c r="AN39" i="24" s="1"/>
  <c r="AM38" i="24"/>
  <c r="AM39" i="24" s="1"/>
  <c r="AL38" i="24"/>
  <c r="AL39" i="24" s="1"/>
  <c r="AK38" i="24"/>
  <c r="AK39" i="24" s="1"/>
  <c r="AJ38" i="24"/>
  <c r="AJ39" i="24" s="1"/>
  <c r="AI38" i="24"/>
  <c r="AI39" i="24" s="1"/>
  <c r="AH38" i="24"/>
  <c r="AH39" i="24" s="1"/>
  <c r="AG38" i="24"/>
  <c r="AG39" i="24" s="1"/>
  <c r="AF38" i="24"/>
  <c r="AF39" i="24" s="1"/>
  <c r="AE38" i="24"/>
  <c r="AE39" i="24" s="1"/>
  <c r="AD38" i="24"/>
  <c r="AD39" i="24" s="1"/>
  <c r="AC38" i="24"/>
  <c r="AC39" i="24" s="1"/>
  <c r="AB38" i="24"/>
  <c r="AB39" i="24" s="1"/>
  <c r="AA38" i="24"/>
  <c r="AA39" i="24" s="1"/>
  <c r="Z38" i="24"/>
  <c r="Z39" i="24" s="1"/>
  <c r="Y38" i="24"/>
  <c r="Y39" i="24" s="1"/>
  <c r="X38" i="24"/>
  <c r="X39" i="24" s="1"/>
  <c r="W38" i="24"/>
  <c r="W39" i="24" s="1"/>
  <c r="V38" i="24"/>
  <c r="V39" i="24" s="1"/>
  <c r="U38" i="24"/>
  <c r="U39" i="24" s="1"/>
  <c r="T38" i="24"/>
  <c r="T39" i="24" s="1"/>
  <c r="S38" i="24"/>
  <c r="S39" i="24" s="1"/>
  <c r="R38" i="24"/>
  <c r="R39" i="24" s="1"/>
  <c r="Q38" i="24"/>
  <c r="Q39" i="24" s="1"/>
  <c r="P38" i="24"/>
  <c r="P39" i="24" s="1"/>
  <c r="O38" i="24"/>
  <c r="O39" i="24" s="1"/>
  <c r="N38" i="24"/>
  <c r="N39" i="24" s="1"/>
  <c r="M38" i="24"/>
  <c r="M39" i="24" s="1"/>
  <c r="L38" i="24"/>
  <c r="L39" i="24" s="1"/>
  <c r="K38" i="24"/>
  <c r="K39" i="24" s="1"/>
  <c r="J38" i="24"/>
  <c r="J39" i="24" s="1"/>
  <c r="I38" i="24"/>
  <c r="I39" i="24" s="1"/>
  <c r="H38" i="24"/>
  <c r="H39" i="24" s="1"/>
  <c r="G38" i="24"/>
  <c r="G39" i="24" s="1"/>
  <c r="F38" i="24"/>
  <c r="F39" i="24" s="1"/>
  <c r="E38" i="24"/>
  <c r="E39" i="24" s="1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F21" i="24"/>
  <c r="G21" i="24"/>
  <c r="H21" i="24"/>
  <c r="I21" i="24"/>
  <c r="J21" i="24"/>
  <c r="K21" i="24"/>
  <c r="L21" i="24"/>
  <c r="M21" i="24"/>
  <c r="N21" i="24"/>
  <c r="O21" i="24"/>
  <c r="P21" i="24"/>
  <c r="Q21" i="24"/>
  <c r="R21" i="24"/>
  <c r="S21" i="24"/>
  <c r="T21" i="24"/>
  <c r="U21" i="24"/>
  <c r="V21" i="24"/>
  <c r="W21" i="24"/>
  <c r="X21" i="24"/>
  <c r="Y21" i="24"/>
  <c r="Z21" i="24"/>
  <c r="AA21" i="24"/>
  <c r="AB21" i="24"/>
  <c r="AC21" i="24"/>
  <c r="AD21" i="24"/>
  <c r="AE21" i="24"/>
  <c r="AF21" i="24"/>
  <c r="AG21" i="24"/>
  <c r="AH21" i="24"/>
  <c r="AI21" i="24"/>
  <c r="AJ21" i="24"/>
  <c r="AK21" i="24"/>
  <c r="AL21" i="24"/>
  <c r="AM21" i="24"/>
  <c r="AN21" i="24"/>
  <c r="AO21" i="24"/>
  <c r="AP21" i="24"/>
  <c r="AQ21" i="24"/>
  <c r="AR21" i="24"/>
  <c r="AS21" i="24"/>
  <c r="AT21" i="24"/>
  <c r="AU21" i="24"/>
  <c r="AV21" i="24"/>
  <c r="AW21" i="24"/>
  <c r="AX21" i="24"/>
  <c r="AY21" i="24"/>
  <c r="AZ21" i="24"/>
  <c r="BA21" i="24"/>
  <c r="BB21" i="24"/>
  <c r="BC21" i="24"/>
  <c r="BD21" i="24"/>
  <c r="BE21" i="24"/>
  <c r="BF21" i="24"/>
  <c r="BG21" i="24"/>
  <c r="BH21" i="24"/>
  <c r="BI21" i="24"/>
  <c r="BJ21" i="24"/>
  <c r="BK21" i="24"/>
  <c r="BL21" i="24"/>
  <c r="BM21" i="24"/>
  <c r="BN21" i="24"/>
  <c r="BO21" i="24"/>
  <c r="BP21" i="24"/>
  <c r="BQ21" i="24"/>
  <c r="BR21" i="24"/>
  <c r="BS21" i="24"/>
  <c r="F22" i="24"/>
  <c r="G22" i="24"/>
  <c r="H22" i="24"/>
  <c r="I22" i="24"/>
  <c r="J22" i="24"/>
  <c r="K22" i="24"/>
  <c r="L22" i="24"/>
  <c r="M22" i="24"/>
  <c r="N22" i="24"/>
  <c r="O22" i="24"/>
  <c r="P22" i="24"/>
  <c r="Q22" i="24"/>
  <c r="R22" i="24"/>
  <c r="S22" i="24"/>
  <c r="T22" i="24"/>
  <c r="U22" i="24"/>
  <c r="V22" i="24"/>
  <c r="W22" i="24"/>
  <c r="X22" i="24"/>
  <c r="Y22" i="24"/>
  <c r="Z22" i="24"/>
  <c r="AA22" i="24"/>
  <c r="AB22" i="24"/>
  <c r="AC22" i="24"/>
  <c r="AD22" i="24"/>
  <c r="AE22" i="24"/>
  <c r="AF22" i="24"/>
  <c r="AG22" i="24"/>
  <c r="AH22" i="24"/>
  <c r="AI22" i="24"/>
  <c r="AJ22" i="24"/>
  <c r="AK22" i="24"/>
  <c r="AL22" i="24"/>
  <c r="AM22" i="24"/>
  <c r="AN22" i="24"/>
  <c r="AO22" i="24"/>
  <c r="AP22" i="24"/>
  <c r="AQ22" i="24"/>
  <c r="AR22" i="24"/>
  <c r="AS22" i="24"/>
  <c r="AT22" i="24"/>
  <c r="AU22" i="24"/>
  <c r="AV22" i="24"/>
  <c r="AW22" i="24"/>
  <c r="AX22" i="24"/>
  <c r="AY22" i="24"/>
  <c r="AZ22" i="24"/>
  <c r="BA22" i="24"/>
  <c r="BB22" i="24"/>
  <c r="BC22" i="24"/>
  <c r="BD22" i="24"/>
  <c r="BE22" i="24"/>
  <c r="BF22" i="24"/>
  <c r="BG22" i="24"/>
  <c r="BH22" i="24"/>
  <c r="BI22" i="24"/>
  <c r="BJ22" i="24"/>
  <c r="BK22" i="24"/>
  <c r="BL22" i="24"/>
  <c r="BM22" i="24"/>
  <c r="BN22" i="24"/>
  <c r="BO22" i="24"/>
  <c r="BP22" i="24"/>
  <c r="BQ22" i="24"/>
  <c r="BR22" i="24"/>
  <c r="BS22" i="24"/>
  <c r="F23" i="24"/>
  <c r="G23" i="24"/>
  <c r="H23" i="24"/>
  <c r="I23" i="24"/>
  <c r="J23" i="24"/>
  <c r="K23" i="24"/>
  <c r="L23" i="24"/>
  <c r="M23" i="24"/>
  <c r="N23" i="24"/>
  <c r="O23" i="24"/>
  <c r="P23" i="24"/>
  <c r="Q23" i="24"/>
  <c r="R23" i="24"/>
  <c r="S23" i="24"/>
  <c r="T23" i="24"/>
  <c r="U23" i="24"/>
  <c r="V23" i="24"/>
  <c r="W23" i="24"/>
  <c r="X23" i="24"/>
  <c r="Y23" i="24"/>
  <c r="Z23" i="24"/>
  <c r="AA23" i="24"/>
  <c r="AB23" i="24"/>
  <c r="AC23" i="24"/>
  <c r="AD23" i="24"/>
  <c r="AE23" i="24"/>
  <c r="AF23" i="24"/>
  <c r="AG23" i="24"/>
  <c r="AH23" i="24"/>
  <c r="AI23" i="24"/>
  <c r="AJ23" i="24"/>
  <c r="AK23" i="24"/>
  <c r="AL23" i="24"/>
  <c r="AM23" i="24"/>
  <c r="AN23" i="24"/>
  <c r="AO23" i="24"/>
  <c r="AP23" i="24"/>
  <c r="AQ23" i="24"/>
  <c r="AR23" i="24"/>
  <c r="AS23" i="24"/>
  <c r="AT23" i="24"/>
  <c r="AU23" i="24"/>
  <c r="AV23" i="24"/>
  <c r="AW23" i="24"/>
  <c r="AX23" i="24"/>
  <c r="AY23" i="24"/>
  <c r="AZ23" i="24"/>
  <c r="BA23" i="24"/>
  <c r="BB23" i="24"/>
  <c r="BC23" i="24"/>
  <c r="BD23" i="24"/>
  <c r="BE23" i="24"/>
  <c r="BF23" i="24"/>
  <c r="BG23" i="24"/>
  <c r="BH23" i="24"/>
  <c r="BI23" i="24"/>
  <c r="BJ23" i="24"/>
  <c r="BK23" i="24"/>
  <c r="BL23" i="24"/>
  <c r="BM23" i="24"/>
  <c r="BN23" i="24"/>
  <c r="BO23" i="24"/>
  <c r="BP23" i="24"/>
  <c r="BQ23" i="24"/>
  <c r="BR23" i="24"/>
  <c r="BS23" i="24"/>
  <c r="E22" i="24"/>
  <c r="E23" i="24" s="1"/>
  <c r="E21" i="24"/>
  <c r="E31" i="23"/>
  <c r="E32" i="23" s="1"/>
  <c r="E30" i="23"/>
  <c r="E18" i="23"/>
  <c r="E19" i="23" s="1"/>
  <c r="E17" i="23"/>
  <c r="R51" i="22"/>
  <c r="R52" i="22" s="1"/>
  <c r="Q51" i="22"/>
  <c r="Q52" i="22" s="1"/>
  <c r="P51" i="22"/>
  <c r="P52" i="22" s="1"/>
  <c r="O51" i="22"/>
  <c r="O52" i="22" s="1"/>
  <c r="N51" i="22"/>
  <c r="N52" i="22" s="1"/>
  <c r="M51" i="22"/>
  <c r="M52" i="22" s="1"/>
  <c r="E51" i="22"/>
  <c r="E52" i="22" s="1"/>
  <c r="R50" i="22"/>
  <c r="Q50" i="22"/>
  <c r="P50" i="22"/>
  <c r="O50" i="22"/>
  <c r="N50" i="22"/>
  <c r="M50" i="22"/>
  <c r="E50" i="22"/>
  <c r="M63" i="22"/>
  <c r="N63" i="22"/>
  <c r="O63" i="22"/>
  <c r="P63" i="22"/>
  <c r="Q63" i="22"/>
  <c r="R63" i="22"/>
  <c r="M64" i="22"/>
  <c r="M65" i="22" s="1"/>
  <c r="N64" i="22"/>
  <c r="N65" i="22" s="1"/>
  <c r="O64" i="22"/>
  <c r="P64" i="22"/>
  <c r="Q64" i="22"/>
  <c r="R64" i="22"/>
  <c r="O65" i="22"/>
  <c r="P65" i="22"/>
  <c r="Q65" i="22"/>
  <c r="R65" i="22"/>
  <c r="F31" i="22"/>
  <c r="G31" i="22"/>
  <c r="H31" i="22"/>
  <c r="I31" i="22"/>
  <c r="J31" i="22"/>
  <c r="K31" i="22"/>
  <c r="L31" i="22"/>
  <c r="M31" i="22"/>
  <c r="N31" i="22"/>
  <c r="O31" i="22"/>
  <c r="P31" i="22"/>
  <c r="Q31" i="22"/>
  <c r="R31" i="22"/>
  <c r="S31" i="22"/>
  <c r="T31" i="22"/>
  <c r="U31" i="22"/>
  <c r="V31" i="22"/>
  <c r="W31" i="22"/>
  <c r="X31" i="22"/>
  <c r="Y31" i="22"/>
  <c r="Z31" i="22"/>
  <c r="AA31" i="22"/>
  <c r="AB31" i="22"/>
  <c r="AC31" i="22"/>
  <c r="AD31" i="22"/>
  <c r="AE31" i="22"/>
  <c r="AF31" i="22"/>
  <c r="AG31" i="22"/>
  <c r="AH31" i="22"/>
  <c r="AI31" i="22"/>
  <c r="AJ31" i="22"/>
  <c r="AK31" i="22"/>
  <c r="AL31" i="22"/>
  <c r="AM31" i="22"/>
  <c r="AN31" i="22"/>
  <c r="AO31" i="22"/>
  <c r="AP31" i="22"/>
  <c r="AQ31" i="22"/>
  <c r="AR31" i="22"/>
  <c r="AS31" i="22"/>
  <c r="AT31" i="22"/>
  <c r="AU31" i="22"/>
  <c r="AV31" i="22"/>
  <c r="AW31" i="22"/>
  <c r="AX31" i="22"/>
  <c r="AY31" i="22"/>
  <c r="AZ31" i="22"/>
  <c r="BA31" i="22"/>
  <c r="BB31" i="22"/>
  <c r="BC31" i="22"/>
  <c r="BD31" i="22"/>
  <c r="BE31" i="22"/>
  <c r="BF31" i="22"/>
  <c r="BG31" i="22"/>
  <c r="BH31" i="22"/>
  <c r="BI31" i="22"/>
  <c r="BJ31" i="22"/>
  <c r="BK31" i="22"/>
  <c r="BL31" i="22"/>
  <c r="BM31" i="22"/>
  <c r="BN31" i="22"/>
  <c r="BO31" i="22"/>
  <c r="BP31" i="22"/>
  <c r="BQ31" i="22"/>
  <c r="BR31" i="22"/>
  <c r="BS31" i="22"/>
  <c r="BT31" i="22"/>
  <c r="BU31" i="22"/>
  <c r="BV31" i="22"/>
  <c r="F32" i="22"/>
  <c r="G32" i="22"/>
  <c r="H32" i="22"/>
  <c r="I32" i="22"/>
  <c r="J32" i="22"/>
  <c r="K32" i="22"/>
  <c r="L32" i="22"/>
  <c r="M32" i="22"/>
  <c r="N32" i="22"/>
  <c r="O32" i="22"/>
  <c r="P32" i="22"/>
  <c r="Q32" i="22"/>
  <c r="R32" i="22"/>
  <c r="S32" i="22"/>
  <c r="T32" i="22"/>
  <c r="U32" i="22"/>
  <c r="V32" i="22"/>
  <c r="W32" i="22"/>
  <c r="X32" i="22"/>
  <c r="Y32" i="22"/>
  <c r="Z32" i="22"/>
  <c r="AA32" i="22"/>
  <c r="AB32" i="22"/>
  <c r="AC32" i="22"/>
  <c r="AD32" i="22"/>
  <c r="AE32" i="22"/>
  <c r="AF32" i="22"/>
  <c r="AG32" i="22"/>
  <c r="AH32" i="22"/>
  <c r="AI32" i="22"/>
  <c r="AJ32" i="22"/>
  <c r="AK32" i="22"/>
  <c r="AL32" i="22"/>
  <c r="AM32" i="22"/>
  <c r="AN32" i="22"/>
  <c r="AO32" i="22"/>
  <c r="AP32" i="22"/>
  <c r="AQ32" i="22"/>
  <c r="AR32" i="22"/>
  <c r="AS32" i="22"/>
  <c r="AT32" i="22"/>
  <c r="AU32" i="22"/>
  <c r="AV32" i="22"/>
  <c r="AW32" i="22"/>
  <c r="AX32" i="22"/>
  <c r="AY32" i="22"/>
  <c r="AZ32" i="22"/>
  <c r="BA32" i="22"/>
  <c r="BB32" i="22"/>
  <c r="BC32" i="22"/>
  <c r="BD32" i="22"/>
  <c r="BE32" i="22"/>
  <c r="BF32" i="22"/>
  <c r="BG32" i="22"/>
  <c r="BH32" i="22"/>
  <c r="BI32" i="22"/>
  <c r="BJ32" i="22"/>
  <c r="BK32" i="22"/>
  <c r="BL32" i="22"/>
  <c r="BM32" i="22"/>
  <c r="BN32" i="22"/>
  <c r="BO32" i="22"/>
  <c r="BP32" i="22"/>
  <c r="BQ32" i="22"/>
  <c r="BR32" i="22"/>
  <c r="BS32" i="22"/>
  <c r="BT32" i="22"/>
  <c r="BU32" i="22"/>
  <c r="BV32" i="22"/>
  <c r="F33" i="22"/>
  <c r="G33" i="22"/>
  <c r="H33" i="22"/>
  <c r="I33" i="22"/>
  <c r="J33" i="22"/>
  <c r="K33" i="22"/>
  <c r="L33" i="22"/>
  <c r="M33" i="22"/>
  <c r="N33" i="22"/>
  <c r="O33" i="22"/>
  <c r="P33" i="22"/>
  <c r="Q33" i="22"/>
  <c r="R33" i="22"/>
  <c r="S33" i="22"/>
  <c r="T33" i="22"/>
  <c r="U33" i="22"/>
  <c r="V33" i="22"/>
  <c r="W33" i="22"/>
  <c r="X33" i="22"/>
  <c r="Y33" i="22"/>
  <c r="Z33" i="22"/>
  <c r="AA33" i="22"/>
  <c r="AB33" i="22"/>
  <c r="AC33" i="22"/>
  <c r="AD33" i="22"/>
  <c r="AE33" i="22"/>
  <c r="AF33" i="22"/>
  <c r="AG33" i="22"/>
  <c r="AH33" i="22"/>
  <c r="AI33" i="22"/>
  <c r="AJ33" i="22"/>
  <c r="AK33" i="22"/>
  <c r="AL33" i="22"/>
  <c r="AM33" i="22"/>
  <c r="AN33" i="22"/>
  <c r="AO33" i="22"/>
  <c r="AP33" i="22"/>
  <c r="AQ33" i="22"/>
  <c r="AR33" i="22"/>
  <c r="AS33" i="22"/>
  <c r="AT33" i="22"/>
  <c r="AU33" i="22"/>
  <c r="AV33" i="22"/>
  <c r="AW33" i="22"/>
  <c r="AX33" i="22"/>
  <c r="AY33" i="22"/>
  <c r="AZ33" i="22"/>
  <c r="BA33" i="22"/>
  <c r="BB33" i="22"/>
  <c r="BC33" i="22"/>
  <c r="BD33" i="22"/>
  <c r="BE33" i="22"/>
  <c r="BF33" i="22"/>
  <c r="BG33" i="22"/>
  <c r="BH33" i="22"/>
  <c r="BI33" i="22"/>
  <c r="BJ33" i="22"/>
  <c r="BK33" i="22"/>
  <c r="BL33" i="22"/>
  <c r="BM33" i="22"/>
  <c r="BN33" i="22"/>
  <c r="BO33" i="22"/>
  <c r="BP33" i="22"/>
  <c r="BQ33" i="22"/>
  <c r="BR33" i="22"/>
  <c r="BS33" i="22"/>
  <c r="BT33" i="22"/>
  <c r="BU33" i="22"/>
  <c r="BV33" i="22"/>
  <c r="F18" i="22"/>
  <c r="G18" i="22"/>
  <c r="H18" i="22"/>
  <c r="I18" i="22"/>
  <c r="J18" i="22"/>
  <c r="K18" i="22"/>
  <c r="L18" i="22"/>
  <c r="M18" i="22"/>
  <c r="N18" i="22"/>
  <c r="O18" i="22"/>
  <c r="P18" i="22"/>
  <c r="Q18" i="22"/>
  <c r="R18" i="22"/>
  <c r="S18" i="22"/>
  <c r="T18" i="22"/>
  <c r="U18" i="22"/>
  <c r="V18" i="22"/>
  <c r="W18" i="22"/>
  <c r="X18" i="22"/>
  <c r="Y18" i="22"/>
  <c r="Z18" i="22"/>
  <c r="AA18" i="22"/>
  <c r="AB18" i="22"/>
  <c r="AC18" i="22"/>
  <c r="AD18" i="22"/>
  <c r="AE18" i="22"/>
  <c r="AF18" i="22"/>
  <c r="AG18" i="22"/>
  <c r="AH18" i="22"/>
  <c r="AI18" i="22"/>
  <c r="AJ18" i="22"/>
  <c r="AK18" i="22"/>
  <c r="AL18" i="22"/>
  <c r="AM18" i="22"/>
  <c r="AN18" i="22"/>
  <c r="AO18" i="22"/>
  <c r="AP18" i="22"/>
  <c r="AQ18" i="22"/>
  <c r="AR18" i="22"/>
  <c r="AS18" i="22"/>
  <c r="AT18" i="22"/>
  <c r="AU18" i="22"/>
  <c r="AV18" i="22"/>
  <c r="AW18" i="22"/>
  <c r="AX18" i="22"/>
  <c r="AY18" i="22"/>
  <c r="AZ18" i="22"/>
  <c r="BA18" i="22"/>
  <c r="BB18" i="22"/>
  <c r="BC18" i="22"/>
  <c r="BD18" i="22"/>
  <c r="BE18" i="22"/>
  <c r="BF18" i="22"/>
  <c r="BG18" i="22"/>
  <c r="BH18" i="22"/>
  <c r="BI18" i="22"/>
  <c r="BJ18" i="22"/>
  <c r="BK18" i="22"/>
  <c r="BL18" i="22"/>
  <c r="BM18" i="22"/>
  <c r="BN18" i="22"/>
  <c r="BO18" i="22"/>
  <c r="BP18" i="22"/>
  <c r="BQ18" i="22"/>
  <c r="BR18" i="22"/>
  <c r="BS18" i="22"/>
  <c r="BT18" i="22"/>
  <c r="BU18" i="22"/>
  <c r="BV18" i="22"/>
  <c r="F19" i="22"/>
  <c r="G19" i="22"/>
  <c r="H19" i="22"/>
  <c r="I19" i="22"/>
  <c r="J19" i="22"/>
  <c r="K19" i="22"/>
  <c r="L19" i="22"/>
  <c r="M19" i="22"/>
  <c r="N19" i="22"/>
  <c r="O19" i="22"/>
  <c r="P19" i="22"/>
  <c r="Q19" i="22"/>
  <c r="R19" i="22"/>
  <c r="S19" i="22"/>
  <c r="T19" i="22"/>
  <c r="U19" i="22"/>
  <c r="V19" i="22"/>
  <c r="W19" i="22"/>
  <c r="X19" i="22"/>
  <c r="Y19" i="22"/>
  <c r="Z19" i="22"/>
  <c r="AA19" i="22"/>
  <c r="AB19" i="22"/>
  <c r="AC19" i="22"/>
  <c r="AD19" i="22"/>
  <c r="AE19" i="22"/>
  <c r="AF19" i="22"/>
  <c r="AG19" i="22"/>
  <c r="AH19" i="22"/>
  <c r="AI19" i="22"/>
  <c r="AJ19" i="22"/>
  <c r="AK19" i="22"/>
  <c r="AL19" i="22"/>
  <c r="AM19" i="22"/>
  <c r="AN19" i="22"/>
  <c r="AO19" i="22"/>
  <c r="AP19" i="22"/>
  <c r="AQ19" i="22"/>
  <c r="AR19" i="22"/>
  <c r="AS19" i="22"/>
  <c r="AT19" i="22"/>
  <c r="AU19" i="22"/>
  <c r="AV19" i="22"/>
  <c r="AW19" i="22"/>
  <c r="AX19" i="22"/>
  <c r="AY19" i="22"/>
  <c r="AZ19" i="22"/>
  <c r="BA19" i="22"/>
  <c r="BB19" i="22"/>
  <c r="BC19" i="22"/>
  <c r="BD19" i="22"/>
  <c r="BE19" i="22"/>
  <c r="BF19" i="22"/>
  <c r="BG19" i="22"/>
  <c r="BH19" i="22"/>
  <c r="BI19" i="22"/>
  <c r="BJ19" i="22"/>
  <c r="BK19" i="22"/>
  <c r="BL19" i="22"/>
  <c r="BM19" i="22"/>
  <c r="BN19" i="22"/>
  <c r="BO19" i="22"/>
  <c r="BP19" i="22"/>
  <c r="BQ19" i="22"/>
  <c r="BR19" i="22"/>
  <c r="BS19" i="22"/>
  <c r="BT19" i="22"/>
  <c r="BU19" i="22"/>
  <c r="BV19" i="22"/>
  <c r="F20" i="22"/>
  <c r="G20" i="22"/>
  <c r="H20" i="22"/>
  <c r="I20" i="22"/>
  <c r="J20" i="22"/>
  <c r="K20" i="22"/>
  <c r="L20" i="22"/>
  <c r="M20" i="22"/>
  <c r="N20" i="22"/>
  <c r="O20" i="22"/>
  <c r="P20" i="22"/>
  <c r="Q20" i="22"/>
  <c r="R20" i="22"/>
  <c r="S20" i="22"/>
  <c r="T20" i="22"/>
  <c r="U20" i="22"/>
  <c r="V20" i="22"/>
  <c r="W20" i="22"/>
  <c r="X20" i="22"/>
  <c r="Y20" i="22"/>
  <c r="Z20" i="22"/>
  <c r="AA20" i="22"/>
  <c r="AB20" i="22"/>
  <c r="AC20" i="22"/>
  <c r="AD20" i="22"/>
  <c r="AE20" i="22"/>
  <c r="AF20" i="22"/>
  <c r="AG20" i="22"/>
  <c r="AH20" i="22"/>
  <c r="AI20" i="22"/>
  <c r="AJ20" i="22"/>
  <c r="AK20" i="22"/>
  <c r="AL20" i="22"/>
  <c r="AM20" i="22"/>
  <c r="AN20" i="22"/>
  <c r="AO20" i="22"/>
  <c r="AP20" i="22"/>
  <c r="AQ20" i="22"/>
  <c r="AR20" i="22"/>
  <c r="AS20" i="22"/>
  <c r="AT20" i="22"/>
  <c r="AU20" i="22"/>
  <c r="AV20" i="22"/>
  <c r="AW20" i="22"/>
  <c r="AX20" i="22"/>
  <c r="AY20" i="22"/>
  <c r="AZ20" i="22"/>
  <c r="BA20" i="22"/>
  <c r="BB20" i="22"/>
  <c r="BC20" i="22"/>
  <c r="BD20" i="22"/>
  <c r="BE20" i="22"/>
  <c r="BF20" i="22"/>
  <c r="BG20" i="22"/>
  <c r="BH20" i="22"/>
  <c r="BI20" i="22"/>
  <c r="BJ20" i="22"/>
  <c r="BK20" i="22"/>
  <c r="BL20" i="22"/>
  <c r="BM20" i="22"/>
  <c r="BN20" i="22"/>
  <c r="BO20" i="22"/>
  <c r="BP20" i="22"/>
  <c r="BQ20" i="22"/>
  <c r="BR20" i="22"/>
  <c r="BS20" i="22"/>
  <c r="BT20" i="22"/>
  <c r="BU20" i="22"/>
  <c r="BV20" i="22"/>
  <c r="E19" i="22"/>
  <c r="E20" i="22" s="1"/>
  <c r="E18" i="22"/>
  <c r="E32" i="22"/>
  <c r="E33" i="22" s="1"/>
  <c r="E31" i="22"/>
  <c r="E64" i="22"/>
  <c r="E65" i="22" s="1"/>
  <c r="E63" i="22"/>
  <c r="E47" i="21"/>
  <c r="E48" i="21" s="1"/>
  <c r="E46" i="21"/>
  <c r="E26" i="21"/>
  <c r="E27" i="21" s="1"/>
  <c r="E25" i="21"/>
  <c r="E96" i="20"/>
  <c r="E97" i="20" s="1"/>
  <c r="E95" i="20"/>
  <c r="E75" i="20"/>
  <c r="E76" i="20" s="1"/>
  <c r="E74" i="20"/>
  <c r="E48" i="20"/>
  <c r="E49" i="20" s="1"/>
  <c r="E47" i="20"/>
  <c r="E27" i="20"/>
  <c r="E28" i="20" s="1"/>
  <c r="E26" i="20"/>
  <c r="CA27" i="20"/>
  <c r="CA28" i="20" s="1"/>
  <c r="BZ27" i="20"/>
  <c r="BZ28" i="20" s="1"/>
  <c r="BY27" i="20"/>
  <c r="BY28" i="20" s="1"/>
  <c r="BX27" i="20"/>
  <c r="BX28" i="20" s="1"/>
  <c r="BW27" i="20"/>
  <c r="BW28" i="20" s="1"/>
  <c r="BV27" i="20"/>
  <c r="BV28" i="20" s="1"/>
  <c r="BU27" i="20"/>
  <c r="BU28" i="20" s="1"/>
  <c r="BT27" i="20"/>
  <c r="BT28" i="20" s="1"/>
  <c r="BS27" i="20"/>
  <c r="BS28" i="20" s="1"/>
  <c r="BR27" i="20"/>
  <c r="BR28" i="20" s="1"/>
  <c r="BQ27" i="20"/>
  <c r="BQ28" i="20" s="1"/>
  <c r="BP27" i="20"/>
  <c r="BP28" i="20" s="1"/>
  <c r="BO27" i="20"/>
  <c r="BO28" i="20" s="1"/>
  <c r="BN27" i="20"/>
  <c r="BN28" i="20" s="1"/>
  <c r="BM27" i="20"/>
  <c r="BM28" i="20" s="1"/>
  <c r="BL27" i="20"/>
  <c r="BL28" i="20" s="1"/>
  <c r="BK27" i="20"/>
  <c r="BK28" i="20" s="1"/>
  <c r="BJ27" i="20"/>
  <c r="BJ28" i="20" s="1"/>
  <c r="BI27" i="20"/>
  <c r="BI28" i="20" s="1"/>
  <c r="BH27" i="20"/>
  <c r="BH28" i="20" s="1"/>
  <c r="BG27" i="20"/>
  <c r="BG28" i="20" s="1"/>
  <c r="BF27" i="20"/>
  <c r="BF28" i="20" s="1"/>
  <c r="BE27" i="20"/>
  <c r="BE28" i="20" s="1"/>
  <c r="BD27" i="20"/>
  <c r="BD28" i="20" s="1"/>
  <c r="BC27" i="20"/>
  <c r="BC28" i="20" s="1"/>
  <c r="BB27" i="20"/>
  <c r="BB28" i="20" s="1"/>
  <c r="BA27" i="20"/>
  <c r="BA28" i="20" s="1"/>
  <c r="AZ27" i="20"/>
  <c r="AZ28" i="20" s="1"/>
  <c r="AY27" i="20"/>
  <c r="AY28" i="20" s="1"/>
  <c r="AX27" i="20"/>
  <c r="AX28" i="20" s="1"/>
  <c r="AW27" i="20"/>
  <c r="AW28" i="20" s="1"/>
  <c r="AV27" i="20"/>
  <c r="AV28" i="20" s="1"/>
  <c r="AU27" i="20"/>
  <c r="AU28" i="20" s="1"/>
  <c r="AT27" i="20"/>
  <c r="AT28" i="20" s="1"/>
  <c r="AS27" i="20"/>
  <c r="AS28" i="20" s="1"/>
  <c r="AR27" i="20"/>
  <c r="AR28" i="20" s="1"/>
  <c r="AQ27" i="20"/>
  <c r="AQ28" i="20" s="1"/>
  <c r="AP27" i="20"/>
  <c r="AP28" i="20" s="1"/>
  <c r="AO27" i="20"/>
  <c r="AO28" i="20" s="1"/>
  <c r="AN27" i="20"/>
  <c r="AN28" i="20" s="1"/>
  <c r="AM27" i="20"/>
  <c r="AM28" i="20" s="1"/>
  <c r="AL27" i="20"/>
  <c r="AL28" i="20" s="1"/>
  <c r="AK27" i="20"/>
  <c r="AK28" i="20" s="1"/>
  <c r="AJ27" i="20"/>
  <c r="AJ28" i="20" s="1"/>
  <c r="AI27" i="20"/>
  <c r="AI28" i="20" s="1"/>
  <c r="AH27" i="20"/>
  <c r="AH28" i="20" s="1"/>
  <c r="AG27" i="20"/>
  <c r="AG28" i="20" s="1"/>
  <c r="AF27" i="20"/>
  <c r="AF28" i="20" s="1"/>
  <c r="AE27" i="20"/>
  <c r="AE28" i="20" s="1"/>
  <c r="AD27" i="20"/>
  <c r="AD28" i="20" s="1"/>
  <c r="AC27" i="20"/>
  <c r="AC28" i="20" s="1"/>
  <c r="AB27" i="20"/>
  <c r="AB28" i="20" s="1"/>
  <c r="AA27" i="20"/>
  <c r="AA28" i="20" s="1"/>
  <c r="Z27" i="20"/>
  <c r="Z28" i="20" s="1"/>
  <c r="Y27" i="20"/>
  <c r="Y28" i="20" s="1"/>
  <c r="X27" i="20"/>
  <c r="X28" i="20" s="1"/>
  <c r="W27" i="20"/>
  <c r="W28" i="20" s="1"/>
  <c r="V27" i="20"/>
  <c r="V28" i="20" s="1"/>
  <c r="U27" i="20"/>
  <c r="U28" i="20" s="1"/>
  <c r="T27" i="20"/>
  <c r="T28" i="20" s="1"/>
  <c r="S27" i="20"/>
  <c r="S28" i="20" s="1"/>
  <c r="R27" i="20"/>
  <c r="R28" i="20" s="1"/>
  <c r="Q27" i="20"/>
  <c r="Q28" i="20" s="1"/>
  <c r="P27" i="20"/>
  <c r="P28" i="20" s="1"/>
  <c r="O27" i="20"/>
  <c r="O28" i="20" s="1"/>
  <c r="N27" i="20"/>
  <c r="N28" i="20" s="1"/>
  <c r="M27" i="20"/>
  <c r="M28" i="20" s="1"/>
  <c r="L27" i="20"/>
  <c r="L28" i="20" s="1"/>
  <c r="K27" i="20"/>
  <c r="K28" i="20" s="1"/>
  <c r="J27" i="20"/>
  <c r="J28" i="20" s="1"/>
  <c r="I27" i="20"/>
  <c r="I28" i="20" s="1"/>
  <c r="H27" i="20"/>
  <c r="H28" i="20" s="1"/>
  <c r="G27" i="20"/>
  <c r="G28" i="20" s="1"/>
  <c r="F27" i="20"/>
  <c r="F28" i="20" s="1"/>
  <c r="CA26" i="20"/>
  <c r="BZ26" i="20"/>
  <c r="BY26" i="20"/>
  <c r="BX26" i="20"/>
  <c r="BW26" i="20"/>
  <c r="BV26" i="20"/>
  <c r="BU26" i="20"/>
  <c r="BT26" i="20"/>
  <c r="BS26" i="20"/>
  <c r="BR26" i="20"/>
  <c r="BQ26" i="20"/>
  <c r="BP26" i="20"/>
  <c r="BO26" i="20"/>
  <c r="BN26" i="20"/>
  <c r="BM26" i="20"/>
  <c r="BL26" i="20"/>
  <c r="BK26" i="20"/>
  <c r="BJ26" i="20"/>
  <c r="BI26" i="20"/>
  <c r="BH26" i="20"/>
  <c r="BG26" i="20"/>
  <c r="BF26" i="20"/>
  <c r="BE26" i="20"/>
  <c r="BD26" i="20"/>
  <c r="BC26" i="20"/>
  <c r="BB26" i="20"/>
  <c r="BA26" i="20"/>
  <c r="AZ26" i="20"/>
  <c r="AY26" i="20"/>
  <c r="AX26" i="20"/>
  <c r="AW26" i="20"/>
  <c r="AV26" i="20"/>
  <c r="AU26" i="20"/>
  <c r="AT26" i="20"/>
  <c r="AS26" i="20"/>
  <c r="AR26" i="20"/>
  <c r="AQ26" i="20"/>
  <c r="AP26" i="20"/>
  <c r="AO26" i="20"/>
  <c r="AN26" i="20"/>
  <c r="AM26" i="20"/>
  <c r="AL26" i="20"/>
  <c r="AK26" i="20"/>
  <c r="AJ26" i="20"/>
  <c r="AI26" i="20"/>
  <c r="AH26" i="20"/>
  <c r="AG26" i="20"/>
  <c r="AF26" i="20"/>
  <c r="AE26" i="20"/>
  <c r="AD26" i="20"/>
  <c r="AC26" i="20"/>
  <c r="AB26" i="20"/>
  <c r="AA26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F47" i="20"/>
  <c r="G47" i="20"/>
  <c r="H47" i="20"/>
  <c r="I47" i="20"/>
  <c r="J47" i="20"/>
  <c r="K47" i="20"/>
  <c r="L47" i="20"/>
  <c r="M47" i="20"/>
  <c r="N47" i="20"/>
  <c r="O47" i="20"/>
  <c r="P47" i="20"/>
  <c r="Q47" i="20"/>
  <c r="R47" i="20"/>
  <c r="S47" i="20"/>
  <c r="T47" i="20"/>
  <c r="U47" i="20"/>
  <c r="V47" i="20"/>
  <c r="W47" i="20"/>
  <c r="X47" i="20"/>
  <c r="Y47" i="20"/>
  <c r="Z47" i="20"/>
  <c r="AA47" i="20"/>
  <c r="AB47" i="20"/>
  <c r="AC47" i="20"/>
  <c r="AD47" i="20"/>
  <c r="AE47" i="20"/>
  <c r="AF47" i="20"/>
  <c r="AG47" i="20"/>
  <c r="AH47" i="20"/>
  <c r="AI47" i="20"/>
  <c r="AJ47" i="20"/>
  <c r="AK47" i="20"/>
  <c r="AL47" i="20"/>
  <c r="AM47" i="20"/>
  <c r="AN47" i="20"/>
  <c r="AO47" i="20"/>
  <c r="AP47" i="20"/>
  <c r="AQ47" i="20"/>
  <c r="AR47" i="20"/>
  <c r="AS47" i="20"/>
  <c r="AT47" i="20"/>
  <c r="AU47" i="20"/>
  <c r="AV47" i="20"/>
  <c r="AW47" i="20"/>
  <c r="AX47" i="20"/>
  <c r="AY47" i="20"/>
  <c r="AZ47" i="20"/>
  <c r="BA47" i="20"/>
  <c r="BB47" i="20"/>
  <c r="BC47" i="20"/>
  <c r="BD47" i="20"/>
  <c r="BE47" i="20"/>
  <c r="BF47" i="20"/>
  <c r="BG47" i="20"/>
  <c r="BH47" i="20"/>
  <c r="BI47" i="20"/>
  <c r="BJ47" i="20"/>
  <c r="BK47" i="20"/>
  <c r="BL47" i="20"/>
  <c r="BM47" i="20"/>
  <c r="BN47" i="20"/>
  <c r="BO47" i="20"/>
  <c r="BP47" i="20"/>
  <c r="BQ47" i="20"/>
  <c r="BR47" i="20"/>
  <c r="BS47" i="20"/>
  <c r="BT47" i="20"/>
  <c r="BU47" i="20"/>
  <c r="BV47" i="20"/>
  <c r="BW47" i="20"/>
  <c r="BX47" i="20"/>
  <c r="BY47" i="20"/>
  <c r="BZ47" i="20"/>
  <c r="CA47" i="20"/>
  <c r="F48" i="20"/>
  <c r="G48" i="20"/>
  <c r="H48" i="20"/>
  <c r="I48" i="20"/>
  <c r="J48" i="20"/>
  <c r="K48" i="20"/>
  <c r="L48" i="20"/>
  <c r="M48" i="20"/>
  <c r="N48" i="20"/>
  <c r="O48" i="20"/>
  <c r="P48" i="20"/>
  <c r="Q48" i="20"/>
  <c r="R48" i="20"/>
  <c r="S48" i="20"/>
  <c r="T48" i="20"/>
  <c r="U48" i="20"/>
  <c r="V48" i="20"/>
  <c r="W48" i="20"/>
  <c r="X48" i="20"/>
  <c r="Y48" i="20"/>
  <c r="Z48" i="20"/>
  <c r="AA48" i="20"/>
  <c r="AB48" i="20"/>
  <c r="AC48" i="20"/>
  <c r="AD48" i="20"/>
  <c r="AE48" i="20"/>
  <c r="AF48" i="20"/>
  <c r="AG48" i="20"/>
  <c r="AH48" i="20"/>
  <c r="AI48" i="20"/>
  <c r="AJ48" i="20"/>
  <c r="AK48" i="20"/>
  <c r="AL48" i="20"/>
  <c r="AM48" i="20"/>
  <c r="AN48" i="20"/>
  <c r="AO48" i="20"/>
  <c r="AP48" i="20"/>
  <c r="AQ48" i="20"/>
  <c r="AR48" i="20"/>
  <c r="AS48" i="20"/>
  <c r="AT48" i="20"/>
  <c r="AU48" i="20"/>
  <c r="AV48" i="20"/>
  <c r="AW48" i="20"/>
  <c r="AX48" i="20"/>
  <c r="AY48" i="20"/>
  <c r="AZ48" i="20"/>
  <c r="BA48" i="20"/>
  <c r="BB48" i="20"/>
  <c r="BC48" i="20"/>
  <c r="BD48" i="20"/>
  <c r="BE48" i="20"/>
  <c r="BF48" i="20"/>
  <c r="BG48" i="20"/>
  <c r="BH48" i="20"/>
  <c r="BI48" i="20"/>
  <c r="BJ48" i="20"/>
  <c r="BK48" i="20"/>
  <c r="BL48" i="20"/>
  <c r="BM48" i="20"/>
  <c r="BN48" i="20"/>
  <c r="BO48" i="20"/>
  <c r="BP48" i="20"/>
  <c r="BQ48" i="20"/>
  <c r="BR48" i="20"/>
  <c r="BS48" i="20"/>
  <c r="BT48" i="20"/>
  <c r="BU48" i="20"/>
  <c r="BV48" i="20"/>
  <c r="BW48" i="20"/>
  <c r="BX48" i="20"/>
  <c r="BY48" i="20"/>
  <c r="BZ48" i="20"/>
  <c r="CA48" i="20"/>
  <c r="F49" i="20"/>
  <c r="G49" i="20"/>
  <c r="H49" i="20"/>
  <c r="I49" i="20"/>
  <c r="J49" i="20"/>
  <c r="K49" i="20"/>
  <c r="L49" i="20"/>
  <c r="M49" i="20"/>
  <c r="N49" i="20"/>
  <c r="O49" i="20"/>
  <c r="P49" i="20"/>
  <c r="Q49" i="20"/>
  <c r="R49" i="20"/>
  <c r="S49" i="20"/>
  <c r="T49" i="20"/>
  <c r="U49" i="20"/>
  <c r="V49" i="20"/>
  <c r="W49" i="20"/>
  <c r="X49" i="20"/>
  <c r="Y49" i="20"/>
  <c r="Z49" i="20"/>
  <c r="AA49" i="20"/>
  <c r="AB49" i="20"/>
  <c r="AC49" i="20"/>
  <c r="AD49" i="20"/>
  <c r="AE49" i="20"/>
  <c r="AF49" i="20"/>
  <c r="AG49" i="20"/>
  <c r="AH49" i="20"/>
  <c r="AI49" i="20"/>
  <c r="AJ49" i="20"/>
  <c r="AK49" i="20"/>
  <c r="AL49" i="20"/>
  <c r="AM49" i="20"/>
  <c r="AN49" i="20"/>
  <c r="AO49" i="20"/>
  <c r="AP49" i="20"/>
  <c r="AQ49" i="20"/>
  <c r="AR49" i="20"/>
  <c r="AS49" i="20"/>
  <c r="AT49" i="20"/>
  <c r="AU49" i="20"/>
  <c r="AV49" i="20"/>
  <c r="AW49" i="20"/>
  <c r="AX49" i="20"/>
  <c r="AY49" i="20"/>
  <c r="AZ49" i="20"/>
  <c r="BA49" i="20"/>
  <c r="BB49" i="20"/>
  <c r="BC49" i="20"/>
  <c r="BD49" i="20"/>
  <c r="BE49" i="20"/>
  <c r="BF49" i="20"/>
  <c r="BG49" i="20"/>
  <c r="BH49" i="20"/>
  <c r="BI49" i="20"/>
  <c r="BJ49" i="20"/>
  <c r="BK49" i="20"/>
  <c r="BL49" i="20"/>
  <c r="BM49" i="20"/>
  <c r="BN49" i="20"/>
  <c r="BO49" i="20"/>
  <c r="BP49" i="20"/>
  <c r="BQ49" i="20"/>
  <c r="BR49" i="20"/>
  <c r="BS49" i="20"/>
  <c r="BT49" i="20"/>
  <c r="BU49" i="20"/>
  <c r="BV49" i="20"/>
  <c r="BW49" i="20"/>
  <c r="BX49" i="20"/>
  <c r="BY49" i="20"/>
  <c r="BZ49" i="20"/>
  <c r="CA49" i="20"/>
  <c r="T96" i="20"/>
  <c r="T97" i="20" s="1"/>
  <c r="S96" i="20"/>
  <c r="S97" i="20" s="1"/>
  <c r="R96" i="20"/>
  <c r="R97" i="20" s="1"/>
  <c r="Q96" i="20"/>
  <c r="Q97" i="20" s="1"/>
  <c r="P96" i="20"/>
  <c r="P97" i="20" s="1"/>
  <c r="O96" i="20"/>
  <c r="O97" i="20" s="1"/>
  <c r="N96" i="20"/>
  <c r="N97" i="20" s="1"/>
  <c r="M96" i="20"/>
  <c r="M97" i="20" s="1"/>
  <c r="L96" i="20"/>
  <c r="L97" i="20" s="1"/>
  <c r="T95" i="20"/>
  <c r="S95" i="20"/>
  <c r="R95" i="20"/>
  <c r="Q95" i="20"/>
  <c r="P95" i="20"/>
  <c r="O95" i="20"/>
  <c r="N95" i="20"/>
  <c r="M95" i="20"/>
  <c r="L95" i="20"/>
  <c r="L74" i="20"/>
  <c r="M74" i="20"/>
  <c r="N74" i="20"/>
  <c r="O74" i="20"/>
  <c r="P74" i="20"/>
  <c r="Q74" i="20"/>
  <c r="R74" i="20"/>
  <c r="S74" i="20"/>
  <c r="T74" i="20"/>
  <c r="L75" i="20"/>
  <c r="L76" i="20" s="1"/>
  <c r="M75" i="20"/>
  <c r="N75" i="20"/>
  <c r="N76" i="20" s="1"/>
  <c r="O75" i="20"/>
  <c r="P75" i="20"/>
  <c r="P76" i="20" s="1"/>
  <c r="Q75" i="20"/>
  <c r="Q76" i="20" s="1"/>
  <c r="R75" i="20"/>
  <c r="R76" i="20" s="1"/>
  <c r="S75" i="20"/>
  <c r="T75" i="20"/>
  <c r="T76" i="20" s="1"/>
  <c r="M76" i="20"/>
  <c r="O76" i="20"/>
  <c r="S76" i="20"/>
  <c r="E53" i="19"/>
  <c r="E54" i="19" s="1"/>
  <c r="E52" i="19"/>
  <c r="E37" i="19"/>
  <c r="E38" i="19" s="1"/>
  <c r="E36" i="19"/>
  <c r="E20" i="19"/>
  <c r="E21" i="19"/>
  <c r="E22" i="19" s="1"/>
  <c r="E53" i="18"/>
  <c r="E36" i="18"/>
  <c r="E54" i="18"/>
  <c r="E52" i="18"/>
  <c r="E37" i="18"/>
  <c r="E38" i="18" s="1"/>
  <c r="E22" i="18"/>
  <c r="E21" i="18"/>
  <c r="E20" i="18"/>
  <c r="E53" i="17"/>
  <c r="E54" i="17" s="1"/>
  <c r="E52" i="17"/>
  <c r="E37" i="17"/>
  <c r="E38" i="17" s="1"/>
  <c r="E36" i="17"/>
  <c r="E21" i="17"/>
  <c r="E22" i="17" s="1"/>
  <c r="E20" i="17"/>
  <c r="E37" i="16"/>
  <c r="E28" i="16"/>
  <c r="E26" i="16"/>
  <c r="E17" i="16"/>
  <c r="E16" i="16"/>
  <c r="E15" i="16"/>
  <c r="F38" i="16"/>
  <c r="F39" i="16" s="1"/>
  <c r="E38" i="16"/>
  <c r="E39" i="16" s="1"/>
  <c r="F37" i="16"/>
  <c r="F27" i="16"/>
  <c r="F28" i="16" s="1"/>
  <c r="E27" i="16"/>
  <c r="F26" i="16"/>
  <c r="F16" i="16"/>
  <c r="F17" i="16" s="1"/>
  <c r="F15" i="16"/>
  <c r="F38" i="15"/>
  <c r="F39" i="15" s="1"/>
  <c r="E38" i="15"/>
  <c r="E39" i="15" s="1"/>
  <c r="F37" i="15"/>
  <c r="E37" i="15"/>
  <c r="F27" i="15"/>
  <c r="F28" i="15" s="1"/>
  <c r="E27" i="15"/>
  <c r="E28" i="15" s="1"/>
  <c r="F26" i="15"/>
  <c r="E26" i="15"/>
  <c r="E17" i="15"/>
  <c r="E16" i="15"/>
  <c r="E15" i="15"/>
  <c r="F16" i="15"/>
  <c r="F17" i="15" s="1"/>
  <c r="F15" i="15"/>
  <c r="E17" i="14"/>
  <c r="E16" i="14"/>
  <c r="E15" i="14"/>
  <c r="G38" i="14"/>
  <c r="G39" i="14" s="1"/>
  <c r="F38" i="14"/>
  <c r="F39" i="14" s="1"/>
  <c r="E38" i="14"/>
  <c r="E39" i="14" s="1"/>
  <c r="G37" i="14"/>
  <c r="F37" i="14"/>
  <c r="E37" i="14"/>
  <c r="G27" i="14"/>
  <c r="G28" i="14" s="1"/>
  <c r="F27" i="14"/>
  <c r="F28" i="14" s="1"/>
  <c r="E27" i="14"/>
  <c r="E28" i="14" s="1"/>
  <c r="G26" i="14"/>
  <c r="F26" i="14"/>
  <c r="E26" i="14"/>
  <c r="G15" i="14"/>
  <c r="G16" i="14"/>
  <c r="G17" i="14"/>
  <c r="F16" i="14"/>
  <c r="F17" i="14" s="1"/>
  <c r="F15" i="14"/>
  <c r="G38" i="13"/>
  <c r="G39" i="13" s="1"/>
  <c r="F38" i="13"/>
  <c r="F39" i="13" s="1"/>
  <c r="E38" i="13"/>
  <c r="E39" i="13" s="1"/>
  <c r="G37" i="13"/>
  <c r="F37" i="13"/>
  <c r="E37" i="13"/>
  <c r="G27" i="13"/>
  <c r="G28" i="13" s="1"/>
  <c r="F27" i="13"/>
  <c r="F28" i="13" s="1"/>
  <c r="E27" i="13"/>
  <c r="E28" i="13" s="1"/>
  <c r="G26" i="13"/>
  <c r="F26" i="13"/>
  <c r="E26" i="13"/>
  <c r="G15" i="13"/>
  <c r="G16" i="13"/>
  <c r="G17" i="13"/>
  <c r="E15" i="13"/>
  <c r="F16" i="13"/>
  <c r="F17" i="13" s="1"/>
  <c r="E16" i="13"/>
  <c r="E17" i="13" s="1"/>
  <c r="F15" i="13"/>
  <c r="F38" i="12"/>
  <c r="F39" i="12" s="1"/>
  <c r="E38" i="12"/>
  <c r="E39" i="12" s="1"/>
  <c r="F37" i="12"/>
  <c r="E37" i="12"/>
  <c r="F27" i="12"/>
  <c r="F28" i="12" s="1"/>
  <c r="E27" i="12"/>
  <c r="E28" i="12" s="1"/>
  <c r="F26" i="12"/>
  <c r="E26" i="12"/>
  <c r="F16" i="12"/>
  <c r="F17" i="12" s="1"/>
  <c r="E16" i="12"/>
  <c r="E17" i="12" s="1"/>
  <c r="F15" i="12"/>
  <c r="E15" i="12"/>
  <c r="E26" i="11"/>
  <c r="E37" i="11"/>
  <c r="F38" i="11"/>
  <c r="F39" i="11" s="1"/>
  <c r="E38" i="11"/>
  <c r="E39" i="11" s="1"/>
  <c r="F37" i="11"/>
  <c r="F27" i="11"/>
  <c r="F28" i="11" s="1"/>
  <c r="E27" i="11"/>
  <c r="E28" i="11" s="1"/>
  <c r="F26" i="11"/>
  <c r="F15" i="11"/>
  <c r="F16" i="11"/>
  <c r="F17" i="11"/>
  <c r="E16" i="11"/>
  <c r="E17" i="11" s="1"/>
  <c r="E15" i="11"/>
  <c r="E53" i="9"/>
  <c r="E54" i="9" s="1"/>
  <c r="E52" i="9"/>
  <c r="E37" i="9"/>
  <c r="E38" i="9" s="1"/>
  <c r="E36" i="9"/>
  <c r="E21" i="9"/>
  <c r="E22" i="9" s="1"/>
  <c r="E20" i="9"/>
  <c r="E53" i="8"/>
  <c r="AF54" i="8"/>
  <c r="AF55" i="8" s="1"/>
  <c r="AE54" i="8"/>
  <c r="AE55" i="8" s="1"/>
  <c r="AD54" i="8"/>
  <c r="AD55" i="8" s="1"/>
  <c r="AC54" i="8"/>
  <c r="AC55" i="8" s="1"/>
  <c r="AB54" i="8"/>
  <c r="AB55" i="8" s="1"/>
  <c r="AA54" i="8"/>
  <c r="AA55" i="8" s="1"/>
  <c r="Z54" i="8"/>
  <c r="Z55" i="8" s="1"/>
  <c r="Y54" i="8"/>
  <c r="Y55" i="8" s="1"/>
  <c r="X54" i="8"/>
  <c r="X55" i="8" s="1"/>
  <c r="W54" i="8"/>
  <c r="W55" i="8" s="1"/>
  <c r="V54" i="8"/>
  <c r="V55" i="8" s="1"/>
  <c r="U54" i="8"/>
  <c r="U55" i="8" s="1"/>
  <c r="T54" i="8"/>
  <c r="T55" i="8" s="1"/>
  <c r="S54" i="8"/>
  <c r="S55" i="8" s="1"/>
  <c r="R54" i="8"/>
  <c r="R55" i="8" s="1"/>
  <c r="Q54" i="8"/>
  <c r="Q55" i="8" s="1"/>
  <c r="P54" i="8"/>
  <c r="P55" i="8" s="1"/>
  <c r="O54" i="8"/>
  <c r="O55" i="8" s="1"/>
  <c r="N54" i="8"/>
  <c r="N55" i="8" s="1"/>
  <c r="M54" i="8"/>
  <c r="M55" i="8" s="1"/>
  <c r="L54" i="8"/>
  <c r="L55" i="8" s="1"/>
  <c r="K54" i="8"/>
  <c r="K55" i="8" s="1"/>
  <c r="J54" i="8"/>
  <c r="J55" i="8" s="1"/>
  <c r="I54" i="8"/>
  <c r="I55" i="8" s="1"/>
  <c r="H54" i="8"/>
  <c r="H55" i="8" s="1"/>
  <c r="G54" i="8"/>
  <c r="G55" i="8" s="1"/>
  <c r="F54" i="8"/>
  <c r="F55" i="8" s="1"/>
  <c r="E54" i="8"/>
  <c r="E55" i="8" s="1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AF38" i="8"/>
  <c r="AF39" i="8" s="1"/>
  <c r="AE38" i="8"/>
  <c r="AE39" i="8" s="1"/>
  <c r="AD38" i="8"/>
  <c r="AD39" i="8" s="1"/>
  <c r="AC38" i="8"/>
  <c r="AC39" i="8" s="1"/>
  <c r="AB38" i="8"/>
  <c r="AB39" i="8" s="1"/>
  <c r="AA38" i="8"/>
  <c r="AA39" i="8" s="1"/>
  <c r="Z38" i="8"/>
  <c r="Z39" i="8" s="1"/>
  <c r="Y38" i="8"/>
  <c r="Y39" i="8" s="1"/>
  <c r="X38" i="8"/>
  <c r="X39" i="8" s="1"/>
  <c r="W38" i="8"/>
  <c r="W39" i="8" s="1"/>
  <c r="V38" i="8"/>
  <c r="V39" i="8" s="1"/>
  <c r="U38" i="8"/>
  <c r="U39" i="8" s="1"/>
  <c r="T38" i="8"/>
  <c r="T39" i="8" s="1"/>
  <c r="S38" i="8"/>
  <c r="S39" i="8" s="1"/>
  <c r="R38" i="8"/>
  <c r="R39" i="8" s="1"/>
  <c r="Q38" i="8"/>
  <c r="Q39" i="8" s="1"/>
  <c r="P38" i="8"/>
  <c r="P39" i="8" s="1"/>
  <c r="O38" i="8"/>
  <c r="O39" i="8" s="1"/>
  <c r="N38" i="8"/>
  <c r="N39" i="8" s="1"/>
  <c r="M38" i="8"/>
  <c r="M39" i="8" s="1"/>
  <c r="L38" i="8"/>
  <c r="L39" i="8" s="1"/>
  <c r="K38" i="8"/>
  <c r="K39" i="8" s="1"/>
  <c r="J38" i="8"/>
  <c r="J39" i="8" s="1"/>
  <c r="I38" i="8"/>
  <c r="I39" i="8" s="1"/>
  <c r="H38" i="8"/>
  <c r="H39" i="8" s="1"/>
  <c r="G38" i="8"/>
  <c r="G39" i="8" s="1"/>
  <c r="F38" i="8"/>
  <c r="F39" i="8" s="1"/>
  <c r="E38" i="8"/>
  <c r="E39" i="8" s="1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AD23" i="8"/>
  <c r="AE23" i="8"/>
  <c r="AF23" i="8"/>
  <c r="E23" i="8"/>
  <c r="E22" i="8"/>
  <c r="E21" i="8"/>
  <c r="E23" i="7"/>
  <c r="E24" i="7" s="1"/>
  <c r="E22" i="7"/>
  <c r="E41" i="7"/>
  <c r="E42" i="7" s="1"/>
  <c r="E40" i="7"/>
  <c r="F67" i="6"/>
  <c r="F68" i="6" s="1"/>
  <c r="F66" i="6"/>
  <c r="F84" i="6"/>
  <c r="G84" i="6"/>
  <c r="H84" i="6"/>
  <c r="I84" i="6"/>
  <c r="J84" i="6"/>
  <c r="K84" i="6"/>
  <c r="L84" i="6"/>
  <c r="M84" i="6"/>
  <c r="N84" i="6"/>
  <c r="O84" i="6"/>
  <c r="P84" i="6"/>
  <c r="Q84" i="6"/>
  <c r="R84" i="6"/>
  <c r="F85" i="6"/>
  <c r="G85" i="6"/>
  <c r="H85" i="6"/>
  <c r="I85" i="6"/>
  <c r="J85" i="6"/>
  <c r="K85" i="6"/>
  <c r="L85" i="6"/>
  <c r="M85" i="6"/>
  <c r="N85" i="6"/>
  <c r="O85" i="6"/>
  <c r="P85" i="6"/>
  <c r="Q85" i="6"/>
  <c r="R85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E85" i="6"/>
  <c r="E86" i="6" s="1"/>
  <c r="E84" i="6"/>
  <c r="R67" i="6"/>
  <c r="R68" i="6" s="1"/>
  <c r="Q67" i="6"/>
  <c r="Q68" i="6" s="1"/>
  <c r="P67" i="6"/>
  <c r="P68" i="6" s="1"/>
  <c r="O67" i="6"/>
  <c r="O68" i="6" s="1"/>
  <c r="N67" i="6"/>
  <c r="N68" i="6" s="1"/>
  <c r="M67" i="6"/>
  <c r="M68" i="6" s="1"/>
  <c r="L67" i="6"/>
  <c r="L68" i="6" s="1"/>
  <c r="K67" i="6"/>
  <c r="K68" i="6" s="1"/>
  <c r="J67" i="6"/>
  <c r="J68" i="6" s="1"/>
  <c r="I67" i="6"/>
  <c r="I68" i="6" s="1"/>
  <c r="H67" i="6"/>
  <c r="H68" i="6" s="1"/>
  <c r="G67" i="6"/>
  <c r="G68" i="6" s="1"/>
  <c r="E67" i="6"/>
  <c r="E68" i="6" s="1"/>
  <c r="R66" i="6"/>
  <c r="Q66" i="6"/>
  <c r="P66" i="6"/>
  <c r="O66" i="6"/>
  <c r="N66" i="6"/>
  <c r="M66" i="6"/>
  <c r="L66" i="6"/>
  <c r="K66" i="6"/>
  <c r="J66" i="6"/>
  <c r="I66" i="6"/>
  <c r="H66" i="6"/>
  <c r="G66" i="6"/>
  <c r="E66" i="6"/>
  <c r="BS42" i="6"/>
  <c r="BS43" i="6" s="1"/>
  <c r="BR42" i="6"/>
  <c r="BR43" i="6" s="1"/>
  <c r="BQ42" i="6"/>
  <c r="BQ43" i="6" s="1"/>
  <c r="BP42" i="6"/>
  <c r="BP43" i="6" s="1"/>
  <c r="BO42" i="6"/>
  <c r="BO43" i="6" s="1"/>
  <c r="BN42" i="6"/>
  <c r="BN43" i="6" s="1"/>
  <c r="BM42" i="6"/>
  <c r="BM43" i="6" s="1"/>
  <c r="BL42" i="6"/>
  <c r="BL43" i="6" s="1"/>
  <c r="BK42" i="6"/>
  <c r="BK43" i="6" s="1"/>
  <c r="BJ42" i="6"/>
  <c r="BJ43" i="6" s="1"/>
  <c r="BI42" i="6"/>
  <c r="BI43" i="6" s="1"/>
  <c r="BH42" i="6"/>
  <c r="BH43" i="6" s="1"/>
  <c r="BG42" i="6"/>
  <c r="BG43" i="6" s="1"/>
  <c r="BF42" i="6"/>
  <c r="BF43" i="6" s="1"/>
  <c r="BE42" i="6"/>
  <c r="BE43" i="6" s="1"/>
  <c r="BD42" i="6"/>
  <c r="BD43" i="6" s="1"/>
  <c r="BC42" i="6"/>
  <c r="BC43" i="6" s="1"/>
  <c r="BB42" i="6"/>
  <c r="BB43" i="6" s="1"/>
  <c r="BA42" i="6"/>
  <c r="BA43" i="6" s="1"/>
  <c r="AZ42" i="6"/>
  <c r="AZ43" i="6" s="1"/>
  <c r="AY42" i="6"/>
  <c r="AY43" i="6" s="1"/>
  <c r="AX42" i="6"/>
  <c r="AX43" i="6" s="1"/>
  <c r="AW42" i="6"/>
  <c r="AW43" i="6" s="1"/>
  <c r="AV42" i="6"/>
  <c r="AV43" i="6" s="1"/>
  <c r="AU42" i="6"/>
  <c r="AU43" i="6" s="1"/>
  <c r="AT42" i="6"/>
  <c r="AT43" i="6" s="1"/>
  <c r="AS42" i="6"/>
  <c r="AS43" i="6" s="1"/>
  <c r="AR42" i="6"/>
  <c r="AR43" i="6" s="1"/>
  <c r="AQ42" i="6"/>
  <c r="AQ43" i="6" s="1"/>
  <c r="AP42" i="6"/>
  <c r="AP43" i="6" s="1"/>
  <c r="AO42" i="6"/>
  <c r="AO43" i="6" s="1"/>
  <c r="AN42" i="6"/>
  <c r="AN43" i="6" s="1"/>
  <c r="AM42" i="6"/>
  <c r="AM43" i="6" s="1"/>
  <c r="AL42" i="6"/>
  <c r="AL43" i="6" s="1"/>
  <c r="AK42" i="6"/>
  <c r="AK43" i="6" s="1"/>
  <c r="AJ42" i="6"/>
  <c r="AJ43" i="6" s="1"/>
  <c r="AI42" i="6"/>
  <c r="AI43" i="6" s="1"/>
  <c r="AH42" i="6"/>
  <c r="AH43" i="6" s="1"/>
  <c r="AG42" i="6"/>
  <c r="AG43" i="6" s="1"/>
  <c r="AF42" i="6"/>
  <c r="AF43" i="6" s="1"/>
  <c r="AE42" i="6"/>
  <c r="AE43" i="6" s="1"/>
  <c r="AD42" i="6"/>
  <c r="AD43" i="6" s="1"/>
  <c r="AC42" i="6"/>
  <c r="AC43" i="6" s="1"/>
  <c r="AB42" i="6"/>
  <c r="AB43" i="6" s="1"/>
  <c r="AA42" i="6"/>
  <c r="AA43" i="6" s="1"/>
  <c r="Z42" i="6"/>
  <c r="Z43" i="6" s="1"/>
  <c r="Y42" i="6"/>
  <c r="Y43" i="6" s="1"/>
  <c r="X42" i="6"/>
  <c r="X43" i="6" s="1"/>
  <c r="W42" i="6"/>
  <c r="W43" i="6" s="1"/>
  <c r="V42" i="6"/>
  <c r="V43" i="6" s="1"/>
  <c r="U42" i="6"/>
  <c r="U43" i="6" s="1"/>
  <c r="T42" i="6"/>
  <c r="T43" i="6" s="1"/>
  <c r="S42" i="6"/>
  <c r="S43" i="6" s="1"/>
  <c r="R42" i="6"/>
  <c r="R43" i="6" s="1"/>
  <c r="Q42" i="6"/>
  <c r="Q43" i="6" s="1"/>
  <c r="P42" i="6"/>
  <c r="P43" i="6" s="1"/>
  <c r="O42" i="6"/>
  <c r="O43" i="6" s="1"/>
  <c r="N42" i="6"/>
  <c r="N43" i="6" s="1"/>
  <c r="M42" i="6"/>
  <c r="M43" i="6" s="1"/>
  <c r="L42" i="6"/>
  <c r="L43" i="6" s="1"/>
  <c r="K42" i="6"/>
  <c r="K43" i="6" s="1"/>
  <c r="J42" i="6"/>
  <c r="J43" i="6" s="1"/>
  <c r="I42" i="6"/>
  <c r="I43" i="6" s="1"/>
  <c r="H42" i="6"/>
  <c r="H43" i="6" s="1"/>
  <c r="G42" i="6"/>
  <c r="G43" i="6" s="1"/>
  <c r="F42" i="6"/>
  <c r="F43" i="6" s="1"/>
  <c r="E42" i="6"/>
  <c r="E43" i="6" s="1"/>
  <c r="BS41" i="6"/>
  <c r="BR41" i="6"/>
  <c r="BQ41" i="6"/>
  <c r="BP41" i="6"/>
  <c r="BO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P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BF23" i="6"/>
  <c r="BG23" i="6"/>
  <c r="BH23" i="6"/>
  <c r="BI23" i="6"/>
  <c r="BJ23" i="6"/>
  <c r="BK23" i="6"/>
  <c r="BL23" i="6"/>
  <c r="BM23" i="6"/>
  <c r="BN23" i="6"/>
  <c r="BO23" i="6"/>
  <c r="BP23" i="6"/>
  <c r="BQ23" i="6"/>
  <c r="BR23" i="6"/>
  <c r="BS23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BO24" i="6"/>
  <c r="BP24" i="6"/>
  <c r="BQ24" i="6"/>
  <c r="BR24" i="6"/>
  <c r="BS24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P25" i="6"/>
  <c r="AQ25" i="6"/>
  <c r="AR25" i="6"/>
  <c r="AS25" i="6"/>
  <c r="AT25" i="6"/>
  <c r="AU25" i="6"/>
  <c r="AV25" i="6"/>
  <c r="AW25" i="6"/>
  <c r="AX25" i="6"/>
  <c r="AY25" i="6"/>
  <c r="AZ25" i="6"/>
  <c r="BA25" i="6"/>
  <c r="BB25" i="6"/>
  <c r="BC25" i="6"/>
  <c r="BD25" i="6"/>
  <c r="BE25" i="6"/>
  <c r="BF25" i="6"/>
  <c r="BG25" i="6"/>
  <c r="BH25" i="6"/>
  <c r="BI25" i="6"/>
  <c r="BJ25" i="6"/>
  <c r="BK25" i="6"/>
  <c r="BL25" i="6"/>
  <c r="BM25" i="6"/>
  <c r="BN25" i="6"/>
  <c r="BO25" i="6"/>
  <c r="BP25" i="6"/>
  <c r="BQ25" i="6"/>
  <c r="BR25" i="6"/>
  <c r="BS25" i="6"/>
  <c r="E24" i="6"/>
  <c r="E25" i="6" s="1"/>
  <c r="E23" i="6"/>
  <c r="E42" i="5"/>
  <c r="E43" i="5" s="1"/>
  <c r="E41" i="5"/>
  <c r="E24" i="5"/>
  <c r="E25" i="5" s="1"/>
  <c r="E23" i="5"/>
  <c r="E34" i="3"/>
  <c r="E35" i="3" s="1"/>
  <c r="E33" i="3"/>
  <c r="E21" i="3"/>
  <c r="E20" i="3"/>
  <c r="E19" i="3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BL24" i="4"/>
  <c r="BM24" i="4"/>
  <c r="BN24" i="4"/>
  <c r="BO24" i="4"/>
  <c r="BP24" i="4"/>
  <c r="BQ24" i="4"/>
  <c r="BR24" i="4"/>
  <c r="BS24" i="4"/>
  <c r="BT24" i="4"/>
  <c r="BU24" i="4"/>
  <c r="BV24" i="4"/>
  <c r="BW24" i="4"/>
  <c r="BX24" i="4"/>
  <c r="BY24" i="4"/>
  <c r="BZ24" i="4"/>
  <c r="CA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BA25" i="4"/>
  <c r="BB25" i="4"/>
  <c r="BC25" i="4"/>
  <c r="BD25" i="4"/>
  <c r="BE25" i="4"/>
  <c r="BF25" i="4"/>
  <c r="BG25" i="4"/>
  <c r="BH25" i="4"/>
  <c r="BI25" i="4"/>
  <c r="BJ25" i="4"/>
  <c r="BK25" i="4"/>
  <c r="BL25" i="4"/>
  <c r="BM25" i="4"/>
  <c r="BN25" i="4"/>
  <c r="BO25" i="4"/>
  <c r="BP25" i="4"/>
  <c r="BQ25" i="4"/>
  <c r="BR25" i="4"/>
  <c r="BS25" i="4"/>
  <c r="BT25" i="4"/>
  <c r="BU25" i="4"/>
  <c r="BV25" i="4"/>
  <c r="BW25" i="4"/>
  <c r="BX25" i="4"/>
  <c r="BY25" i="4"/>
  <c r="BZ25" i="4"/>
  <c r="CA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T26" i="4"/>
  <c r="BU26" i="4"/>
  <c r="BV26" i="4"/>
  <c r="BW26" i="4"/>
  <c r="BX26" i="4"/>
  <c r="BY26" i="4"/>
  <c r="BZ26" i="4"/>
  <c r="CA26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BB42" i="4"/>
  <c r="BC42" i="4"/>
  <c r="BD42" i="4"/>
  <c r="BE42" i="4"/>
  <c r="BF42" i="4"/>
  <c r="BG42" i="4"/>
  <c r="BH42" i="4"/>
  <c r="BI42" i="4"/>
  <c r="BJ42" i="4"/>
  <c r="BK42" i="4"/>
  <c r="BL42" i="4"/>
  <c r="BM42" i="4"/>
  <c r="BN42" i="4"/>
  <c r="BO42" i="4"/>
  <c r="BP42" i="4"/>
  <c r="BQ42" i="4"/>
  <c r="BR42" i="4"/>
  <c r="BS42" i="4"/>
  <c r="BT42" i="4"/>
  <c r="BU42" i="4"/>
  <c r="BV42" i="4"/>
  <c r="BW42" i="4"/>
  <c r="BX42" i="4"/>
  <c r="BY42" i="4"/>
  <c r="BZ42" i="4"/>
  <c r="CA42" i="4"/>
  <c r="CB42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BD43" i="4"/>
  <c r="BE43" i="4"/>
  <c r="BF43" i="4"/>
  <c r="BG43" i="4"/>
  <c r="BH43" i="4"/>
  <c r="BI43" i="4"/>
  <c r="BJ43" i="4"/>
  <c r="BK43" i="4"/>
  <c r="BL43" i="4"/>
  <c r="BM43" i="4"/>
  <c r="BN43" i="4"/>
  <c r="BO43" i="4"/>
  <c r="BP43" i="4"/>
  <c r="BQ43" i="4"/>
  <c r="BR43" i="4"/>
  <c r="BS43" i="4"/>
  <c r="BT43" i="4"/>
  <c r="BU43" i="4"/>
  <c r="BV43" i="4"/>
  <c r="BW43" i="4"/>
  <c r="BX43" i="4"/>
  <c r="BY43" i="4"/>
  <c r="BZ43" i="4"/>
  <c r="CA43" i="4"/>
  <c r="CB43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BA44" i="4"/>
  <c r="BB44" i="4"/>
  <c r="BC44" i="4"/>
  <c r="BD44" i="4"/>
  <c r="BE44" i="4"/>
  <c r="BF44" i="4"/>
  <c r="BG44" i="4"/>
  <c r="BH44" i="4"/>
  <c r="BI44" i="4"/>
  <c r="BJ44" i="4"/>
  <c r="BK44" i="4"/>
  <c r="BL44" i="4"/>
  <c r="BM44" i="4"/>
  <c r="BN44" i="4"/>
  <c r="BO44" i="4"/>
  <c r="BP44" i="4"/>
  <c r="BQ44" i="4"/>
  <c r="BR44" i="4"/>
  <c r="BS44" i="4"/>
  <c r="BT44" i="4"/>
  <c r="BU44" i="4"/>
  <c r="BV44" i="4"/>
  <c r="BW44" i="4"/>
  <c r="BX44" i="4"/>
  <c r="BY44" i="4"/>
  <c r="BZ44" i="4"/>
  <c r="CA44" i="4"/>
  <c r="CB44" i="4"/>
  <c r="E43" i="4"/>
  <c r="E44" i="4" s="1"/>
  <c r="E42" i="4"/>
  <c r="E87" i="4"/>
  <c r="E88" i="4" s="1"/>
  <c r="E86" i="4"/>
  <c r="M68" i="4"/>
  <c r="N68" i="4"/>
  <c r="O68" i="4"/>
  <c r="P68" i="4"/>
  <c r="Q68" i="4"/>
  <c r="R68" i="4"/>
  <c r="S68" i="4"/>
  <c r="T68" i="4"/>
  <c r="U68" i="4"/>
  <c r="M69" i="4"/>
  <c r="M70" i="4" s="1"/>
  <c r="N69" i="4"/>
  <c r="O69" i="4"/>
  <c r="P69" i="4"/>
  <c r="Q69" i="4"/>
  <c r="Q70" i="4" s="1"/>
  <c r="R69" i="4"/>
  <c r="S69" i="4"/>
  <c r="T69" i="4"/>
  <c r="U69" i="4"/>
  <c r="U70" i="4" s="1"/>
  <c r="N70" i="4"/>
  <c r="O70" i="4"/>
  <c r="P70" i="4"/>
  <c r="R70" i="4"/>
  <c r="S70" i="4"/>
  <c r="T70" i="4"/>
  <c r="E69" i="4"/>
  <c r="E70" i="4" s="1"/>
  <c r="E68" i="4"/>
  <c r="U87" i="4"/>
  <c r="U88" i="4" s="1"/>
  <c r="T87" i="4"/>
  <c r="T88" i="4" s="1"/>
  <c r="S87" i="4"/>
  <c r="S88" i="4" s="1"/>
  <c r="R87" i="4"/>
  <c r="R88" i="4" s="1"/>
  <c r="Q87" i="4"/>
  <c r="Q88" i="4" s="1"/>
  <c r="P87" i="4"/>
  <c r="P88" i="4" s="1"/>
  <c r="O87" i="4"/>
  <c r="O88" i="4" s="1"/>
  <c r="N87" i="4"/>
  <c r="N88" i="4" s="1"/>
  <c r="M87" i="4"/>
  <c r="M88" i="4" s="1"/>
  <c r="U86" i="4"/>
  <c r="T86" i="4"/>
  <c r="S86" i="4"/>
  <c r="R86" i="4"/>
  <c r="Q86" i="4"/>
  <c r="P86" i="4"/>
  <c r="O86" i="4"/>
  <c r="N86" i="4"/>
  <c r="M86" i="4"/>
  <c r="CB24" i="4"/>
  <c r="CB25" i="4"/>
  <c r="CB26" i="4"/>
  <c r="E20" i="2"/>
  <c r="F20" i="2"/>
  <c r="G20" i="2"/>
  <c r="H20" i="2"/>
  <c r="I20" i="2"/>
  <c r="J20" i="2"/>
  <c r="K20" i="2"/>
  <c r="E21" i="2"/>
  <c r="F21" i="2"/>
  <c r="G21" i="2"/>
  <c r="H21" i="2"/>
  <c r="I21" i="2"/>
  <c r="J21" i="2"/>
  <c r="K21" i="2"/>
  <c r="E22" i="2"/>
  <c r="F22" i="2"/>
  <c r="G22" i="2"/>
  <c r="H22" i="2"/>
  <c r="I22" i="2"/>
  <c r="J22" i="2"/>
  <c r="K22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1" i="2"/>
  <c r="AR22" i="2" s="1"/>
  <c r="AR20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E35" i="2"/>
  <c r="E36" i="2" s="1"/>
  <c r="E34" i="2"/>
  <c r="E71" i="2"/>
  <c r="E72" i="2" s="1"/>
  <c r="E70" i="2"/>
  <c r="N71" i="2" l="1"/>
  <c r="N72" i="2" s="1"/>
  <c r="M71" i="2"/>
  <c r="M72" i="2" s="1"/>
  <c r="L71" i="2"/>
  <c r="L72" i="2" s="1"/>
  <c r="K71" i="2"/>
  <c r="K72" i="2" s="1"/>
  <c r="J71" i="2"/>
  <c r="J72" i="2" s="1"/>
  <c r="I71" i="2"/>
  <c r="I72" i="2" s="1"/>
  <c r="H71" i="2"/>
  <c r="H72" i="2" s="1"/>
  <c r="G71" i="2"/>
  <c r="G72" i="2" s="1"/>
  <c r="F71" i="2"/>
  <c r="F72" i="2" s="1"/>
  <c r="N70" i="2"/>
  <c r="M70" i="2"/>
  <c r="L70" i="2"/>
  <c r="K70" i="2"/>
  <c r="J70" i="2"/>
  <c r="I70" i="2"/>
  <c r="H70" i="2"/>
  <c r="G70" i="2"/>
  <c r="F70" i="2"/>
  <c r="N57" i="2"/>
  <c r="N58" i="2" s="1"/>
  <c r="M57" i="2"/>
  <c r="M58" i="2" s="1"/>
  <c r="L57" i="2"/>
  <c r="L58" i="2" s="1"/>
  <c r="K57" i="2"/>
  <c r="K58" i="2" s="1"/>
  <c r="J57" i="2"/>
  <c r="J58" i="2" s="1"/>
  <c r="I57" i="2"/>
  <c r="I58" i="2" s="1"/>
  <c r="H57" i="2"/>
  <c r="H58" i="2" s="1"/>
  <c r="G57" i="2"/>
  <c r="G58" i="2" s="1"/>
  <c r="F57" i="2"/>
  <c r="F58" i="2" s="1"/>
  <c r="N56" i="2"/>
  <c r="M56" i="2"/>
  <c r="L56" i="2"/>
  <c r="K56" i="2"/>
  <c r="J56" i="2"/>
  <c r="I56" i="2"/>
  <c r="H56" i="2"/>
  <c r="G56" i="2"/>
  <c r="F56" i="2"/>
  <c r="D11" i="41" l="1"/>
  <c r="D10" i="41"/>
  <c r="D9" i="41"/>
  <c r="D8" i="41"/>
  <c r="D7" i="41"/>
</calcChain>
</file>

<file path=xl/sharedStrings.xml><?xml version="1.0" encoding="utf-8"?>
<sst xmlns="http://schemas.openxmlformats.org/spreadsheetml/2006/main" count="3878" uniqueCount="668">
  <si>
    <t>Days post-EAE immunization</t>
  </si>
  <si>
    <t>Vehicle</t>
  </si>
  <si>
    <t>Dead mouse</t>
  </si>
  <si>
    <t>NOTE: Scores were continued for the remainder of the study only if the mouse died from EAE.</t>
  </si>
  <si>
    <t>EAE scores</t>
  </si>
  <si>
    <t>Day</t>
  </si>
  <si>
    <t>End score</t>
  </si>
  <si>
    <t>Group</t>
  </si>
  <si>
    <t>Cage #</t>
  </si>
  <si>
    <t>Mouse #</t>
  </si>
  <si>
    <t>Mouse ID#</t>
  </si>
  <si>
    <t>Average</t>
  </si>
  <si>
    <t>SEM</t>
  </si>
  <si>
    <t/>
  </si>
  <si>
    <t>1-1</t>
  </si>
  <si>
    <t>1-2</t>
  </si>
  <si>
    <t>1-3</t>
  </si>
  <si>
    <t>1-4</t>
  </si>
  <si>
    <t>1-5</t>
  </si>
  <si>
    <t>1-6</t>
  </si>
  <si>
    <t>2-1</t>
  </si>
  <si>
    <t>2-2</t>
  </si>
  <si>
    <t>2-3</t>
  </si>
  <si>
    <t>2-4</t>
  </si>
  <si>
    <t>2-5</t>
  </si>
  <si>
    <t>2-6</t>
  </si>
  <si>
    <t>3-1</t>
  </si>
  <si>
    <t>3-2</t>
  </si>
  <si>
    <t>3-3</t>
  </si>
  <si>
    <t>3-4</t>
  </si>
  <si>
    <t>3-5</t>
  </si>
  <si>
    <t>3-6</t>
  </si>
  <si>
    <t>4-1</t>
  </si>
  <si>
    <t>4-2</t>
  </si>
  <si>
    <t>4-3</t>
  </si>
  <si>
    <t>4-4</t>
  </si>
  <si>
    <t>4-5</t>
  </si>
  <si>
    <t>Mice were enrolled on 2nd day of disease</t>
  </si>
  <si>
    <t>Fingolimod (2nd day)</t>
  </si>
  <si>
    <t>Body weight (% of Day -1)</t>
  </si>
  <si>
    <t>Maximum score (Day 27-46)</t>
  </si>
  <si>
    <t>Hooke Laboratories study 20221212-4</t>
  </si>
  <si>
    <t>Enrollment</t>
  </si>
  <si>
    <t>5-1</t>
  </si>
  <si>
    <t>5-2</t>
  </si>
  <si>
    <t>5-3</t>
  </si>
  <si>
    <t>5-4</t>
  </si>
  <si>
    <t>5-5</t>
  </si>
  <si>
    <t>6-1</t>
  </si>
  <si>
    <t>6-2</t>
  </si>
  <si>
    <t>6-3</t>
  </si>
  <si>
    <t>6-4</t>
  </si>
  <si>
    <t>6-5</t>
  </si>
  <si>
    <t>Body weight (% of Day 0)</t>
  </si>
  <si>
    <t>Fingolimod Day 49</t>
  </si>
  <si>
    <t>Fingolimod was dosed at 3 mg/kg, p.o., QD, 5 mL/kg starting on Day 49</t>
  </si>
  <si>
    <t>Fingolimod was dosed at 3 mg/kg, p.o., QD, 5 mL/kg</t>
  </si>
  <si>
    <t>Mice were enrolled on Day 49</t>
  </si>
  <si>
    <t>Maximum score (Day 64-84)</t>
  </si>
  <si>
    <t>Hooke Laboratories results 20201005-4</t>
  </si>
  <si>
    <t>8-3</t>
  </si>
  <si>
    <t>7-1</t>
  </si>
  <si>
    <t>7-3</t>
  </si>
  <si>
    <t>8-2</t>
  </si>
  <si>
    <t>9-2</t>
  </si>
  <si>
    <t>7-5</t>
  </si>
  <si>
    <t>7-4</t>
  </si>
  <si>
    <t>Fingolimod Day 44</t>
  </si>
  <si>
    <t>Mice were enrolled on Day 44</t>
  </si>
  <si>
    <t>Fingolimod was dosed at 3 mg/kg, p.o., QD, 5 mL/kg starting on Day 44</t>
  </si>
  <si>
    <t>Maximum score (Day 59-75)</t>
  </si>
  <si>
    <t>STUDY RESULTS – NON-CONFIDENTIAL</t>
  </si>
  <si>
    <t>Ibrutinib Day 0</t>
  </si>
  <si>
    <t>Ibrutinib Day 9</t>
  </si>
  <si>
    <t>7-2</t>
  </si>
  <si>
    <t>8-1</t>
  </si>
  <si>
    <t>8-4</t>
  </si>
  <si>
    <t>8-5</t>
  </si>
  <si>
    <t>9-1</t>
  </si>
  <si>
    <t>9-3</t>
  </si>
  <si>
    <t>Ibrutinib was dosed at 50 mg/kg, p.o., QD, at a volume of 10 mL/kg</t>
  </si>
  <si>
    <t>First day of relapse</t>
  </si>
  <si>
    <t>Maximum score</t>
  </si>
  <si>
    <t>Day of relapse onset</t>
  </si>
  <si>
    <t>≥37</t>
  </si>
  <si>
    <t>≥17</t>
  </si>
  <si>
    <t>1=subject experienced a relapse at the time shown in the "Day of relapse onset" column</t>
  </si>
  <si>
    <t>0=subject did not relapse before study termination, or subject died before experiencing a relapse</t>
  </si>
  <si>
    <t>Censorship</t>
  </si>
  <si>
    <t>"Censorship" column legend:</t>
  </si>
  <si>
    <t>Flow (spleen cells)</t>
  </si>
  <si>
    <t>Immature B cells</t>
  </si>
  <si>
    <t>Mature B cells in B cells</t>
  </si>
  <si>
    <t>Immature B cells in B cells</t>
  </si>
  <si>
    <t>% of cells</t>
  </si>
  <si>
    <t>No. of cells (X10^5)</t>
  </si>
  <si>
    <t>Mature B cells</t>
  </si>
  <si>
    <t>Sample mistakenly not counted</t>
  </si>
  <si>
    <t>T1 in B cells</t>
  </si>
  <si>
    <t>T2 in B cells</t>
  </si>
  <si>
    <t>T3 in B cells</t>
  </si>
  <si>
    <t>MZ B cells in mature B cells</t>
  </si>
  <si>
    <t>FO B cells in mature B cells</t>
  </si>
  <si>
    <t>MZ B cells</t>
  </si>
  <si>
    <t>FO B cells</t>
  </si>
  <si>
    <t>T1 B cells</t>
  </si>
  <si>
    <t>T2 B cells</t>
  </si>
  <si>
    <t>T3 B cells</t>
  </si>
  <si>
    <t>Histological analysis - spines</t>
  </si>
  <si>
    <t>Demyelination scores 
(anti-MBP staining)</t>
  </si>
  <si>
    <t>Cervical</t>
  </si>
  <si>
    <t>Thoracic</t>
  </si>
  <si>
    <t>Lumbar</t>
  </si>
  <si>
    <t>Histological analysis - spines, demyelination scores (anti-MBP staining)</t>
  </si>
  <si>
    <t>Histological analysis - inflammation (foci/section)</t>
  </si>
  <si>
    <t>Histological analysis - apoptotic cell count/section</t>
  </si>
  <si>
    <t>Hooke Laboratories study 20211021-2</t>
  </si>
  <si>
    <t>Ibrutinib Day 49</t>
  </si>
  <si>
    <t>4-6</t>
  </si>
  <si>
    <t>5-6</t>
  </si>
  <si>
    <t>6-6</t>
  </si>
  <si>
    <t>Ibrutinib was dosed at 50 mg/kg, p.o., QD, 10 mL/kg starting on Day 49</t>
  </si>
  <si>
    <t>Maximum score (Day 64-83)</t>
  </si>
  <si>
    <t>Maximum score (Day 64-78)</t>
  </si>
  <si>
    <t>Hooke Laboratories study 20220915-5</t>
  </si>
  <si>
    <t>2nd relapse</t>
  </si>
  <si>
    <t>Maximum score (Day 64-75)</t>
  </si>
  <si>
    <t>Flow (CNS)</t>
  </si>
  <si>
    <t>T cells in live</t>
  </si>
  <si>
    <t>B cells in live</t>
  </si>
  <si>
    <t>No. of cells (10^3)</t>
  </si>
  <si>
    <t>T cells</t>
  </si>
  <si>
    <t>B cells</t>
  </si>
  <si>
    <t>Samples accidentally pooled into a single tube</t>
  </si>
  <si>
    <t>Microglia in live</t>
  </si>
  <si>
    <t>1-2 and 1-3 combo</t>
  </si>
  <si>
    <t>Naïve</t>
  </si>
  <si>
    <t>N</t>
  </si>
  <si>
    <t>N-1</t>
  </si>
  <si>
    <t>N-2</t>
  </si>
  <si>
    <t>N-3</t>
  </si>
  <si>
    <t>N-4</t>
  </si>
  <si>
    <t>N-5</t>
  </si>
  <si>
    <t>N-6</t>
  </si>
  <si>
    <t>Flow (spinal cord cells)</t>
  </si>
  <si>
    <t>IMCs in live</t>
  </si>
  <si>
    <t># of cells (x10^3)</t>
  </si>
  <si>
    <t>IMCs</t>
  </si>
  <si>
    <t>Microglia</t>
  </si>
  <si>
    <t>Median fluorescence intensity (MFI)</t>
  </si>
  <si>
    <t>CD86</t>
  </si>
  <si>
    <t>iNOS</t>
  </si>
  <si>
    <t>CD206</t>
  </si>
  <si>
    <t>Arg1</t>
  </si>
  <si>
    <t>Pro-IL-1B</t>
  </si>
  <si>
    <t>Flow (spinal cord IMCs)</t>
  </si>
  <si>
    <t>IL-10</t>
  </si>
  <si>
    <t>Flow (spinal cord microglia)</t>
  </si>
  <si>
    <t>IHC analysis - spine (% Iba1+ of spinal cord area)</t>
  </si>
  <si>
    <t>IHC analysis - spine (% SMI32+ of spinal cord white matter area)</t>
  </si>
  <si>
    <t>Hooke Laboratories study 20230310-3</t>
  </si>
  <si>
    <t>All groups were dosed p.o., QD, with 5 mL/kg from Day 49 through Day 79.</t>
  </si>
  <si>
    <t>GB7208 Day 49</t>
  </si>
  <si>
    <t>Maximum score (Day 64-79)</t>
  </si>
  <si>
    <t>Day of onset</t>
  </si>
  <si>
    <t>Maximum score Day 9-30</t>
  </si>
  <si>
    <t>Maximum score Day 31-36</t>
  </si>
  <si>
    <t>Score at onset</t>
  </si>
  <si>
    <t>Score at enrollment</t>
  </si>
  <si>
    <t>Maximum score through Day 49</t>
  </si>
  <si>
    <t>Efficacy period maximum score</t>
  </si>
  <si>
    <t>EXPERIMENT 1: Hooke Laboratories study 20211021-2</t>
  </si>
  <si>
    <t>EXPERIMENT 3: Hooke Laboratories study 20211021-2</t>
  </si>
  <si>
    <t>EXPERIMENT 2: Hooke Laboratories study 20220408-2</t>
  </si>
  <si>
    <t>Lymphocytes in live</t>
  </si>
  <si>
    <t>Plasmablasts in live</t>
  </si>
  <si>
    <t>Plasma cells in live</t>
  </si>
  <si>
    <t>Live cells</t>
  </si>
  <si>
    <t>Lymphocytes</t>
  </si>
  <si>
    <t>Plasmablasts</t>
  </si>
  <si>
    <t>Plasma cells</t>
  </si>
  <si>
    <t>CD4 T cells in live</t>
  </si>
  <si>
    <t>CD4 T cells</t>
  </si>
  <si>
    <t>GM-CSF+ in CD4 T cells</t>
  </si>
  <si>
    <t>IFNy+IL-17A- in CD4 T cells</t>
  </si>
  <si>
    <t>IFNy+IL-17A+ in CD4 T cells</t>
  </si>
  <si>
    <t>IFNy-IL-17A+ in CD4 T cells</t>
  </si>
  <si>
    <t>CD25+FOXP3+ in CD4 T cells</t>
  </si>
  <si>
    <t>IMCs - median fluorescence intensity (MFI)</t>
  </si>
  <si>
    <t>Microglia - median fluorescence intensity (MFI)</t>
  </si>
  <si>
    <t>No. live cells (x10^3)</t>
  </si>
  <si>
    <t>% IMCs in live</t>
  </si>
  <si>
    <t># IMCs (x10^3)</t>
  </si>
  <si>
    <t>% microglia in live</t>
  </si>
  <si>
    <t># microglia (x10^3)</t>
  </si>
  <si>
    <t>All mice were dosed p.o., QD, at a volume of 10 mL/kg</t>
  </si>
  <si>
    <t>Acute onset</t>
  </si>
  <si>
    <t>1st relapse</t>
  </si>
  <si>
    <t>MZ B cells in 
mature B cells</t>
  </si>
  <si>
    <t>FO B cells in 
mature B cells</t>
  </si>
  <si>
    <t>Memory B cells in mature B cells</t>
  </si>
  <si>
    <t xml:space="preserve">MZ B cells </t>
  </si>
  <si>
    <t xml:space="preserve">FO B cells </t>
  </si>
  <si>
    <t>Memory B cells</t>
  </si>
  <si>
    <t>T1 in immature B cells</t>
  </si>
  <si>
    <t>T2 in immature B cells</t>
  </si>
  <si>
    <t>T3 in immature B cells</t>
  </si>
  <si>
    <t>Spleen sample mistakenly not counted</t>
  </si>
  <si>
    <t>Inflammation 
(number of inflammatory foci of 20 cells)</t>
  </si>
  <si>
    <t>Apoptotic cell count</t>
  </si>
  <si>
    <t>No. of cells (x10^5)</t>
  </si>
  <si>
    <t>TFH</t>
  </si>
  <si>
    <t>TFR</t>
  </si>
  <si>
    <t>TFH in CD4 T cells</t>
  </si>
  <si>
    <t>TFR in CD4 T cells</t>
  </si>
  <si>
    <t>*Unusually high amount of background stain, data omitted from analysis</t>
  </si>
  <si>
    <t>% Iba1+ of tissue area</t>
  </si>
  <si>
    <t>15%*</t>
  </si>
  <si>
    <t>13%*</t>
  </si>
  <si>
    <t>% SMI32+ of white matter area</t>
  </si>
  <si>
    <t>IHC analysis - spines</t>
  </si>
  <si>
    <t>Mean</t>
  </si>
  <si>
    <t>SD</t>
  </si>
  <si>
    <t>NOTE: Scores and body weight % were continued for the remainder of the study only if the mouse died from EAE.</t>
  </si>
  <si>
    <t>Relative end body weight (%)</t>
  </si>
  <si>
    <t>0.42%*</t>
  </si>
  <si>
    <t>*Excluded due to morphological tissue damage</t>
  </si>
  <si>
    <t>Kinase target</t>
  </si>
  <si>
    <t>1 µM GBD00276 (ibrutinib), 
% inhibition</t>
  </si>
  <si>
    <t>BLK</t>
  </si>
  <si>
    <t>BTK</t>
  </si>
  <si>
    <t>BMX</t>
  </si>
  <si>
    <t>TXK</t>
  </si>
  <si>
    <t>TEC</t>
  </si>
  <si>
    <t>PTK6/BRK</t>
  </si>
  <si>
    <t>RIPK2</t>
  </si>
  <si>
    <t>ERBB4/HER4</t>
  </si>
  <si>
    <t>ERBB2/HER2</t>
  </si>
  <si>
    <t>EGFR</t>
  </si>
  <si>
    <t>SRMS</t>
  </si>
  <si>
    <t>CSK</t>
  </si>
  <si>
    <t>FGR</t>
  </si>
  <si>
    <t>Tec family kinases</t>
  </si>
  <si>
    <t>1 µM GB7208, % inhibition</t>
  </si>
  <si>
    <t>Spleen used for flow cytometric analysis</t>
  </si>
  <si>
    <t>Spine used for histological analysis</t>
  </si>
  <si>
    <t>Spine and spleen used for flow cytometry</t>
  </si>
  <si>
    <t>Clinical EAE readouts</t>
  </si>
  <si>
    <t>GB7208</t>
  </si>
  <si>
    <t>Ibrutinib</t>
  </si>
  <si>
    <t>BTK biochemical IC50 (nM)</t>
  </si>
  <si>
    <t>Compound</t>
  </si>
  <si>
    <t>Ramos calcium flux IC50 (nM)</t>
  </si>
  <si>
    <t>Human B cell proliferation IC50 (nM)</t>
  </si>
  <si>
    <t>n</t>
  </si>
  <si>
    <t>Readout</t>
  </si>
  <si>
    <t>LCK</t>
  </si>
  <si>
    <t>FRK</t>
  </si>
  <si>
    <t>YES</t>
  </si>
  <si>
    <t>HCK</t>
  </si>
  <si>
    <t>LYNB</t>
  </si>
  <si>
    <t>FLT4</t>
  </si>
  <si>
    <t>ITK</t>
  </si>
  <si>
    <t>LYNA</t>
  </si>
  <si>
    <t>PDGFRA</t>
  </si>
  <si>
    <t>FGFR2</t>
  </si>
  <si>
    <t>SRC</t>
  </si>
  <si>
    <t>TNK2/ACK</t>
  </si>
  <si>
    <t>FLT1</t>
  </si>
  <si>
    <t>FGFR3</t>
  </si>
  <si>
    <t>FYNB</t>
  </si>
  <si>
    <t>BRAF(V599E)</t>
  </si>
  <si>
    <t>PKN3</t>
  </si>
  <si>
    <t>KDR</t>
  </si>
  <si>
    <t>RPS6KA3/RSK2</t>
  </si>
  <si>
    <t>PAK2</t>
  </si>
  <si>
    <t>PRKG2</t>
  </si>
  <si>
    <t>BUB1</t>
  </si>
  <si>
    <t>YSK4</t>
  </si>
  <si>
    <t>MAP3K6/ASK2</t>
  </si>
  <si>
    <t>DDR1</t>
  </si>
  <si>
    <t>RPS6KA6/RSK4</t>
  </si>
  <si>
    <t>CSNK1E/CK1E</t>
  </si>
  <si>
    <t>RPS6KA2/RSK3</t>
  </si>
  <si>
    <t>FGFR1</t>
  </si>
  <si>
    <t>PTK2B</t>
  </si>
  <si>
    <t>CDK7</t>
  </si>
  <si>
    <t>NTRK2/TRKB</t>
  </si>
  <si>
    <t>JAK1(JH1JH2)</t>
  </si>
  <si>
    <t>FLT3</t>
  </si>
  <si>
    <t>DDR2</t>
  </si>
  <si>
    <t>NEK8</t>
  </si>
  <si>
    <t>PDGFRB</t>
  </si>
  <si>
    <t>FGFR4</t>
  </si>
  <si>
    <t>JAK1(JH1)</t>
  </si>
  <si>
    <t>INSRR</t>
  </si>
  <si>
    <t>DAPK2</t>
  </si>
  <si>
    <t>GRK4</t>
  </si>
  <si>
    <t>DRAK1</t>
  </si>
  <si>
    <t>CDK5/P25</t>
  </si>
  <si>
    <t>AKT3</t>
  </si>
  <si>
    <t>DYRK1B</t>
  </si>
  <si>
    <t>EPHA6</t>
  </si>
  <si>
    <t>CSNK1G2/CK1G2</t>
  </si>
  <si>
    <t>AKT2</t>
  </si>
  <si>
    <t>PASK</t>
  </si>
  <si>
    <t>AKT1</t>
  </si>
  <si>
    <t>PAK1</t>
  </si>
  <si>
    <t>PLK3</t>
  </si>
  <si>
    <t>FYNA</t>
  </si>
  <si>
    <t>CSNK1G3/CK1G3</t>
  </si>
  <si>
    <t>DYRK3</t>
  </si>
  <si>
    <t>DYRK1A</t>
  </si>
  <si>
    <t>EPHA8</t>
  </si>
  <si>
    <t>RET</t>
  </si>
  <si>
    <t>JAK2(JH1JH2)</t>
  </si>
  <si>
    <t>PRKCA/PKCA</t>
  </si>
  <si>
    <t>MAP4K5/KSH1</t>
  </si>
  <si>
    <t>PAK6</t>
  </si>
  <si>
    <t>CSNK1AL/CK1A2</t>
  </si>
  <si>
    <t>DYRK2</t>
  </si>
  <si>
    <t>IKBKB/IKKB</t>
  </si>
  <si>
    <t>PAK5</t>
  </si>
  <si>
    <t>IKBKE/IKKE</t>
  </si>
  <si>
    <t>PAK3</t>
  </si>
  <si>
    <t>NIM1</t>
  </si>
  <si>
    <t>BMP2K/BIKE</t>
  </si>
  <si>
    <t>TYK2(JH1)</t>
  </si>
  <si>
    <t>CSNK1D/CK1D</t>
  </si>
  <si>
    <t>NEK5</t>
  </si>
  <si>
    <t>CAMK2D</t>
  </si>
  <si>
    <t>EPHA3</t>
  </si>
  <si>
    <t>PRKAA2/AMPK211</t>
  </si>
  <si>
    <t>PRKCQ/PKCQ</t>
  </si>
  <si>
    <t>GSK3A</t>
  </si>
  <si>
    <t>LATS1</t>
  </si>
  <si>
    <t>LIMK2</t>
  </si>
  <si>
    <t>NTRK1</t>
  </si>
  <si>
    <t>AURKA/AURA</t>
  </si>
  <si>
    <t>CSNK2A1/CK2A1</t>
  </si>
  <si>
    <t>PRKX</t>
  </si>
  <si>
    <t>CAMK1G</t>
  </si>
  <si>
    <t>NDR2</t>
  </si>
  <si>
    <t>TAOK2</t>
  </si>
  <si>
    <t>LATS2</t>
  </si>
  <si>
    <t>CHUK/IKKA</t>
  </si>
  <si>
    <t>EPHB4</t>
  </si>
  <si>
    <t>EPHA1</t>
  </si>
  <si>
    <t>JAK3(JH1)</t>
  </si>
  <si>
    <t>MAPK8/JNK1</t>
  </si>
  <si>
    <t>STK25/YSK1</t>
  </si>
  <si>
    <t>GRK1</t>
  </si>
  <si>
    <t>MAK</t>
  </si>
  <si>
    <t>MAP4K3/GLK</t>
  </si>
  <si>
    <t>TTK</t>
  </si>
  <si>
    <t>CLK1</t>
  </si>
  <si>
    <t>CSF1R/FMS</t>
  </si>
  <si>
    <t>MAPKAPK3/MK3</t>
  </si>
  <si>
    <t>NTRK3/TRKC</t>
  </si>
  <si>
    <t>TSSK2</t>
  </si>
  <si>
    <t>TAOK3</t>
  </si>
  <si>
    <t>GSK3B</t>
  </si>
  <si>
    <t>RPS6KA1/RSK1</t>
  </si>
  <si>
    <t>EPHA2</t>
  </si>
  <si>
    <t>TTBK1</t>
  </si>
  <si>
    <t>EPHB2</t>
  </si>
  <si>
    <t>TESK2</t>
  </si>
  <si>
    <t>MUSK</t>
  </si>
  <si>
    <t>ROCK2</t>
  </si>
  <si>
    <t>CAMK2G</t>
  </si>
  <si>
    <t>KSR1</t>
  </si>
  <si>
    <t>SRPK2</t>
  </si>
  <si>
    <t>MAP4K1/HPK1</t>
  </si>
  <si>
    <t>EPHB3</t>
  </si>
  <si>
    <t>NEK4</t>
  </si>
  <si>
    <t>MAPKAPK2/MK2</t>
  </si>
  <si>
    <t>FES</t>
  </si>
  <si>
    <t>HIPK1</t>
  </si>
  <si>
    <t>MINK1</t>
  </si>
  <si>
    <t>AURKB/AURB</t>
  </si>
  <si>
    <t>CLK2</t>
  </si>
  <si>
    <t>CAMKK1</t>
  </si>
  <si>
    <t>PDK1</t>
  </si>
  <si>
    <t>PLK4</t>
  </si>
  <si>
    <t>SGK3</t>
  </si>
  <si>
    <t>CDK6/D3</t>
  </si>
  <si>
    <t>PRKCZ/PKCZ</t>
  </si>
  <si>
    <t>HASPIN</t>
  </si>
  <si>
    <t>CDK4/D3</t>
  </si>
  <si>
    <t>PDHK2</t>
  </si>
  <si>
    <t>RPS6KA4/MSK2</t>
  </si>
  <si>
    <t>FER</t>
  </si>
  <si>
    <t>PLK1</t>
  </si>
  <si>
    <t>TTBK2</t>
  </si>
  <si>
    <t>PRKAA1/AMPK111</t>
  </si>
  <si>
    <t>CDK18</t>
  </si>
  <si>
    <t>DYRK4</t>
  </si>
  <si>
    <t>AAK1</t>
  </si>
  <si>
    <t>EEF2K</t>
  </si>
  <si>
    <t>SNRK</t>
  </si>
  <si>
    <t>MYLK4</t>
  </si>
  <si>
    <t>MAP3K2</t>
  </si>
  <si>
    <t>SYK</t>
  </si>
  <si>
    <t>NDR1</t>
  </si>
  <si>
    <t>CDK17</t>
  </si>
  <si>
    <t>PRKCI/PKCI</t>
  </si>
  <si>
    <t>TSSK1</t>
  </si>
  <si>
    <t>MET</t>
  </si>
  <si>
    <t>IRAK1</t>
  </si>
  <si>
    <t>PRKAA2/AMPK221</t>
  </si>
  <si>
    <t>MLK4</t>
  </si>
  <si>
    <t>LIMK1</t>
  </si>
  <si>
    <t>MARK3</t>
  </si>
  <si>
    <t>CSNK1G1/CK1G1</t>
  </si>
  <si>
    <t>CAMK2B</t>
  </si>
  <si>
    <t>JAK2(JH1)</t>
  </si>
  <si>
    <t>MARK2</t>
  </si>
  <si>
    <t>MAPK14/P38A</t>
  </si>
  <si>
    <t>PRKCH/PKCH</t>
  </si>
  <si>
    <t>ROCK1</t>
  </si>
  <si>
    <t>CDK14</t>
  </si>
  <si>
    <t>ALK</t>
  </si>
  <si>
    <t>MAPKAPK5/MK5</t>
  </si>
  <si>
    <t>GRK2</t>
  </si>
  <si>
    <t>STK33</t>
  </si>
  <si>
    <t>ERN2</t>
  </si>
  <si>
    <t>FAM20C</t>
  </si>
  <si>
    <t>PAK4</t>
  </si>
  <si>
    <t>CDK6/D1</t>
  </si>
  <si>
    <t>NUAK2</t>
  </si>
  <si>
    <t>TYRO3</t>
  </si>
  <si>
    <t>HIPK4</t>
  </si>
  <si>
    <t>KSR2</t>
  </si>
  <si>
    <t>GRK7</t>
  </si>
  <si>
    <t>CAMK4</t>
  </si>
  <si>
    <t>KIT</t>
  </si>
  <si>
    <t>MERTK/MER</t>
  </si>
  <si>
    <t>TEK/TIE2</t>
  </si>
  <si>
    <t>PDHK3</t>
  </si>
  <si>
    <t>ROS</t>
  </si>
  <si>
    <t>CSNK1A1/CK1A1</t>
  </si>
  <si>
    <t>NEK2</t>
  </si>
  <si>
    <t>BRSK1</t>
  </si>
  <si>
    <t>PKN2</t>
  </si>
  <si>
    <t>ULK3</t>
  </si>
  <si>
    <t>PRKAA1/AMPK121</t>
  </si>
  <si>
    <t>AURKC/AURC</t>
  </si>
  <si>
    <t>CDK5/P35</t>
  </si>
  <si>
    <t>CAMKK2</t>
  </si>
  <si>
    <t>CAMK2A</t>
  </si>
  <si>
    <t>MAPK3/ERK1</t>
  </si>
  <si>
    <t>SIK1</t>
  </si>
  <si>
    <t>NEK9</t>
  </si>
  <si>
    <t>TSSK6</t>
  </si>
  <si>
    <t>CAMK1D</t>
  </si>
  <si>
    <t>MAPK12/P38G</t>
  </si>
  <si>
    <t>DRAK2</t>
  </si>
  <si>
    <t>SRPK3/MSSK1</t>
  </si>
  <si>
    <t>MAP4K2/GCK</t>
  </si>
  <si>
    <t>ERN1</t>
  </si>
  <si>
    <t>PHKG2</t>
  </si>
  <si>
    <t>IGF1R</t>
  </si>
  <si>
    <t>PRKD3</t>
  </si>
  <si>
    <t>IRAK4</t>
  </si>
  <si>
    <t>MST1R/RON</t>
  </si>
  <si>
    <t>CDK2/E1</t>
  </si>
  <si>
    <t>PRKDC/DNA-PK</t>
  </si>
  <si>
    <t>HIPK2</t>
  </si>
  <si>
    <t>MAPK13/P38D</t>
  </si>
  <si>
    <t>MYLK3</t>
  </si>
  <si>
    <t>TAOK1</t>
  </si>
  <si>
    <t>CDK3/E1</t>
  </si>
  <si>
    <t>EIF2AK2/PKR</t>
  </si>
  <si>
    <t>DAPK1</t>
  </si>
  <si>
    <t>MAP3K3</t>
  </si>
  <si>
    <t>PHKG1</t>
  </si>
  <si>
    <t>PIM1</t>
  </si>
  <si>
    <t>ZAP70</t>
  </si>
  <si>
    <t>MAPK7/ERK5</t>
  </si>
  <si>
    <t>MELK</t>
  </si>
  <si>
    <t>CRIK/CIT</t>
  </si>
  <si>
    <t>MYLK2</t>
  </si>
  <si>
    <t>PIM3</t>
  </si>
  <si>
    <t>MAPK11/P38B</t>
  </si>
  <si>
    <t>EPHA7</t>
  </si>
  <si>
    <t>HIPK3</t>
  </si>
  <si>
    <t>CDK16/T</t>
  </si>
  <si>
    <t>EPHB1</t>
  </si>
  <si>
    <t>NEK7</t>
  </si>
  <si>
    <t>NUAK1</t>
  </si>
  <si>
    <t>PKN1</t>
  </si>
  <si>
    <t>MYO3B</t>
  </si>
  <si>
    <t>MAP3K9</t>
  </si>
  <si>
    <t>PLK2</t>
  </si>
  <si>
    <t>MNK2</t>
  </si>
  <si>
    <t>MARK4</t>
  </si>
  <si>
    <t>RPS6KB2/P70S6KB</t>
  </si>
  <si>
    <t>DMPK1</t>
  </si>
  <si>
    <t>CDK1/E1</t>
  </si>
  <si>
    <t>SLK</t>
  </si>
  <si>
    <t>MARK1</t>
  </si>
  <si>
    <t>CDC42BPG/DMPK2</t>
  </si>
  <si>
    <t>ULK2</t>
  </si>
  <si>
    <t>STK11/LKB1</t>
  </si>
  <si>
    <t>ICK</t>
  </si>
  <si>
    <t>MAP3K7</t>
  </si>
  <si>
    <t>INSR</t>
  </si>
  <si>
    <t>EIF2AK3/PEK</t>
  </si>
  <si>
    <t>TBK1</t>
  </si>
  <si>
    <t>SGK1</t>
  </si>
  <si>
    <t>CHEK1/CHK1</t>
  </si>
  <si>
    <t>ZNF33A/ZAK</t>
  </si>
  <si>
    <t>TSSK3</t>
  </si>
  <si>
    <t>EIF2AK1/HRI</t>
  </si>
  <si>
    <t>DAPK3</t>
  </si>
  <si>
    <t>PIM2</t>
  </si>
  <si>
    <t>MAP3K5</t>
  </si>
  <si>
    <t>EPHA5</t>
  </si>
  <si>
    <t>EIF2AK4/GCN2</t>
  </si>
  <si>
    <t>MNK1</t>
  </si>
  <si>
    <t>SGK2</t>
  </si>
  <si>
    <t>PTK2</t>
  </si>
  <si>
    <t>EPHA4</t>
  </si>
  <si>
    <t>LTK</t>
  </si>
  <si>
    <t>MYLK/MLCK</t>
  </si>
  <si>
    <t>LRRK2</t>
  </si>
  <si>
    <t>MAPK1/ERK2</t>
  </si>
  <si>
    <t>RPS6KA5/MSK1</t>
  </si>
  <si>
    <t>MAPK10/JNK3</t>
  </si>
  <si>
    <t>MAPK9/JNK2</t>
  </si>
  <si>
    <t>TOPK</t>
  </si>
  <si>
    <t>PINK1</t>
  </si>
  <si>
    <t>NEK1</t>
  </si>
  <si>
    <t>MAPK15/ERK7</t>
  </si>
  <si>
    <t>MAP3K11</t>
  </si>
  <si>
    <t>AXL</t>
  </si>
  <si>
    <t>PRKG1</t>
  </si>
  <si>
    <t>NEK6</t>
  </si>
  <si>
    <t>TNK1</t>
  </si>
  <si>
    <t>SIK2</t>
  </si>
  <si>
    <t>CDK1/B1</t>
  </si>
  <si>
    <t>CHAK1</t>
  </si>
  <si>
    <t>GAK</t>
  </si>
  <si>
    <t>MAP3K10</t>
  </si>
  <si>
    <t>CDK9/K</t>
  </si>
  <si>
    <t>MAP4K4/HGK</t>
  </si>
  <si>
    <t>CDC42BPA/MRCKA</t>
  </si>
  <si>
    <t>ULK1</t>
  </si>
  <si>
    <t>STK26/MST4</t>
  </si>
  <si>
    <t>BRSK2</t>
  </si>
  <si>
    <t>MAP3K1</t>
  </si>
  <si>
    <t>MASTL</t>
  </si>
  <si>
    <t>NEK11</t>
  </si>
  <si>
    <t>CDK2/A2</t>
  </si>
  <si>
    <t>PRKCE/PKCE</t>
  </si>
  <si>
    <t>CDK9/T1</t>
  </si>
  <si>
    <t>MYO3A</t>
  </si>
  <si>
    <t>PRKCB1/PKCB1</t>
  </si>
  <si>
    <t>CHEK2/CHK2</t>
  </si>
  <si>
    <t>GRK5</t>
  </si>
  <si>
    <t>STK3/MST2</t>
  </si>
  <si>
    <t>MAP3K8</t>
  </si>
  <si>
    <t>MAP3K14</t>
  </si>
  <si>
    <t>PRKD1</t>
  </si>
  <si>
    <t>PRKACG</t>
  </si>
  <si>
    <t>STK10/LOK</t>
  </si>
  <si>
    <t>TYK2(JH1JH2)</t>
  </si>
  <si>
    <t>MAP3K13</t>
  </si>
  <si>
    <t>STK4/MST1</t>
  </si>
  <si>
    <t>RAF1</t>
  </si>
  <si>
    <t>CDC42BPB/MRCKB</t>
  </si>
  <si>
    <t>PRKCB2/PKCB2</t>
  </si>
  <si>
    <t>DCLK2/DCAML2</t>
  </si>
  <si>
    <t>SIK3</t>
  </si>
  <si>
    <t>NEK3</t>
  </si>
  <si>
    <t>MAP3K12</t>
  </si>
  <si>
    <t>PRKACA</t>
  </si>
  <si>
    <t>PRKD2</t>
  </si>
  <si>
    <t>MAP2K1/MEK1</t>
  </si>
  <si>
    <t>GRK3</t>
  </si>
  <si>
    <t>CLK3</t>
  </si>
  <si>
    <t>RPS6KB1/P70S6K</t>
  </si>
  <si>
    <t>PRKCG/PKCG</t>
  </si>
  <si>
    <t>STK24/MST3</t>
  </si>
  <si>
    <t>ABL1</t>
  </si>
  <si>
    <t>PNCK/CAMK1B</t>
  </si>
  <si>
    <t>CLK4</t>
  </si>
  <si>
    <t>GRK6</t>
  </si>
  <si>
    <t>MAP2K2/MEK2</t>
  </si>
  <si>
    <t>CSNK2A2/CK2A2</t>
  </si>
  <si>
    <t>PRKACB</t>
  </si>
  <si>
    <t>CAMK1A</t>
  </si>
  <si>
    <t>DCLK1/DCAML1</t>
  </si>
  <si>
    <t>ABL2</t>
  </si>
  <si>
    <t>RIPK1</t>
  </si>
  <si>
    <t>NLK</t>
  </si>
  <si>
    <t>PRKCD/CPKCD</t>
  </si>
  <si>
    <t>PDHK4</t>
  </si>
  <si>
    <t>TNIK</t>
  </si>
  <si>
    <t>CTK</t>
  </si>
  <si>
    <t>#</t>
  </si>
  <si>
    <t>PTK6</t>
  </si>
  <si>
    <t>NanoBRET Target</t>
  </si>
  <si>
    <t>Tracer</t>
  </si>
  <si>
    <t>Compound ID</t>
  </si>
  <si>
    <t>%-Occupancy1</t>
  </si>
  <si>
    <t>%-Occupancy2</t>
  </si>
  <si>
    <t>%-Occupancy3</t>
  </si>
  <si>
    <t>BRK</t>
  </si>
  <si>
    <t>K4</t>
  </si>
  <si>
    <t>GBD-07208-004-S00</t>
  </si>
  <si>
    <t>Study number EB17-020-32</t>
  </si>
  <si>
    <t>Study number EB17-020-31</t>
  </si>
  <si>
    <t>Gossamer Bio</t>
  </si>
  <si>
    <t>Ibrutinib kinome</t>
  </si>
  <si>
    <t>GB7208 kinome</t>
  </si>
  <si>
    <t>In vitro potency assays</t>
  </si>
  <si>
    <r>
      <t xml:space="preserve">HWB </t>
    </r>
    <r>
      <rPr>
        <i/>
        <sz val="11"/>
        <color theme="1"/>
        <rFont val="Calibri"/>
        <family val="2"/>
        <scheme val="minor"/>
      </rPr>
      <t>k</t>
    </r>
    <r>
      <rPr>
        <i/>
        <vertAlign val="subscript"/>
        <sz val="11"/>
        <color theme="1"/>
        <rFont val="Calibri"/>
        <family val="2"/>
        <scheme val="minor"/>
      </rPr>
      <t>inact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K</t>
    </r>
    <r>
      <rPr>
        <i/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(10-4 nM-1 min-1)</t>
    </r>
  </si>
  <si>
    <t>Gossamer Bio studies EB17-020-32 and EB17-020-31</t>
  </si>
  <si>
    <t>Target occupancy in naïve C57BL/6 mouse brain</t>
  </si>
  <si>
    <t>Dose (mg/kg)</t>
  </si>
  <si>
    <t>Ibrutinib target occupancy (%)</t>
  </si>
  <si>
    <t>GB7208 target occupancy (%)</t>
  </si>
  <si>
    <t>Ibrutinib brain concentration (ng/g)</t>
  </si>
  <si>
    <t>GB7208 brain concentration (ng/g)</t>
  </si>
  <si>
    <t>Gossamer Bio, Nanosyn report 09 08 2021</t>
  </si>
  <si>
    <t>BLK NanoBRET</t>
  </si>
  <si>
    <t>Mean %-Occupancy</t>
  </si>
  <si>
    <t>Compound conc., µM</t>
  </si>
  <si>
    <r>
      <t>IC50 intersect (</t>
    </r>
    <r>
      <rPr>
        <b/>
        <sz val="11"/>
        <color theme="1"/>
        <rFont val="Calibri"/>
        <family val="2"/>
      </rPr>
      <t>µM)</t>
    </r>
  </si>
  <si>
    <t>Hooke Laboratories study 20211021-1</t>
  </si>
  <si>
    <t>Hooke Laboratories study 20220408-2</t>
  </si>
  <si>
    <t>Hooke Laboratories study 20200828-3</t>
  </si>
  <si>
    <t>Hooke Laboratories study 20201005-4</t>
  </si>
  <si>
    <t>Concentration in naïve C57BL/6 mouse brain</t>
  </si>
  <si>
    <t>% Occupancy1</t>
  </si>
  <si>
    <t>% Occupancy2</t>
  </si>
  <si>
    <t>% Occupancy3</t>
  </si>
  <si>
    <t>Mean % Occupancy</t>
  </si>
  <si>
    <t>BRK/PTK6 NanoBRET</t>
  </si>
  <si>
    <r>
      <t>1</t>
    </r>
    <r>
      <rPr>
        <sz val="12"/>
        <color rgb="FF000000"/>
        <rFont val="Arial"/>
        <family val="2"/>
      </rPr>
      <t>Hooke Laboratories, Lawrence, MA, USA</t>
    </r>
  </si>
  <si>
    <r>
      <t>2</t>
    </r>
    <r>
      <rPr>
        <sz val="12"/>
        <color rgb="FF000000"/>
        <rFont val="Arial"/>
        <family val="2"/>
      </rPr>
      <t>Gossamer Bio, San Diego, CA, USA</t>
    </r>
  </si>
  <si>
    <t xml:space="preserve">Corresponding authors: </t>
  </si>
  <si>
    <t>Kirsten Scarlett Evonuk</t>
  </si>
  <si>
    <t>Hooke Laboratories, LLC</t>
  </si>
  <si>
    <t>439 South Union Street</t>
  </si>
  <si>
    <t>Lawrence, MA 01843 USA</t>
  </si>
  <si>
    <t>Phone: +1 617 475 5114</t>
  </si>
  <si>
    <t>Fax: +1 617 395 1352</t>
  </si>
  <si>
    <t>k.evonuk@hookelabs.com</t>
  </si>
  <si>
    <t>s.marusic@hookelabs.com</t>
  </si>
  <si>
    <t>Bruton’s tyrosine kinase inhibition reduces disease severity in a model of secondary progressive autoimmune demyelination</t>
  </si>
  <si>
    <t>Flow (spleen CD4 T cells) - Hooke Laboratories study 20220408-2</t>
  </si>
  <si>
    <t>Flow (spleen B cells) - Hooke Laboratories study 20211021-2</t>
  </si>
  <si>
    <t>TNF</t>
  </si>
  <si>
    <r>
      <t>Kirsten Scarlett Evonuk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Sen Wang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Josh Mattie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CJ Cracchiolo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Reine Mager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Željko Ferenčić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Ethan Sprague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Brandon Carrier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Kai Schofield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Evelyn Martinez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Zachary Stewart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Tara Petrosino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Gregory Andrew Johnson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Isharat Yusuf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, Warren Plaisted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, Zachary Naiman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, Timothy Delp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Laura Carter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, Suzana Marušić</t>
    </r>
    <r>
      <rPr>
        <vertAlign val="superscript"/>
        <sz val="12"/>
        <color rgb="FF000000"/>
        <rFont val="Arial"/>
        <family val="2"/>
      </rPr>
      <t>1</t>
    </r>
  </si>
  <si>
    <t>Suzana Marušić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</si>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</sst>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409]d\-mmm;@"/>
    <numFmt numFmtId="165" formatCode="yyyy\-mm\-dd"/>
    <numFmt numFmtId="166" formatCode="0.0"/>
    <numFmt numFmtId="167" formatCode="0.0%"/>
    <numFmt numFmtId="169" formatCode="0.000"/>
    <numFmt numFmtId="170" formatCode="[$-409]d\-mmm"/>
    <numFmt numFmtId="171" formatCode="0.000000%"/>
    <numFmt numFmtId="172" formatCode="yyyy\-mm\-dd;@"/>
    <numFmt numFmtId="173" formatCode="0.0000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theme="1"/>
      <name val="Book Antiqua"/>
      <family val="1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222222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9" tint="0.79998168889431442"/>
        <bgColor rgb="FFFEF2CB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0" borderId="0"/>
  </cellStyleXfs>
  <cellXfs count="77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3" applyFont="1"/>
    <xf numFmtId="0" fontId="4" fillId="0" borderId="0" xfId="3"/>
    <xf numFmtId="49" fontId="4" fillId="0" borderId="0" xfId="3" applyNumberFormat="1" applyAlignment="1">
      <alignment horizontal="center"/>
    </xf>
    <xf numFmtId="0" fontId="4" fillId="0" borderId="0" xfId="3" applyAlignment="1">
      <alignment horizontal="center"/>
    </xf>
    <xf numFmtId="0" fontId="4" fillId="3" borderId="0" xfId="3" applyFill="1" applyAlignment="1">
      <alignment horizontal="left"/>
    </xf>
    <xf numFmtId="0" fontId="4" fillId="3" borderId="0" xfId="3" applyFill="1" applyAlignment="1">
      <alignment horizontal="center"/>
    </xf>
    <xf numFmtId="164" fontId="4" fillId="0" borderId="0" xfId="3" applyNumberFormat="1" applyAlignment="1">
      <alignment horizontal="left"/>
    </xf>
    <xf numFmtId="0" fontId="6" fillId="0" borderId="0" xfId="3" applyFont="1"/>
    <xf numFmtId="0" fontId="7" fillId="0" borderId="0" xfId="3" applyFont="1" applyAlignment="1">
      <alignment horizontal="center"/>
    </xf>
    <xf numFmtId="0" fontId="7" fillId="0" borderId="0" xfId="3" applyFont="1"/>
    <xf numFmtId="49" fontId="7" fillId="0" borderId="0" xfId="3" applyNumberFormat="1" applyFont="1" applyAlignment="1">
      <alignment horizontal="center"/>
    </xf>
    <xf numFmtId="0" fontId="7" fillId="0" borderId="8" xfId="3" applyFont="1" applyBorder="1" applyAlignment="1">
      <alignment horizontal="center"/>
    </xf>
    <xf numFmtId="49" fontId="7" fillId="0" borderId="8" xfId="3" applyNumberFormat="1" applyFont="1" applyBorder="1" applyAlignment="1">
      <alignment horizontal="center" vertical="center" wrapText="1"/>
    </xf>
    <xf numFmtId="0" fontId="7" fillId="6" borderId="3" xfId="3" applyFont="1" applyFill="1" applyBorder="1"/>
    <xf numFmtId="0" fontId="4" fillId="6" borderId="3" xfId="3" applyFill="1" applyBorder="1"/>
    <xf numFmtId="0" fontId="4" fillId="6" borderId="8" xfId="3" applyFill="1" applyBorder="1"/>
    <xf numFmtId="49" fontId="4" fillId="6" borderId="8" xfId="3" applyNumberFormat="1" applyFill="1" applyBorder="1" applyAlignment="1">
      <alignment horizontal="center"/>
    </xf>
    <xf numFmtId="0" fontId="7" fillId="6" borderId="8" xfId="3" applyFont="1" applyFill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left"/>
    </xf>
    <xf numFmtId="169" fontId="0" fillId="0" borderId="0" xfId="0" applyNumberFormat="1" applyAlignment="1">
      <alignment horizontal="center"/>
    </xf>
    <xf numFmtId="169" fontId="0" fillId="0" borderId="0" xfId="0" applyNumberFormat="1"/>
    <xf numFmtId="0" fontId="5" fillId="0" borderId="0" xfId="0" applyFont="1"/>
    <xf numFmtId="0" fontId="7" fillId="0" borderId="0" xfId="0" applyFont="1" applyAlignment="1">
      <alignment horizontal="right"/>
    </xf>
    <xf numFmtId="0" fontId="0" fillId="7" borderId="0" xfId="0" applyFill="1"/>
    <xf numFmtId="0" fontId="7" fillId="0" borderId="0" xfId="0" applyFont="1" applyAlignment="1">
      <alignment horizontal="center" wrapText="1"/>
    </xf>
    <xf numFmtId="169" fontId="7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4" fillId="0" borderId="0" xfId="3" applyAlignment="1">
      <alignment horizontal="left"/>
    </xf>
    <xf numFmtId="49" fontId="4" fillId="0" borderId="0" xfId="0" applyNumberFormat="1" applyFont="1" applyAlignment="1">
      <alignment horizontal="center"/>
    </xf>
    <xf numFmtId="1" fontId="4" fillId="8" borderId="0" xfId="0" applyNumberFormat="1" applyFont="1" applyFill="1" applyAlignment="1">
      <alignment horizontal="left"/>
    </xf>
    <xf numFmtId="0" fontId="0" fillId="8" borderId="0" xfId="0" applyFill="1" applyAlignment="1">
      <alignment horizontal="center"/>
    </xf>
    <xf numFmtId="0" fontId="2" fillId="0" borderId="0" xfId="0" applyFont="1"/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0" fillId="9" borderId="0" xfId="0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0" fillId="5" borderId="0" xfId="0" applyFill="1"/>
    <xf numFmtId="0" fontId="0" fillId="10" borderId="0" xfId="0" applyFill="1"/>
    <xf numFmtId="1" fontId="7" fillId="10" borderId="0" xfId="0" applyNumberFormat="1" applyFont="1" applyFill="1" applyAlignment="1">
      <alignment horizontal="center"/>
    </xf>
    <xf numFmtId="0" fontId="9" fillId="0" borderId="0" xfId="0" applyFont="1"/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11" borderId="0" xfId="0" applyFont="1" applyFill="1" applyAlignment="1">
      <alignment horizontal="left"/>
    </xf>
    <xf numFmtId="0" fontId="10" fillId="11" borderId="0" xfId="0" applyFont="1" applyFill="1" applyAlignment="1">
      <alignment horizontal="center"/>
    </xf>
    <xf numFmtId="170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0" fillId="12" borderId="0" xfId="0" applyFont="1" applyFill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1" fontId="12" fillId="0" borderId="0" xfId="0" applyNumberFormat="1" applyFont="1" applyAlignment="1">
      <alignment horizontal="center"/>
    </xf>
    <xf numFmtId="1" fontId="12" fillId="12" borderId="0" xfId="0" applyNumberFormat="1" applyFont="1" applyFill="1" applyAlignment="1">
      <alignment horizontal="center"/>
    </xf>
    <xf numFmtId="0" fontId="12" fillId="0" borderId="15" xfId="0" applyFont="1" applyBorder="1" applyAlignment="1">
      <alignment horizontal="center"/>
    </xf>
    <xf numFmtId="49" fontId="12" fillId="0" borderId="15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169" fontId="10" fillId="0" borderId="0" xfId="0" applyNumberFormat="1" applyFont="1" applyAlignment="1">
      <alignment horizontal="center"/>
    </xf>
    <xf numFmtId="169" fontId="10" fillId="0" borderId="0" xfId="0" applyNumberFormat="1" applyFont="1"/>
    <xf numFmtId="0" fontId="12" fillId="0" borderId="8" xfId="0" applyFont="1" applyBorder="1" applyAlignment="1">
      <alignment horizontal="center"/>
    </xf>
    <xf numFmtId="169" fontId="12" fillId="0" borderId="8" xfId="0" applyNumberFormat="1" applyFont="1" applyBorder="1" applyAlignment="1">
      <alignment horizontal="center"/>
    </xf>
    <xf numFmtId="167" fontId="10" fillId="0" borderId="0" xfId="0" applyNumberFormat="1" applyFont="1" applyAlignment="1">
      <alignment horizontal="center"/>
    </xf>
    <xf numFmtId="166" fontId="10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5" fillId="0" borderId="0" xfId="0" applyNumberFormat="1" applyFont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0" fontId="0" fillId="8" borderId="0" xfId="0" applyFill="1" applyAlignment="1">
      <alignment horizontal="left"/>
    </xf>
    <xf numFmtId="0" fontId="7" fillId="0" borderId="11" xfId="3" applyFont="1" applyBorder="1" applyAlignment="1">
      <alignment horizontal="center" vertical="center" wrapText="1"/>
    </xf>
    <xf numFmtId="0" fontId="4" fillId="0" borderId="3" xfId="3" applyBorder="1" applyAlignment="1">
      <alignment horizontal="center" vertical="center"/>
    </xf>
    <xf numFmtId="0" fontId="0" fillId="0" borderId="0" xfId="0" applyAlignment="1">
      <alignment vertical="center"/>
    </xf>
    <xf numFmtId="0" fontId="0" fillId="8" borderId="0" xfId="0" applyFill="1"/>
    <xf numFmtId="49" fontId="4" fillId="5" borderId="0" xfId="3" applyNumberFormat="1" applyFill="1" applyAlignment="1">
      <alignment horizontal="center"/>
    </xf>
    <xf numFmtId="0" fontId="7" fillId="0" borderId="10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14" borderId="0" xfId="0" applyFill="1" applyAlignment="1">
      <alignment horizontal="center"/>
    </xf>
    <xf numFmtId="0" fontId="0" fillId="0" borderId="0" xfId="0" applyAlignment="1">
      <alignment wrapText="1"/>
    </xf>
    <xf numFmtId="49" fontId="7" fillId="0" borderId="8" xfId="3" applyNumberFormat="1" applyFont="1" applyBorder="1" applyAlignment="1">
      <alignment horizontal="center" wrapText="1"/>
    </xf>
    <xf numFmtId="0" fontId="10" fillId="15" borderId="0" xfId="0" applyFont="1" applyFill="1" applyAlignment="1">
      <alignment horizontal="center"/>
    </xf>
    <xf numFmtId="0" fontId="10" fillId="16" borderId="0" xfId="0" applyFont="1" applyFill="1" applyAlignment="1">
      <alignment horizontal="center"/>
    </xf>
    <xf numFmtId="0" fontId="10" fillId="17" borderId="0" xfId="0" applyFont="1" applyFill="1"/>
    <xf numFmtId="0" fontId="10" fillId="15" borderId="0" xfId="0" applyFont="1" applyFill="1" applyAlignment="1">
      <alignment horizontal="left"/>
    </xf>
    <xf numFmtId="0" fontId="10" fillId="20" borderId="0" xfId="0" applyFont="1" applyFill="1" applyAlignment="1">
      <alignment horizontal="center"/>
    </xf>
    <xf numFmtId="0" fontId="10" fillId="20" borderId="0" xfId="0" applyFont="1" applyFill="1" applyAlignment="1">
      <alignment horizontal="left"/>
    </xf>
    <xf numFmtId="0" fontId="4" fillId="10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17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67" fontId="0" fillId="0" borderId="0" xfId="0" applyNumberForma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4" fillId="9" borderId="0" xfId="0" applyFont="1" applyFill="1" applyAlignment="1">
      <alignment horizontal="left"/>
    </xf>
    <xf numFmtId="0" fontId="0" fillId="9" borderId="0" xfId="0" applyFill="1" applyAlignment="1">
      <alignment horizontal="center" vertical="center"/>
    </xf>
    <xf numFmtId="172" fontId="5" fillId="0" borderId="0" xfId="0" applyNumberFormat="1" applyFont="1"/>
    <xf numFmtId="172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49" fontId="4" fillId="0" borderId="12" xfId="0" applyNumberFormat="1" applyFont="1" applyBorder="1" applyAlignment="1">
      <alignment horizontal="center"/>
    </xf>
    <xf numFmtId="17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4" fillId="8" borderId="0" xfId="0" applyFont="1" applyFill="1"/>
    <xf numFmtId="0" fontId="4" fillId="6" borderId="0" xfId="3" applyFill="1"/>
    <xf numFmtId="0" fontId="7" fillId="6" borderId="0" xfId="3" applyFont="1" applyFill="1"/>
    <xf numFmtId="167" fontId="10" fillId="0" borderId="8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169" fontId="15" fillId="0" borderId="0" xfId="0" applyNumberFormat="1" applyFont="1" applyAlignment="1">
      <alignment horizontal="center"/>
    </xf>
    <xf numFmtId="169" fontId="15" fillId="0" borderId="0" xfId="0" applyNumberFormat="1" applyFont="1"/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5" fillId="0" borderId="0" xfId="0" applyFont="1"/>
    <xf numFmtId="166" fontId="10" fillId="0" borderId="3" xfId="0" applyNumberFormat="1" applyFont="1" applyBorder="1" applyAlignment="1">
      <alignment horizontal="center"/>
    </xf>
    <xf numFmtId="0" fontId="15" fillId="7" borderId="0" xfId="0" applyFont="1" applyFill="1"/>
    <xf numFmtId="167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10" fillId="3" borderId="0" xfId="0" applyFont="1" applyFill="1" applyAlignment="1">
      <alignment horizontal="left"/>
    </xf>
    <xf numFmtId="49" fontId="4" fillId="0" borderId="3" xfId="3" applyNumberForma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4" fillId="0" borderId="0" xfId="3" applyAlignment="1">
      <alignment horizontal="center" vertical="center"/>
    </xf>
    <xf numFmtId="49" fontId="4" fillId="0" borderId="0" xfId="3" applyNumberFormat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0" fontId="4" fillId="0" borderId="8" xfId="3" applyBorder="1" applyAlignment="1">
      <alignment horizontal="center" vertical="center"/>
    </xf>
    <xf numFmtId="49" fontId="4" fillId="0" borderId="8" xfId="3" applyNumberForma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0" fontId="4" fillId="6" borderId="3" xfId="3" applyFill="1" applyBorder="1" applyAlignment="1">
      <alignment vertical="center"/>
    </xf>
    <xf numFmtId="49" fontId="4" fillId="6" borderId="3" xfId="3" applyNumberFormat="1" applyFill="1" applyBorder="1" applyAlignment="1">
      <alignment horizontal="center" vertical="center"/>
    </xf>
    <xf numFmtId="166" fontId="4" fillId="6" borderId="3" xfId="3" applyNumberFormat="1" applyFill="1" applyBorder="1" applyAlignment="1">
      <alignment horizontal="center" vertical="center"/>
    </xf>
    <xf numFmtId="0" fontId="4" fillId="6" borderId="0" xfId="3" applyFill="1" applyAlignment="1">
      <alignment vertical="center"/>
    </xf>
    <xf numFmtId="49" fontId="4" fillId="6" borderId="0" xfId="3" applyNumberFormat="1" applyFill="1" applyAlignment="1">
      <alignment horizontal="center" vertical="center"/>
    </xf>
    <xf numFmtId="166" fontId="4" fillId="6" borderId="0" xfId="3" applyNumberFormat="1" applyFill="1" applyAlignment="1">
      <alignment horizontal="center" vertical="center"/>
    </xf>
    <xf numFmtId="0" fontId="4" fillId="6" borderId="8" xfId="3" applyFill="1" applyBorder="1" applyAlignment="1">
      <alignment vertical="center"/>
    </xf>
    <xf numFmtId="49" fontId="4" fillId="6" borderId="8" xfId="3" applyNumberFormat="1" applyFill="1" applyBorder="1" applyAlignment="1">
      <alignment horizontal="center" vertical="center"/>
    </xf>
    <xf numFmtId="166" fontId="4" fillId="6" borderId="8" xfId="3" applyNumberFormat="1" applyFill="1" applyBorder="1" applyAlignment="1">
      <alignment horizontal="center" vertical="center"/>
    </xf>
    <xf numFmtId="166" fontId="4" fillId="0" borderId="3" xfId="3" applyNumberFormat="1" applyBorder="1" applyAlignment="1">
      <alignment horizontal="center" vertical="center"/>
    </xf>
    <xf numFmtId="166" fontId="4" fillId="0" borderId="0" xfId="3" applyNumberFormat="1" applyAlignment="1">
      <alignment horizontal="center" vertical="center"/>
    </xf>
    <xf numFmtId="166" fontId="4" fillId="5" borderId="0" xfId="3" applyNumberFormat="1" applyFill="1" applyAlignment="1">
      <alignment horizontal="center" vertical="center"/>
    </xf>
    <xf numFmtId="166" fontId="4" fillId="0" borderId="8" xfId="3" applyNumberForma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right" vertical="center"/>
    </xf>
    <xf numFmtId="49" fontId="7" fillId="0" borderId="0" xfId="3" applyNumberFormat="1" applyFont="1" applyAlignment="1">
      <alignment horizontal="right" vertical="center"/>
    </xf>
    <xf numFmtId="1" fontId="7" fillId="0" borderId="0" xfId="3" applyNumberFormat="1" applyFont="1" applyAlignment="1">
      <alignment horizontal="center" vertical="center"/>
    </xf>
    <xf numFmtId="0" fontId="4" fillId="0" borderId="0" xfId="3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9" fontId="7" fillId="0" borderId="8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67" fontId="8" fillId="5" borderId="0" xfId="2" applyNumberFormat="1" applyFont="1" applyFill="1" applyAlignment="1">
      <alignment horizontal="center" vertical="center"/>
    </xf>
    <xf numFmtId="167" fontId="4" fillId="5" borderId="0" xfId="2" applyNumberFormat="1" applyFont="1" applyFill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167" fontId="10" fillId="0" borderId="8" xfId="0" applyNumberFormat="1" applyFont="1" applyBorder="1" applyAlignment="1">
      <alignment horizontal="center" vertical="center"/>
    </xf>
    <xf numFmtId="167" fontId="4" fillId="0" borderId="8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15" fillId="6" borderId="3" xfId="0" applyFont="1" applyFill="1" applyBorder="1" applyAlignment="1">
      <alignment vertical="center"/>
    </xf>
    <xf numFmtId="167" fontId="10" fillId="6" borderId="3" xfId="0" applyNumberFormat="1" applyFont="1" applyFill="1" applyBorder="1" applyAlignment="1">
      <alignment horizontal="center" vertical="center"/>
    </xf>
    <xf numFmtId="167" fontId="4" fillId="6" borderId="3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/>
    </xf>
    <xf numFmtId="0" fontId="15" fillId="6" borderId="0" xfId="0" applyFont="1" applyFill="1" applyAlignment="1">
      <alignment vertical="center"/>
    </xf>
    <xf numFmtId="167" fontId="10" fillId="6" borderId="0" xfId="0" applyNumberFormat="1" applyFont="1" applyFill="1" applyAlignment="1">
      <alignment horizontal="center" vertical="center"/>
    </xf>
    <xf numFmtId="167" fontId="4" fillId="6" borderId="0" xfId="0" applyNumberFormat="1" applyFont="1" applyFill="1" applyAlignment="1">
      <alignment horizontal="center" vertical="center"/>
    </xf>
    <xf numFmtId="0" fontId="7" fillId="6" borderId="8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167" fontId="10" fillId="6" borderId="8" xfId="0" applyNumberFormat="1" applyFont="1" applyFill="1" applyBorder="1" applyAlignment="1">
      <alignment horizontal="center" vertical="center"/>
    </xf>
    <xf numFmtId="167" fontId="10" fillId="5" borderId="0" xfId="0" applyNumberFormat="1" applyFont="1" applyFill="1" applyAlignment="1">
      <alignment horizontal="center" vertical="center"/>
    </xf>
    <xf numFmtId="167" fontId="4" fillId="5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1" fontId="7" fillId="7" borderId="0" xfId="0" applyNumberFormat="1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7" fillId="6" borderId="3" xfId="3" applyFont="1" applyFill="1" applyBorder="1" applyAlignment="1">
      <alignment vertical="center"/>
    </xf>
    <xf numFmtId="0" fontId="7" fillId="6" borderId="0" xfId="3" applyFont="1" applyFill="1" applyAlignment="1">
      <alignment vertical="center"/>
    </xf>
    <xf numFmtId="0" fontId="7" fillId="6" borderId="8" xfId="3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9" fontId="1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9" fontId="15" fillId="0" borderId="0" xfId="0" applyNumberFormat="1" applyFont="1" applyAlignment="1">
      <alignment vertical="center"/>
    </xf>
    <xf numFmtId="169" fontId="7" fillId="0" borderId="0" xfId="0" applyNumberFormat="1" applyFont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167" fontId="4" fillId="6" borderId="3" xfId="3" applyNumberFormat="1" applyFill="1" applyBorder="1" applyAlignment="1">
      <alignment horizontal="center" vertical="center"/>
    </xf>
    <xf numFmtId="167" fontId="4" fillId="6" borderId="0" xfId="3" applyNumberFormat="1" applyFill="1" applyAlignment="1">
      <alignment horizontal="center" vertical="center"/>
    </xf>
    <xf numFmtId="167" fontId="4" fillId="6" borderId="8" xfId="3" applyNumberForma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169" fontId="0" fillId="0" borderId="0" xfId="0" applyNumberForma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10" fillId="6" borderId="0" xfId="0" applyFont="1" applyFill="1" applyAlignment="1">
      <alignment vertical="center"/>
    </xf>
    <xf numFmtId="0" fontId="10" fillId="6" borderId="8" xfId="0" applyFont="1" applyFill="1" applyBorder="1" applyAlignment="1">
      <alignment vertical="center"/>
    </xf>
    <xf numFmtId="0" fontId="10" fillId="4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/>
    </xf>
    <xf numFmtId="166" fontId="10" fillId="4" borderId="3" xfId="0" applyNumberFormat="1" applyFont="1" applyFill="1" applyBorder="1" applyAlignment="1">
      <alignment horizontal="center" vertical="center"/>
    </xf>
    <xf numFmtId="49" fontId="10" fillId="8" borderId="0" xfId="0" applyNumberFormat="1" applyFont="1" applyFill="1" applyAlignment="1">
      <alignment horizontal="center" vertical="center"/>
    </xf>
    <xf numFmtId="166" fontId="10" fillId="4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3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49" fontId="7" fillId="0" borderId="8" xfId="0" applyNumberFormat="1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167" fontId="10" fillId="0" borderId="5" xfId="0" applyNumberFormat="1" applyFont="1" applyBorder="1" applyAlignment="1">
      <alignment horizontal="center"/>
    </xf>
    <xf numFmtId="167" fontId="10" fillId="0" borderId="2" xfId="0" applyNumberFormat="1" applyFont="1" applyBorder="1" applyAlignment="1">
      <alignment horizontal="center"/>
    </xf>
    <xf numFmtId="167" fontId="10" fillId="0" borderId="7" xfId="0" applyNumberFormat="1" applyFont="1" applyBorder="1" applyAlignment="1">
      <alignment horizontal="center"/>
    </xf>
    <xf numFmtId="167" fontId="10" fillId="0" borderId="0" xfId="0" quotePrefix="1" applyNumberFormat="1" applyFont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167" fontId="10" fillId="0" borderId="2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9" borderId="0" xfId="0" applyFont="1" applyFill="1"/>
    <xf numFmtId="166" fontId="4" fillId="6" borderId="2" xfId="3" applyNumberFormat="1" applyFill="1" applyBorder="1" applyAlignment="1">
      <alignment horizontal="center" vertical="center"/>
    </xf>
    <xf numFmtId="166" fontId="4" fillId="6" borderId="5" xfId="3" applyNumberFormat="1" applyFill="1" applyBorder="1" applyAlignment="1">
      <alignment horizontal="center" vertical="center"/>
    </xf>
    <xf numFmtId="166" fontId="4" fillId="6" borderId="7" xfId="3" applyNumberFormat="1" applyFill="1" applyBorder="1" applyAlignment="1">
      <alignment horizontal="center" vertical="center"/>
    </xf>
    <xf numFmtId="166" fontId="10" fillId="9" borderId="8" xfId="0" applyNumberFormat="1" applyFont="1" applyFill="1" applyBorder="1" applyAlignment="1">
      <alignment horizontal="center" vertical="center"/>
    </xf>
    <xf numFmtId="0" fontId="7" fillId="6" borderId="2" xfId="3" applyFont="1" applyFill="1" applyBorder="1" applyAlignment="1">
      <alignment vertical="center"/>
    </xf>
    <xf numFmtId="166" fontId="4" fillId="6" borderId="13" xfId="3" applyNumberFormat="1" applyFill="1" applyBorder="1" applyAlignment="1">
      <alignment horizontal="center" vertical="center"/>
    </xf>
    <xf numFmtId="0" fontId="7" fillId="6" borderId="5" xfId="3" applyFont="1" applyFill="1" applyBorder="1" applyAlignment="1">
      <alignment vertical="center"/>
    </xf>
    <xf numFmtId="166" fontId="4" fillId="6" borderId="14" xfId="3" applyNumberFormat="1" applyFill="1" applyBorder="1" applyAlignment="1">
      <alignment horizontal="center" vertical="center"/>
    </xf>
    <xf numFmtId="0" fontId="7" fillId="6" borderId="7" xfId="3" applyFont="1" applyFill="1" applyBorder="1" applyAlignment="1">
      <alignment vertical="center"/>
    </xf>
    <xf numFmtId="166" fontId="4" fillId="6" borderId="19" xfId="3" applyNumberForma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0" fillId="5" borderId="0" xfId="0" applyNumberFormat="1" applyFont="1" applyFill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166" fontId="10" fillId="6" borderId="4" xfId="0" applyNumberFormat="1" applyFont="1" applyFill="1" applyBorder="1" applyAlignment="1">
      <alignment horizontal="center" vertical="center"/>
    </xf>
    <xf numFmtId="0" fontId="10" fillId="10" borderId="0" xfId="0" applyFont="1" applyFill="1"/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" fontId="7" fillId="10" borderId="0" xfId="0" applyNumberFormat="1" applyFont="1" applyFill="1" applyAlignment="1">
      <alignment horizontal="center" vertical="center"/>
    </xf>
    <xf numFmtId="169" fontId="10" fillId="0" borderId="0" xfId="0" applyNumberFormat="1" applyFont="1" applyAlignment="1">
      <alignment horizontal="center" vertical="center"/>
    </xf>
    <xf numFmtId="169" fontId="10" fillId="0" borderId="0" xfId="0" applyNumberFormat="1" applyFont="1" applyAlignment="1">
      <alignment vertical="center"/>
    </xf>
    <xf numFmtId="0" fontId="10" fillId="10" borderId="0" xfId="0" applyFont="1" applyFill="1" applyAlignment="1">
      <alignment vertical="center"/>
    </xf>
    <xf numFmtId="0" fontId="4" fillId="10" borderId="0" xfId="0" applyFont="1" applyFill="1"/>
    <xf numFmtId="166" fontId="10" fillId="5" borderId="8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/>
    <xf numFmtId="166" fontId="10" fillId="6" borderId="3" xfId="0" applyNumberFormat="1" applyFont="1" applyFill="1" applyBorder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6" fontId="10" fillId="6" borderId="8" xfId="0" applyNumberFormat="1" applyFont="1" applyFill="1" applyBorder="1" applyAlignment="1">
      <alignment horizontal="center" vertical="center"/>
    </xf>
    <xf numFmtId="0" fontId="10" fillId="8" borderId="0" xfId="0" applyFont="1" applyFill="1" applyAlignment="1">
      <alignment horizontal="left"/>
    </xf>
    <xf numFmtId="1" fontId="10" fillId="6" borderId="0" xfId="0" applyNumberFormat="1" applyFont="1" applyFill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/>
    </xf>
    <xf numFmtId="0" fontId="10" fillId="14" borderId="0" xfId="0" applyFont="1" applyFill="1" applyAlignment="1">
      <alignment horizontal="left"/>
    </xf>
    <xf numFmtId="167" fontId="10" fillId="0" borderId="4" xfId="0" applyNumberFormat="1" applyFont="1" applyBorder="1" applyAlignment="1">
      <alignment horizontal="center"/>
    </xf>
    <xf numFmtId="167" fontId="10" fillId="0" borderId="6" xfId="0" applyNumberFormat="1" applyFont="1" applyBorder="1" applyAlignment="1">
      <alignment horizontal="center"/>
    </xf>
    <xf numFmtId="167" fontId="10" fillId="0" borderId="9" xfId="0" applyNumberFormat="1" applyFont="1" applyBorder="1" applyAlignment="1">
      <alignment horizontal="center"/>
    </xf>
    <xf numFmtId="167" fontId="10" fillId="0" borderId="10" xfId="0" applyNumberFormat="1" applyFont="1" applyBorder="1" applyAlignment="1">
      <alignment horizontal="center"/>
    </xf>
    <xf numFmtId="167" fontId="10" fillId="0" borderId="12" xfId="0" applyNumberFormat="1" applyFont="1" applyBorder="1" applyAlignment="1">
      <alignment horizontal="center"/>
    </xf>
    <xf numFmtId="166" fontId="10" fillId="0" borderId="10" xfId="0" applyNumberFormat="1" applyFont="1" applyBorder="1" applyAlignment="1">
      <alignment horizontal="center"/>
    </xf>
    <xf numFmtId="167" fontId="10" fillId="6" borderId="2" xfId="0" applyNumberFormat="1" applyFont="1" applyFill="1" applyBorder="1" applyAlignment="1">
      <alignment horizontal="center" vertical="center"/>
    </xf>
    <xf numFmtId="167" fontId="10" fillId="6" borderId="5" xfId="0" applyNumberFormat="1" applyFont="1" applyFill="1" applyBorder="1" applyAlignment="1">
      <alignment horizontal="center" vertical="center"/>
    </xf>
    <xf numFmtId="167" fontId="10" fillId="6" borderId="7" xfId="0" applyNumberFormat="1" applyFont="1" applyFill="1" applyBorder="1" applyAlignment="1">
      <alignment horizontal="center" vertical="center"/>
    </xf>
    <xf numFmtId="167" fontId="10" fillId="0" borderId="11" xfId="0" applyNumberFormat="1" applyFont="1" applyBorder="1" applyAlignment="1">
      <alignment horizontal="center"/>
    </xf>
    <xf numFmtId="167" fontId="10" fillId="6" borderId="4" xfId="0" applyNumberFormat="1" applyFont="1" applyFill="1" applyBorder="1" applyAlignment="1">
      <alignment horizontal="center" vertical="center"/>
    </xf>
    <xf numFmtId="167" fontId="10" fillId="6" borderId="6" xfId="0" applyNumberFormat="1" applyFont="1" applyFill="1" applyBorder="1" applyAlignment="1">
      <alignment horizontal="center" vertical="center"/>
    </xf>
    <xf numFmtId="167" fontId="10" fillId="6" borderId="9" xfId="0" applyNumberFormat="1" applyFont="1" applyFill="1" applyBorder="1" applyAlignment="1">
      <alignment horizontal="center" vertical="center"/>
    </xf>
    <xf numFmtId="1" fontId="4" fillId="6" borderId="3" xfId="3" applyNumberFormat="1" applyFill="1" applyBorder="1" applyAlignment="1">
      <alignment horizontal="center" vertical="center"/>
    </xf>
    <xf numFmtId="1" fontId="4" fillId="6" borderId="8" xfId="3" applyNumberFormat="1" applyFill="1" applyBorder="1" applyAlignment="1">
      <alignment horizontal="center" vertical="center"/>
    </xf>
    <xf numFmtId="167" fontId="4" fillId="6" borderId="13" xfId="3" applyNumberFormat="1" applyFill="1" applyBorder="1" applyAlignment="1">
      <alignment horizontal="center" vertical="center"/>
    </xf>
    <xf numFmtId="167" fontId="4" fillId="6" borderId="14" xfId="3" applyNumberFormat="1" applyFill="1" applyBorder="1" applyAlignment="1">
      <alignment horizontal="center" vertical="center"/>
    </xf>
    <xf numFmtId="167" fontId="4" fillId="6" borderId="19" xfId="3" applyNumberFormat="1" applyFill="1" applyBorder="1" applyAlignment="1">
      <alignment horizontal="center" vertical="center"/>
    </xf>
    <xf numFmtId="2" fontId="4" fillId="6" borderId="13" xfId="3" applyNumberFormat="1" applyFill="1" applyBorder="1" applyAlignment="1">
      <alignment horizontal="center" vertical="center"/>
    </xf>
    <xf numFmtId="2" fontId="4" fillId="6" borderId="14" xfId="3" applyNumberFormat="1" applyFill="1" applyBorder="1" applyAlignment="1">
      <alignment horizontal="center" vertical="center"/>
    </xf>
    <xf numFmtId="2" fontId="4" fillId="6" borderId="19" xfId="3" applyNumberFormat="1" applyFill="1" applyBorder="1" applyAlignment="1">
      <alignment horizontal="center" vertical="center"/>
    </xf>
    <xf numFmtId="1" fontId="4" fillId="6" borderId="2" xfId="3" applyNumberFormat="1" applyFill="1" applyBorder="1" applyAlignment="1">
      <alignment horizontal="center" vertical="center"/>
    </xf>
    <xf numFmtId="1" fontId="4" fillId="6" borderId="4" xfId="3" applyNumberFormat="1" applyFill="1" applyBorder="1" applyAlignment="1">
      <alignment horizontal="center" vertical="center"/>
    </xf>
    <xf numFmtId="1" fontId="4" fillId="6" borderId="5" xfId="3" applyNumberFormat="1" applyFill="1" applyBorder="1" applyAlignment="1">
      <alignment horizontal="center" vertical="center"/>
    </xf>
    <xf numFmtId="1" fontId="4" fillId="6" borderId="6" xfId="3" applyNumberFormat="1" applyFill="1" applyBorder="1" applyAlignment="1">
      <alignment horizontal="center" vertical="center"/>
    </xf>
    <xf numFmtId="1" fontId="4" fillId="6" borderId="7" xfId="3" applyNumberFormat="1" applyFill="1" applyBorder="1" applyAlignment="1">
      <alignment horizontal="center" vertical="center"/>
    </xf>
    <xf numFmtId="1" fontId="4" fillId="6" borderId="9" xfId="3" applyNumberFormat="1" applyFill="1" applyBorder="1" applyAlignment="1">
      <alignment horizontal="center" vertical="center"/>
    </xf>
    <xf numFmtId="166" fontId="10" fillId="6" borderId="6" xfId="0" applyNumberFormat="1" applyFont="1" applyFill="1" applyBorder="1" applyAlignment="1">
      <alignment horizontal="center" vertical="center"/>
    </xf>
    <xf numFmtId="166" fontId="10" fillId="6" borderId="9" xfId="0" applyNumberFormat="1" applyFont="1" applyFill="1" applyBorder="1" applyAlignment="1">
      <alignment horizontal="center" vertical="center"/>
    </xf>
    <xf numFmtId="167" fontId="10" fillId="0" borderId="6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167" fontId="10" fillId="0" borderId="8" xfId="0" applyNumberFormat="1" applyFont="1" applyBorder="1" applyAlignment="1">
      <alignment horizontal="center" vertical="center" wrapText="1"/>
    </xf>
    <xf numFmtId="166" fontId="10" fillId="9" borderId="6" xfId="0" applyNumberFormat="1" applyFont="1" applyFill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67" fontId="10" fillId="0" borderId="4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167" fontId="10" fillId="0" borderId="9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66" fontId="10" fillId="0" borderId="9" xfId="0" applyNumberFormat="1" applyFont="1" applyBorder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 wrapText="1"/>
    </xf>
    <xf numFmtId="166" fontId="4" fillId="6" borderId="4" xfId="3" applyNumberFormat="1" applyFill="1" applyBorder="1" applyAlignment="1">
      <alignment horizontal="center" vertical="center"/>
    </xf>
    <xf numFmtId="166" fontId="4" fillId="6" borderId="6" xfId="3" applyNumberFormat="1" applyFill="1" applyBorder="1" applyAlignment="1">
      <alignment horizontal="center" vertical="center"/>
    </xf>
    <xf numFmtId="166" fontId="4" fillId="6" borderId="9" xfId="3" applyNumberForma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166" fontId="10" fillId="0" borderId="6" xfId="0" applyNumberFormat="1" applyFont="1" applyBorder="1" applyAlignment="1">
      <alignment horizontal="center"/>
    </xf>
    <xf numFmtId="166" fontId="10" fillId="0" borderId="9" xfId="0" applyNumberFormat="1" applyFont="1" applyBorder="1" applyAlignment="1">
      <alignment horizontal="center"/>
    </xf>
    <xf numFmtId="166" fontId="10" fillId="0" borderId="2" xfId="0" applyNumberFormat="1" applyFont="1" applyBorder="1" applyAlignment="1">
      <alignment horizontal="center"/>
    </xf>
    <xf numFmtId="166" fontId="10" fillId="0" borderId="5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66" fontId="10" fillId="0" borderId="7" xfId="0" applyNumberFormat="1" applyFont="1" applyBorder="1" applyAlignment="1">
      <alignment horizontal="center"/>
    </xf>
    <xf numFmtId="0" fontId="10" fillId="5" borderId="0" xfId="0" applyFont="1" applyFill="1"/>
    <xf numFmtId="49" fontId="7" fillId="0" borderId="12" xfId="0" applyNumberFormat="1" applyFont="1" applyBorder="1" applyAlignment="1">
      <alignment horizontal="center" vertical="center" wrapText="1"/>
    </xf>
    <xf numFmtId="10" fontId="10" fillId="6" borderId="2" xfId="0" applyNumberFormat="1" applyFont="1" applyFill="1" applyBorder="1" applyAlignment="1">
      <alignment horizontal="center" vertical="center"/>
    </xf>
    <xf numFmtId="10" fontId="10" fillId="6" borderId="3" xfId="0" applyNumberFormat="1" applyFont="1" applyFill="1" applyBorder="1" applyAlignment="1">
      <alignment horizontal="center" vertical="center"/>
    </xf>
    <xf numFmtId="10" fontId="10" fillId="6" borderId="4" xfId="0" applyNumberFormat="1" applyFont="1" applyFill="1" applyBorder="1" applyAlignment="1">
      <alignment horizontal="center" vertical="center"/>
    </xf>
    <xf numFmtId="10" fontId="10" fillId="6" borderId="5" xfId="0" applyNumberFormat="1" applyFont="1" applyFill="1" applyBorder="1" applyAlignment="1">
      <alignment horizontal="center" vertical="center"/>
    </xf>
    <xf numFmtId="10" fontId="10" fillId="6" borderId="0" xfId="0" applyNumberFormat="1" applyFont="1" applyFill="1" applyAlignment="1">
      <alignment horizontal="center" vertical="center"/>
    </xf>
    <xf numFmtId="10" fontId="10" fillId="6" borderId="6" xfId="0" applyNumberFormat="1" applyFont="1" applyFill="1" applyBorder="1" applyAlignment="1">
      <alignment horizontal="center" vertical="center"/>
    </xf>
    <xf numFmtId="10" fontId="10" fillId="6" borderId="7" xfId="0" applyNumberFormat="1" applyFont="1" applyFill="1" applyBorder="1" applyAlignment="1">
      <alignment horizontal="center" vertical="center"/>
    </xf>
    <xf numFmtId="10" fontId="10" fillId="6" borderId="8" xfId="0" applyNumberFormat="1" applyFont="1" applyFill="1" applyBorder="1" applyAlignment="1">
      <alignment horizontal="center" vertical="center"/>
    </xf>
    <xf numFmtId="10" fontId="10" fillId="6" borderId="9" xfId="0" applyNumberFormat="1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167" fontId="10" fillId="0" borderId="7" xfId="1" applyNumberFormat="1" applyFont="1" applyBorder="1" applyAlignment="1">
      <alignment horizontal="center" vertical="center"/>
    </xf>
    <xf numFmtId="167" fontId="10" fillId="0" borderId="8" xfId="1" applyNumberFormat="1" applyFont="1" applyBorder="1" applyAlignment="1">
      <alignment horizontal="center" vertical="center"/>
    </xf>
    <xf numFmtId="10" fontId="10" fillId="0" borderId="7" xfId="1" applyNumberFormat="1" applyFont="1" applyBorder="1" applyAlignment="1">
      <alignment horizontal="center" vertical="center"/>
    </xf>
    <xf numFmtId="10" fontId="10" fillId="0" borderId="8" xfId="1" applyNumberFormat="1" applyFont="1" applyBorder="1" applyAlignment="1">
      <alignment horizontal="center" vertical="center"/>
    </xf>
    <xf numFmtId="167" fontId="10" fillId="0" borderId="2" xfId="1" applyNumberFormat="1" applyFont="1" applyBorder="1" applyAlignment="1">
      <alignment horizontal="center" vertical="center"/>
    </xf>
    <xf numFmtId="167" fontId="10" fillId="0" borderId="3" xfId="1" applyNumberFormat="1" applyFont="1" applyBorder="1" applyAlignment="1">
      <alignment horizontal="center" vertical="center"/>
    </xf>
    <xf numFmtId="167" fontId="4" fillId="10" borderId="3" xfId="1" applyNumberFormat="1" applyFont="1" applyFill="1" applyBorder="1" applyAlignment="1">
      <alignment horizontal="center" vertical="center"/>
    </xf>
    <xf numFmtId="10" fontId="10" fillId="0" borderId="2" xfId="1" applyNumberFormat="1" applyFont="1" applyBorder="1" applyAlignment="1">
      <alignment horizontal="center" vertical="center"/>
    </xf>
    <xf numFmtId="10" fontId="10" fillId="0" borderId="3" xfId="1" applyNumberFormat="1" applyFont="1" applyBorder="1" applyAlignment="1">
      <alignment horizontal="center" vertical="center"/>
    </xf>
    <xf numFmtId="10" fontId="4" fillId="0" borderId="3" xfId="1" applyNumberFormat="1" applyFont="1" applyFill="1" applyBorder="1" applyAlignment="1">
      <alignment horizontal="center" vertical="center"/>
    </xf>
    <xf numFmtId="167" fontId="10" fillId="0" borderId="5" xfId="1" applyNumberFormat="1" applyFont="1" applyBorder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10" fontId="10" fillId="0" borderId="5" xfId="1" applyNumberFormat="1" applyFont="1" applyBorder="1" applyAlignment="1">
      <alignment horizontal="center" vertical="center"/>
    </xf>
    <xf numFmtId="10" fontId="10" fillId="0" borderId="0" xfId="1" applyNumberFormat="1" applyFont="1" applyAlignment="1">
      <alignment horizontal="center" vertical="center"/>
    </xf>
    <xf numFmtId="167" fontId="4" fillId="10" borderId="0" xfId="1" applyNumberFormat="1" applyFont="1" applyFill="1" applyAlignment="1">
      <alignment horizontal="center" vertical="center"/>
    </xf>
    <xf numFmtId="10" fontId="4" fillId="0" borderId="0" xfId="1" applyNumberFormat="1" applyFont="1" applyFill="1" applyAlignment="1">
      <alignment horizontal="center" vertical="center"/>
    </xf>
    <xf numFmtId="10" fontId="10" fillId="0" borderId="0" xfId="1" applyNumberFormat="1" applyFont="1" applyFill="1" applyAlignment="1">
      <alignment horizontal="center" vertical="center"/>
    </xf>
    <xf numFmtId="167" fontId="10" fillId="0" borderId="5" xfId="1" applyNumberFormat="1" applyFont="1" applyFill="1" applyBorder="1" applyAlignment="1">
      <alignment horizontal="center" vertical="center"/>
    </xf>
    <xf numFmtId="167" fontId="10" fillId="0" borderId="0" xfId="1" applyNumberFormat="1" applyFont="1" applyFill="1" applyAlignment="1">
      <alignment horizontal="center" vertical="center"/>
    </xf>
    <xf numFmtId="10" fontId="4" fillId="8" borderId="8" xfId="1" applyNumberFormat="1" applyFont="1" applyFill="1" applyBorder="1" applyAlignment="1">
      <alignment horizontal="center" vertical="center"/>
    </xf>
    <xf numFmtId="167" fontId="10" fillId="0" borderId="7" xfId="1" applyNumberFormat="1" applyFont="1" applyFill="1" applyBorder="1" applyAlignment="1">
      <alignment horizontal="center" vertical="center"/>
    </xf>
    <xf numFmtId="167" fontId="10" fillId="0" borderId="8" xfId="1" applyNumberFormat="1" applyFont="1" applyFill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/>
    </xf>
    <xf numFmtId="167" fontId="10" fillId="0" borderId="3" xfId="1" applyNumberFormat="1" applyFont="1" applyFill="1" applyBorder="1" applyAlignment="1">
      <alignment horizontal="center" vertical="center"/>
    </xf>
    <xf numFmtId="10" fontId="10" fillId="0" borderId="3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166" fontId="10" fillId="5" borderId="6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17" borderId="0" xfId="0" applyNumberFormat="1" applyFont="1" applyFill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166" fontId="10" fillId="0" borderId="16" xfId="0" applyNumberFormat="1" applyFont="1" applyBorder="1" applyAlignment="1">
      <alignment horizontal="center" vertical="center"/>
    </xf>
    <xf numFmtId="166" fontId="10" fillId="15" borderId="16" xfId="0" applyNumberFormat="1" applyFont="1" applyFill="1" applyBorder="1" applyAlignment="1">
      <alignment horizontal="center" vertical="center"/>
    </xf>
    <xf numFmtId="166" fontId="10" fillId="15" borderId="0" xfId="0" applyNumberFormat="1" applyFont="1" applyFill="1" applyAlignment="1">
      <alignment horizontal="center" vertical="center"/>
    </xf>
    <xf numFmtId="166" fontId="10" fillId="18" borderId="0" xfId="0" applyNumberFormat="1" applyFont="1" applyFill="1" applyAlignment="1">
      <alignment horizontal="center" vertical="center"/>
    </xf>
    <xf numFmtId="166" fontId="10" fillId="20" borderId="0" xfId="0" applyNumberFormat="1" applyFont="1" applyFill="1" applyAlignment="1">
      <alignment horizontal="center" vertical="center"/>
    </xf>
    <xf numFmtId="166" fontId="10" fillId="18" borderId="16" xfId="0" applyNumberFormat="1" applyFont="1" applyFill="1" applyBorder="1" applyAlignment="1">
      <alignment horizontal="center" vertical="center"/>
    </xf>
    <xf numFmtId="166" fontId="10" fillId="21" borderId="16" xfId="0" applyNumberFormat="1" applyFont="1" applyFill="1" applyBorder="1" applyAlignment="1">
      <alignment horizontal="center" vertical="center"/>
    </xf>
    <xf numFmtId="166" fontId="10" fillId="19" borderId="0" xfId="0" applyNumberFormat="1" applyFont="1" applyFill="1" applyAlignment="1">
      <alignment horizontal="center" vertical="center"/>
    </xf>
    <xf numFmtId="166" fontId="10" fillId="11" borderId="0" xfId="0" applyNumberFormat="1" applyFont="1" applyFill="1" applyAlignment="1">
      <alignment horizontal="center" vertical="center"/>
    </xf>
    <xf numFmtId="49" fontId="10" fillId="13" borderId="16" xfId="0" applyNumberFormat="1" applyFont="1" applyFill="1" applyBorder="1" applyAlignment="1">
      <alignment horizontal="center" vertical="center"/>
    </xf>
    <xf numFmtId="49" fontId="10" fillId="13" borderId="0" xfId="0" applyNumberFormat="1" applyFont="1" applyFill="1" applyAlignment="1">
      <alignment horizontal="center" vertical="center"/>
    </xf>
    <xf numFmtId="49" fontId="10" fillId="13" borderId="8" xfId="0" applyNumberFormat="1" applyFont="1" applyFill="1" applyBorder="1" applyAlignment="1">
      <alignment horizontal="center" vertical="center"/>
    </xf>
    <xf numFmtId="0" fontId="12" fillId="13" borderId="16" xfId="0" applyFont="1" applyFill="1" applyBorder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2" fillId="13" borderId="8" xfId="0" applyFont="1" applyFill="1" applyBorder="1" applyAlignment="1">
      <alignment horizontal="center" vertical="center"/>
    </xf>
    <xf numFmtId="0" fontId="10" fillId="13" borderId="8" xfId="0" applyFont="1" applyFill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wrapText="1"/>
    </xf>
    <xf numFmtId="49" fontId="7" fillId="0" borderId="1" xfId="3" applyNumberFormat="1" applyFont="1" applyBorder="1" applyAlignment="1">
      <alignment horizontal="center" vertical="center" wrapText="1"/>
    </xf>
    <xf numFmtId="166" fontId="4" fillId="6" borderId="19" xfId="3" applyNumberFormat="1" applyFill="1" applyBorder="1" applyAlignment="1">
      <alignment horizontal="center"/>
    </xf>
    <xf numFmtId="167" fontId="4" fillId="6" borderId="19" xfId="3" applyNumberFormat="1" applyFill="1" applyBorder="1" applyAlignment="1">
      <alignment horizontal="center"/>
    </xf>
    <xf numFmtId="2" fontId="4" fillId="6" borderId="19" xfId="3" applyNumberFormat="1" applyFill="1" applyBorder="1" applyAlignment="1">
      <alignment horizontal="center"/>
    </xf>
    <xf numFmtId="1" fontId="4" fillId="6" borderId="7" xfId="3" applyNumberFormat="1" applyFill="1" applyBorder="1" applyAlignment="1">
      <alignment horizontal="center"/>
    </xf>
    <xf numFmtId="1" fontId="4" fillId="6" borderId="8" xfId="3" applyNumberFormat="1" applyFill="1" applyBorder="1" applyAlignment="1">
      <alignment horizontal="center"/>
    </xf>
    <xf numFmtId="1" fontId="4" fillId="6" borderId="9" xfId="3" applyNumberFormat="1" applyFill="1" applyBorder="1" applyAlignment="1">
      <alignment horizontal="center"/>
    </xf>
    <xf numFmtId="0" fontId="7" fillId="6" borderId="8" xfId="3" applyFont="1" applyFill="1" applyBorder="1" applyAlignment="1">
      <alignment horizontal="center"/>
    </xf>
    <xf numFmtId="0" fontId="4" fillId="6" borderId="8" xfId="3" applyFill="1" applyBorder="1" applyAlignment="1">
      <alignment horizontal="center"/>
    </xf>
    <xf numFmtId="49" fontId="4" fillId="0" borderId="4" xfId="3" applyNumberFormat="1" applyBorder="1" applyAlignment="1">
      <alignment horizontal="center" vertical="center"/>
    </xf>
    <xf numFmtId="166" fontId="4" fillId="0" borderId="6" xfId="3" applyNumberFormat="1" applyBorder="1" applyAlignment="1">
      <alignment horizontal="center" vertical="center"/>
    </xf>
    <xf numFmtId="167" fontId="4" fillId="0" borderId="5" xfId="3" applyNumberFormat="1" applyBorder="1" applyAlignment="1">
      <alignment horizontal="center" vertical="center"/>
    </xf>
    <xf numFmtId="2" fontId="4" fillId="0" borderId="5" xfId="3" applyNumberFormat="1" applyBorder="1" applyAlignment="1">
      <alignment horizontal="center" vertical="center"/>
    </xf>
    <xf numFmtId="1" fontId="4" fillId="0" borderId="5" xfId="3" applyNumberFormat="1" applyBorder="1" applyAlignment="1">
      <alignment horizontal="center" vertical="center"/>
    </xf>
    <xf numFmtId="1" fontId="4" fillId="0" borderId="0" xfId="3" applyNumberFormat="1" applyAlignment="1">
      <alignment horizontal="center" vertical="center"/>
    </xf>
    <xf numFmtId="1" fontId="4" fillId="0" borderId="6" xfId="3" applyNumberFormat="1" applyBorder="1" applyAlignment="1">
      <alignment horizontal="center" vertical="center"/>
    </xf>
    <xf numFmtId="166" fontId="4" fillId="0" borderId="5" xfId="3" applyNumberFormat="1" applyBorder="1" applyAlignment="1">
      <alignment horizontal="center" vertical="center"/>
    </xf>
    <xf numFmtId="49" fontId="4" fillId="8" borderId="6" xfId="3" applyNumberFormat="1" applyFill="1" applyBorder="1" applyAlignment="1">
      <alignment horizontal="center" vertical="center"/>
    </xf>
    <xf numFmtId="166" fontId="4" fillId="8" borderId="6" xfId="3" applyNumberFormat="1" applyFill="1" applyBorder="1" applyAlignment="1">
      <alignment horizontal="center" vertical="center"/>
    </xf>
    <xf numFmtId="167" fontId="4" fillId="8" borderId="5" xfId="3" applyNumberFormat="1" applyFill="1" applyBorder="1" applyAlignment="1">
      <alignment horizontal="center" vertical="center"/>
    </xf>
    <xf numFmtId="2" fontId="4" fillId="8" borderId="5" xfId="3" applyNumberFormat="1" applyFill="1" applyBorder="1" applyAlignment="1">
      <alignment horizontal="center" vertical="center"/>
    </xf>
    <xf numFmtId="1" fontId="4" fillId="8" borderId="5" xfId="3" applyNumberFormat="1" applyFill="1" applyBorder="1" applyAlignment="1">
      <alignment horizontal="center" vertical="center"/>
    </xf>
    <xf numFmtId="1" fontId="4" fillId="8" borderId="0" xfId="3" applyNumberFormat="1" applyFill="1" applyAlignment="1">
      <alignment horizontal="center" vertical="center"/>
    </xf>
    <xf numFmtId="1" fontId="4" fillId="8" borderId="6" xfId="3" applyNumberFormat="1" applyFill="1" applyBorder="1" applyAlignment="1">
      <alignment horizontal="center" vertical="center"/>
    </xf>
    <xf numFmtId="166" fontId="4" fillId="8" borderId="5" xfId="3" applyNumberFormat="1" applyFill="1" applyBorder="1" applyAlignment="1">
      <alignment horizontal="center" vertical="center"/>
    </xf>
    <xf numFmtId="49" fontId="4" fillId="0" borderId="6" xfId="3" applyNumberFormat="1" applyBorder="1" applyAlignment="1">
      <alignment horizontal="center" vertical="center"/>
    </xf>
    <xf numFmtId="49" fontId="4" fillId="0" borderId="9" xfId="3" applyNumberFormat="1" applyBorder="1" applyAlignment="1">
      <alignment horizontal="center" vertical="center"/>
    </xf>
    <xf numFmtId="166" fontId="4" fillId="0" borderId="9" xfId="3" applyNumberFormat="1" applyBorder="1" applyAlignment="1">
      <alignment horizontal="center" vertical="center"/>
    </xf>
    <xf numFmtId="167" fontId="4" fillId="0" borderId="7" xfId="3" applyNumberFormat="1" applyBorder="1" applyAlignment="1">
      <alignment horizontal="center" vertical="center"/>
    </xf>
    <xf numFmtId="2" fontId="4" fillId="0" borderId="7" xfId="3" applyNumberFormat="1" applyBorder="1" applyAlignment="1">
      <alignment horizontal="center" vertical="center"/>
    </xf>
    <xf numFmtId="1" fontId="4" fillId="0" borderId="7" xfId="3" applyNumberFormat="1" applyBorder="1" applyAlignment="1">
      <alignment horizontal="center" vertical="center"/>
    </xf>
    <xf numFmtId="1" fontId="4" fillId="0" borderId="8" xfId="3" applyNumberFormat="1" applyBorder="1" applyAlignment="1">
      <alignment horizontal="center" vertical="center"/>
    </xf>
    <xf numFmtId="1" fontId="4" fillId="0" borderId="9" xfId="3" applyNumberFormat="1" applyBorder="1" applyAlignment="1">
      <alignment horizontal="center" vertical="center"/>
    </xf>
    <xf numFmtId="166" fontId="4" fillId="0" borderId="7" xfId="3" applyNumberFormat="1" applyBorder="1" applyAlignment="1">
      <alignment horizontal="center" vertical="center"/>
    </xf>
    <xf numFmtId="166" fontId="4" fillId="5" borderId="4" xfId="3" applyNumberFormat="1" applyFill="1" applyBorder="1" applyAlignment="1">
      <alignment horizontal="center" vertical="center"/>
    </xf>
    <xf numFmtId="167" fontId="4" fillId="5" borderId="2" xfId="3" applyNumberFormat="1" applyFill="1" applyBorder="1" applyAlignment="1">
      <alignment horizontal="center" vertical="center"/>
    </xf>
    <xf numFmtId="2" fontId="4" fillId="5" borderId="2" xfId="3" applyNumberFormat="1" applyFill="1" applyBorder="1" applyAlignment="1">
      <alignment horizontal="center" vertical="center"/>
    </xf>
    <xf numFmtId="1" fontId="4" fillId="5" borderId="2" xfId="3" applyNumberFormat="1" applyFill="1" applyBorder="1" applyAlignment="1">
      <alignment horizontal="center" vertical="center"/>
    </xf>
    <xf numFmtId="1" fontId="4" fillId="5" borderId="3" xfId="3" applyNumberFormat="1" applyFill="1" applyBorder="1" applyAlignment="1">
      <alignment horizontal="center" vertical="center"/>
    </xf>
    <xf numFmtId="1" fontId="4" fillId="5" borderId="4" xfId="3" applyNumberFormat="1" applyFill="1" applyBorder="1" applyAlignment="1">
      <alignment horizontal="center" vertical="center"/>
    </xf>
    <xf numFmtId="166" fontId="4" fillId="5" borderId="2" xfId="3" applyNumberFormat="1" applyFill="1" applyBorder="1" applyAlignment="1">
      <alignment horizontal="center" vertical="center"/>
    </xf>
    <xf numFmtId="166" fontId="4" fillId="0" borderId="4" xfId="3" applyNumberFormat="1" applyBorder="1" applyAlignment="1">
      <alignment horizontal="center" vertical="center"/>
    </xf>
    <xf numFmtId="167" fontId="4" fillId="0" borderId="2" xfId="3" applyNumberFormat="1" applyBorder="1" applyAlignment="1">
      <alignment horizontal="center" vertical="center"/>
    </xf>
    <xf numFmtId="2" fontId="4" fillId="0" borderId="2" xfId="3" applyNumberFormat="1" applyBorder="1" applyAlignment="1">
      <alignment horizontal="center" vertical="center"/>
    </xf>
    <xf numFmtId="1" fontId="4" fillId="0" borderId="2" xfId="3" applyNumberFormat="1" applyBorder="1" applyAlignment="1">
      <alignment horizontal="center" vertical="center"/>
    </xf>
    <xf numFmtId="1" fontId="4" fillId="0" borderId="3" xfId="3" applyNumberFormat="1" applyBorder="1" applyAlignment="1">
      <alignment horizontal="center" vertical="center"/>
    </xf>
    <xf numFmtId="1" fontId="4" fillId="0" borderId="4" xfId="3" applyNumberFormat="1" applyBorder="1" applyAlignment="1">
      <alignment horizontal="center" vertical="center"/>
    </xf>
    <xf numFmtId="166" fontId="4" fillId="0" borderId="2" xfId="3" applyNumberFormat="1" applyBorder="1" applyAlignment="1">
      <alignment horizontal="center" vertical="center"/>
    </xf>
    <xf numFmtId="0" fontId="7" fillId="6" borderId="3" xfId="3" applyFont="1" applyFill="1" applyBorder="1" applyAlignment="1">
      <alignment horizontal="center" vertical="center"/>
    </xf>
    <xf numFmtId="0" fontId="4" fillId="6" borderId="3" xfId="3" applyFill="1" applyBorder="1" applyAlignment="1">
      <alignment horizontal="center" vertical="center"/>
    </xf>
    <xf numFmtId="0" fontId="7" fillId="6" borderId="0" xfId="3" applyFont="1" applyFill="1" applyAlignment="1">
      <alignment horizontal="center" vertical="center"/>
    </xf>
    <xf numFmtId="0" fontId="4" fillId="6" borderId="0" xfId="3" applyFill="1" applyAlignment="1">
      <alignment horizontal="center" vertical="center"/>
    </xf>
    <xf numFmtId="0" fontId="7" fillId="6" borderId="8" xfId="3" applyFont="1" applyFill="1" applyBorder="1" applyAlignment="1">
      <alignment horizontal="center" vertical="center"/>
    </xf>
    <xf numFmtId="0" fontId="4" fillId="6" borderId="8" xfId="3" applyFill="1" applyBorder="1" applyAlignment="1">
      <alignment horizontal="center" vertical="center"/>
    </xf>
    <xf numFmtId="166" fontId="4" fillId="5" borderId="9" xfId="3" applyNumberFormat="1" applyFill="1" applyBorder="1" applyAlignment="1">
      <alignment horizontal="center" vertical="center"/>
    </xf>
    <xf numFmtId="167" fontId="4" fillId="5" borderId="7" xfId="3" applyNumberFormat="1" applyFill="1" applyBorder="1" applyAlignment="1">
      <alignment horizontal="center" vertical="center"/>
    </xf>
    <xf numFmtId="2" fontId="4" fillId="5" borderId="7" xfId="3" applyNumberFormat="1" applyFill="1" applyBorder="1" applyAlignment="1">
      <alignment horizontal="center" vertical="center"/>
    </xf>
    <xf numFmtId="1" fontId="4" fillId="5" borderId="7" xfId="3" applyNumberFormat="1" applyFill="1" applyBorder="1" applyAlignment="1">
      <alignment horizontal="center" vertical="center"/>
    </xf>
    <xf numFmtId="1" fontId="4" fillId="5" borderId="8" xfId="3" applyNumberFormat="1" applyFill="1" applyBorder="1" applyAlignment="1">
      <alignment horizontal="center" vertical="center"/>
    </xf>
    <xf numFmtId="1" fontId="4" fillId="5" borderId="9" xfId="3" applyNumberFormat="1" applyFill="1" applyBorder="1" applyAlignment="1">
      <alignment horizontal="center" vertical="center"/>
    </xf>
    <xf numFmtId="166" fontId="4" fillId="5" borderId="7" xfId="3" applyNumberForma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167" fontId="10" fillId="0" borderId="10" xfId="0" applyNumberFormat="1" applyFont="1" applyBorder="1" applyAlignment="1">
      <alignment horizontal="center" vertical="center"/>
    </xf>
    <xf numFmtId="167" fontId="10" fillId="0" borderId="11" xfId="0" applyNumberFormat="1" applyFont="1" applyBorder="1" applyAlignment="1">
      <alignment horizontal="center" vertical="center"/>
    </xf>
    <xf numFmtId="167" fontId="10" fillId="0" borderId="12" xfId="0" applyNumberFormat="1" applyFont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 vertical="center"/>
    </xf>
    <xf numFmtId="167" fontId="10" fillId="0" borderId="16" xfId="0" applyNumberFormat="1" applyFont="1" applyBorder="1" applyAlignment="1">
      <alignment horizontal="center" vertical="center"/>
    </xf>
    <xf numFmtId="166" fontId="13" fillId="5" borderId="3" xfId="0" applyNumberFormat="1" applyFont="1" applyFill="1" applyBorder="1" applyAlignment="1">
      <alignment horizontal="center" vertical="center"/>
    </xf>
    <xf numFmtId="167" fontId="10" fillId="5" borderId="3" xfId="0" applyNumberFormat="1" applyFont="1" applyFill="1" applyBorder="1" applyAlignment="1">
      <alignment horizontal="center" vertical="center"/>
    </xf>
    <xf numFmtId="166" fontId="13" fillId="5" borderId="8" xfId="0" applyNumberFormat="1" applyFont="1" applyFill="1" applyBorder="1" applyAlignment="1">
      <alignment horizontal="center" vertical="center"/>
    </xf>
    <xf numFmtId="167" fontId="10" fillId="5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1" fontId="7" fillId="14" borderId="0" xfId="0" applyNumberFormat="1" applyFont="1" applyFill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4" fillId="8" borderId="0" xfId="3" applyNumberForma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67" fontId="4" fillId="0" borderId="10" xfId="0" applyNumberFormat="1" applyFont="1" applyBorder="1" applyAlignment="1">
      <alignment horizontal="center" vertical="center"/>
    </xf>
    <xf numFmtId="166" fontId="10" fillId="5" borderId="3" xfId="0" applyNumberFormat="1" applyFont="1" applyFill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wrapText="1"/>
    </xf>
    <xf numFmtId="167" fontId="10" fillId="0" borderId="15" xfId="0" applyNumberFormat="1" applyFont="1" applyBorder="1" applyAlignment="1">
      <alignment horizontal="center" vertical="center"/>
    </xf>
    <xf numFmtId="0" fontId="7" fillId="6" borderId="2" xfId="3" applyFont="1" applyFill="1" applyBorder="1" applyAlignment="1">
      <alignment horizontal="center" vertical="center"/>
    </xf>
    <xf numFmtId="0" fontId="7" fillId="6" borderId="5" xfId="3" applyFont="1" applyFill="1" applyBorder="1" applyAlignment="1">
      <alignment horizontal="center" vertical="center"/>
    </xf>
    <xf numFmtId="0" fontId="7" fillId="6" borderId="7" xfId="3" applyFont="1" applyFill="1" applyBorder="1" applyAlignment="1">
      <alignment horizontal="center" vertical="center"/>
    </xf>
    <xf numFmtId="167" fontId="10" fillId="0" borderId="3" xfId="0" quotePrefix="1" applyNumberFormat="1" applyFont="1" applyBorder="1" applyAlignment="1">
      <alignment horizontal="center" vertical="center"/>
    </xf>
    <xf numFmtId="166" fontId="10" fillId="0" borderId="3" xfId="0" quotePrefix="1" applyNumberFormat="1" applyFont="1" applyBorder="1" applyAlignment="1">
      <alignment horizontal="center" vertical="center"/>
    </xf>
    <xf numFmtId="166" fontId="10" fillId="9" borderId="0" xfId="0" applyNumberFormat="1" applyFont="1" applyFill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167" fontId="4" fillId="0" borderId="3" xfId="3" applyNumberFormat="1" applyBorder="1" applyAlignment="1">
      <alignment horizontal="center" vertical="center"/>
    </xf>
    <xf numFmtId="167" fontId="4" fillId="8" borderId="0" xfId="3" applyNumberFormat="1" applyFill="1" applyAlignment="1">
      <alignment horizontal="center" vertical="center"/>
    </xf>
    <xf numFmtId="167" fontId="4" fillId="0" borderId="0" xfId="3" applyNumberFormat="1" applyAlignment="1">
      <alignment horizontal="center" vertical="center"/>
    </xf>
    <xf numFmtId="167" fontId="4" fillId="0" borderId="8" xfId="3" applyNumberFormat="1" applyBorder="1" applyAlignment="1">
      <alignment horizontal="center" vertical="center"/>
    </xf>
    <xf numFmtId="167" fontId="4" fillId="5" borderId="3" xfId="3" applyNumberFormat="1" applyFill="1" applyBorder="1" applyAlignment="1">
      <alignment horizontal="center" vertical="center"/>
    </xf>
    <xf numFmtId="167" fontId="4" fillId="5" borderId="8" xfId="3" applyNumberFormat="1" applyFill="1" applyBorder="1" applyAlignment="1">
      <alignment horizontal="center" vertical="center"/>
    </xf>
    <xf numFmtId="0" fontId="7" fillId="0" borderId="8" xfId="3" applyFont="1" applyBorder="1" applyAlignment="1">
      <alignment horizontal="center" vertical="center" wrapText="1"/>
    </xf>
    <xf numFmtId="166" fontId="4" fillId="8" borderId="0" xfId="3" applyNumberFormat="1" applyFill="1" applyAlignment="1">
      <alignment horizontal="center" vertical="center"/>
    </xf>
    <xf numFmtId="166" fontId="4" fillId="5" borderId="3" xfId="3" applyNumberFormat="1" applyFill="1" applyBorder="1" applyAlignment="1">
      <alignment horizontal="center" vertical="center"/>
    </xf>
    <xf numFmtId="166" fontId="4" fillId="5" borderId="8" xfId="3" applyNumberFormat="1" applyFill="1" applyBorder="1" applyAlignment="1">
      <alignment horizontal="center" vertical="center"/>
    </xf>
    <xf numFmtId="2" fontId="4" fillId="0" borderId="3" xfId="3" applyNumberFormat="1" applyBorder="1" applyAlignment="1">
      <alignment horizontal="center" vertical="center"/>
    </xf>
    <xf numFmtId="2" fontId="4" fillId="8" borderId="0" xfId="3" applyNumberFormat="1" applyFill="1" applyAlignment="1">
      <alignment horizontal="center" vertical="center"/>
    </xf>
    <xf numFmtId="2" fontId="4" fillId="0" borderId="0" xfId="3" applyNumberFormat="1" applyAlignment="1">
      <alignment horizontal="center" vertical="center"/>
    </xf>
    <xf numFmtId="2" fontId="4" fillId="0" borderId="8" xfId="3" applyNumberFormat="1" applyBorder="1" applyAlignment="1">
      <alignment horizontal="center" vertical="center"/>
    </xf>
    <xf numFmtId="2" fontId="4" fillId="5" borderId="3" xfId="3" applyNumberFormat="1" applyFill="1" applyBorder="1" applyAlignment="1">
      <alignment horizontal="center" vertical="center"/>
    </xf>
    <xf numFmtId="2" fontId="10" fillId="6" borderId="3" xfId="0" applyNumberFormat="1" applyFont="1" applyFill="1" applyBorder="1" applyAlignment="1">
      <alignment horizontal="center" vertical="center"/>
    </xf>
    <xf numFmtId="2" fontId="10" fillId="6" borderId="0" xfId="0" applyNumberFormat="1" applyFont="1" applyFill="1" applyAlignment="1">
      <alignment horizontal="center" vertical="center"/>
    </xf>
    <xf numFmtId="2" fontId="10" fillId="6" borderId="8" xfId="0" applyNumberFormat="1" applyFont="1" applyFill="1" applyBorder="1" applyAlignment="1">
      <alignment horizontal="center" vertical="center"/>
    </xf>
    <xf numFmtId="2" fontId="4" fillId="5" borderId="8" xfId="3" applyNumberFormat="1" applyFill="1" applyBorder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66" fontId="10" fillId="0" borderId="12" xfId="0" applyNumberFormat="1" applyFont="1" applyBorder="1" applyAlignment="1">
      <alignment horizontal="center" vertical="center"/>
    </xf>
    <xf numFmtId="167" fontId="10" fillId="0" borderId="0" xfId="0" quotePrefix="1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/>
    </xf>
    <xf numFmtId="166" fontId="10" fillId="0" borderId="0" xfId="0" quotePrefix="1" applyNumberFormat="1" applyFont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6" fontId="10" fillId="0" borderId="0" xfId="0" quotePrefix="1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6" fontId="10" fillId="10" borderId="0" xfId="0" applyNumberFormat="1" applyFont="1" applyFill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8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/>
    </xf>
    <xf numFmtId="10" fontId="10" fillId="5" borderId="0" xfId="0" applyNumberFormat="1" applyFont="1" applyFill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10" fontId="10" fillId="0" borderId="0" xfId="0" applyNumberFormat="1" applyFont="1" applyAlignment="1">
      <alignment horizontal="center"/>
    </xf>
    <xf numFmtId="10" fontId="10" fillId="0" borderId="16" xfId="0" applyNumberFormat="1" applyFont="1" applyBorder="1" applyAlignment="1">
      <alignment horizontal="center"/>
    </xf>
    <xf numFmtId="10" fontId="10" fillId="11" borderId="0" xfId="0" applyNumberFormat="1" applyFont="1" applyFill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10" fontId="10" fillId="0" borderId="6" xfId="0" applyNumberFormat="1" applyFont="1" applyBorder="1" applyAlignment="1">
      <alignment horizontal="center"/>
    </xf>
    <xf numFmtId="10" fontId="10" fillId="0" borderId="20" xfId="0" applyNumberFormat="1" applyFont="1" applyBorder="1" applyAlignment="1">
      <alignment horizontal="center"/>
    </xf>
    <xf numFmtId="10" fontId="10" fillId="11" borderId="6" xfId="0" applyNumberFormat="1" applyFont="1" applyFill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6" fontId="10" fillId="0" borderId="12" xfId="0" applyNumberFormat="1" applyFont="1" applyBorder="1" applyAlignment="1">
      <alignment horizontal="center"/>
    </xf>
    <xf numFmtId="167" fontId="10" fillId="0" borderId="9" xfId="1" applyNumberFormat="1" applyFont="1" applyFill="1" applyBorder="1" applyAlignment="1">
      <alignment horizontal="center" vertical="center"/>
    </xf>
    <xf numFmtId="167" fontId="10" fillId="0" borderId="4" xfId="1" applyNumberFormat="1" applyFont="1" applyFill="1" applyBorder="1" applyAlignment="1">
      <alignment horizontal="center" vertical="center"/>
    </xf>
    <xf numFmtId="167" fontId="10" fillId="0" borderId="6" xfId="1" applyNumberFormat="1" applyFont="1" applyFill="1" applyBorder="1" applyAlignment="1">
      <alignment horizontal="center" vertical="center"/>
    </xf>
    <xf numFmtId="10" fontId="10" fillId="0" borderId="9" xfId="1" applyNumberFormat="1" applyFont="1" applyFill="1" applyBorder="1" applyAlignment="1">
      <alignment horizontal="center" vertical="center"/>
    </xf>
    <xf numFmtId="10" fontId="10" fillId="0" borderId="4" xfId="1" applyNumberFormat="1" applyFont="1" applyFill="1" applyBorder="1" applyAlignment="1">
      <alignment horizontal="center" vertical="center"/>
    </xf>
    <xf numFmtId="10" fontId="10" fillId="0" borderId="6" xfId="1" applyNumberFormat="1" applyFont="1" applyFill="1" applyBorder="1" applyAlignment="1">
      <alignment horizontal="center" vertical="center"/>
    </xf>
    <xf numFmtId="10" fontId="10" fillId="0" borderId="10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49" fontId="10" fillId="8" borderId="8" xfId="0" applyNumberFormat="1" applyFont="1" applyFill="1" applyBorder="1" applyAlignment="1">
      <alignment horizontal="center" vertical="center"/>
    </xf>
    <xf numFmtId="49" fontId="10" fillId="23" borderId="8" xfId="0" applyNumberFormat="1" applyFont="1" applyFill="1" applyBorder="1" applyAlignment="1">
      <alignment horizontal="center" vertical="center"/>
    </xf>
    <xf numFmtId="49" fontId="10" fillId="23" borderId="3" xfId="0" applyNumberFormat="1" applyFont="1" applyFill="1" applyBorder="1" applyAlignment="1">
      <alignment horizontal="center" vertical="center"/>
    </xf>
    <xf numFmtId="49" fontId="10" fillId="23" borderId="0" xfId="0" applyNumberFormat="1" applyFont="1" applyFill="1" applyAlignment="1">
      <alignment horizontal="center" vertical="center"/>
    </xf>
    <xf numFmtId="49" fontId="0" fillId="8" borderId="0" xfId="0" applyNumberFormat="1" applyFill="1" applyAlignment="1">
      <alignment horizontal="left"/>
    </xf>
    <xf numFmtId="49" fontId="0" fillId="23" borderId="0" xfId="0" applyNumberFormat="1" applyFill="1" applyAlignment="1">
      <alignment horizontal="left"/>
    </xf>
    <xf numFmtId="0" fontId="0" fillId="23" borderId="0" xfId="0" applyFill="1" applyAlignment="1">
      <alignment horizontal="center"/>
    </xf>
    <xf numFmtId="2" fontId="4" fillId="6" borderId="3" xfId="3" applyNumberFormat="1" applyFill="1" applyBorder="1" applyAlignment="1">
      <alignment horizontal="center" vertical="center"/>
    </xf>
    <xf numFmtId="2" fontId="4" fillId="6" borderId="0" xfId="3" applyNumberFormat="1" applyFill="1" applyAlignment="1">
      <alignment horizontal="center" vertical="center"/>
    </xf>
    <xf numFmtId="2" fontId="4" fillId="6" borderId="8" xfId="3" applyNumberFormat="1" applyFill="1" applyBorder="1" applyAlignment="1">
      <alignment horizontal="center" vertical="center"/>
    </xf>
    <xf numFmtId="2" fontId="10" fillId="13" borderId="16" xfId="0" applyNumberFormat="1" applyFont="1" applyFill="1" applyBorder="1" applyAlignment="1">
      <alignment horizontal="center" vertical="center"/>
    </xf>
    <xf numFmtId="2" fontId="10" fillId="13" borderId="0" xfId="0" applyNumberFormat="1" applyFont="1" applyFill="1" applyAlignment="1">
      <alignment horizontal="center" vertical="center"/>
    </xf>
    <xf numFmtId="2" fontId="10" fillId="13" borderId="8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/>
    </xf>
    <xf numFmtId="2" fontId="10" fillId="0" borderId="6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2" fontId="10" fillId="11" borderId="8" xfId="0" applyNumberFormat="1" applyFont="1" applyFill="1" applyBorder="1" applyAlignment="1">
      <alignment horizontal="center"/>
    </xf>
    <xf numFmtId="2" fontId="10" fillId="11" borderId="9" xfId="0" applyNumberFormat="1" applyFont="1" applyFill="1" applyBorder="1" applyAlignment="1">
      <alignment horizontal="center"/>
    </xf>
    <xf numFmtId="2" fontId="10" fillId="6" borderId="4" xfId="0" applyNumberFormat="1" applyFont="1" applyFill="1" applyBorder="1" applyAlignment="1">
      <alignment horizontal="center" vertical="center"/>
    </xf>
    <xf numFmtId="2" fontId="10" fillId="6" borderId="6" xfId="0" applyNumberFormat="1" applyFont="1" applyFill="1" applyBorder="1" applyAlignment="1">
      <alignment horizontal="center" vertical="center"/>
    </xf>
    <xf numFmtId="2" fontId="10" fillId="6" borderId="9" xfId="0" applyNumberFormat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/>
    </xf>
    <xf numFmtId="49" fontId="4" fillId="6" borderId="2" xfId="3" applyNumberFormat="1" applyFill="1" applyBorder="1" applyAlignment="1">
      <alignment horizontal="center" vertical="center"/>
    </xf>
    <xf numFmtId="49" fontId="4" fillId="6" borderId="4" xfId="3" applyNumberFormat="1" applyFill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166" fontId="10" fillId="6" borderId="2" xfId="0" applyNumberFormat="1" applyFont="1" applyFill="1" applyBorder="1" applyAlignment="1">
      <alignment horizontal="center" vertical="center"/>
    </xf>
    <xf numFmtId="166" fontId="18" fillId="0" borderId="8" xfId="0" applyNumberFormat="1" applyFont="1" applyBorder="1" applyAlignment="1">
      <alignment horizontal="center" vertical="center"/>
    </xf>
    <xf numFmtId="166" fontId="10" fillId="6" borderId="7" xfId="0" applyNumberFormat="1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/>
    </xf>
    <xf numFmtId="0" fontId="10" fillId="22" borderId="1" xfId="0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/>
    </xf>
    <xf numFmtId="166" fontId="10" fillId="22" borderId="1" xfId="0" applyNumberFormat="1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 wrapText="1"/>
    </xf>
    <xf numFmtId="166" fontId="10" fillId="24" borderId="1" xfId="0" applyNumberFormat="1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6" fontId="4" fillId="22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166" fontId="4" fillId="2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/>
    <xf numFmtId="0" fontId="4" fillId="25" borderId="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166" fontId="0" fillId="0" borderId="0" xfId="0" applyNumberFormat="1"/>
    <xf numFmtId="166" fontId="4" fillId="0" borderId="0" xfId="0" applyNumberFormat="1" applyFont="1"/>
    <xf numFmtId="0" fontId="0" fillId="0" borderId="5" xfId="0" applyBorder="1"/>
    <xf numFmtId="0" fontId="0" fillId="0" borderId="7" xfId="0" applyBorder="1"/>
    <xf numFmtId="0" fontId="2" fillId="0" borderId="9" xfId="0" applyFont="1" applyBorder="1" applyAlignment="1">
      <alignment horizontal="center"/>
    </xf>
    <xf numFmtId="9" fontId="4" fillId="0" borderId="0" xfId="0" applyNumberFormat="1" applyFont="1" applyAlignment="1">
      <alignment horizontal="center"/>
    </xf>
    <xf numFmtId="9" fontId="4" fillId="0" borderId="6" xfId="0" applyNumberFormat="1" applyFont="1" applyBorder="1" applyAlignment="1">
      <alignment horizontal="center"/>
    </xf>
    <xf numFmtId="9" fontId="4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9" fontId="4" fillId="0" borderId="9" xfId="0" applyNumberFormat="1" applyFont="1" applyBorder="1" applyAlignment="1">
      <alignment horizontal="center"/>
    </xf>
    <xf numFmtId="0" fontId="7" fillId="26" borderId="0" xfId="0" applyFont="1" applyFill="1" applyAlignment="1">
      <alignment horizontal="center" vertical="center"/>
    </xf>
    <xf numFmtId="167" fontId="4" fillId="26" borderId="3" xfId="0" applyNumberFormat="1" applyFont="1" applyFill="1" applyBorder="1" applyAlignment="1">
      <alignment horizontal="center"/>
    </xf>
    <xf numFmtId="167" fontId="4" fillId="26" borderId="4" xfId="0" applyNumberFormat="1" applyFont="1" applyFill="1" applyBorder="1" applyAlignment="1">
      <alignment horizontal="center"/>
    </xf>
    <xf numFmtId="167" fontId="4" fillId="26" borderId="0" xfId="0" applyNumberFormat="1" applyFont="1" applyFill="1" applyAlignment="1">
      <alignment horizontal="center"/>
    </xf>
    <xf numFmtId="167" fontId="4" fillId="26" borderId="6" xfId="0" applyNumberFormat="1" applyFont="1" applyFill="1" applyBorder="1" applyAlignment="1">
      <alignment horizontal="center"/>
    </xf>
    <xf numFmtId="167" fontId="0" fillId="26" borderId="8" xfId="0" applyNumberFormat="1" applyFill="1" applyBorder="1" applyAlignment="1">
      <alignment horizontal="center"/>
    </xf>
    <xf numFmtId="167" fontId="4" fillId="26" borderId="8" xfId="0" applyNumberFormat="1" applyFont="1" applyFill="1" applyBorder="1" applyAlignment="1">
      <alignment horizontal="center"/>
    </xf>
    <xf numFmtId="167" fontId="4" fillId="26" borderId="9" xfId="0" applyNumberFormat="1" applyFont="1" applyFill="1" applyBorder="1" applyAlignment="1">
      <alignment horizontal="center"/>
    </xf>
    <xf numFmtId="167" fontId="0" fillId="26" borderId="3" xfId="0" applyNumberFormat="1" applyFill="1" applyBorder="1" applyAlignment="1">
      <alignment horizontal="center"/>
    </xf>
    <xf numFmtId="167" fontId="0" fillId="26" borderId="4" xfId="0" applyNumberFormat="1" applyFill="1" applyBorder="1" applyAlignment="1">
      <alignment horizontal="center"/>
    </xf>
    <xf numFmtId="167" fontId="0" fillId="26" borderId="0" xfId="0" applyNumberFormat="1" applyFill="1" applyAlignment="1">
      <alignment horizontal="center"/>
    </xf>
    <xf numFmtId="167" fontId="0" fillId="26" borderId="6" xfId="0" applyNumberFormat="1" applyFill="1" applyBorder="1" applyAlignment="1">
      <alignment horizontal="center"/>
    </xf>
    <xf numFmtId="167" fontId="0" fillId="26" borderId="9" xfId="0" applyNumberFormat="1" applyFill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4" fillId="26" borderId="3" xfId="0" applyNumberFormat="1" applyFont="1" applyFill="1" applyBorder="1" applyAlignment="1">
      <alignment horizontal="center"/>
    </xf>
    <xf numFmtId="166" fontId="4" fillId="26" borderId="4" xfId="0" applyNumberFormat="1" applyFont="1" applyFill="1" applyBorder="1" applyAlignment="1">
      <alignment horizontal="center"/>
    </xf>
    <xf numFmtId="166" fontId="4" fillId="26" borderId="0" xfId="0" applyNumberFormat="1" applyFont="1" applyFill="1" applyAlignment="1">
      <alignment horizontal="center"/>
    </xf>
    <xf numFmtId="166" fontId="4" fillId="26" borderId="6" xfId="0" applyNumberFormat="1" applyFont="1" applyFill="1" applyBorder="1" applyAlignment="1">
      <alignment horizontal="center"/>
    </xf>
    <xf numFmtId="166" fontId="0" fillId="26" borderId="8" xfId="0" applyNumberFormat="1" applyFill="1" applyBorder="1" applyAlignment="1">
      <alignment horizontal="center"/>
    </xf>
    <xf numFmtId="166" fontId="4" fillId="26" borderId="8" xfId="0" applyNumberFormat="1" applyFont="1" applyFill="1" applyBorder="1" applyAlignment="1">
      <alignment horizontal="center"/>
    </xf>
    <xf numFmtId="166" fontId="4" fillId="26" borderId="9" xfId="0" applyNumberFormat="1" applyFont="1" applyFill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0" fillId="26" borderId="3" xfId="0" applyNumberFormat="1" applyFill="1" applyBorder="1" applyAlignment="1">
      <alignment horizontal="center"/>
    </xf>
    <xf numFmtId="166" fontId="0" fillId="26" borderId="4" xfId="0" applyNumberFormat="1" applyFill="1" applyBorder="1" applyAlignment="1">
      <alignment horizontal="center"/>
    </xf>
    <xf numFmtId="166" fontId="0" fillId="26" borderId="0" xfId="0" applyNumberFormat="1" applyFill="1" applyAlignment="1">
      <alignment horizontal="center"/>
    </xf>
    <xf numFmtId="166" fontId="0" fillId="26" borderId="6" xfId="0" applyNumberFormat="1" applyFill="1" applyBorder="1" applyAlignment="1">
      <alignment horizontal="center"/>
    </xf>
    <xf numFmtId="166" fontId="0" fillId="26" borderId="9" xfId="0" applyNumberFormat="1" applyFill="1" applyBorder="1" applyAlignment="1">
      <alignment horizontal="center"/>
    </xf>
    <xf numFmtId="0" fontId="0" fillId="26" borderId="2" xfId="0" applyFill="1" applyBorder="1" applyAlignment="1">
      <alignment horizontal="center"/>
    </xf>
    <xf numFmtId="0" fontId="0" fillId="26" borderId="5" xfId="0" applyFill="1" applyBorder="1" applyAlignment="1">
      <alignment horizontal="center"/>
    </xf>
    <xf numFmtId="0" fontId="0" fillId="26" borderId="7" xfId="0" applyFill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26" borderId="1" xfId="0" applyFont="1" applyFill="1" applyBorder="1" applyAlignment="1">
      <alignment horizontal="center"/>
    </xf>
    <xf numFmtId="2" fontId="0" fillId="26" borderId="1" xfId="0" applyNumberFormat="1" applyFill="1" applyBorder="1" applyAlignment="1">
      <alignment horizontal="center"/>
    </xf>
    <xf numFmtId="0" fontId="2" fillId="26" borderId="0" xfId="0" applyFont="1" applyFill="1" applyAlignment="1">
      <alignment horizontal="center"/>
    </xf>
    <xf numFmtId="0" fontId="0" fillId="26" borderId="0" xfId="0" applyFill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6" fontId="10" fillId="11" borderId="7" xfId="0" applyNumberFormat="1" applyFont="1" applyFill="1" applyBorder="1" applyAlignment="1">
      <alignment horizontal="center"/>
    </xf>
    <xf numFmtId="166" fontId="10" fillId="11" borderId="8" xfId="0" applyNumberFormat="1" applyFont="1" applyFill="1" applyBorder="1" applyAlignment="1">
      <alignment horizontal="center"/>
    </xf>
    <xf numFmtId="166" fontId="10" fillId="6" borderId="5" xfId="0" applyNumberFormat="1" applyFont="1" applyFill="1" applyBorder="1" applyAlignment="1">
      <alignment horizontal="center" vertical="center"/>
    </xf>
    <xf numFmtId="166" fontId="10" fillId="0" borderId="11" xfId="0" applyNumberFormat="1" applyFont="1" applyBorder="1" applyAlignment="1">
      <alignment horizontal="center"/>
    </xf>
    <xf numFmtId="166" fontId="10" fillId="10" borderId="5" xfId="0" applyNumberFormat="1" applyFont="1" applyFill="1" applyBorder="1" applyAlignment="1">
      <alignment horizontal="center" vertical="center"/>
    </xf>
    <xf numFmtId="166" fontId="10" fillId="0" borderId="11" xfId="0" applyNumberFormat="1" applyFont="1" applyBorder="1" applyAlignment="1">
      <alignment horizontal="center" vertical="center"/>
    </xf>
    <xf numFmtId="1" fontId="4" fillId="6" borderId="0" xfId="3" applyNumberFormat="1" applyFill="1" applyAlignment="1">
      <alignment horizontal="center" vertical="center"/>
    </xf>
    <xf numFmtId="49" fontId="7" fillId="0" borderId="12" xfId="3" applyNumberFormat="1" applyFont="1" applyBorder="1" applyAlignment="1">
      <alignment horizontal="center" vertical="center" wrapText="1"/>
    </xf>
    <xf numFmtId="167" fontId="4" fillId="6" borderId="4" xfId="3" applyNumberFormat="1" applyFill="1" applyBorder="1" applyAlignment="1">
      <alignment horizontal="center" vertical="center"/>
    </xf>
    <xf numFmtId="167" fontId="4" fillId="6" borderId="6" xfId="3" applyNumberFormat="1" applyFill="1" applyBorder="1" applyAlignment="1">
      <alignment horizontal="center" vertical="center"/>
    </xf>
    <xf numFmtId="167" fontId="4" fillId="6" borderId="9" xfId="3" applyNumberFormat="1" applyFill="1" applyBorder="1" applyAlignment="1">
      <alignment horizontal="center" vertical="center"/>
    </xf>
    <xf numFmtId="167" fontId="4" fillId="6" borderId="9" xfId="3" applyNumberFormat="1" applyFill="1" applyBorder="1" applyAlignment="1">
      <alignment horizontal="center"/>
    </xf>
    <xf numFmtId="0" fontId="2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0" borderId="0" xfId="3" applyAlignment="1">
      <alignment horizontal="center" vertical="center" wrapText="1"/>
    </xf>
    <xf numFmtId="0" fontId="4" fillId="0" borderId="3" xfId="3" applyBorder="1" applyAlignment="1">
      <alignment horizontal="center" vertical="center" wrapText="1"/>
    </xf>
    <xf numFmtId="0" fontId="4" fillId="0" borderId="8" xfId="3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0" fillId="0" borderId="8" xfId="0" applyFont="1" applyBorder="1"/>
    <xf numFmtId="0" fontId="2" fillId="0" borderId="8" xfId="0" applyFont="1" applyBorder="1" applyAlignment="1">
      <alignment horizontal="center"/>
    </xf>
    <xf numFmtId="0" fontId="0" fillId="0" borderId="8" xfId="0" applyBorder="1"/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7" fillId="0" borderId="0" xfId="3" applyNumberFormat="1" applyFont="1" applyAlignment="1">
      <alignment horizontal="center" vertical="center" wrapText="1"/>
    </xf>
    <xf numFmtId="0" fontId="4" fillId="0" borderId="3" xfId="3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17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0" fillId="0" borderId="0" xfId="0" applyFont="1"/>
    <xf numFmtId="0" fontId="4" fillId="0" borderId="15" xfId="0" applyFont="1" applyBorder="1"/>
    <xf numFmtId="0" fontId="4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  <xf numFmtId="0" fontId="10" fillId="0" borderId="13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9" fontId="12" fillId="0" borderId="0" xfId="0" applyNumberFormat="1" applyFont="1" applyBorder="1" applyAlignment="1">
      <alignment horizontal="center" wrapText="1"/>
    </xf>
    <xf numFmtId="166" fontId="10" fillId="0" borderId="16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Alignment="1">
      <alignment horizontal="center" vertical="center"/>
    </xf>
  </cellXfs>
  <cellStyles count="4">
    <cellStyle name="Accent2" xfId="2" builtinId="33"/>
    <cellStyle name="Normal" xfId="0" builtinId="0"/>
    <cellStyle name="Normal 2" xfId="3" xr:uid="{9CE23187-EA2E-47A1-9BB4-14FFDAE3E61E}"/>
    <cellStyle name="Percent" xfId="1" builtinId="5"/>
  </cellStyles>
  <dxfs count="8"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</dxfs>
  <tableStyles count="0" defaultTableStyle="TableStyleMedium2" defaultPivotStyle="PivotStyleLight16"/>
  <colors>
    <mruColors>
      <color rgb="FF00FF00"/>
      <color rgb="FFFFF2CC"/>
      <color rgb="FFF8CBAD"/>
      <color rgb="FFFCE4D6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</xdr:colOff>
      <xdr:row>7</xdr:row>
      <xdr:rowOff>19050</xdr:rowOff>
    </xdr:from>
    <xdr:to>
      <xdr:col>13</xdr:col>
      <xdr:colOff>418729</xdr:colOff>
      <xdr:row>18</xdr:row>
      <xdr:rowOff>161645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E030D-048B-4BA2-8A84-81426025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0" y="1704975"/>
          <a:ext cx="2971429" cy="22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</xdr:colOff>
      <xdr:row>7</xdr:row>
      <xdr:rowOff>19050</xdr:rowOff>
    </xdr:from>
    <xdr:to>
      <xdr:col>13</xdr:col>
      <xdr:colOff>418729</xdr:colOff>
      <xdr:row>18</xdr:row>
      <xdr:rowOff>161645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614BF8-5ADD-4C46-9F76-D74DBA877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0" y="4752975"/>
          <a:ext cx="2971429" cy="22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F5E7F-35F7-454A-9BC6-5DE4EF8026E4}">
  <dimension ref="A1:O24"/>
  <sheetViews>
    <sheetView tabSelected="1" workbookViewId="0"/>
  </sheetViews>
  <sheetFormatPr defaultRowHeight="15" x14ac:dyDescent="0.25"/>
  <sheetData>
    <row r="1" spans="1:15" ht="15.75" x14ac:dyDescent="0.25">
      <c r="A1" s="698" t="s">
        <v>651</v>
      </c>
    </row>
    <row r="2" spans="1:15" x14ac:dyDescent="0.25">
      <c r="A2" s="699"/>
    </row>
    <row r="3" spans="1:15" ht="56.25" customHeight="1" x14ac:dyDescent="0.25">
      <c r="A3" s="713" t="s">
        <v>655</v>
      </c>
      <c r="B3" s="714"/>
      <c r="C3" s="714"/>
      <c r="D3" s="714"/>
      <c r="E3" s="714"/>
      <c r="F3" s="714"/>
      <c r="G3" s="714"/>
      <c r="H3" s="714"/>
      <c r="I3" s="714"/>
      <c r="J3" s="714"/>
      <c r="K3" s="714"/>
      <c r="L3" s="714"/>
      <c r="M3" s="714"/>
      <c r="N3" s="714"/>
      <c r="O3" s="714"/>
    </row>
    <row r="4" spans="1:15" x14ac:dyDescent="0.25">
      <c r="A4" s="699"/>
    </row>
    <row r="5" spans="1:15" ht="18" x14ac:dyDescent="0.25">
      <c r="A5" s="700" t="s">
        <v>640</v>
      </c>
    </row>
    <row r="6" spans="1:15" ht="18" x14ac:dyDescent="0.25">
      <c r="A6" s="700" t="s">
        <v>641</v>
      </c>
    </row>
    <row r="7" spans="1:15" x14ac:dyDescent="0.25">
      <c r="A7" s="699"/>
    </row>
    <row r="8" spans="1:15" ht="15.75" x14ac:dyDescent="0.25">
      <c r="A8" s="698" t="s">
        <v>642</v>
      </c>
    </row>
    <row r="9" spans="1:15" x14ac:dyDescent="0.25">
      <c r="A9" s="699" t="s">
        <v>643</v>
      </c>
    </row>
    <row r="10" spans="1:15" x14ac:dyDescent="0.25">
      <c r="A10" s="699" t="s">
        <v>644</v>
      </c>
    </row>
    <row r="11" spans="1:15" x14ac:dyDescent="0.25">
      <c r="A11" s="699" t="s">
        <v>645</v>
      </c>
    </row>
    <row r="12" spans="1:15" x14ac:dyDescent="0.25">
      <c r="A12" s="699" t="s">
        <v>646</v>
      </c>
    </row>
    <row r="13" spans="1:15" x14ac:dyDescent="0.25">
      <c r="A13" s="699" t="s">
        <v>647</v>
      </c>
    </row>
    <row r="14" spans="1:15" x14ac:dyDescent="0.25">
      <c r="A14" s="699" t="s">
        <v>648</v>
      </c>
    </row>
    <row r="15" spans="1:15" x14ac:dyDescent="0.25">
      <c r="A15" s="699" t="s">
        <v>649</v>
      </c>
    </row>
    <row r="16" spans="1:15" x14ac:dyDescent="0.25">
      <c r="A16" s="699"/>
    </row>
    <row r="17" spans="1:1" x14ac:dyDescent="0.25">
      <c r="A17" s="699" t="s">
        <v>656</v>
      </c>
    </row>
    <row r="18" spans="1:1" x14ac:dyDescent="0.25">
      <c r="A18" s="699" t="s">
        <v>644</v>
      </c>
    </row>
    <row r="19" spans="1:1" x14ac:dyDescent="0.25">
      <c r="A19" s="699" t="s">
        <v>645</v>
      </c>
    </row>
    <row r="20" spans="1:1" x14ac:dyDescent="0.25">
      <c r="A20" s="699" t="s">
        <v>646</v>
      </c>
    </row>
    <row r="21" spans="1:1" x14ac:dyDescent="0.25">
      <c r="A21" s="699" t="s">
        <v>647</v>
      </c>
    </row>
    <row r="22" spans="1:1" x14ac:dyDescent="0.25">
      <c r="A22" s="699" t="s">
        <v>648</v>
      </c>
    </row>
    <row r="23" spans="1:1" x14ac:dyDescent="0.25">
      <c r="A23" s="699" t="s">
        <v>650</v>
      </c>
    </row>
    <row r="24" spans="1:1" x14ac:dyDescent="0.25">
      <c r="A24" s="699"/>
    </row>
  </sheetData>
  <mergeCells count="1">
    <mergeCell ref="A3:O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0CC0-510A-47CA-A819-BB6F96FFF43C}">
  <sheetPr>
    <pageSetUpPr fitToPage="1"/>
  </sheetPr>
  <dimension ref="A1:AR72"/>
  <sheetViews>
    <sheetView workbookViewId="0"/>
  </sheetViews>
  <sheetFormatPr defaultRowHeight="12.75" x14ac:dyDescent="0.2"/>
  <cols>
    <col min="1" max="1" width="18.28515625" style="14" customWidth="1"/>
    <col min="2" max="2" width="8.7109375" style="6" customWidth="1"/>
    <col min="3" max="3" width="16" style="6" customWidth="1"/>
    <col min="4" max="4" width="14.28515625" style="7" customWidth="1"/>
    <col min="5" max="6" width="9.140625" style="8" customWidth="1"/>
    <col min="7" max="38" width="9.140625" style="8" bestFit="1" customWidth="1"/>
    <col min="39" max="43" width="9.140625" style="6" bestFit="1" customWidth="1"/>
    <col min="44" max="44" width="7" style="6" bestFit="1" customWidth="1"/>
    <col min="45" max="61" width="10.140625" style="6" bestFit="1" customWidth="1"/>
    <col min="62" max="16384" width="9.140625" style="6"/>
  </cols>
  <sheetData>
    <row r="1" spans="1:44" ht="15" x14ac:dyDescent="0.3">
      <c r="A1" s="36" t="s">
        <v>71</v>
      </c>
    </row>
    <row r="2" spans="1:44" ht="15" x14ac:dyDescent="0.3">
      <c r="A2" s="36" t="s">
        <v>632</v>
      </c>
    </row>
    <row r="4" spans="1:44" ht="20.25" x14ac:dyDescent="0.3">
      <c r="A4" s="12" t="s">
        <v>4</v>
      </c>
      <c r="C4" s="9" t="s">
        <v>2</v>
      </c>
      <c r="D4" s="10"/>
      <c r="E4" s="11" t="s">
        <v>223</v>
      </c>
      <c r="O4" s="6"/>
      <c r="P4" s="6"/>
      <c r="Q4" s="6"/>
      <c r="R4" s="6"/>
      <c r="S4" s="6"/>
      <c r="T4" s="6"/>
      <c r="U4" s="6"/>
    </row>
    <row r="5" spans="1:44" x14ac:dyDescent="0.2">
      <c r="AM5" s="8"/>
      <c r="AN5" s="8"/>
      <c r="AO5" s="8"/>
      <c r="AP5" s="8"/>
      <c r="AQ5" s="8"/>
      <c r="AR5" s="8"/>
    </row>
    <row r="6" spans="1:44" s="177" customFormat="1" ht="12.75" customHeight="1" x14ac:dyDescent="0.25">
      <c r="A6" s="173"/>
      <c r="B6" s="173"/>
      <c r="C6" s="174"/>
      <c r="D6" s="175" t="s">
        <v>0</v>
      </c>
      <c r="E6" s="176">
        <v>7</v>
      </c>
      <c r="F6" s="176">
        <v>8</v>
      </c>
      <c r="G6" s="176">
        <v>9</v>
      </c>
      <c r="H6" s="176">
        <v>10</v>
      </c>
      <c r="I6" s="176">
        <v>11</v>
      </c>
      <c r="J6" s="176">
        <v>12</v>
      </c>
      <c r="K6" s="176">
        <v>13</v>
      </c>
      <c r="L6" s="176">
        <v>14</v>
      </c>
      <c r="M6" s="176">
        <v>15</v>
      </c>
      <c r="N6" s="176">
        <v>16</v>
      </c>
      <c r="O6" s="176">
        <v>17</v>
      </c>
      <c r="P6" s="176">
        <v>18</v>
      </c>
      <c r="Q6" s="176">
        <v>19</v>
      </c>
      <c r="R6" s="176">
        <v>20</v>
      </c>
      <c r="S6" s="176">
        <v>21</v>
      </c>
      <c r="T6" s="176">
        <v>22</v>
      </c>
      <c r="U6" s="176">
        <v>23</v>
      </c>
      <c r="V6" s="176">
        <v>24</v>
      </c>
      <c r="W6" s="176">
        <v>25</v>
      </c>
      <c r="X6" s="176">
        <v>26</v>
      </c>
      <c r="Y6" s="176">
        <v>27</v>
      </c>
      <c r="Z6" s="176">
        <v>28</v>
      </c>
      <c r="AA6" s="176">
        <v>29</v>
      </c>
      <c r="AB6" s="176">
        <v>30</v>
      </c>
      <c r="AC6" s="176">
        <v>31</v>
      </c>
      <c r="AD6" s="176">
        <v>32</v>
      </c>
      <c r="AE6" s="176">
        <v>33</v>
      </c>
      <c r="AF6" s="176">
        <v>34</v>
      </c>
      <c r="AG6" s="176">
        <v>35</v>
      </c>
      <c r="AH6" s="176">
        <v>36</v>
      </c>
      <c r="AI6" s="176">
        <v>37</v>
      </c>
      <c r="AJ6" s="176">
        <v>38</v>
      </c>
      <c r="AK6" s="176">
        <v>39</v>
      </c>
      <c r="AL6" s="176">
        <v>40</v>
      </c>
      <c r="AM6" s="176">
        <v>41</v>
      </c>
      <c r="AN6" s="176">
        <v>42</v>
      </c>
      <c r="AO6" s="176">
        <v>43</v>
      </c>
      <c r="AP6" s="176">
        <v>44</v>
      </c>
      <c r="AQ6" s="176">
        <v>45</v>
      </c>
      <c r="AR6" s="176">
        <v>46</v>
      </c>
    </row>
    <row r="7" spans="1:44" s="177" customFormat="1" x14ac:dyDescent="0.25">
      <c r="A7" s="178" t="s">
        <v>7</v>
      </c>
      <c r="B7" s="173" t="s">
        <v>8</v>
      </c>
      <c r="C7" s="178" t="s">
        <v>9</v>
      </c>
      <c r="D7" s="17" t="s">
        <v>10</v>
      </c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</row>
    <row r="8" spans="1:44" ht="12.75" customHeight="1" x14ac:dyDescent="0.2">
      <c r="A8" s="721" t="s">
        <v>1</v>
      </c>
      <c r="B8" s="721">
        <v>1</v>
      </c>
      <c r="C8" s="101">
        <v>1</v>
      </c>
      <c r="D8" s="151" t="s">
        <v>14</v>
      </c>
      <c r="E8" s="169">
        <v>0</v>
      </c>
      <c r="F8" s="169">
        <v>0</v>
      </c>
      <c r="G8" s="169">
        <v>0</v>
      </c>
      <c r="H8" s="169">
        <v>0</v>
      </c>
      <c r="I8" s="169">
        <v>0</v>
      </c>
      <c r="J8" s="169">
        <v>0</v>
      </c>
      <c r="K8" s="169">
        <v>0.5</v>
      </c>
      <c r="L8" s="169">
        <v>2</v>
      </c>
      <c r="M8" s="169">
        <v>3</v>
      </c>
      <c r="N8" s="169">
        <v>3</v>
      </c>
      <c r="O8" s="169">
        <v>3</v>
      </c>
      <c r="P8" s="169">
        <v>3</v>
      </c>
      <c r="Q8" s="169">
        <v>2.5</v>
      </c>
      <c r="R8" s="169">
        <v>2</v>
      </c>
      <c r="S8" s="169">
        <v>2</v>
      </c>
      <c r="T8" s="169">
        <v>1.5</v>
      </c>
      <c r="U8" s="169">
        <v>1.5</v>
      </c>
      <c r="V8" s="169">
        <v>1.5</v>
      </c>
      <c r="W8" s="169">
        <v>1</v>
      </c>
      <c r="X8" s="169">
        <v>1</v>
      </c>
      <c r="Y8" s="169">
        <v>1</v>
      </c>
      <c r="Z8" s="169">
        <v>1</v>
      </c>
      <c r="AA8" s="169">
        <v>1</v>
      </c>
      <c r="AB8" s="169">
        <v>3</v>
      </c>
      <c r="AC8" s="169">
        <v>3</v>
      </c>
      <c r="AD8" s="169">
        <v>3</v>
      </c>
      <c r="AE8" s="169">
        <v>3</v>
      </c>
      <c r="AF8" s="169">
        <v>3</v>
      </c>
      <c r="AG8" s="169">
        <v>3</v>
      </c>
      <c r="AH8" s="169">
        <v>2.5</v>
      </c>
      <c r="AI8" s="169">
        <v>2.5</v>
      </c>
      <c r="AJ8" s="169">
        <v>2</v>
      </c>
      <c r="AK8" s="169">
        <v>2.5</v>
      </c>
      <c r="AL8" s="169">
        <v>2</v>
      </c>
      <c r="AM8" s="169">
        <v>2</v>
      </c>
      <c r="AN8" s="169">
        <v>2</v>
      </c>
      <c r="AO8" s="169">
        <v>2</v>
      </c>
      <c r="AP8" s="169">
        <v>1.5</v>
      </c>
      <c r="AQ8" s="169">
        <v>2</v>
      </c>
      <c r="AR8" s="169">
        <v>2</v>
      </c>
    </row>
    <row r="9" spans="1:44" ht="12.75" customHeight="1" x14ac:dyDescent="0.2">
      <c r="A9" s="720"/>
      <c r="B9" s="720"/>
      <c r="C9" s="153">
        <v>2</v>
      </c>
      <c r="D9" s="154" t="s">
        <v>15</v>
      </c>
      <c r="E9" s="170">
        <v>0</v>
      </c>
      <c r="F9" s="170">
        <v>0</v>
      </c>
      <c r="G9" s="170">
        <v>0</v>
      </c>
      <c r="H9" s="170">
        <v>0</v>
      </c>
      <c r="I9" s="170">
        <v>0</v>
      </c>
      <c r="J9" s="170">
        <v>0</v>
      </c>
      <c r="K9" s="170">
        <v>0</v>
      </c>
      <c r="L9" s="170">
        <v>1</v>
      </c>
      <c r="M9" s="170">
        <v>2</v>
      </c>
      <c r="N9" s="170">
        <v>3</v>
      </c>
      <c r="O9" s="170">
        <v>3</v>
      </c>
      <c r="P9" s="170">
        <v>2.5</v>
      </c>
      <c r="Q9" s="170">
        <v>2.5</v>
      </c>
      <c r="R9" s="170">
        <v>2</v>
      </c>
      <c r="S9" s="170">
        <v>2</v>
      </c>
      <c r="T9" s="170">
        <v>2</v>
      </c>
      <c r="U9" s="170">
        <v>2</v>
      </c>
      <c r="V9" s="170">
        <v>1.5</v>
      </c>
      <c r="W9" s="170">
        <v>2</v>
      </c>
      <c r="X9" s="170">
        <v>1.5</v>
      </c>
      <c r="Y9" s="170">
        <v>1.5</v>
      </c>
      <c r="Z9" s="170">
        <v>1</v>
      </c>
      <c r="AA9" s="170">
        <v>1.5</v>
      </c>
      <c r="AB9" s="170">
        <v>1.5</v>
      </c>
      <c r="AC9" s="170">
        <v>1.5</v>
      </c>
      <c r="AD9" s="170">
        <v>1.5</v>
      </c>
      <c r="AE9" s="170">
        <v>1.5</v>
      </c>
      <c r="AF9" s="170">
        <v>1.5</v>
      </c>
      <c r="AG9" s="170">
        <v>1.5</v>
      </c>
      <c r="AH9" s="170">
        <v>1.5</v>
      </c>
      <c r="AI9" s="170">
        <v>1.5</v>
      </c>
      <c r="AJ9" s="170">
        <v>1.5</v>
      </c>
      <c r="AK9" s="170">
        <v>2</v>
      </c>
      <c r="AL9" s="170">
        <v>1.5</v>
      </c>
      <c r="AM9" s="170">
        <v>1</v>
      </c>
      <c r="AN9" s="170">
        <v>1</v>
      </c>
      <c r="AO9" s="170">
        <v>1.5</v>
      </c>
      <c r="AP9" s="170">
        <v>2</v>
      </c>
      <c r="AQ9" s="170">
        <v>1.5</v>
      </c>
      <c r="AR9" s="170">
        <v>1.5</v>
      </c>
    </row>
    <row r="10" spans="1:44" ht="12.75" customHeight="1" x14ac:dyDescent="0.2">
      <c r="A10" s="720"/>
      <c r="B10" s="720"/>
      <c r="C10" s="153">
        <v>3</v>
      </c>
      <c r="D10" s="154" t="s">
        <v>16</v>
      </c>
      <c r="E10" s="170">
        <v>0</v>
      </c>
      <c r="F10" s="170">
        <v>0</v>
      </c>
      <c r="G10" s="170">
        <v>0</v>
      </c>
      <c r="H10" s="170">
        <v>0</v>
      </c>
      <c r="I10" s="170">
        <v>0</v>
      </c>
      <c r="J10" s="170">
        <v>0</v>
      </c>
      <c r="K10" s="170">
        <v>0</v>
      </c>
      <c r="L10" s="170">
        <v>0.5</v>
      </c>
      <c r="M10" s="170">
        <v>2</v>
      </c>
      <c r="N10" s="170">
        <v>3</v>
      </c>
      <c r="O10" s="170">
        <v>2.5</v>
      </c>
      <c r="P10" s="170">
        <v>2</v>
      </c>
      <c r="Q10" s="170">
        <v>2</v>
      </c>
      <c r="R10" s="170">
        <v>2</v>
      </c>
      <c r="S10" s="170">
        <v>2</v>
      </c>
      <c r="T10" s="170">
        <v>2</v>
      </c>
      <c r="U10" s="170">
        <v>2</v>
      </c>
      <c r="V10" s="170">
        <v>1.5</v>
      </c>
      <c r="W10" s="170">
        <v>2</v>
      </c>
      <c r="X10" s="170">
        <v>1.5</v>
      </c>
      <c r="Y10" s="170">
        <v>1</v>
      </c>
      <c r="Z10" s="170">
        <v>1</v>
      </c>
      <c r="AA10" s="170">
        <v>1</v>
      </c>
      <c r="AB10" s="170">
        <v>1.5</v>
      </c>
      <c r="AC10" s="170">
        <v>1.5</v>
      </c>
      <c r="AD10" s="170">
        <v>1.5</v>
      </c>
      <c r="AE10" s="170">
        <v>1.5</v>
      </c>
      <c r="AF10" s="170">
        <v>1.5</v>
      </c>
      <c r="AG10" s="170">
        <v>1.5</v>
      </c>
      <c r="AH10" s="170">
        <v>1.5</v>
      </c>
      <c r="AI10" s="170">
        <v>1</v>
      </c>
      <c r="AJ10" s="170">
        <v>1.5</v>
      </c>
      <c r="AK10" s="170">
        <v>1</v>
      </c>
      <c r="AL10" s="170">
        <v>1.5</v>
      </c>
      <c r="AM10" s="170">
        <v>1</v>
      </c>
      <c r="AN10" s="170">
        <v>1</v>
      </c>
      <c r="AO10" s="170">
        <v>1</v>
      </c>
      <c r="AP10" s="170">
        <v>1</v>
      </c>
      <c r="AQ10" s="170">
        <v>1</v>
      </c>
      <c r="AR10" s="170">
        <v>1.5</v>
      </c>
    </row>
    <row r="11" spans="1:44" ht="12.75" customHeight="1" x14ac:dyDescent="0.2">
      <c r="A11" s="720"/>
      <c r="B11" s="720"/>
      <c r="C11" s="153">
        <v>4</v>
      </c>
      <c r="D11" s="154" t="s">
        <v>17</v>
      </c>
      <c r="E11" s="170">
        <v>0</v>
      </c>
      <c r="F11" s="170">
        <v>0</v>
      </c>
      <c r="G11" s="170">
        <v>0</v>
      </c>
      <c r="H11" s="170">
        <v>0</v>
      </c>
      <c r="I11" s="170">
        <v>0</v>
      </c>
      <c r="J11" s="170">
        <v>0</v>
      </c>
      <c r="K11" s="170">
        <v>0</v>
      </c>
      <c r="L11" s="170">
        <v>2</v>
      </c>
      <c r="M11" s="170">
        <v>3</v>
      </c>
      <c r="N11" s="170">
        <v>3</v>
      </c>
      <c r="O11" s="170">
        <v>3</v>
      </c>
      <c r="P11" s="170">
        <v>2.5</v>
      </c>
      <c r="Q11" s="170">
        <v>2.5</v>
      </c>
      <c r="R11" s="170">
        <v>2</v>
      </c>
      <c r="S11" s="170">
        <v>2</v>
      </c>
      <c r="T11" s="170">
        <v>2</v>
      </c>
      <c r="U11" s="170">
        <v>2</v>
      </c>
      <c r="V11" s="170">
        <v>1.5</v>
      </c>
      <c r="W11" s="170">
        <v>1.5</v>
      </c>
      <c r="X11" s="170">
        <v>2</v>
      </c>
      <c r="Y11" s="170">
        <v>3</v>
      </c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</row>
    <row r="12" spans="1:44" ht="12.75" customHeight="1" x14ac:dyDescent="0.2">
      <c r="A12" s="720"/>
      <c r="B12" s="720"/>
      <c r="C12" s="153">
        <v>5</v>
      </c>
      <c r="D12" s="154" t="s">
        <v>18</v>
      </c>
      <c r="E12" s="170">
        <v>0</v>
      </c>
      <c r="F12" s="170">
        <v>0</v>
      </c>
      <c r="G12" s="170">
        <v>0</v>
      </c>
      <c r="H12" s="170">
        <v>0</v>
      </c>
      <c r="I12" s="170">
        <v>0</v>
      </c>
      <c r="J12" s="170">
        <v>0</v>
      </c>
      <c r="K12" s="170">
        <v>0</v>
      </c>
      <c r="L12" s="170">
        <v>1.5</v>
      </c>
      <c r="M12" s="170">
        <v>3</v>
      </c>
      <c r="N12" s="170">
        <v>3.5</v>
      </c>
      <c r="O12" s="170">
        <v>3</v>
      </c>
      <c r="P12" s="170">
        <v>3</v>
      </c>
      <c r="Q12" s="170">
        <v>2</v>
      </c>
      <c r="R12" s="170">
        <v>2</v>
      </c>
      <c r="S12" s="170">
        <v>2</v>
      </c>
      <c r="T12" s="170">
        <v>2</v>
      </c>
      <c r="U12" s="170">
        <v>1.5</v>
      </c>
      <c r="V12" s="170">
        <v>1.5</v>
      </c>
      <c r="W12" s="170">
        <v>1</v>
      </c>
      <c r="X12" s="170">
        <v>1</v>
      </c>
      <c r="Y12" s="170">
        <v>0.5</v>
      </c>
      <c r="Z12" s="170">
        <v>0.5</v>
      </c>
      <c r="AA12" s="170">
        <v>0.5</v>
      </c>
      <c r="AB12" s="170">
        <v>0.5</v>
      </c>
      <c r="AC12" s="170">
        <v>3</v>
      </c>
      <c r="AD12" s="170">
        <v>3</v>
      </c>
      <c r="AE12" s="171">
        <v>5</v>
      </c>
      <c r="AF12" s="171">
        <v>5</v>
      </c>
      <c r="AG12" s="171">
        <v>5</v>
      </c>
      <c r="AH12" s="171">
        <v>5</v>
      </c>
      <c r="AI12" s="171">
        <v>5</v>
      </c>
      <c r="AJ12" s="171">
        <v>5</v>
      </c>
      <c r="AK12" s="171">
        <v>5</v>
      </c>
      <c r="AL12" s="171">
        <v>5</v>
      </c>
      <c r="AM12" s="171">
        <v>5</v>
      </c>
      <c r="AN12" s="171">
        <v>5</v>
      </c>
      <c r="AO12" s="171">
        <v>5</v>
      </c>
      <c r="AP12" s="171">
        <v>5</v>
      </c>
      <c r="AQ12" s="171">
        <v>5</v>
      </c>
      <c r="AR12" s="171">
        <v>5</v>
      </c>
    </row>
    <row r="13" spans="1:44" ht="12.75" customHeight="1" x14ac:dyDescent="0.2">
      <c r="A13" s="720"/>
      <c r="B13" s="722"/>
      <c r="C13" s="156">
        <v>6</v>
      </c>
      <c r="D13" s="157" t="s">
        <v>19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0</v>
      </c>
      <c r="M13" s="172">
        <v>2.5</v>
      </c>
      <c r="N13" s="172">
        <v>3</v>
      </c>
      <c r="O13" s="172">
        <v>3</v>
      </c>
      <c r="P13" s="172">
        <v>2.5</v>
      </c>
      <c r="Q13" s="172">
        <v>2</v>
      </c>
      <c r="R13" s="172">
        <v>2</v>
      </c>
      <c r="S13" s="172">
        <v>2</v>
      </c>
      <c r="T13" s="172">
        <v>2</v>
      </c>
      <c r="U13" s="172">
        <v>2</v>
      </c>
      <c r="V13" s="172">
        <v>1.5</v>
      </c>
      <c r="W13" s="172">
        <v>2</v>
      </c>
      <c r="X13" s="172">
        <v>1.5</v>
      </c>
      <c r="Y13" s="172">
        <v>1</v>
      </c>
      <c r="Z13" s="172">
        <v>0.5</v>
      </c>
      <c r="AA13" s="172">
        <v>1</v>
      </c>
      <c r="AB13" s="172">
        <v>1</v>
      </c>
      <c r="AC13" s="172">
        <v>0.5</v>
      </c>
      <c r="AD13" s="172">
        <v>0.5</v>
      </c>
      <c r="AE13" s="172">
        <v>1.5</v>
      </c>
      <c r="AF13" s="172">
        <v>1</v>
      </c>
      <c r="AG13" s="172">
        <v>1</v>
      </c>
      <c r="AH13" s="172">
        <v>1</v>
      </c>
      <c r="AI13" s="172">
        <v>1.5</v>
      </c>
      <c r="AJ13" s="172">
        <v>1.5</v>
      </c>
      <c r="AK13" s="172">
        <v>1.5</v>
      </c>
      <c r="AL13" s="172">
        <v>1.5</v>
      </c>
      <c r="AM13" s="172">
        <v>1.5</v>
      </c>
      <c r="AN13" s="172">
        <v>2</v>
      </c>
      <c r="AO13" s="172">
        <v>2</v>
      </c>
      <c r="AP13" s="172">
        <v>2.5</v>
      </c>
      <c r="AQ13" s="172">
        <v>2</v>
      </c>
      <c r="AR13" s="172">
        <v>2</v>
      </c>
    </row>
    <row r="14" spans="1:44" ht="12.75" customHeight="1" x14ac:dyDescent="0.2">
      <c r="A14" s="720"/>
      <c r="B14" s="721">
        <v>2</v>
      </c>
      <c r="C14" s="101">
        <v>1</v>
      </c>
      <c r="D14" s="151" t="s">
        <v>20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169">
        <v>0</v>
      </c>
      <c r="K14" s="169">
        <v>0</v>
      </c>
      <c r="L14" s="169">
        <v>0</v>
      </c>
      <c r="M14" s="169">
        <v>0.5</v>
      </c>
      <c r="N14" s="169">
        <v>2.5</v>
      </c>
      <c r="O14" s="169">
        <v>2.5</v>
      </c>
      <c r="P14" s="169">
        <v>3</v>
      </c>
      <c r="Q14" s="169">
        <v>2.5</v>
      </c>
      <c r="R14" s="169">
        <v>2</v>
      </c>
      <c r="S14" s="169">
        <v>2</v>
      </c>
      <c r="T14" s="169">
        <v>2</v>
      </c>
      <c r="U14" s="169">
        <v>2</v>
      </c>
      <c r="V14" s="169">
        <v>1.5</v>
      </c>
      <c r="W14" s="169">
        <v>2</v>
      </c>
      <c r="X14" s="169">
        <v>1.5</v>
      </c>
      <c r="Y14" s="169">
        <v>1</v>
      </c>
      <c r="Z14" s="169">
        <v>3</v>
      </c>
      <c r="AA14" s="169">
        <v>3</v>
      </c>
      <c r="AB14" s="169">
        <v>3</v>
      </c>
      <c r="AC14" s="169">
        <v>3</v>
      </c>
      <c r="AD14" s="169">
        <v>3</v>
      </c>
      <c r="AE14" s="169">
        <v>3</v>
      </c>
      <c r="AF14" s="169">
        <v>2.5</v>
      </c>
      <c r="AG14" s="169">
        <v>2.5</v>
      </c>
      <c r="AH14" s="169">
        <v>2</v>
      </c>
      <c r="AI14" s="169">
        <v>2</v>
      </c>
      <c r="AJ14" s="169">
        <v>2</v>
      </c>
      <c r="AK14" s="169">
        <v>2</v>
      </c>
      <c r="AL14" s="169">
        <v>2</v>
      </c>
      <c r="AM14" s="169">
        <v>2</v>
      </c>
      <c r="AN14" s="169">
        <v>2</v>
      </c>
      <c r="AO14" s="169">
        <v>2</v>
      </c>
      <c r="AP14" s="169">
        <v>2</v>
      </c>
      <c r="AQ14" s="169">
        <v>2</v>
      </c>
      <c r="AR14" s="169">
        <v>2</v>
      </c>
    </row>
    <row r="15" spans="1:44" ht="12.75" customHeight="1" x14ac:dyDescent="0.2">
      <c r="A15" s="720"/>
      <c r="B15" s="720"/>
      <c r="C15" s="153">
        <v>2</v>
      </c>
      <c r="D15" s="154" t="s">
        <v>21</v>
      </c>
      <c r="E15" s="170">
        <v>0</v>
      </c>
      <c r="F15" s="170">
        <v>0</v>
      </c>
      <c r="G15" s="170">
        <v>0</v>
      </c>
      <c r="H15" s="170">
        <v>0</v>
      </c>
      <c r="I15" s="170">
        <v>0</v>
      </c>
      <c r="J15" s="170">
        <v>0</v>
      </c>
      <c r="K15" s="170">
        <v>0</v>
      </c>
      <c r="L15" s="170">
        <v>0</v>
      </c>
      <c r="M15" s="170">
        <v>2</v>
      </c>
      <c r="N15" s="170">
        <v>3</v>
      </c>
      <c r="O15" s="170">
        <v>3</v>
      </c>
      <c r="P15" s="170">
        <v>3</v>
      </c>
      <c r="Q15" s="170">
        <v>2.5</v>
      </c>
      <c r="R15" s="170">
        <v>2</v>
      </c>
      <c r="S15" s="170">
        <v>2</v>
      </c>
      <c r="T15" s="170">
        <v>2</v>
      </c>
      <c r="U15" s="170">
        <v>2</v>
      </c>
      <c r="V15" s="170">
        <v>1.5</v>
      </c>
      <c r="W15" s="170">
        <v>1.5</v>
      </c>
      <c r="X15" s="170">
        <v>1.5</v>
      </c>
      <c r="Y15" s="170">
        <v>1.5</v>
      </c>
      <c r="Z15" s="170">
        <v>3</v>
      </c>
      <c r="AA15" s="170">
        <v>3</v>
      </c>
      <c r="AB15" s="170">
        <v>3</v>
      </c>
      <c r="AC15" s="170">
        <v>3</v>
      </c>
      <c r="AD15" s="170">
        <v>3</v>
      </c>
      <c r="AE15" s="170">
        <v>3</v>
      </c>
      <c r="AF15" s="170">
        <v>2.5</v>
      </c>
      <c r="AG15" s="170">
        <v>2.5</v>
      </c>
      <c r="AH15" s="170">
        <v>2</v>
      </c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</row>
    <row r="16" spans="1:44" ht="12.75" customHeight="1" x14ac:dyDescent="0.2">
      <c r="A16" s="720"/>
      <c r="B16" s="720"/>
      <c r="C16" s="153">
        <v>3</v>
      </c>
      <c r="D16" s="154" t="s">
        <v>22</v>
      </c>
      <c r="E16" s="170">
        <v>0</v>
      </c>
      <c r="F16" s="170">
        <v>0</v>
      </c>
      <c r="G16" s="170">
        <v>0</v>
      </c>
      <c r="H16" s="170">
        <v>0</v>
      </c>
      <c r="I16" s="170">
        <v>0</v>
      </c>
      <c r="J16" s="170">
        <v>0</v>
      </c>
      <c r="K16" s="170">
        <v>0</v>
      </c>
      <c r="L16" s="170">
        <v>0</v>
      </c>
      <c r="M16" s="170">
        <v>0</v>
      </c>
      <c r="N16" s="170">
        <v>2.5</v>
      </c>
      <c r="O16" s="170">
        <v>3</v>
      </c>
      <c r="P16" s="170">
        <v>3</v>
      </c>
      <c r="Q16" s="170">
        <v>3</v>
      </c>
      <c r="R16" s="170">
        <v>3</v>
      </c>
      <c r="S16" s="170">
        <v>2.5</v>
      </c>
      <c r="T16" s="170">
        <v>2</v>
      </c>
      <c r="U16" s="170">
        <v>2</v>
      </c>
      <c r="V16" s="170">
        <v>2</v>
      </c>
      <c r="W16" s="170">
        <v>2</v>
      </c>
      <c r="X16" s="170">
        <v>1.5</v>
      </c>
      <c r="Y16" s="170">
        <v>1.5</v>
      </c>
      <c r="Z16" s="170">
        <v>3</v>
      </c>
      <c r="AA16" s="170">
        <v>3</v>
      </c>
      <c r="AB16" s="170">
        <v>3.5</v>
      </c>
      <c r="AC16" s="170">
        <v>3</v>
      </c>
      <c r="AD16" s="170">
        <v>3</v>
      </c>
      <c r="AE16" s="170">
        <v>3</v>
      </c>
      <c r="AF16" s="170">
        <v>3</v>
      </c>
      <c r="AG16" s="170">
        <v>2.5</v>
      </c>
      <c r="AH16" s="170">
        <v>2.5</v>
      </c>
      <c r="AI16" s="170">
        <v>2</v>
      </c>
      <c r="AJ16" s="170">
        <v>2.5</v>
      </c>
      <c r="AK16" s="170">
        <v>2.5</v>
      </c>
      <c r="AL16" s="170">
        <v>2.5</v>
      </c>
      <c r="AM16" s="170">
        <v>2.5</v>
      </c>
      <c r="AN16" s="170">
        <v>2</v>
      </c>
      <c r="AO16" s="170">
        <v>2</v>
      </c>
      <c r="AP16" s="170">
        <v>2</v>
      </c>
      <c r="AQ16" s="170">
        <v>2</v>
      </c>
      <c r="AR16" s="170">
        <v>2</v>
      </c>
    </row>
    <row r="17" spans="1:44" ht="12.75" customHeight="1" x14ac:dyDescent="0.2">
      <c r="A17" s="720"/>
      <c r="B17" s="720"/>
      <c r="C17" s="153">
        <v>4</v>
      </c>
      <c r="D17" s="154" t="s">
        <v>23</v>
      </c>
      <c r="E17" s="170">
        <v>0</v>
      </c>
      <c r="F17" s="170">
        <v>0</v>
      </c>
      <c r="G17" s="170">
        <v>0</v>
      </c>
      <c r="H17" s="170">
        <v>0</v>
      </c>
      <c r="I17" s="170">
        <v>0</v>
      </c>
      <c r="J17" s="170">
        <v>0</v>
      </c>
      <c r="K17" s="170">
        <v>0</v>
      </c>
      <c r="L17" s="170">
        <v>0</v>
      </c>
      <c r="M17" s="170">
        <v>0</v>
      </c>
      <c r="N17" s="170">
        <v>2</v>
      </c>
      <c r="O17" s="170">
        <v>2.5</v>
      </c>
      <c r="P17" s="170">
        <v>2.5</v>
      </c>
      <c r="Q17" s="170">
        <v>2</v>
      </c>
      <c r="R17" s="170">
        <v>2.5</v>
      </c>
      <c r="S17" s="170">
        <v>1.5</v>
      </c>
      <c r="T17" s="170">
        <v>1.5</v>
      </c>
      <c r="U17" s="170">
        <v>1.5</v>
      </c>
      <c r="V17" s="170">
        <v>1</v>
      </c>
      <c r="W17" s="170">
        <v>1</v>
      </c>
      <c r="X17" s="170">
        <v>0.5</v>
      </c>
      <c r="Y17" s="170">
        <v>0.5</v>
      </c>
      <c r="Z17" s="170">
        <v>0.5</v>
      </c>
      <c r="AA17" s="170">
        <v>0.5</v>
      </c>
      <c r="AB17" s="170">
        <v>0.5</v>
      </c>
      <c r="AC17" s="170">
        <v>0.5</v>
      </c>
      <c r="AD17" s="170">
        <v>0.5</v>
      </c>
      <c r="AE17" s="170">
        <v>0.5</v>
      </c>
      <c r="AF17" s="170">
        <v>1</v>
      </c>
      <c r="AG17" s="170">
        <v>1</v>
      </c>
      <c r="AH17" s="170">
        <v>1</v>
      </c>
      <c r="AI17" s="170">
        <v>1.5</v>
      </c>
      <c r="AJ17" s="170">
        <v>2</v>
      </c>
      <c r="AK17" s="170">
        <v>3</v>
      </c>
      <c r="AL17" s="170">
        <v>2.5</v>
      </c>
      <c r="AM17" s="170">
        <v>2.5</v>
      </c>
      <c r="AN17" s="170">
        <v>2</v>
      </c>
      <c r="AO17" s="170">
        <v>2</v>
      </c>
      <c r="AP17" s="170">
        <v>2</v>
      </c>
      <c r="AQ17" s="170">
        <v>2</v>
      </c>
      <c r="AR17" s="170">
        <v>1.5</v>
      </c>
    </row>
    <row r="18" spans="1:44" ht="12.75" customHeight="1" x14ac:dyDescent="0.2">
      <c r="A18" s="720"/>
      <c r="B18" s="720"/>
      <c r="C18" s="153">
        <v>5</v>
      </c>
      <c r="D18" s="154" t="s">
        <v>24</v>
      </c>
      <c r="E18" s="170">
        <v>0</v>
      </c>
      <c r="F18" s="170">
        <v>0</v>
      </c>
      <c r="G18" s="170">
        <v>0</v>
      </c>
      <c r="H18" s="170">
        <v>0</v>
      </c>
      <c r="I18" s="170">
        <v>0</v>
      </c>
      <c r="J18" s="170">
        <v>0</v>
      </c>
      <c r="K18" s="170">
        <v>0</v>
      </c>
      <c r="L18" s="170">
        <v>0</v>
      </c>
      <c r="M18" s="170">
        <v>0</v>
      </c>
      <c r="N18" s="170">
        <v>0</v>
      </c>
      <c r="O18" s="170">
        <v>0.5</v>
      </c>
      <c r="P18" s="170">
        <v>2</v>
      </c>
      <c r="Q18" s="170">
        <v>2</v>
      </c>
      <c r="R18" s="170">
        <v>2</v>
      </c>
      <c r="S18" s="170">
        <v>1.5</v>
      </c>
      <c r="T18" s="170">
        <v>1.5</v>
      </c>
      <c r="U18" s="170">
        <v>1.5</v>
      </c>
      <c r="V18" s="170">
        <v>1.5</v>
      </c>
      <c r="W18" s="170">
        <v>1</v>
      </c>
      <c r="X18" s="170">
        <v>0.5</v>
      </c>
      <c r="Y18" s="170">
        <v>1</v>
      </c>
      <c r="Z18" s="170">
        <v>1</v>
      </c>
      <c r="AA18" s="170">
        <v>1</v>
      </c>
      <c r="AB18" s="170">
        <v>0.5</v>
      </c>
      <c r="AC18" s="170">
        <v>0.5</v>
      </c>
      <c r="AD18" s="170">
        <v>0.5</v>
      </c>
      <c r="AE18" s="170">
        <v>1</v>
      </c>
      <c r="AF18" s="170">
        <v>2.5</v>
      </c>
      <c r="AG18" s="170">
        <v>3</v>
      </c>
      <c r="AH18" s="171">
        <v>5</v>
      </c>
      <c r="AI18" s="171">
        <v>5</v>
      </c>
      <c r="AJ18" s="171">
        <v>5</v>
      </c>
      <c r="AK18" s="171">
        <v>5</v>
      </c>
      <c r="AL18" s="171">
        <v>5</v>
      </c>
      <c r="AM18" s="171">
        <v>5</v>
      </c>
      <c r="AN18" s="171">
        <v>5</v>
      </c>
      <c r="AO18" s="171">
        <v>5</v>
      </c>
      <c r="AP18" s="171">
        <v>5</v>
      </c>
      <c r="AQ18" s="171">
        <v>5</v>
      </c>
      <c r="AR18" s="171">
        <v>5</v>
      </c>
    </row>
    <row r="19" spans="1:44" ht="12.75" customHeight="1" x14ac:dyDescent="0.2">
      <c r="A19" s="720"/>
      <c r="B19" s="720"/>
      <c r="C19" s="153">
        <v>6</v>
      </c>
      <c r="D19" s="154" t="s">
        <v>25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  <c r="J19" s="170">
        <v>0</v>
      </c>
      <c r="K19" s="170">
        <v>0</v>
      </c>
      <c r="L19" s="170">
        <v>0</v>
      </c>
      <c r="M19" s="170">
        <v>0</v>
      </c>
      <c r="N19" s="170">
        <v>0</v>
      </c>
      <c r="O19" s="170">
        <v>0</v>
      </c>
      <c r="P19" s="170">
        <v>1</v>
      </c>
      <c r="Q19" s="170">
        <v>2</v>
      </c>
      <c r="R19" s="170">
        <v>2</v>
      </c>
      <c r="S19" s="170">
        <v>2</v>
      </c>
      <c r="T19" s="170">
        <v>1.5</v>
      </c>
      <c r="U19" s="170">
        <v>1.5</v>
      </c>
      <c r="V19" s="170">
        <v>1</v>
      </c>
      <c r="W19" s="170">
        <v>1</v>
      </c>
      <c r="X19" s="170">
        <v>0.5</v>
      </c>
      <c r="Y19" s="170">
        <v>0.5</v>
      </c>
      <c r="Z19" s="170">
        <v>0.5</v>
      </c>
      <c r="AA19" s="170">
        <v>0.5</v>
      </c>
      <c r="AB19" s="170">
        <v>0.5</v>
      </c>
      <c r="AC19" s="170">
        <v>0.5</v>
      </c>
      <c r="AD19" s="170">
        <v>0.5</v>
      </c>
      <c r="AE19" s="170">
        <v>0.5</v>
      </c>
      <c r="AF19" s="170">
        <v>0.5</v>
      </c>
      <c r="AG19" s="170">
        <v>0.5</v>
      </c>
      <c r="AH19" s="170">
        <v>0.5</v>
      </c>
      <c r="AI19" s="170">
        <v>0.5</v>
      </c>
      <c r="AJ19" s="170">
        <v>1</v>
      </c>
      <c r="AK19" s="170">
        <v>1.5</v>
      </c>
      <c r="AL19" s="170">
        <v>2.5</v>
      </c>
      <c r="AM19" s="170">
        <v>3</v>
      </c>
      <c r="AN19" s="170">
        <v>3.5</v>
      </c>
      <c r="AO19" s="170">
        <v>3</v>
      </c>
      <c r="AP19" s="170">
        <v>3</v>
      </c>
      <c r="AQ19" s="170">
        <v>3</v>
      </c>
      <c r="AR19" s="170">
        <v>3</v>
      </c>
    </row>
    <row r="20" spans="1:44" ht="12.75" customHeight="1" x14ac:dyDescent="0.2">
      <c r="A20" s="214"/>
      <c r="B20" s="160"/>
      <c r="C20" s="160"/>
      <c r="D20" s="161" t="s">
        <v>221</v>
      </c>
      <c r="E20" s="591">
        <f t="shared" ref="E20:K20" si="0">AVERAGE(E8:E19)</f>
        <v>0</v>
      </c>
      <c r="F20" s="591">
        <f t="shared" si="0"/>
        <v>0</v>
      </c>
      <c r="G20" s="591">
        <f t="shared" si="0"/>
        <v>0</v>
      </c>
      <c r="H20" s="591">
        <f t="shared" si="0"/>
        <v>0</v>
      </c>
      <c r="I20" s="591">
        <f t="shared" si="0"/>
        <v>0</v>
      </c>
      <c r="J20" s="591">
        <f t="shared" si="0"/>
        <v>0</v>
      </c>
      <c r="K20" s="591">
        <f t="shared" si="0"/>
        <v>4.1666666666666664E-2</v>
      </c>
      <c r="L20" s="591">
        <f t="shared" ref="L20:AQ20" si="1">AVERAGE(L8:L19)</f>
        <v>0.58333333333333337</v>
      </c>
      <c r="M20" s="591">
        <f t="shared" si="1"/>
        <v>1.5</v>
      </c>
      <c r="N20" s="591">
        <f t="shared" si="1"/>
        <v>2.375</v>
      </c>
      <c r="O20" s="591">
        <f t="shared" si="1"/>
        <v>2.4166666666666665</v>
      </c>
      <c r="P20" s="591">
        <f t="shared" si="1"/>
        <v>2.5</v>
      </c>
      <c r="Q20" s="591">
        <f t="shared" si="1"/>
        <v>2.2916666666666665</v>
      </c>
      <c r="R20" s="591">
        <f t="shared" si="1"/>
        <v>2.125</v>
      </c>
      <c r="S20" s="591">
        <f t="shared" si="1"/>
        <v>1.9583333333333333</v>
      </c>
      <c r="T20" s="591">
        <f t="shared" si="1"/>
        <v>1.8333333333333333</v>
      </c>
      <c r="U20" s="591">
        <f t="shared" si="1"/>
        <v>1.7916666666666667</v>
      </c>
      <c r="V20" s="591">
        <f t="shared" si="1"/>
        <v>1.4583333333333333</v>
      </c>
      <c r="W20" s="591">
        <f t="shared" si="1"/>
        <v>1.5</v>
      </c>
      <c r="X20" s="591">
        <f t="shared" si="1"/>
        <v>1.2083333333333333</v>
      </c>
      <c r="Y20" s="591">
        <f t="shared" si="1"/>
        <v>1.1666666666666667</v>
      </c>
      <c r="Z20" s="591">
        <f t="shared" si="1"/>
        <v>1.3636363636363635</v>
      </c>
      <c r="AA20" s="591">
        <f t="shared" si="1"/>
        <v>1.4545454545454546</v>
      </c>
      <c r="AB20" s="591">
        <f t="shared" si="1"/>
        <v>1.6818181818181819</v>
      </c>
      <c r="AC20" s="591">
        <f t="shared" si="1"/>
        <v>1.8181818181818181</v>
      </c>
      <c r="AD20" s="591">
        <f t="shared" si="1"/>
        <v>1.8181818181818181</v>
      </c>
      <c r="AE20" s="591">
        <f t="shared" si="1"/>
        <v>2.1363636363636362</v>
      </c>
      <c r="AF20" s="591">
        <f t="shared" si="1"/>
        <v>2.1818181818181817</v>
      </c>
      <c r="AG20" s="591">
        <f t="shared" si="1"/>
        <v>2.1818181818181817</v>
      </c>
      <c r="AH20" s="591">
        <f t="shared" si="1"/>
        <v>2.2272727272727271</v>
      </c>
      <c r="AI20" s="591">
        <f t="shared" si="1"/>
        <v>2.25</v>
      </c>
      <c r="AJ20" s="591">
        <f t="shared" si="1"/>
        <v>2.4</v>
      </c>
      <c r="AK20" s="591">
        <f t="shared" si="1"/>
        <v>2.6</v>
      </c>
      <c r="AL20" s="591">
        <f t="shared" si="1"/>
        <v>2.6</v>
      </c>
      <c r="AM20" s="591">
        <f t="shared" si="1"/>
        <v>2.5499999999999998</v>
      </c>
      <c r="AN20" s="591">
        <f t="shared" si="1"/>
        <v>2.5499999999999998</v>
      </c>
      <c r="AO20" s="591">
        <f t="shared" si="1"/>
        <v>2.5499999999999998</v>
      </c>
      <c r="AP20" s="591">
        <f t="shared" si="1"/>
        <v>2.6</v>
      </c>
      <c r="AQ20" s="591">
        <f t="shared" si="1"/>
        <v>2.5499999999999998</v>
      </c>
      <c r="AR20" s="591">
        <f>AVERAGE(AR8:AR19)</f>
        <v>2.5499999999999998</v>
      </c>
    </row>
    <row r="21" spans="1:44" ht="12.75" customHeight="1" x14ac:dyDescent="0.2">
      <c r="A21" s="215"/>
      <c r="B21" s="163"/>
      <c r="C21" s="163"/>
      <c r="D21" s="164" t="s">
        <v>222</v>
      </c>
      <c r="E21" s="592">
        <f t="shared" ref="E21:K21" si="2">STDEV(E8:E19)</f>
        <v>0</v>
      </c>
      <c r="F21" s="592">
        <f t="shared" si="2"/>
        <v>0</v>
      </c>
      <c r="G21" s="592">
        <f t="shared" si="2"/>
        <v>0</v>
      </c>
      <c r="H21" s="592">
        <f t="shared" si="2"/>
        <v>0</v>
      </c>
      <c r="I21" s="592">
        <f t="shared" si="2"/>
        <v>0</v>
      </c>
      <c r="J21" s="592">
        <f t="shared" si="2"/>
        <v>0</v>
      </c>
      <c r="K21" s="592">
        <f t="shared" si="2"/>
        <v>0.14433756729740643</v>
      </c>
      <c r="L21" s="592">
        <f t="shared" ref="L21:AQ21" si="3">STDEV(L8:L19)</f>
        <v>0.82112266089934716</v>
      </c>
      <c r="M21" s="592">
        <f t="shared" si="3"/>
        <v>1.296849328880646</v>
      </c>
      <c r="N21" s="592">
        <f t="shared" si="3"/>
        <v>1.1701786965323637</v>
      </c>
      <c r="O21" s="592">
        <f t="shared" si="3"/>
        <v>1.0408329997330665</v>
      </c>
      <c r="P21" s="592">
        <f t="shared" si="3"/>
        <v>0.60302268915552726</v>
      </c>
      <c r="Q21" s="592">
        <f t="shared" si="3"/>
        <v>0.33427896171076044</v>
      </c>
      <c r="R21" s="592">
        <f t="shared" si="3"/>
        <v>0.31079078025403051</v>
      </c>
      <c r="S21" s="592">
        <f t="shared" si="3"/>
        <v>0.25746432527221819</v>
      </c>
      <c r="T21" s="592">
        <f t="shared" si="3"/>
        <v>0.24618298195866503</v>
      </c>
      <c r="U21" s="592">
        <f t="shared" si="3"/>
        <v>0.25746432527221819</v>
      </c>
      <c r="V21" s="592">
        <f t="shared" si="3"/>
        <v>0.2574643252722188</v>
      </c>
      <c r="W21" s="592">
        <f t="shared" si="3"/>
        <v>0.47673129462279618</v>
      </c>
      <c r="X21" s="592">
        <f t="shared" si="3"/>
        <v>0.49810245994781105</v>
      </c>
      <c r="Y21" s="592">
        <f t="shared" si="3"/>
        <v>0.68534441684234193</v>
      </c>
      <c r="Z21" s="592">
        <f t="shared" si="3"/>
        <v>1.0744977685158097</v>
      </c>
      <c r="AA21" s="592">
        <f t="shared" si="3"/>
        <v>1.0357254813546264</v>
      </c>
      <c r="AB21" s="592">
        <f t="shared" si="3"/>
        <v>1.2098083995560469</v>
      </c>
      <c r="AC21" s="592">
        <f t="shared" si="3"/>
        <v>1.1889644080612183</v>
      </c>
      <c r="AD21" s="592">
        <f t="shared" si="3"/>
        <v>1.1889644080612183</v>
      </c>
      <c r="AE21" s="592">
        <f t="shared" si="3"/>
        <v>1.380052699916005</v>
      </c>
      <c r="AF21" s="592">
        <f t="shared" si="3"/>
        <v>1.2702898738620108</v>
      </c>
      <c r="AG21" s="592">
        <f t="shared" si="3"/>
        <v>1.2702898738620108</v>
      </c>
      <c r="AH21" s="592">
        <f t="shared" si="3"/>
        <v>1.5060484116328459</v>
      </c>
      <c r="AI21" s="592">
        <f t="shared" si="3"/>
        <v>1.5500896031448561</v>
      </c>
      <c r="AJ21" s="592">
        <f t="shared" si="3"/>
        <v>1.429840705968481</v>
      </c>
      <c r="AK21" s="592">
        <f t="shared" si="3"/>
        <v>1.3904435743076142</v>
      </c>
      <c r="AL21" s="592">
        <f t="shared" si="3"/>
        <v>1.3291601358251259</v>
      </c>
      <c r="AM21" s="592">
        <f t="shared" si="3"/>
        <v>1.4424131015612534</v>
      </c>
      <c r="AN21" s="592">
        <f t="shared" si="3"/>
        <v>1.4615440845595833</v>
      </c>
      <c r="AO21" s="592">
        <f t="shared" si="3"/>
        <v>1.3834337312964753</v>
      </c>
      <c r="AP21" s="592">
        <f t="shared" si="3"/>
        <v>1.3703203194062981</v>
      </c>
      <c r="AQ21" s="592">
        <f t="shared" si="3"/>
        <v>1.3834337312964753</v>
      </c>
      <c r="AR21" s="592">
        <f>STDEV(AR8:AR19)</f>
        <v>1.3632070031119019</v>
      </c>
    </row>
    <row r="22" spans="1:44" ht="12.75" customHeight="1" x14ac:dyDescent="0.2">
      <c r="A22" s="216"/>
      <c r="B22" s="166"/>
      <c r="C22" s="166"/>
      <c r="D22" s="167" t="s">
        <v>12</v>
      </c>
      <c r="E22" s="593">
        <f>E21/SQRT(COUNT(E8:E19))</f>
        <v>0</v>
      </c>
      <c r="F22" s="593">
        <f t="shared" ref="F22" si="4">F21/SQRT(COUNT(F8:F19))</f>
        <v>0</v>
      </c>
      <c r="G22" s="593">
        <f t="shared" ref="G22" si="5">G21/SQRT(COUNT(G8:G19))</f>
        <v>0</v>
      </c>
      <c r="H22" s="593">
        <f t="shared" ref="H22" si="6">H21/SQRT(COUNT(H8:H19))</f>
        <v>0</v>
      </c>
      <c r="I22" s="593">
        <f t="shared" ref="I22" si="7">I21/SQRT(COUNT(I8:I19))</f>
        <v>0</v>
      </c>
      <c r="J22" s="593">
        <f t="shared" ref="J22" si="8">J21/SQRT(COUNT(J8:J19))</f>
        <v>0</v>
      </c>
      <c r="K22" s="593">
        <f t="shared" ref="K22" si="9">K21/SQRT(COUNT(K8:K19))</f>
        <v>4.1666666666666664E-2</v>
      </c>
      <c r="L22" s="593">
        <f t="shared" ref="L22:AQ22" si="10">L21/SQRT(COUNT(L8:L19))</f>
        <v>0.23703769465396995</v>
      </c>
      <c r="M22" s="593">
        <f t="shared" si="10"/>
        <v>0.37436815456381323</v>
      </c>
      <c r="N22" s="593">
        <f t="shared" si="10"/>
        <v>0.33780149272146281</v>
      </c>
      <c r="O22" s="593">
        <f t="shared" si="10"/>
        <v>0.30046260628866583</v>
      </c>
      <c r="P22" s="593">
        <f t="shared" si="10"/>
        <v>0.17407765595569785</v>
      </c>
      <c r="Q22" s="593">
        <f t="shared" si="10"/>
        <v>9.6498024264068075E-2</v>
      </c>
      <c r="R22" s="593">
        <f t="shared" si="10"/>
        <v>8.9717570320659176E-2</v>
      </c>
      <c r="S22" s="593">
        <f t="shared" si="10"/>
        <v>7.4323548751320273E-2</v>
      </c>
      <c r="T22" s="593">
        <f t="shared" si="10"/>
        <v>7.1066905451870027E-2</v>
      </c>
      <c r="U22" s="593">
        <f t="shared" si="10"/>
        <v>7.4323548751320273E-2</v>
      </c>
      <c r="V22" s="593">
        <f t="shared" si="10"/>
        <v>7.4323548751320453E-2</v>
      </c>
      <c r="W22" s="593">
        <f t="shared" si="10"/>
        <v>0.13762047064079508</v>
      </c>
      <c r="X22" s="593">
        <f t="shared" si="10"/>
        <v>0.14378979466744177</v>
      </c>
      <c r="Y22" s="593">
        <f t="shared" si="10"/>
        <v>0.19784189177576661</v>
      </c>
      <c r="Z22" s="593">
        <f t="shared" si="10"/>
        <v>0.32397326693100842</v>
      </c>
      <c r="AA22" s="593">
        <f t="shared" si="10"/>
        <v>0.31228298249668485</v>
      </c>
      <c r="AB22" s="593">
        <f t="shared" si="10"/>
        <v>0.36477095723161601</v>
      </c>
      <c r="AC22" s="593">
        <f t="shared" si="10"/>
        <v>0.35848625732964273</v>
      </c>
      <c r="AD22" s="593">
        <f t="shared" si="10"/>
        <v>0.35848625732964273</v>
      </c>
      <c r="AE22" s="593">
        <f t="shared" si="10"/>
        <v>0.4161015451398476</v>
      </c>
      <c r="AF22" s="593">
        <f t="shared" si="10"/>
        <v>0.38300680787165264</v>
      </c>
      <c r="AG22" s="593">
        <f t="shared" si="10"/>
        <v>0.38300680787165264</v>
      </c>
      <c r="AH22" s="593">
        <f t="shared" si="10"/>
        <v>0.4540906815906246</v>
      </c>
      <c r="AI22" s="593">
        <f t="shared" si="10"/>
        <v>0.49018137232842468</v>
      </c>
      <c r="AJ22" s="593">
        <f t="shared" si="10"/>
        <v>0.45215533220835114</v>
      </c>
      <c r="AK22" s="593">
        <f t="shared" si="10"/>
        <v>0.43969686527576402</v>
      </c>
      <c r="AL22" s="593">
        <f t="shared" si="10"/>
        <v>0.42031734043061642</v>
      </c>
      <c r="AM22" s="593">
        <f t="shared" si="10"/>
        <v>0.45613107278013348</v>
      </c>
      <c r="AN22" s="593">
        <f t="shared" si="10"/>
        <v>0.46218082079540146</v>
      </c>
      <c r="AO22" s="593">
        <f t="shared" si="10"/>
        <v>0.4374801582802228</v>
      </c>
      <c r="AP22" s="593">
        <f t="shared" si="10"/>
        <v>0.4333333333333334</v>
      </c>
      <c r="AQ22" s="593">
        <f t="shared" si="10"/>
        <v>0.4374801582802228</v>
      </c>
      <c r="AR22" s="593">
        <f>AR21/SQRT(COUNT(AR8:AR19))</f>
        <v>0.43108390521258533</v>
      </c>
    </row>
    <row r="23" spans="1:44" ht="12.75" customHeight="1" x14ac:dyDescent="0.2">
      <c r="A23" s="720" t="s">
        <v>38</v>
      </c>
      <c r="B23" s="720">
        <v>3</v>
      </c>
      <c r="C23" s="153">
        <v>1</v>
      </c>
      <c r="D23" s="154" t="s">
        <v>26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0</v>
      </c>
      <c r="K23" s="170">
        <v>0.5</v>
      </c>
      <c r="L23" s="170">
        <v>2</v>
      </c>
      <c r="M23" s="170">
        <v>3</v>
      </c>
      <c r="N23" s="170">
        <v>3</v>
      </c>
      <c r="O23" s="170">
        <v>3</v>
      </c>
      <c r="P23" s="170">
        <v>2.5</v>
      </c>
      <c r="Q23" s="170">
        <v>2</v>
      </c>
      <c r="R23" s="170">
        <v>2</v>
      </c>
      <c r="S23" s="170">
        <v>2</v>
      </c>
      <c r="T23" s="170">
        <v>1.5</v>
      </c>
      <c r="U23" s="170">
        <v>1.5</v>
      </c>
      <c r="V23" s="170">
        <v>1.5</v>
      </c>
      <c r="W23" s="170">
        <v>1</v>
      </c>
      <c r="X23" s="170">
        <v>1</v>
      </c>
      <c r="Y23" s="170">
        <v>0.5</v>
      </c>
      <c r="Z23" s="170">
        <v>0.5</v>
      </c>
      <c r="AA23" s="170">
        <v>0.5</v>
      </c>
      <c r="AB23" s="170">
        <v>0.5</v>
      </c>
      <c r="AC23" s="170">
        <v>0.5</v>
      </c>
      <c r="AD23" s="170">
        <v>0.5</v>
      </c>
      <c r="AE23" s="170">
        <v>1</v>
      </c>
      <c r="AF23" s="170">
        <v>1</v>
      </c>
      <c r="AG23" s="170">
        <v>1</v>
      </c>
      <c r="AH23" s="170">
        <v>1</v>
      </c>
      <c r="AI23" s="170">
        <v>1</v>
      </c>
      <c r="AJ23" s="170">
        <v>1</v>
      </c>
      <c r="AK23" s="170">
        <v>0.5</v>
      </c>
      <c r="AL23" s="170">
        <v>1</v>
      </c>
      <c r="AM23" s="170">
        <v>1</v>
      </c>
      <c r="AN23" s="170">
        <v>0.5</v>
      </c>
      <c r="AO23" s="170">
        <v>1</v>
      </c>
      <c r="AP23" s="170">
        <v>1</v>
      </c>
      <c r="AQ23" s="170">
        <v>1</v>
      </c>
      <c r="AR23" s="170">
        <v>1</v>
      </c>
    </row>
    <row r="24" spans="1:44" ht="12.75" customHeight="1" x14ac:dyDescent="0.2">
      <c r="A24" s="720"/>
      <c r="B24" s="720"/>
      <c r="C24" s="153">
        <v>2</v>
      </c>
      <c r="D24" s="154" t="s">
        <v>27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0</v>
      </c>
      <c r="K24" s="170">
        <v>0</v>
      </c>
      <c r="L24" s="170">
        <v>0.5</v>
      </c>
      <c r="M24" s="170">
        <v>2</v>
      </c>
      <c r="N24" s="170">
        <v>3</v>
      </c>
      <c r="O24" s="170">
        <v>3</v>
      </c>
      <c r="P24" s="170">
        <v>2.5</v>
      </c>
      <c r="Q24" s="170">
        <v>2</v>
      </c>
      <c r="R24" s="170">
        <v>2</v>
      </c>
      <c r="S24" s="170">
        <v>1.5</v>
      </c>
      <c r="T24" s="170">
        <v>1.5</v>
      </c>
      <c r="U24" s="170">
        <v>1.5</v>
      </c>
      <c r="V24" s="170">
        <v>1.5</v>
      </c>
      <c r="W24" s="170">
        <v>1.5</v>
      </c>
      <c r="X24" s="170">
        <v>1.5</v>
      </c>
      <c r="Y24" s="170">
        <v>0.5</v>
      </c>
      <c r="Z24" s="170">
        <v>0.5</v>
      </c>
      <c r="AA24" s="170">
        <v>0.5</v>
      </c>
      <c r="AB24" s="170">
        <v>0.5</v>
      </c>
      <c r="AC24" s="170">
        <v>0.5</v>
      </c>
      <c r="AD24" s="170">
        <v>0.5</v>
      </c>
      <c r="AE24" s="170">
        <v>1</v>
      </c>
      <c r="AF24" s="170">
        <v>0.5</v>
      </c>
      <c r="AG24" s="170">
        <v>0.5</v>
      </c>
      <c r="AH24" s="170">
        <v>0.5</v>
      </c>
      <c r="AI24" s="170">
        <v>1</v>
      </c>
      <c r="AJ24" s="170">
        <v>1</v>
      </c>
      <c r="AK24" s="170">
        <v>1</v>
      </c>
      <c r="AL24" s="170">
        <v>1</v>
      </c>
      <c r="AM24" s="170">
        <v>1</v>
      </c>
      <c r="AN24" s="170">
        <v>1</v>
      </c>
      <c r="AO24" s="170">
        <v>1</v>
      </c>
      <c r="AP24" s="170">
        <v>1</v>
      </c>
      <c r="AQ24" s="170">
        <v>1</v>
      </c>
      <c r="AR24" s="170">
        <v>1</v>
      </c>
    </row>
    <row r="25" spans="1:44" ht="12.75" customHeight="1" x14ac:dyDescent="0.2">
      <c r="A25" s="720"/>
      <c r="B25" s="720"/>
      <c r="C25" s="153">
        <v>3</v>
      </c>
      <c r="D25" s="154" t="s">
        <v>28</v>
      </c>
      <c r="E25" s="170">
        <v>0</v>
      </c>
      <c r="F25" s="170">
        <v>0</v>
      </c>
      <c r="G25" s="170">
        <v>0</v>
      </c>
      <c r="H25" s="170">
        <v>0</v>
      </c>
      <c r="I25" s="170">
        <v>0</v>
      </c>
      <c r="J25" s="170">
        <v>0</v>
      </c>
      <c r="K25" s="170">
        <v>0</v>
      </c>
      <c r="L25" s="170">
        <v>0.5</v>
      </c>
      <c r="M25" s="170">
        <v>2.5</v>
      </c>
      <c r="N25" s="170">
        <v>3</v>
      </c>
      <c r="O25" s="170">
        <v>3</v>
      </c>
      <c r="P25" s="170">
        <v>3</v>
      </c>
      <c r="Q25" s="170">
        <v>2.5</v>
      </c>
      <c r="R25" s="170">
        <v>2</v>
      </c>
      <c r="S25" s="170">
        <v>2</v>
      </c>
      <c r="T25" s="170">
        <v>1.5</v>
      </c>
      <c r="U25" s="170">
        <v>1.5</v>
      </c>
      <c r="V25" s="170">
        <v>1.5</v>
      </c>
      <c r="W25" s="170">
        <v>1.5</v>
      </c>
      <c r="X25" s="170">
        <v>1.5</v>
      </c>
      <c r="Y25" s="170">
        <v>0.5</v>
      </c>
      <c r="Z25" s="170">
        <v>0.5</v>
      </c>
      <c r="AA25" s="170">
        <v>0.5</v>
      </c>
      <c r="AB25" s="170">
        <v>0.5</v>
      </c>
      <c r="AC25" s="170">
        <v>0.5</v>
      </c>
      <c r="AD25" s="170">
        <v>0.5</v>
      </c>
      <c r="AE25" s="170">
        <v>1</v>
      </c>
      <c r="AF25" s="170">
        <v>1</v>
      </c>
      <c r="AG25" s="170">
        <v>1</v>
      </c>
      <c r="AH25" s="170">
        <v>1</v>
      </c>
      <c r="AI25" s="170">
        <v>1.5</v>
      </c>
      <c r="AJ25" s="170">
        <v>1.5</v>
      </c>
      <c r="AK25" s="170">
        <v>1</v>
      </c>
      <c r="AL25" s="170">
        <v>1</v>
      </c>
      <c r="AM25" s="170">
        <v>1</v>
      </c>
      <c r="AN25" s="170">
        <v>1</v>
      </c>
      <c r="AO25" s="170">
        <v>1</v>
      </c>
      <c r="AP25" s="170">
        <v>1.5</v>
      </c>
      <c r="AQ25" s="170">
        <v>1</v>
      </c>
      <c r="AR25" s="170">
        <v>1</v>
      </c>
    </row>
    <row r="26" spans="1:44" ht="12.75" customHeight="1" x14ac:dyDescent="0.2">
      <c r="A26" s="720"/>
      <c r="B26" s="720"/>
      <c r="C26" s="153">
        <v>4</v>
      </c>
      <c r="D26" s="154" t="s">
        <v>29</v>
      </c>
      <c r="E26" s="170">
        <v>0</v>
      </c>
      <c r="F26" s="170">
        <v>0</v>
      </c>
      <c r="G26" s="170">
        <v>0</v>
      </c>
      <c r="H26" s="170">
        <v>0</v>
      </c>
      <c r="I26" s="170">
        <v>0</v>
      </c>
      <c r="J26" s="170">
        <v>0</v>
      </c>
      <c r="K26" s="170">
        <v>0</v>
      </c>
      <c r="L26" s="170">
        <v>2</v>
      </c>
      <c r="M26" s="170">
        <v>2.5</v>
      </c>
      <c r="N26" s="170">
        <v>3</v>
      </c>
      <c r="O26" s="170">
        <v>3</v>
      </c>
      <c r="P26" s="170">
        <v>2.5</v>
      </c>
      <c r="Q26" s="170">
        <v>2.5</v>
      </c>
      <c r="R26" s="170">
        <v>2.5</v>
      </c>
      <c r="S26" s="170">
        <v>2</v>
      </c>
      <c r="T26" s="170">
        <v>2</v>
      </c>
      <c r="U26" s="170">
        <v>1.5</v>
      </c>
      <c r="V26" s="170">
        <v>1.5</v>
      </c>
      <c r="W26" s="170">
        <v>1.5</v>
      </c>
      <c r="X26" s="170">
        <v>1.5</v>
      </c>
      <c r="Y26" s="170">
        <v>1.5</v>
      </c>
      <c r="Z26" s="170">
        <v>0.5</v>
      </c>
      <c r="AA26" s="170">
        <v>0.5</v>
      </c>
      <c r="AB26" s="170">
        <v>1</v>
      </c>
      <c r="AC26" s="170">
        <v>1</v>
      </c>
      <c r="AD26" s="170">
        <v>1</v>
      </c>
      <c r="AE26" s="170">
        <v>1.5</v>
      </c>
      <c r="AF26" s="170">
        <v>1.5</v>
      </c>
      <c r="AG26" s="170">
        <v>1.5</v>
      </c>
      <c r="AH26" s="170">
        <v>1</v>
      </c>
      <c r="AI26" s="170">
        <v>1</v>
      </c>
      <c r="AJ26" s="170">
        <v>1</v>
      </c>
      <c r="AK26" s="170">
        <v>1</v>
      </c>
      <c r="AL26" s="170">
        <v>0.5</v>
      </c>
      <c r="AM26" s="170">
        <v>1</v>
      </c>
      <c r="AN26" s="170">
        <v>1</v>
      </c>
      <c r="AO26" s="170">
        <v>1</v>
      </c>
      <c r="AP26" s="170">
        <v>1</v>
      </c>
      <c r="AQ26" s="170">
        <v>1</v>
      </c>
      <c r="AR26" s="170">
        <v>1</v>
      </c>
    </row>
    <row r="27" spans="1:44" ht="12.75" customHeight="1" x14ac:dyDescent="0.2">
      <c r="A27" s="720"/>
      <c r="B27" s="720"/>
      <c r="C27" s="153">
        <v>5</v>
      </c>
      <c r="D27" s="154" t="s">
        <v>30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0</v>
      </c>
      <c r="K27" s="170">
        <v>0</v>
      </c>
      <c r="L27" s="170">
        <v>0.5</v>
      </c>
      <c r="M27" s="170">
        <v>3</v>
      </c>
      <c r="N27" s="170">
        <v>3.5</v>
      </c>
      <c r="O27" s="170">
        <v>3</v>
      </c>
      <c r="P27" s="170">
        <v>3</v>
      </c>
      <c r="Q27" s="170">
        <v>2</v>
      </c>
      <c r="R27" s="170">
        <v>2</v>
      </c>
      <c r="S27" s="170">
        <v>2</v>
      </c>
      <c r="T27" s="170">
        <v>1.5</v>
      </c>
      <c r="U27" s="170">
        <v>1.5</v>
      </c>
      <c r="V27" s="170">
        <v>1.5</v>
      </c>
      <c r="W27" s="170">
        <v>1.5</v>
      </c>
      <c r="X27" s="170">
        <v>1</v>
      </c>
      <c r="Y27" s="170">
        <v>0.5</v>
      </c>
      <c r="Z27" s="170">
        <v>0.5</v>
      </c>
      <c r="AA27" s="170">
        <v>0.5</v>
      </c>
      <c r="AB27" s="170">
        <v>0.5</v>
      </c>
      <c r="AC27" s="170">
        <v>0.5</v>
      </c>
      <c r="AD27" s="170">
        <v>0.5</v>
      </c>
      <c r="AE27" s="170">
        <v>1</v>
      </c>
      <c r="AF27" s="170">
        <v>1</v>
      </c>
      <c r="AG27" s="170">
        <v>1</v>
      </c>
      <c r="AH27" s="170">
        <v>1</v>
      </c>
      <c r="AI27" s="170">
        <v>1</v>
      </c>
      <c r="AJ27" s="170">
        <v>1.5</v>
      </c>
      <c r="AK27" s="170">
        <v>1</v>
      </c>
      <c r="AL27" s="170">
        <v>1.5</v>
      </c>
      <c r="AM27" s="170">
        <v>1</v>
      </c>
      <c r="AN27" s="170">
        <v>0.5</v>
      </c>
      <c r="AO27" s="170">
        <v>1</v>
      </c>
      <c r="AP27" s="170">
        <v>0.5</v>
      </c>
      <c r="AQ27" s="170">
        <v>1</v>
      </c>
      <c r="AR27" s="170">
        <v>1</v>
      </c>
    </row>
    <row r="28" spans="1:44" x14ac:dyDescent="0.2">
      <c r="A28" s="720"/>
      <c r="B28" s="722"/>
      <c r="C28" s="156">
        <v>6</v>
      </c>
      <c r="D28" s="157" t="s">
        <v>31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1.5</v>
      </c>
      <c r="M28" s="172">
        <v>3</v>
      </c>
      <c r="N28" s="172">
        <v>3</v>
      </c>
      <c r="O28" s="172">
        <v>3</v>
      </c>
      <c r="P28" s="172">
        <v>3</v>
      </c>
      <c r="Q28" s="172">
        <v>2</v>
      </c>
      <c r="R28" s="172">
        <v>2</v>
      </c>
      <c r="S28" s="172">
        <v>2</v>
      </c>
      <c r="T28" s="172">
        <v>1.5</v>
      </c>
      <c r="U28" s="172">
        <v>1.5</v>
      </c>
      <c r="V28" s="172">
        <v>1.5</v>
      </c>
      <c r="W28" s="172">
        <v>1</v>
      </c>
      <c r="X28" s="172">
        <v>1</v>
      </c>
      <c r="Y28" s="172">
        <v>0.5</v>
      </c>
      <c r="Z28" s="172">
        <v>0.5</v>
      </c>
      <c r="AA28" s="172">
        <v>0.5</v>
      </c>
      <c r="AB28" s="172">
        <v>0.5</v>
      </c>
      <c r="AC28" s="172">
        <v>0.5</v>
      </c>
      <c r="AD28" s="172">
        <v>0.5</v>
      </c>
      <c r="AE28" s="172">
        <v>1</v>
      </c>
      <c r="AF28" s="172">
        <v>1</v>
      </c>
      <c r="AG28" s="172">
        <v>1</v>
      </c>
      <c r="AH28" s="172">
        <v>1</v>
      </c>
      <c r="AI28" s="172">
        <v>1.5</v>
      </c>
      <c r="AJ28" s="172">
        <v>1.5</v>
      </c>
      <c r="AK28" s="172">
        <v>1</v>
      </c>
      <c r="AL28" s="172">
        <v>1</v>
      </c>
      <c r="AM28" s="172">
        <v>1</v>
      </c>
      <c r="AN28" s="172">
        <v>1.5</v>
      </c>
      <c r="AO28" s="172">
        <v>1</v>
      </c>
      <c r="AP28" s="172">
        <v>1.5</v>
      </c>
      <c r="AQ28" s="172">
        <v>1</v>
      </c>
      <c r="AR28" s="172">
        <v>1</v>
      </c>
    </row>
    <row r="29" spans="1:44" ht="12.75" customHeight="1" x14ac:dyDescent="0.2">
      <c r="A29" s="720"/>
      <c r="B29" s="721">
        <v>4</v>
      </c>
      <c r="C29" s="101">
        <v>1</v>
      </c>
      <c r="D29" s="151" t="s">
        <v>32</v>
      </c>
      <c r="E29" s="169">
        <v>0</v>
      </c>
      <c r="F29" s="169">
        <v>0</v>
      </c>
      <c r="G29" s="169">
        <v>0</v>
      </c>
      <c r="H29" s="169">
        <v>0</v>
      </c>
      <c r="I29" s="169">
        <v>0</v>
      </c>
      <c r="J29" s="169">
        <v>0</v>
      </c>
      <c r="K29" s="169">
        <v>0</v>
      </c>
      <c r="L29" s="169">
        <v>0</v>
      </c>
      <c r="M29" s="169">
        <v>2</v>
      </c>
      <c r="N29" s="169">
        <v>3</v>
      </c>
      <c r="O29" s="169">
        <v>3</v>
      </c>
      <c r="P29" s="169">
        <v>2.5</v>
      </c>
      <c r="Q29" s="169">
        <v>2</v>
      </c>
      <c r="R29" s="169">
        <v>2</v>
      </c>
      <c r="S29" s="169">
        <v>1.5</v>
      </c>
      <c r="T29" s="169">
        <v>1.5</v>
      </c>
      <c r="U29" s="169">
        <v>1.5</v>
      </c>
      <c r="V29" s="169">
        <v>1.5</v>
      </c>
      <c r="W29" s="169">
        <v>1</v>
      </c>
      <c r="X29" s="169">
        <v>1</v>
      </c>
      <c r="Y29" s="169">
        <v>1</v>
      </c>
      <c r="Z29" s="169">
        <v>1</v>
      </c>
      <c r="AA29" s="169">
        <v>1</v>
      </c>
      <c r="AB29" s="169">
        <v>1.5</v>
      </c>
      <c r="AC29" s="169">
        <v>1.5</v>
      </c>
      <c r="AD29" s="169">
        <v>1</v>
      </c>
      <c r="AE29" s="169">
        <v>1.5</v>
      </c>
      <c r="AF29" s="169">
        <v>1</v>
      </c>
      <c r="AG29" s="169">
        <v>1</v>
      </c>
      <c r="AH29" s="169">
        <v>1</v>
      </c>
      <c r="AI29" s="169">
        <v>1.5</v>
      </c>
      <c r="AJ29" s="169">
        <v>1</v>
      </c>
      <c r="AK29" s="169">
        <v>1.5</v>
      </c>
      <c r="AL29" s="169">
        <v>1</v>
      </c>
      <c r="AM29" s="169">
        <v>1</v>
      </c>
      <c r="AN29" s="169">
        <v>1</v>
      </c>
      <c r="AO29" s="169">
        <v>1</v>
      </c>
      <c r="AP29" s="169">
        <v>1</v>
      </c>
      <c r="AQ29" s="169">
        <v>1</v>
      </c>
      <c r="AR29" s="169">
        <v>0.5</v>
      </c>
    </row>
    <row r="30" spans="1:44" ht="12.75" customHeight="1" x14ac:dyDescent="0.2">
      <c r="A30" s="720"/>
      <c r="B30" s="720"/>
      <c r="C30" s="153">
        <v>2</v>
      </c>
      <c r="D30" s="154" t="s">
        <v>33</v>
      </c>
      <c r="E30" s="170">
        <v>0</v>
      </c>
      <c r="F30" s="170">
        <v>0</v>
      </c>
      <c r="G30" s="170">
        <v>0</v>
      </c>
      <c r="H30" s="170">
        <v>0</v>
      </c>
      <c r="I30" s="170">
        <v>0</v>
      </c>
      <c r="J30" s="170">
        <v>0</v>
      </c>
      <c r="K30" s="170">
        <v>0</v>
      </c>
      <c r="L30" s="170">
        <v>0</v>
      </c>
      <c r="M30" s="170">
        <v>2</v>
      </c>
      <c r="N30" s="170">
        <v>3</v>
      </c>
      <c r="O30" s="170">
        <v>3</v>
      </c>
      <c r="P30" s="170">
        <v>3</v>
      </c>
      <c r="Q30" s="170">
        <v>2.5</v>
      </c>
      <c r="R30" s="170">
        <v>2.5</v>
      </c>
      <c r="S30" s="170">
        <v>2</v>
      </c>
      <c r="T30" s="170">
        <v>2</v>
      </c>
      <c r="U30" s="170">
        <v>2</v>
      </c>
      <c r="V30" s="170">
        <v>2</v>
      </c>
      <c r="W30" s="171"/>
      <c r="X30" s="171" t="s">
        <v>13</v>
      </c>
      <c r="Y30" s="171" t="s">
        <v>13</v>
      </c>
      <c r="Z30" s="171" t="s">
        <v>13</v>
      </c>
      <c r="AA30" s="171" t="s">
        <v>13</v>
      </c>
      <c r="AB30" s="171" t="s">
        <v>13</v>
      </c>
      <c r="AC30" s="171" t="s">
        <v>13</v>
      </c>
      <c r="AD30" s="171" t="s">
        <v>13</v>
      </c>
      <c r="AE30" s="171"/>
      <c r="AF30" s="171" t="s">
        <v>13</v>
      </c>
      <c r="AG30" s="171" t="s">
        <v>13</v>
      </c>
      <c r="AH30" s="171"/>
      <c r="AI30" s="171" t="s">
        <v>13</v>
      </c>
      <c r="AJ30" s="171" t="s">
        <v>13</v>
      </c>
      <c r="AK30" s="171" t="s">
        <v>13</v>
      </c>
      <c r="AL30" s="171" t="s">
        <v>13</v>
      </c>
      <c r="AM30" s="171" t="s">
        <v>13</v>
      </c>
      <c r="AN30" s="171" t="s">
        <v>13</v>
      </c>
      <c r="AO30" s="171" t="s">
        <v>13</v>
      </c>
      <c r="AP30" s="171" t="s">
        <v>13</v>
      </c>
      <c r="AQ30" s="171" t="s">
        <v>13</v>
      </c>
      <c r="AR30" s="171" t="s">
        <v>13</v>
      </c>
    </row>
    <row r="31" spans="1:44" ht="12.75" customHeight="1" x14ac:dyDescent="0.2">
      <c r="A31" s="720"/>
      <c r="B31" s="720"/>
      <c r="C31" s="153">
        <v>3</v>
      </c>
      <c r="D31" s="154" t="s">
        <v>34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0">
        <v>0</v>
      </c>
      <c r="M31" s="170">
        <v>0.5</v>
      </c>
      <c r="N31" s="170">
        <v>3</v>
      </c>
      <c r="O31" s="170">
        <v>3</v>
      </c>
      <c r="P31" s="170">
        <v>3</v>
      </c>
      <c r="Q31" s="170">
        <v>2.5</v>
      </c>
      <c r="R31" s="170">
        <v>2</v>
      </c>
      <c r="S31" s="170">
        <v>2</v>
      </c>
      <c r="T31" s="170">
        <v>2</v>
      </c>
      <c r="U31" s="170">
        <v>2</v>
      </c>
      <c r="V31" s="170">
        <v>1.5</v>
      </c>
      <c r="W31" s="170">
        <v>1</v>
      </c>
      <c r="X31" s="170">
        <v>1.5</v>
      </c>
      <c r="Y31" s="170">
        <v>1</v>
      </c>
      <c r="Z31" s="170">
        <v>1</v>
      </c>
      <c r="AA31" s="170">
        <v>1</v>
      </c>
      <c r="AB31" s="170">
        <v>1.5</v>
      </c>
      <c r="AC31" s="170">
        <v>1</v>
      </c>
      <c r="AD31" s="170">
        <v>1</v>
      </c>
      <c r="AE31" s="170">
        <v>1</v>
      </c>
      <c r="AF31" s="170">
        <v>1</v>
      </c>
      <c r="AG31" s="170">
        <v>1</v>
      </c>
      <c r="AH31" s="170">
        <v>1</v>
      </c>
      <c r="AI31" s="170">
        <v>1</v>
      </c>
      <c r="AJ31" s="170">
        <v>1.5</v>
      </c>
      <c r="AK31" s="170">
        <v>1</v>
      </c>
      <c r="AL31" s="170">
        <v>1</v>
      </c>
      <c r="AM31" s="170">
        <v>1</v>
      </c>
      <c r="AN31" s="170">
        <v>1</v>
      </c>
      <c r="AO31" s="170">
        <v>1</v>
      </c>
      <c r="AP31" s="170">
        <v>1</v>
      </c>
      <c r="AQ31" s="170">
        <v>1</v>
      </c>
      <c r="AR31" s="170">
        <v>1</v>
      </c>
    </row>
    <row r="32" spans="1:44" ht="12.75" customHeight="1" x14ac:dyDescent="0.2">
      <c r="A32" s="720"/>
      <c r="B32" s="720"/>
      <c r="C32" s="153">
        <v>4</v>
      </c>
      <c r="D32" s="154" t="s">
        <v>35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0</v>
      </c>
      <c r="K32" s="170">
        <v>0</v>
      </c>
      <c r="L32" s="170">
        <v>0</v>
      </c>
      <c r="M32" s="170">
        <v>0</v>
      </c>
      <c r="N32" s="170">
        <v>0</v>
      </c>
      <c r="O32" s="170">
        <v>2</v>
      </c>
      <c r="P32" s="170">
        <v>2.5</v>
      </c>
      <c r="Q32" s="170">
        <v>2.5</v>
      </c>
      <c r="R32" s="170">
        <v>2.5</v>
      </c>
      <c r="S32" s="170">
        <v>2</v>
      </c>
      <c r="T32" s="170">
        <v>2</v>
      </c>
      <c r="U32" s="170">
        <v>2</v>
      </c>
      <c r="V32" s="170">
        <v>1.5</v>
      </c>
      <c r="W32" s="170">
        <v>1</v>
      </c>
      <c r="X32" s="170">
        <v>1</v>
      </c>
      <c r="Y32" s="170">
        <v>1</v>
      </c>
      <c r="Z32" s="170">
        <v>1</v>
      </c>
      <c r="AA32" s="170">
        <v>1</v>
      </c>
      <c r="AB32" s="170">
        <v>1</v>
      </c>
      <c r="AC32" s="170">
        <v>1.5</v>
      </c>
      <c r="AD32" s="170">
        <v>1</v>
      </c>
      <c r="AE32" s="170">
        <v>0.5</v>
      </c>
      <c r="AF32" s="170">
        <v>1</v>
      </c>
      <c r="AG32" s="170">
        <v>0.5</v>
      </c>
      <c r="AH32" s="170">
        <v>1</v>
      </c>
      <c r="AI32" s="170">
        <v>1</v>
      </c>
      <c r="AJ32" s="170">
        <v>1.5</v>
      </c>
      <c r="AK32" s="170">
        <v>1</v>
      </c>
      <c r="AL32" s="170">
        <v>1</v>
      </c>
      <c r="AM32" s="170">
        <v>1</v>
      </c>
      <c r="AN32" s="170">
        <v>0.5</v>
      </c>
      <c r="AO32" s="170">
        <v>1</v>
      </c>
      <c r="AP32" s="170">
        <v>1</v>
      </c>
      <c r="AQ32" s="170">
        <v>1</v>
      </c>
      <c r="AR32" s="170">
        <v>0.5</v>
      </c>
    </row>
    <row r="33" spans="1:44" ht="12.75" customHeight="1" x14ac:dyDescent="0.2">
      <c r="A33" s="720"/>
      <c r="B33" s="720"/>
      <c r="C33" s="153">
        <v>5</v>
      </c>
      <c r="D33" s="154" t="s">
        <v>36</v>
      </c>
      <c r="E33" s="170">
        <v>0</v>
      </c>
      <c r="F33" s="170">
        <v>0</v>
      </c>
      <c r="G33" s="170">
        <v>0</v>
      </c>
      <c r="H33" s="170">
        <v>0</v>
      </c>
      <c r="I33" s="170">
        <v>0</v>
      </c>
      <c r="J33" s="170">
        <v>0</v>
      </c>
      <c r="K33" s="170">
        <v>0</v>
      </c>
      <c r="L33" s="170">
        <v>0</v>
      </c>
      <c r="M33" s="170">
        <v>0</v>
      </c>
      <c r="N33" s="170">
        <v>0</v>
      </c>
      <c r="O33" s="170">
        <v>0</v>
      </c>
      <c r="P33" s="170">
        <v>2</v>
      </c>
      <c r="Q33" s="170">
        <v>2.5</v>
      </c>
      <c r="R33" s="170">
        <v>2</v>
      </c>
      <c r="S33" s="170">
        <v>2</v>
      </c>
      <c r="T33" s="170">
        <v>1.5</v>
      </c>
      <c r="U33" s="170">
        <v>1.5</v>
      </c>
      <c r="V33" s="170">
        <v>1.5</v>
      </c>
      <c r="W33" s="170">
        <v>1</v>
      </c>
      <c r="X33" s="170">
        <v>0.5</v>
      </c>
      <c r="Y33" s="170">
        <v>0.5</v>
      </c>
      <c r="Z33" s="170">
        <v>0.5</v>
      </c>
      <c r="AA33" s="170">
        <v>0.5</v>
      </c>
      <c r="AB33" s="170">
        <v>0.5</v>
      </c>
      <c r="AC33" s="170">
        <v>0.5</v>
      </c>
      <c r="AD33" s="170">
        <v>1</v>
      </c>
      <c r="AE33" s="170">
        <v>0.5</v>
      </c>
      <c r="AF33" s="170">
        <v>1</v>
      </c>
      <c r="AG33" s="170">
        <v>0.5</v>
      </c>
      <c r="AH33" s="170">
        <v>1</v>
      </c>
      <c r="AI33" s="170">
        <v>0.5</v>
      </c>
      <c r="AJ33" s="170">
        <v>1</v>
      </c>
      <c r="AK33" s="170">
        <v>1</v>
      </c>
      <c r="AL33" s="170">
        <v>1</v>
      </c>
      <c r="AM33" s="170">
        <v>1</v>
      </c>
      <c r="AN33" s="170">
        <v>0.5</v>
      </c>
      <c r="AO33" s="170">
        <v>1</v>
      </c>
      <c r="AP33" s="170">
        <v>1</v>
      </c>
      <c r="AQ33" s="170">
        <v>1</v>
      </c>
      <c r="AR33" s="170">
        <v>1</v>
      </c>
    </row>
    <row r="34" spans="1:44" ht="12.75" customHeight="1" x14ac:dyDescent="0.2">
      <c r="A34" s="214"/>
      <c r="B34" s="160"/>
      <c r="C34" s="160"/>
      <c r="D34" s="161" t="s">
        <v>221</v>
      </c>
      <c r="E34" s="591">
        <f>AVERAGE(E23:E33)</f>
        <v>0</v>
      </c>
      <c r="F34" s="591">
        <f t="shared" ref="F34:AR34" si="11">AVERAGE(F23:F33)</f>
        <v>0</v>
      </c>
      <c r="G34" s="591">
        <f t="shared" si="11"/>
        <v>0</v>
      </c>
      <c r="H34" s="591">
        <f t="shared" si="11"/>
        <v>0</v>
      </c>
      <c r="I34" s="591">
        <f t="shared" si="11"/>
        <v>0</v>
      </c>
      <c r="J34" s="591">
        <f t="shared" si="11"/>
        <v>0</v>
      </c>
      <c r="K34" s="591">
        <f t="shared" si="11"/>
        <v>4.5454545454545456E-2</v>
      </c>
      <c r="L34" s="591">
        <f t="shared" si="11"/>
        <v>0.63636363636363635</v>
      </c>
      <c r="M34" s="591">
        <f t="shared" si="11"/>
        <v>1.8636363636363635</v>
      </c>
      <c r="N34" s="591">
        <f t="shared" si="11"/>
        <v>2.5</v>
      </c>
      <c r="O34" s="591">
        <f t="shared" si="11"/>
        <v>2.6363636363636362</v>
      </c>
      <c r="P34" s="591">
        <f t="shared" si="11"/>
        <v>2.6818181818181817</v>
      </c>
      <c r="Q34" s="591">
        <f t="shared" si="11"/>
        <v>2.2727272727272729</v>
      </c>
      <c r="R34" s="591">
        <f t="shared" si="11"/>
        <v>2.1363636363636362</v>
      </c>
      <c r="S34" s="591">
        <f t="shared" si="11"/>
        <v>1.9090909090909092</v>
      </c>
      <c r="T34" s="591">
        <f t="shared" si="11"/>
        <v>1.6818181818181819</v>
      </c>
      <c r="U34" s="591">
        <f t="shared" si="11"/>
        <v>1.6363636363636365</v>
      </c>
      <c r="V34" s="591">
        <f t="shared" si="11"/>
        <v>1.5454545454545454</v>
      </c>
      <c r="W34" s="591">
        <f t="shared" si="11"/>
        <v>1.2</v>
      </c>
      <c r="X34" s="591">
        <f t="shared" si="11"/>
        <v>1.1499999999999999</v>
      </c>
      <c r="Y34" s="591">
        <f t="shared" si="11"/>
        <v>0.75</v>
      </c>
      <c r="Z34" s="591">
        <f t="shared" si="11"/>
        <v>0.65</v>
      </c>
      <c r="AA34" s="591">
        <f t="shared" si="11"/>
        <v>0.65</v>
      </c>
      <c r="AB34" s="591">
        <f t="shared" si="11"/>
        <v>0.8</v>
      </c>
      <c r="AC34" s="591">
        <f t="shared" si="11"/>
        <v>0.8</v>
      </c>
      <c r="AD34" s="591">
        <f t="shared" si="11"/>
        <v>0.75</v>
      </c>
      <c r="AE34" s="591">
        <f t="shared" si="11"/>
        <v>1</v>
      </c>
      <c r="AF34" s="591">
        <f t="shared" si="11"/>
        <v>1</v>
      </c>
      <c r="AG34" s="591">
        <f t="shared" si="11"/>
        <v>0.9</v>
      </c>
      <c r="AH34" s="591">
        <f t="shared" si="11"/>
        <v>0.95</v>
      </c>
      <c r="AI34" s="591">
        <f t="shared" si="11"/>
        <v>1.1000000000000001</v>
      </c>
      <c r="AJ34" s="591">
        <f t="shared" si="11"/>
        <v>1.25</v>
      </c>
      <c r="AK34" s="591">
        <f t="shared" si="11"/>
        <v>1</v>
      </c>
      <c r="AL34" s="591">
        <f t="shared" si="11"/>
        <v>1</v>
      </c>
      <c r="AM34" s="591">
        <f t="shared" si="11"/>
        <v>1</v>
      </c>
      <c r="AN34" s="591">
        <f t="shared" si="11"/>
        <v>0.85</v>
      </c>
      <c r="AO34" s="591">
        <f t="shared" si="11"/>
        <v>1</v>
      </c>
      <c r="AP34" s="591">
        <f t="shared" si="11"/>
        <v>1.05</v>
      </c>
      <c r="AQ34" s="591">
        <f t="shared" si="11"/>
        <v>1</v>
      </c>
      <c r="AR34" s="591">
        <f t="shared" si="11"/>
        <v>0.9</v>
      </c>
    </row>
    <row r="35" spans="1:44" ht="12.75" customHeight="1" x14ac:dyDescent="0.2">
      <c r="A35" s="215"/>
      <c r="B35" s="163"/>
      <c r="C35" s="163"/>
      <c r="D35" s="164" t="s">
        <v>222</v>
      </c>
      <c r="E35" s="592">
        <f>STDEV(E23:E33)</f>
        <v>0</v>
      </c>
      <c r="F35" s="592">
        <f t="shared" ref="F35:AR35" si="12">STDEV(F23:F33)</f>
        <v>0</v>
      </c>
      <c r="G35" s="592">
        <f t="shared" si="12"/>
        <v>0</v>
      </c>
      <c r="H35" s="592">
        <f t="shared" si="12"/>
        <v>0</v>
      </c>
      <c r="I35" s="592">
        <f t="shared" si="12"/>
        <v>0</v>
      </c>
      <c r="J35" s="592">
        <f t="shared" si="12"/>
        <v>0</v>
      </c>
      <c r="K35" s="592">
        <f t="shared" si="12"/>
        <v>0.15075567228888181</v>
      </c>
      <c r="L35" s="592">
        <f t="shared" si="12"/>
        <v>0.80903983495589049</v>
      </c>
      <c r="M35" s="592">
        <f t="shared" si="12"/>
        <v>1.1638494123147782</v>
      </c>
      <c r="N35" s="592">
        <f t="shared" si="12"/>
        <v>1.2449899597988732</v>
      </c>
      <c r="O35" s="592">
        <f t="shared" si="12"/>
        <v>0.9244162777371755</v>
      </c>
      <c r="P35" s="592">
        <f t="shared" si="12"/>
        <v>0.33709993123162163</v>
      </c>
      <c r="Q35" s="592">
        <f t="shared" si="12"/>
        <v>0.26111648393354636</v>
      </c>
      <c r="R35" s="592">
        <f t="shared" si="12"/>
        <v>0.23354968324845718</v>
      </c>
      <c r="S35" s="592">
        <f t="shared" si="12"/>
        <v>0.20225995873897198</v>
      </c>
      <c r="T35" s="592">
        <f t="shared" si="12"/>
        <v>0.25226248955475655</v>
      </c>
      <c r="U35" s="592">
        <f t="shared" si="12"/>
        <v>0.23354968324845718</v>
      </c>
      <c r="V35" s="592">
        <f t="shared" si="12"/>
        <v>0.15075567228888181</v>
      </c>
      <c r="W35" s="592">
        <f t="shared" si="12"/>
        <v>0.25819888974716104</v>
      </c>
      <c r="X35" s="592">
        <f t="shared" si="12"/>
        <v>0.33747427885527653</v>
      </c>
      <c r="Y35" s="592">
        <f t="shared" si="12"/>
        <v>0.35355339059327379</v>
      </c>
      <c r="Z35" s="592">
        <f t="shared" si="12"/>
        <v>0.24152294576982405</v>
      </c>
      <c r="AA35" s="592">
        <f t="shared" si="12"/>
        <v>0.24152294576982405</v>
      </c>
      <c r="AB35" s="592">
        <f t="shared" si="12"/>
        <v>0.42163702135578385</v>
      </c>
      <c r="AC35" s="592">
        <f t="shared" si="12"/>
        <v>0.42163702135578385</v>
      </c>
      <c r="AD35" s="592">
        <f t="shared" si="12"/>
        <v>0.26352313834736496</v>
      </c>
      <c r="AE35" s="592">
        <f t="shared" si="12"/>
        <v>0.33333333333333331</v>
      </c>
      <c r="AF35" s="592">
        <f t="shared" si="12"/>
        <v>0.23570226039551584</v>
      </c>
      <c r="AG35" s="592">
        <f t="shared" si="12"/>
        <v>0.316227766016838</v>
      </c>
      <c r="AH35" s="592">
        <f t="shared" si="12"/>
        <v>0.15811388300841883</v>
      </c>
      <c r="AI35" s="592">
        <f t="shared" si="12"/>
        <v>0.316227766016838</v>
      </c>
      <c r="AJ35" s="592">
        <f t="shared" si="12"/>
        <v>0.26352313834736496</v>
      </c>
      <c r="AK35" s="592">
        <f t="shared" si="12"/>
        <v>0.23570226039551584</v>
      </c>
      <c r="AL35" s="592">
        <f t="shared" si="12"/>
        <v>0.23570226039551584</v>
      </c>
      <c r="AM35" s="592">
        <f t="shared" si="12"/>
        <v>0</v>
      </c>
      <c r="AN35" s="592">
        <f t="shared" si="12"/>
        <v>0.33747427885527653</v>
      </c>
      <c r="AO35" s="592">
        <f t="shared" si="12"/>
        <v>0</v>
      </c>
      <c r="AP35" s="592">
        <f t="shared" si="12"/>
        <v>0.28382310609877331</v>
      </c>
      <c r="AQ35" s="592">
        <f t="shared" si="12"/>
        <v>0</v>
      </c>
      <c r="AR35" s="592">
        <f t="shared" si="12"/>
        <v>0.21081851067789203</v>
      </c>
    </row>
    <row r="36" spans="1:44" ht="12.75" customHeight="1" x14ac:dyDescent="0.2">
      <c r="A36" s="216"/>
      <c r="B36" s="166"/>
      <c r="C36" s="166"/>
      <c r="D36" s="167" t="s">
        <v>12</v>
      </c>
      <c r="E36" s="593">
        <f>E35/SQRT(COUNT(E23:E33))</f>
        <v>0</v>
      </c>
      <c r="F36" s="593">
        <f t="shared" ref="F36:AR36" si="13">F35/SQRT(COUNT(F23:F33))</f>
        <v>0</v>
      </c>
      <c r="G36" s="593">
        <f t="shared" si="13"/>
        <v>0</v>
      </c>
      <c r="H36" s="593">
        <f t="shared" si="13"/>
        <v>0</v>
      </c>
      <c r="I36" s="593">
        <f t="shared" si="13"/>
        <v>0</v>
      </c>
      <c r="J36" s="593">
        <f t="shared" si="13"/>
        <v>0</v>
      </c>
      <c r="K36" s="593">
        <f t="shared" si="13"/>
        <v>4.5454545454545456E-2</v>
      </c>
      <c r="L36" s="593">
        <f t="shared" si="13"/>
        <v>0.24393468845452251</v>
      </c>
      <c r="M36" s="593">
        <f t="shared" si="13"/>
        <v>0.35091380119306881</v>
      </c>
      <c r="N36" s="593">
        <f t="shared" si="13"/>
        <v>0.37537859676477414</v>
      </c>
      <c r="O36" s="593">
        <f t="shared" si="13"/>
        <v>0.27872199485010718</v>
      </c>
      <c r="P36" s="593">
        <f t="shared" si="13"/>
        <v>0.10163945352271789</v>
      </c>
      <c r="Q36" s="593">
        <f t="shared" si="13"/>
        <v>7.8729582162221576E-2</v>
      </c>
      <c r="R36" s="593">
        <f t="shared" si="13"/>
        <v>7.0417879021953123E-2</v>
      </c>
      <c r="S36" s="593">
        <f t="shared" si="13"/>
        <v>6.0983672113630434E-2</v>
      </c>
      <c r="T36" s="593">
        <f t="shared" si="13"/>
        <v>7.6060002412188701E-2</v>
      </c>
      <c r="U36" s="593">
        <f t="shared" si="13"/>
        <v>7.0417879021953123E-2</v>
      </c>
      <c r="V36" s="593">
        <f t="shared" si="13"/>
        <v>4.5454545454545456E-2</v>
      </c>
      <c r="W36" s="593">
        <f t="shared" si="13"/>
        <v>8.1649658092772567E-2</v>
      </c>
      <c r="X36" s="593">
        <f t="shared" si="13"/>
        <v>0.1067187372905475</v>
      </c>
      <c r="Y36" s="593">
        <f t="shared" si="13"/>
        <v>0.11180339887498948</v>
      </c>
      <c r="Z36" s="593">
        <f t="shared" si="13"/>
        <v>7.637626158259736E-2</v>
      </c>
      <c r="AA36" s="593">
        <f t="shared" si="13"/>
        <v>7.637626158259736E-2</v>
      </c>
      <c r="AB36" s="593">
        <f t="shared" si="13"/>
        <v>0.1333333333333333</v>
      </c>
      <c r="AC36" s="593">
        <f t="shared" si="13"/>
        <v>0.1333333333333333</v>
      </c>
      <c r="AD36" s="593">
        <f t="shared" si="13"/>
        <v>8.3333333333333329E-2</v>
      </c>
      <c r="AE36" s="593">
        <f t="shared" si="13"/>
        <v>0.10540925533894596</v>
      </c>
      <c r="AF36" s="593">
        <f t="shared" si="13"/>
        <v>7.4535599249992979E-2</v>
      </c>
      <c r="AG36" s="593">
        <f t="shared" si="13"/>
        <v>0.10000000000000002</v>
      </c>
      <c r="AH36" s="593">
        <f t="shared" si="13"/>
        <v>4.9999999999999954E-2</v>
      </c>
      <c r="AI36" s="593">
        <f t="shared" si="13"/>
        <v>0.10000000000000002</v>
      </c>
      <c r="AJ36" s="593">
        <f t="shared" si="13"/>
        <v>8.3333333333333329E-2</v>
      </c>
      <c r="AK36" s="593">
        <f t="shared" si="13"/>
        <v>7.4535599249992979E-2</v>
      </c>
      <c r="AL36" s="593">
        <f t="shared" si="13"/>
        <v>7.4535599249992979E-2</v>
      </c>
      <c r="AM36" s="593">
        <f t="shared" si="13"/>
        <v>0</v>
      </c>
      <c r="AN36" s="593">
        <f t="shared" si="13"/>
        <v>0.1067187372905475</v>
      </c>
      <c r="AO36" s="593">
        <f t="shared" si="13"/>
        <v>0</v>
      </c>
      <c r="AP36" s="593">
        <f t="shared" si="13"/>
        <v>8.9752746785575044E-2</v>
      </c>
      <c r="AQ36" s="593">
        <f t="shared" si="13"/>
        <v>0</v>
      </c>
      <c r="AR36" s="593">
        <f t="shared" si="13"/>
        <v>6.6666666666666693E-2</v>
      </c>
    </row>
    <row r="37" spans="1:44" x14ac:dyDescent="0.2">
      <c r="A37" s="14" t="s">
        <v>37</v>
      </c>
    </row>
    <row r="38" spans="1:44" x14ac:dyDescent="0.2">
      <c r="A38" s="24" t="s">
        <v>56</v>
      </c>
    </row>
    <row r="39" spans="1:44" x14ac:dyDescent="0.2">
      <c r="A39" s="24"/>
    </row>
    <row r="40" spans="1:44" ht="20.25" x14ac:dyDescent="0.3">
      <c r="A40" s="23" t="s">
        <v>39</v>
      </c>
      <c r="B40" s="135"/>
      <c r="C40" s="13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44" ht="12.75" customHeight="1" x14ac:dyDescent="0.3">
      <c r="A41" s="23"/>
      <c r="B41" s="135"/>
      <c r="C41" s="135"/>
      <c r="D41" s="139"/>
      <c r="E41" s="135"/>
      <c r="F41" s="33"/>
      <c r="G41" s="135"/>
      <c r="H41" s="135"/>
      <c r="I41" s="135"/>
      <c r="J41" s="135"/>
      <c r="K41" s="137"/>
      <c r="L41" s="138"/>
      <c r="M41" s="138"/>
      <c r="N41" s="138"/>
      <c r="O41" s="138"/>
      <c r="P41" s="138"/>
      <c r="Q41" s="6"/>
      <c r="R41" s="6"/>
      <c r="S41" s="6"/>
      <c r="T41" s="6"/>
      <c r="U41" s="6"/>
      <c r="V41" s="6"/>
    </row>
    <row r="42" spans="1:44" s="177" customFormat="1" x14ac:dyDescent="0.25">
      <c r="A42" s="179"/>
      <c r="B42" s="179"/>
      <c r="C42" s="179"/>
      <c r="D42" s="175" t="s">
        <v>0</v>
      </c>
      <c r="E42" s="180">
        <v>-1</v>
      </c>
      <c r="F42" s="180">
        <v>27</v>
      </c>
      <c r="G42" s="180">
        <v>29</v>
      </c>
      <c r="H42" s="180">
        <v>32</v>
      </c>
      <c r="I42" s="180">
        <v>34</v>
      </c>
      <c r="J42" s="180">
        <v>36</v>
      </c>
      <c r="K42" s="180">
        <v>39</v>
      </c>
      <c r="L42" s="180">
        <v>41</v>
      </c>
      <c r="M42" s="180">
        <v>43</v>
      </c>
      <c r="N42" s="180">
        <v>46</v>
      </c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</row>
    <row r="43" spans="1:44" s="177" customFormat="1" x14ac:dyDescent="0.25">
      <c r="A43" s="92" t="s">
        <v>7</v>
      </c>
      <c r="B43" s="179" t="s">
        <v>8</v>
      </c>
      <c r="C43" s="92" t="s">
        <v>9</v>
      </c>
      <c r="D43" s="30" t="s">
        <v>10</v>
      </c>
      <c r="E43" s="92"/>
      <c r="F43" s="92"/>
      <c r="G43" s="92"/>
      <c r="H43" s="181"/>
      <c r="I43" s="181"/>
      <c r="J43" s="181"/>
      <c r="K43" s="181"/>
      <c r="L43" s="181"/>
      <c r="M43" s="181"/>
      <c r="N43" s="181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</row>
    <row r="44" spans="1:44" s="177" customFormat="1" ht="14.25" x14ac:dyDescent="0.25">
      <c r="A44" s="715" t="s">
        <v>1</v>
      </c>
      <c r="B44" s="717">
        <v>1</v>
      </c>
      <c r="C44" s="182">
        <v>1</v>
      </c>
      <c r="D44" s="183" t="s">
        <v>14</v>
      </c>
      <c r="E44" s="184">
        <v>1</v>
      </c>
      <c r="F44" s="184">
        <v>1.014018691588785</v>
      </c>
      <c r="G44" s="185">
        <v>0.99065420560747663</v>
      </c>
      <c r="H44" s="185">
        <v>0.78037383177570097</v>
      </c>
      <c r="I44" s="185">
        <v>0.8411214953271029</v>
      </c>
      <c r="J44" s="185">
        <v>0.91121495327102808</v>
      </c>
      <c r="K44" s="185">
        <v>0.98130841121495338</v>
      </c>
      <c r="L44" s="185">
        <v>0.99532710280373837</v>
      </c>
      <c r="M44" s="185">
        <v>1.0093457943925235</v>
      </c>
      <c r="N44" s="185">
        <v>1</v>
      </c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</row>
    <row r="45" spans="1:44" s="177" customFormat="1" ht="14.25" x14ac:dyDescent="0.25">
      <c r="A45" s="716"/>
      <c r="B45" s="718"/>
      <c r="C45" s="186">
        <v>2</v>
      </c>
      <c r="D45" s="187" t="s">
        <v>15</v>
      </c>
      <c r="E45" s="184">
        <v>1</v>
      </c>
      <c r="F45" s="184">
        <v>1.0759493670886076</v>
      </c>
      <c r="G45" s="185">
        <v>1.10126582278481</v>
      </c>
      <c r="H45" s="185">
        <v>1.1392405063291138</v>
      </c>
      <c r="I45" s="185">
        <v>1.1582278481012658</v>
      </c>
      <c r="J45" s="185">
        <v>1.1582278481012658</v>
      </c>
      <c r="K45" s="185">
        <v>1.1455696202531647</v>
      </c>
      <c r="L45" s="185">
        <v>1.1645569620253162</v>
      </c>
      <c r="M45" s="185">
        <v>1.1835443037974682</v>
      </c>
      <c r="N45" s="185">
        <v>1.1455696202531647</v>
      </c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</row>
    <row r="46" spans="1:44" s="177" customFormat="1" ht="14.25" x14ac:dyDescent="0.25">
      <c r="A46" s="716"/>
      <c r="B46" s="718"/>
      <c r="C46" s="186">
        <v>3</v>
      </c>
      <c r="D46" s="187" t="s">
        <v>16</v>
      </c>
      <c r="E46" s="184">
        <v>1</v>
      </c>
      <c r="F46" s="184">
        <v>1.0337078651685392</v>
      </c>
      <c r="G46" s="185">
        <v>1.0112359550561798</v>
      </c>
      <c r="H46" s="185">
        <v>1.0561797752808988</v>
      </c>
      <c r="I46" s="185">
        <v>1.1235955056179774</v>
      </c>
      <c r="J46" s="185">
        <v>1.151685393258427</v>
      </c>
      <c r="K46" s="185">
        <v>1.1741573033707864</v>
      </c>
      <c r="L46" s="185">
        <v>1.2303370786516852</v>
      </c>
      <c r="M46" s="185">
        <v>1.247191011235955</v>
      </c>
      <c r="N46" s="185">
        <v>1.1235955056179774</v>
      </c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</row>
    <row r="47" spans="1:44" s="177" customFormat="1" ht="14.25" x14ac:dyDescent="0.25">
      <c r="A47" s="716"/>
      <c r="B47" s="718"/>
      <c r="C47" s="186">
        <v>4</v>
      </c>
      <c r="D47" s="187" t="s">
        <v>17</v>
      </c>
      <c r="E47" s="184">
        <v>1</v>
      </c>
      <c r="F47" s="184">
        <v>0.75113122171945701</v>
      </c>
      <c r="G47" s="188" t="s">
        <v>13</v>
      </c>
      <c r="H47" s="188" t="s">
        <v>13</v>
      </c>
      <c r="I47" s="188" t="s">
        <v>13</v>
      </c>
      <c r="J47" s="188" t="s">
        <v>13</v>
      </c>
      <c r="K47" s="188" t="s">
        <v>13</v>
      </c>
      <c r="L47" s="188" t="s">
        <v>13</v>
      </c>
      <c r="M47" s="188" t="s">
        <v>13</v>
      </c>
      <c r="N47" s="188" t="s">
        <v>13</v>
      </c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</row>
    <row r="48" spans="1:44" s="177" customFormat="1" ht="14.25" x14ac:dyDescent="0.25">
      <c r="A48" s="716"/>
      <c r="B48" s="718"/>
      <c r="C48" s="186">
        <v>5</v>
      </c>
      <c r="D48" s="187" t="s">
        <v>18</v>
      </c>
      <c r="E48" s="184">
        <v>1</v>
      </c>
      <c r="F48" s="184">
        <v>0.9613733905579398</v>
      </c>
      <c r="G48" s="185">
        <v>0.93991416309012865</v>
      </c>
      <c r="H48" s="185">
        <v>0.74678111587982821</v>
      </c>
      <c r="I48" s="189">
        <v>0.74678111587982821</v>
      </c>
      <c r="J48" s="189">
        <v>0.74678111587982821</v>
      </c>
      <c r="K48" s="189">
        <v>0.74678111587982821</v>
      </c>
      <c r="L48" s="189">
        <v>0.74678111587982821</v>
      </c>
      <c r="M48" s="189">
        <v>0.74678111587982821</v>
      </c>
      <c r="N48" s="189">
        <v>0.74678111587982821</v>
      </c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</row>
    <row r="49" spans="1:27" s="177" customFormat="1" ht="14.25" x14ac:dyDescent="0.25">
      <c r="A49" s="716"/>
      <c r="B49" s="719"/>
      <c r="C49" s="190">
        <v>6</v>
      </c>
      <c r="D49" s="191" t="s">
        <v>19</v>
      </c>
      <c r="E49" s="192">
        <v>1</v>
      </c>
      <c r="F49" s="192">
        <v>0.97619047619047616</v>
      </c>
      <c r="G49" s="193">
        <v>1.0285714285714287</v>
      </c>
      <c r="H49" s="193">
        <v>1.0523809523809524</v>
      </c>
      <c r="I49" s="193">
        <v>1.0904761904761904</v>
      </c>
      <c r="J49" s="193">
        <v>1.1190476190476191</v>
      </c>
      <c r="K49" s="193">
        <v>1.0571428571428572</v>
      </c>
      <c r="L49" s="193">
        <v>1</v>
      </c>
      <c r="M49" s="193">
        <v>1.0095238095238095</v>
      </c>
      <c r="N49" s="193">
        <v>1.0666666666666667</v>
      </c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</row>
    <row r="50" spans="1:27" s="177" customFormat="1" ht="14.25" x14ac:dyDescent="0.25">
      <c r="A50" s="716"/>
      <c r="B50" s="717">
        <v>2</v>
      </c>
      <c r="C50" s="182">
        <v>1</v>
      </c>
      <c r="D50" s="183" t="s">
        <v>20</v>
      </c>
      <c r="E50" s="184">
        <v>1</v>
      </c>
      <c r="F50" s="184">
        <v>1.0164835164835164</v>
      </c>
      <c r="G50" s="185">
        <v>0.86813186813186816</v>
      </c>
      <c r="H50" s="185">
        <v>0.90659340659340659</v>
      </c>
      <c r="I50" s="185">
        <v>0.9780219780219781</v>
      </c>
      <c r="J50" s="185">
        <v>1.0274725274725274</v>
      </c>
      <c r="K50" s="185">
        <v>1.0329670329670331</v>
      </c>
      <c r="L50" s="185">
        <v>1.0329670329670331</v>
      </c>
      <c r="M50" s="185">
        <v>1.0659340659340659</v>
      </c>
      <c r="N50" s="185">
        <v>1.0659340659340659</v>
      </c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</row>
    <row r="51" spans="1:27" s="177" customFormat="1" ht="14.25" x14ac:dyDescent="0.25">
      <c r="A51" s="716"/>
      <c r="B51" s="718"/>
      <c r="C51" s="186">
        <v>2</v>
      </c>
      <c r="D51" s="187" t="s">
        <v>21</v>
      </c>
      <c r="E51" s="184">
        <v>1</v>
      </c>
      <c r="F51" s="184">
        <v>0.92134831460674149</v>
      </c>
      <c r="G51" s="185">
        <v>0.79213483146067409</v>
      </c>
      <c r="H51" s="185">
        <v>0.82022471910112349</v>
      </c>
      <c r="I51" s="185">
        <v>0.9382022471910112</v>
      </c>
      <c r="J51" s="185">
        <v>1</v>
      </c>
      <c r="K51" s="188" t="s">
        <v>13</v>
      </c>
      <c r="L51" s="188" t="s">
        <v>13</v>
      </c>
      <c r="M51" s="188" t="s">
        <v>13</v>
      </c>
      <c r="N51" s="188" t="s">
        <v>13</v>
      </c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</row>
    <row r="52" spans="1:27" s="177" customFormat="1" ht="14.25" x14ac:dyDescent="0.25">
      <c r="A52" s="716"/>
      <c r="B52" s="718"/>
      <c r="C52" s="186">
        <v>3</v>
      </c>
      <c r="D52" s="187" t="s">
        <v>22</v>
      </c>
      <c r="E52" s="184">
        <v>1</v>
      </c>
      <c r="F52" s="184">
        <v>0.80252100840336138</v>
      </c>
      <c r="G52" s="185">
        <v>0.69747899159663873</v>
      </c>
      <c r="H52" s="185">
        <v>0.73109243697478987</v>
      </c>
      <c r="I52" s="185">
        <v>0.78991596638655459</v>
      </c>
      <c r="J52" s="185">
        <v>0.86554621848739499</v>
      </c>
      <c r="K52" s="185">
        <v>0.87394957983193278</v>
      </c>
      <c r="L52" s="185">
        <v>0.90756302521008403</v>
      </c>
      <c r="M52" s="185">
        <v>0.9285714285714286</v>
      </c>
      <c r="N52" s="185">
        <v>0.94537815126050417</v>
      </c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</row>
    <row r="53" spans="1:27" s="177" customFormat="1" ht="14.25" x14ac:dyDescent="0.25">
      <c r="A53" s="716"/>
      <c r="B53" s="718"/>
      <c r="C53" s="186">
        <v>4</v>
      </c>
      <c r="D53" s="187" t="s">
        <v>23</v>
      </c>
      <c r="E53" s="184">
        <v>1</v>
      </c>
      <c r="F53" s="184">
        <v>1.0150000000000001</v>
      </c>
      <c r="G53" s="185">
        <v>1.03</v>
      </c>
      <c r="H53" s="185">
        <v>0.99</v>
      </c>
      <c r="I53" s="185">
        <v>1.0349999999999999</v>
      </c>
      <c r="J53" s="185">
        <v>1.06</v>
      </c>
      <c r="K53" s="185">
        <v>0.93499999999999994</v>
      </c>
      <c r="L53" s="185">
        <v>0.91999999999999993</v>
      </c>
      <c r="M53" s="185">
        <v>0.94000000000000006</v>
      </c>
      <c r="N53" s="185">
        <v>0.95</v>
      </c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</row>
    <row r="54" spans="1:27" s="177" customFormat="1" ht="14.25" x14ac:dyDescent="0.25">
      <c r="A54" s="716"/>
      <c r="B54" s="718"/>
      <c r="C54" s="186">
        <v>5</v>
      </c>
      <c r="D54" s="187" t="s">
        <v>24</v>
      </c>
      <c r="E54" s="184">
        <v>1</v>
      </c>
      <c r="F54" s="184">
        <v>1.0862068965517242</v>
      </c>
      <c r="G54" s="185">
        <v>1.1149425287356323</v>
      </c>
      <c r="H54" s="185">
        <v>1.132183908045977</v>
      </c>
      <c r="I54" s="185">
        <v>1.0287356321839081</v>
      </c>
      <c r="J54" s="189">
        <v>1.0287356321839081</v>
      </c>
      <c r="K54" s="189">
        <v>1.0287356321839081</v>
      </c>
      <c r="L54" s="189">
        <v>1.0287356321839081</v>
      </c>
      <c r="M54" s="189">
        <v>1.0287356321839081</v>
      </c>
      <c r="N54" s="189">
        <v>1.0287356321839081</v>
      </c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</row>
    <row r="55" spans="1:27" s="177" customFormat="1" ht="14.25" x14ac:dyDescent="0.25">
      <c r="A55" s="716"/>
      <c r="B55" s="718"/>
      <c r="C55" s="186">
        <v>6</v>
      </c>
      <c r="D55" s="187" t="s">
        <v>25</v>
      </c>
      <c r="E55" s="184">
        <v>1</v>
      </c>
      <c r="F55" s="184">
        <v>1.0944444444444443</v>
      </c>
      <c r="G55" s="185">
        <v>1.1111111111111112</v>
      </c>
      <c r="H55" s="185">
        <v>1.088888888888889</v>
      </c>
      <c r="I55" s="185">
        <v>1.0777777777777777</v>
      </c>
      <c r="J55" s="185">
        <v>1.0444444444444445</v>
      </c>
      <c r="K55" s="185">
        <v>1.0499999999999998</v>
      </c>
      <c r="L55" s="185">
        <v>0.88888888888888884</v>
      </c>
      <c r="M55" s="185">
        <v>0.81111111111111112</v>
      </c>
      <c r="N55" s="185">
        <v>0.87777777777777777</v>
      </c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</row>
    <row r="56" spans="1:27" s="177" customFormat="1" ht="14.25" x14ac:dyDescent="0.25">
      <c r="A56" s="194"/>
      <c r="B56" s="195"/>
      <c r="C56" s="195"/>
      <c r="D56" s="161" t="s">
        <v>221</v>
      </c>
      <c r="E56" s="196">
        <f>AVERAGE(E44:E55)</f>
        <v>1</v>
      </c>
      <c r="F56" s="196">
        <f t="shared" ref="F56:N56" si="14">AVERAGE(F44:F55)</f>
        <v>0.97903126606696622</v>
      </c>
      <c r="G56" s="197">
        <f t="shared" si="14"/>
        <v>0.97140371874054066</v>
      </c>
      <c r="H56" s="197">
        <f t="shared" si="14"/>
        <v>0.94944904920460726</v>
      </c>
      <c r="I56" s="197">
        <f t="shared" si="14"/>
        <v>0.98253234154214486</v>
      </c>
      <c r="J56" s="197">
        <f t="shared" si="14"/>
        <v>1.0102868865587675</v>
      </c>
      <c r="K56" s="197">
        <f t="shared" si="14"/>
        <v>1.0025611552844462</v>
      </c>
      <c r="L56" s="197">
        <f t="shared" si="14"/>
        <v>0.99151568386104816</v>
      </c>
      <c r="M56" s="197">
        <f t="shared" si="14"/>
        <v>0.99707382726300986</v>
      </c>
      <c r="N56" s="197">
        <f t="shared" si="14"/>
        <v>0.99504385355738934</v>
      </c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</row>
    <row r="57" spans="1:27" s="177" customFormat="1" ht="14.25" x14ac:dyDescent="0.25">
      <c r="A57" s="198"/>
      <c r="B57" s="199"/>
      <c r="C57" s="199"/>
      <c r="D57" s="164" t="s">
        <v>222</v>
      </c>
      <c r="E57" s="200">
        <f>STDEV(E44:E55)</f>
        <v>0</v>
      </c>
      <c r="F57" s="200">
        <f t="shared" ref="F57:N57" si="15">STDEV(F44:F55)</f>
        <v>0.10780938648308415</v>
      </c>
      <c r="G57" s="201">
        <f t="shared" si="15"/>
        <v>0.13582095875618222</v>
      </c>
      <c r="H57" s="201">
        <f t="shared" si="15"/>
        <v>0.15759535620082474</v>
      </c>
      <c r="I57" s="201">
        <f t="shared" si="15"/>
        <v>0.13821762935010248</v>
      </c>
      <c r="J57" s="201">
        <f t="shared" si="15"/>
        <v>0.12581296347487622</v>
      </c>
      <c r="K57" s="201">
        <f t="shared" si="15"/>
        <v>0.12636650427631879</v>
      </c>
      <c r="L57" s="201">
        <f t="shared" si="15"/>
        <v>0.13854754568295061</v>
      </c>
      <c r="M57" s="201">
        <f t="shared" si="15"/>
        <v>0.15222725098747478</v>
      </c>
      <c r="N57" s="201">
        <f t="shared" si="15"/>
        <v>0.12036049221022156</v>
      </c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</row>
    <row r="58" spans="1:27" s="177" customFormat="1" ht="14.25" x14ac:dyDescent="0.25">
      <c r="A58" s="202"/>
      <c r="B58" s="203"/>
      <c r="C58" s="203"/>
      <c r="D58" s="167" t="s">
        <v>12</v>
      </c>
      <c r="E58" s="204">
        <f>E57/SQRT(COUNT(E44:E55))</f>
        <v>0</v>
      </c>
      <c r="F58" s="204">
        <f t="shared" ref="F58:N58" si="16">F57/SQRT(COUNT(F44:F55))</f>
        <v>3.112188915358852E-2</v>
      </c>
      <c r="G58" s="204">
        <f t="shared" si="16"/>
        <v>4.095155989641748E-2</v>
      </c>
      <c r="H58" s="204">
        <f t="shared" si="16"/>
        <v>4.7516787747322264E-2</v>
      </c>
      <c r="I58" s="204">
        <f t="shared" si="16"/>
        <v>4.1674183269700363E-2</v>
      </c>
      <c r="J58" s="204">
        <f t="shared" si="16"/>
        <v>3.7934035782622992E-2</v>
      </c>
      <c r="K58" s="204">
        <f t="shared" si="16"/>
        <v>3.9960597346657488E-2</v>
      </c>
      <c r="L58" s="204">
        <f t="shared" si="16"/>
        <v>4.3812580858435264E-2</v>
      </c>
      <c r="M58" s="204">
        <f t="shared" si="16"/>
        <v>4.8138483506653632E-2</v>
      </c>
      <c r="N58" s="204">
        <f t="shared" si="16"/>
        <v>3.8061329568325385E-2</v>
      </c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</row>
    <row r="59" spans="1:27" s="177" customFormat="1" ht="14.25" x14ac:dyDescent="0.25">
      <c r="A59" s="720" t="s">
        <v>38</v>
      </c>
      <c r="B59" s="718">
        <v>3</v>
      </c>
      <c r="C59" s="186">
        <v>1</v>
      </c>
      <c r="D59" s="187" t="s">
        <v>26</v>
      </c>
      <c r="E59" s="184">
        <v>1</v>
      </c>
      <c r="F59" s="184">
        <v>1.0114942528735633</v>
      </c>
      <c r="G59" s="185">
        <v>1.0287356321839081</v>
      </c>
      <c r="H59" s="185">
        <v>1.0689655172413794</v>
      </c>
      <c r="I59" s="185">
        <v>0.90804597701149437</v>
      </c>
      <c r="J59" s="185">
        <v>0.9885057471264368</v>
      </c>
      <c r="K59" s="185">
        <v>1.0402298850574714</v>
      </c>
      <c r="L59" s="185">
        <v>1.0747126436781609</v>
      </c>
      <c r="M59" s="185">
        <v>1.149425287356322</v>
      </c>
      <c r="N59" s="185">
        <v>1.1206896551724139</v>
      </c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</row>
    <row r="60" spans="1:27" s="177" customFormat="1" ht="14.25" x14ac:dyDescent="0.25">
      <c r="A60" s="720"/>
      <c r="B60" s="718"/>
      <c r="C60" s="186">
        <v>2</v>
      </c>
      <c r="D60" s="187" t="s">
        <v>27</v>
      </c>
      <c r="E60" s="184">
        <v>1</v>
      </c>
      <c r="F60" s="184">
        <v>0.94930875576036877</v>
      </c>
      <c r="G60" s="185">
        <v>0.967741935483871</v>
      </c>
      <c r="H60" s="185">
        <v>0.98156682027649778</v>
      </c>
      <c r="I60" s="185">
        <v>1.0276497695852536</v>
      </c>
      <c r="J60" s="185">
        <v>1.0921658986175116</v>
      </c>
      <c r="K60" s="185">
        <v>1.1152073732718895</v>
      </c>
      <c r="L60" s="185">
        <v>1.1059907834101383</v>
      </c>
      <c r="M60" s="185">
        <v>1.1658986175115209</v>
      </c>
      <c r="N60" s="185">
        <v>1.1290322580645162</v>
      </c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</row>
    <row r="61" spans="1:27" s="177" customFormat="1" ht="14.25" x14ac:dyDescent="0.25">
      <c r="A61" s="720"/>
      <c r="B61" s="718"/>
      <c r="C61" s="186">
        <v>3</v>
      </c>
      <c r="D61" s="187" t="s">
        <v>28</v>
      </c>
      <c r="E61" s="184">
        <v>1</v>
      </c>
      <c r="F61" s="184">
        <v>0.97409326424870468</v>
      </c>
      <c r="G61" s="185">
        <v>0.99481865284974091</v>
      </c>
      <c r="H61" s="185">
        <v>1</v>
      </c>
      <c r="I61" s="185">
        <v>1.0362694300518134</v>
      </c>
      <c r="J61" s="185">
        <v>1.0414507772020725</v>
      </c>
      <c r="K61" s="185">
        <v>1.0673575129533679</v>
      </c>
      <c r="L61" s="185">
        <v>1.0725388601036268</v>
      </c>
      <c r="M61" s="185">
        <v>1.0932642487046633</v>
      </c>
      <c r="N61" s="185">
        <v>1.0829015544041449</v>
      </c>
      <c r="O61" s="153"/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53"/>
    </row>
    <row r="62" spans="1:27" s="177" customFormat="1" ht="14.25" x14ac:dyDescent="0.25">
      <c r="A62" s="720"/>
      <c r="B62" s="718"/>
      <c r="C62" s="186">
        <v>4</v>
      </c>
      <c r="D62" s="187" t="s">
        <v>29</v>
      </c>
      <c r="E62" s="184">
        <v>1</v>
      </c>
      <c r="F62" s="184">
        <v>1.0434782608695654</v>
      </c>
      <c r="G62" s="185">
        <v>1.0434782608695654</v>
      </c>
      <c r="H62" s="185">
        <v>1.067632850241546</v>
      </c>
      <c r="I62" s="185">
        <v>1.0869565217391304</v>
      </c>
      <c r="J62" s="185">
        <v>1.0821256038647342</v>
      </c>
      <c r="K62" s="185">
        <v>1.0966183574879227</v>
      </c>
      <c r="L62" s="185">
        <v>1.0917874396135268</v>
      </c>
      <c r="M62" s="185">
        <v>1.0966183574879227</v>
      </c>
      <c r="N62" s="185">
        <v>1.0772946859903383</v>
      </c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</row>
    <row r="63" spans="1:27" s="177" customFormat="1" ht="14.25" x14ac:dyDescent="0.25">
      <c r="A63" s="720"/>
      <c r="B63" s="718"/>
      <c r="C63" s="186">
        <v>5</v>
      </c>
      <c r="D63" s="187" t="s">
        <v>30</v>
      </c>
      <c r="E63" s="184">
        <v>1</v>
      </c>
      <c r="F63" s="184">
        <v>0.93050193050193064</v>
      </c>
      <c r="G63" s="185">
        <v>0.94980694980694991</v>
      </c>
      <c r="H63" s="185">
        <v>0.95752895752895761</v>
      </c>
      <c r="I63" s="185">
        <v>0.98069498069498073</v>
      </c>
      <c r="J63" s="185">
        <v>0.99227799227799229</v>
      </c>
      <c r="K63" s="185">
        <v>1.0347490347490349</v>
      </c>
      <c r="L63" s="185">
        <v>1.0463320463320465</v>
      </c>
      <c r="M63" s="185">
        <v>1.0617760617760619</v>
      </c>
      <c r="N63" s="185">
        <v>1.0424710424710426</v>
      </c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</row>
    <row r="64" spans="1:27" s="177" customFormat="1" ht="14.25" x14ac:dyDescent="0.25">
      <c r="A64" s="720"/>
      <c r="B64" s="719"/>
      <c r="C64" s="190">
        <v>6</v>
      </c>
      <c r="D64" s="191" t="s">
        <v>31</v>
      </c>
      <c r="E64" s="192">
        <v>1</v>
      </c>
      <c r="F64" s="192">
        <v>0.94974874371859297</v>
      </c>
      <c r="G64" s="193">
        <v>1.0050251256281408</v>
      </c>
      <c r="H64" s="193">
        <v>1.0251256281407035</v>
      </c>
      <c r="I64" s="193">
        <v>1.0452261306532664</v>
      </c>
      <c r="J64" s="193">
        <v>1.0753768844221105</v>
      </c>
      <c r="K64" s="193">
        <v>1.0753768844221105</v>
      </c>
      <c r="L64" s="193">
        <v>1.0603015075376885</v>
      </c>
      <c r="M64" s="193">
        <v>1.0954773869346734</v>
      </c>
      <c r="N64" s="193">
        <v>1.0854271356783922</v>
      </c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</row>
    <row r="65" spans="1:27" s="177" customFormat="1" ht="14.25" x14ac:dyDescent="0.25">
      <c r="A65" s="720"/>
      <c r="B65" s="717">
        <v>4</v>
      </c>
      <c r="C65" s="182">
        <v>1</v>
      </c>
      <c r="D65" s="183" t="s">
        <v>32</v>
      </c>
      <c r="E65" s="184">
        <v>1</v>
      </c>
      <c r="F65" s="184">
        <v>0.83783783783783783</v>
      </c>
      <c r="G65" s="185">
        <v>0.82702702702702702</v>
      </c>
      <c r="H65" s="185">
        <v>0.92432432432432443</v>
      </c>
      <c r="I65" s="185">
        <v>0.79459459459459458</v>
      </c>
      <c r="J65" s="185">
        <v>0.82162162162162156</v>
      </c>
      <c r="K65" s="185">
        <v>0.94054054054054048</v>
      </c>
      <c r="L65" s="185">
        <v>1</v>
      </c>
      <c r="M65" s="185">
        <v>1.0216216216216216</v>
      </c>
      <c r="N65" s="185">
        <v>0.98918918918918919</v>
      </c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</row>
    <row r="66" spans="1:27" s="177" customFormat="1" ht="14.25" x14ac:dyDescent="0.25">
      <c r="A66" s="720"/>
      <c r="B66" s="718"/>
      <c r="C66" s="186">
        <v>2</v>
      </c>
      <c r="D66" s="187" t="s">
        <v>33</v>
      </c>
      <c r="E66" s="184">
        <v>1</v>
      </c>
      <c r="F66" s="205" t="s">
        <v>13</v>
      </c>
      <c r="G66" s="206" t="s">
        <v>13</v>
      </c>
      <c r="H66" s="206" t="s">
        <v>13</v>
      </c>
      <c r="I66" s="206" t="s">
        <v>13</v>
      </c>
      <c r="J66" s="206" t="s">
        <v>13</v>
      </c>
      <c r="K66" s="206" t="s">
        <v>13</v>
      </c>
      <c r="L66" s="206" t="s">
        <v>13</v>
      </c>
      <c r="M66" s="206" t="s">
        <v>13</v>
      </c>
      <c r="N66" s="206" t="s">
        <v>13</v>
      </c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</row>
    <row r="67" spans="1:27" s="177" customFormat="1" ht="14.25" x14ac:dyDescent="0.25">
      <c r="A67" s="720"/>
      <c r="B67" s="718"/>
      <c r="C67" s="186">
        <v>3</v>
      </c>
      <c r="D67" s="187" t="s">
        <v>34</v>
      </c>
      <c r="E67" s="184">
        <v>1</v>
      </c>
      <c r="F67" s="184">
        <v>0.82325581395348835</v>
      </c>
      <c r="G67" s="185">
        <v>0.84651162790697676</v>
      </c>
      <c r="H67" s="185">
        <v>0.91627906976744178</v>
      </c>
      <c r="I67" s="185">
        <v>0.97209302325581393</v>
      </c>
      <c r="J67" s="185">
        <v>0.99069767441860468</v>
      </c>
      <c r="K67" s="185">
        <v>0.99534883720930223</v>
      </c>
      <c r="L67" s="185">
        <v>1.0093023255813953</v>
      </c>
      <c r="M67" s="185">
        <v>1.0186046511627906</v>
      </c>
      <c r="N67" s="185">
        <v>1.0046511627906978</v>
      </c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</row>
    <row r="68" spans="1:27" s="177" customFormat="1" ht="14.25" x14ac:dyDescent="0.25">
      <c r="A68" s="720"/>
      <c r="B68" s="718"/>
      <c r="C68" s="186">
        <v>4</v>
      </c>
      <c r="D68" s="187" t="s">
        <v>35</v>
      </c>
      <c r="E68" s="184">
        <v>1</v>
      </c>
      <c r="F68" s="184">
        <v>0.90104166666666674</v>
      </c>
      <c r="G68" s="185">
        <v>1</v>
      </c>
      <c r="H68" s="185">
        <v>1.0572916666666667</v>
      </c>
      <c r="I68" s="185">
        <v>1.0416666666666667</v>
      </c>
      <c r="J68" s="185">
        <v>1.0625</v>
      </c>
      <c r="K68" s="185">
        <v>1.0416666666666667</v>
      </c>
      <c r="L68" s="185">
        <v>1.0677083333333335</v>
      </c>
      <c r="M68" s="185">
        <v>1.1041666666666667</v>
      </c>
      <c r="N68" s="185">
        <v>1.0833333333333335</v>
      </c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</row>
    <row r="69" spans="1:27" s="177" customFormat="1" ht="14.25" x14ac:dyDescent="0.25">
      <c r="A69" s="720"/>
      <c r="B69" s="718"/>
      <c r="C69" s="186">
        <v>5</v>
      </c>
      <c r="D69" s="187" t="s">
        <v>36</v>
      </c>
      <c r="E69" s="184">
        <v>1</v>
      </c>
      <c r="F69" s="184">
        <v>1.1200000000000001</v>
      </c>
      <c r="G69" s="185">
        <v>1.0857142857142856</v>
      </c>
      <c r="H69" s="185">
        <v>1.1200000000000001</v>
      </c>
      <c r="I69" s="185">
        <v>1.1200000000000001</v>
      </c>
      <c r="J69" s="185">
        <v>1.1200000000000001</v>
      </c>
      <c r="K69" s="185">
        <v>1.1428571428571428</v>
      </c>
      <c r="L69" s="185">
        <v>1.1714285714285715</v>
      </c>
      <c r="M69" s="185">
        <v>1.1771428571428573</v>
      </c>
      <c r="N69" s="185">
        <v>1.1428571428571428</v>
      </c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</row>
    <row r="70" spans="1:27" s="177" customFormat="1" ht="14.25" x14ac:dyDescent="0.25">
      <c r="A70" s="194"/>
      <c r="B70" s="195"/>
      <c r="C70" s="195"/>
      <c r="D70" s="161" t="s">
        <v>221</v>
      </c>
      <c r="E70" s="196">
        <f>AVERAGE(E59:E69)</f>
        <v>1</v>
      </c>
      <c r="F70" s="196">
        <f t="shared" ref="F70:N70" si="17">AVERAGE(F59:F69)</f>
        <v>0.95407605264307205</v>
      </c>
      <c r="G70" s="196">
        <f t="shared" si="17"/>
        <v>0.97488594974704657</v>
      </c>
      <c r="H70" s="196">
        <f t="shared" si="17"/>
        <v>1.0118714834187519</v>
      </c>
      <c r="I70" s="196">
        <f t="shared" si="17"/>
        <v>1.0013197094253017</v>
      </c>
      <c r="J70" s="196">
        <f t="shared" si="17"/>
        <v>1.0266722199551084</v>
      </c>
      <c r="K70" s="196">
        <f t="shared" si="17"/>
        <v>1.054995223521545</v>
      </c>
      <c r="L70" s="196">
        <f t="shared" si="17"/>
        <v>1.0700102511018488</v>
      </c>
      <c r="M70" s="196">
        <f t="shared" si="17"/>
        <v>1.0983995756365101</v>
      </c>
      <c r="N70" s="196">
        <f t="shared" si="17"/>
        <v>1.075784715995121</v>
      </c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</row>
    <row r="71" spans="1:27" s="177" customFormat="1" ht="14.25" x14ac:dyDescent="0.25">
      <c r="A71" s="198"/>
      <c r="B71" s="199"/>
      <c r="C71" s="199"/>
      <c r="D71" s="164" t="s">
        <v>222</v>
      </c>
      <c r="E71" s="200">
        <f>STDEV(E59:E69)</f>
        <v>0</v>
      </c>
      <c r="F71" s="200">
        <f t="shared" ref="F71:N71" si="18">STDEV(F59:F69)</f>
        <v>9.0219574806920846E-2</v>
      </c>
      <c r="G71" s="200">
        <f t="shared" si="18"/>
        <v>8.2223430228207661E-2</v>
      </c>
      <c r="H71" s="200">
        <f t="shared" si="18"/>
        <v>6.7588895936084498E-2</v>
      </c>
      <c r="I71" s="200">
        <f t="shared" si="18"/>
        <v>9.4047223183988976E-2</v>
      </c>
      <c r="J71" s="200">
        <f t="shared" si="18"/>
        <v>8.5588364037231066E-2</v>
      </c>
      <c r="K71" s="200">
        <f t="shared" si="18"/>
        <v>5.8792557251117976E-2</v>
      </c>
      <c r="L71" s="200">
        <f t="shared" si="18"/>
        <v>4.8682794234661542E-2</v>
      </c>
      <c r="M71" s="200">
        <f t="shared" si="18"/>
        <v>5.4807701305422875E-2</v>
      </c>
      <c r="N71" s="200">
        <f t="shared" si="18"/>
        <v>5.079580092165932E-2</v>
      </c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</row>
    <row r="72" spans="1:27" s="177" customFormat="1" ht="14.25" x14ac:dyDescent="0.25">
      <c r="A72" s="202"/>
      <c r="B72" s="203"/>
      <c r="C72" s="203"/>
      <c r="D72" s="167" t="s">
        <v>12</v>
      </c>
      <c r="E72" s="204">
        <f>E71/SQRT(COUNT(E59:E69))</f>
        <v>0</v>
      </c>
      <c r="F72" s="204">
        <f t="shared" ref="F72:N72" si="19">F71/SQRT(COUNT(F59:F69))</f>
        <v>2.8529934592181571E-2</v>
      </c>
      <c r="G72" s="204">
        <f t="shared" si="19"/>
        <v>2.600133165530745E-2</v>
      </c>
      <c r="H72" s="204">
        <f t="shared" si="19"/>
        <v>2.1373485569412536E-2</v>
      </c>
      <c r="I72" s="204">
        <f t="shared" si="19"/>
        <v>2.9740343287559801E-2</v>
      </c>
      <c r="J72" s="204">
        <f t="shared" si="19"/>
        <v>2.706541715652945E-2</v>
      </c>
      <c r="K72" s="204">
        <f t="shared" si="19"/>
        <v>1.8591839037938082E-2</v>
      </c>
      <c r="L72" s="204">
        <f t="shared" si="19"/>
        <v>1.5394851264284417E-2</v>
      </c>
      <c r="M72" s="204">
        <f t="shared" si="19"/>
        <v>1.7331716944332005E-2</v>
      </c>
      <c r="N72" s="204">
        <f t="shared" si="19"/>
        <v>1.6063042648492364E-2</v>
      </c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</row>
  </sheetData>
  <mergeCells count="12">
    <mergeCell ref="A8:A19"/>
    <mergeCell ref="B8:B13"/>
    <mergeCell ref="B14:B19"/>
    <mergeCell ref="A23:A33"/>
    <mergeCell ref="B23:B28"/>
    <mergeCell ref="B29:B33"/>
    <mergeCell ref="A44:A55"/>
    <mergeCell ref="B44:B49"/>
    <mergeCell ref="B50:B55"/>
    <mergeCell ref="A59:A69"/>
    <mergeCell ref="B59:B64"/>
    <mergeCell ref="B65:B69"/>
  </mergeCells>
  <dataValidations count="1">
    <dataValidation type="list" allowBlank="1" showInputMessage="1" showErrorMessage="1" sqref="D20:D22 D34:D36 D56:D58 D70:D72" xr:uid="{E359DB62-84A9-4E3E-B503-4DDE0A7AF79A}">
      <formula1>TtestSelect</formula1>
    </dataValidation>
  </dataValidations>
  <pageMargins left="0.75" right="0.75" top="1" bottom="1" header="0.5" footer="0.5"/>
  <pageSetup fitToHeight="6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F043-6848-4B82-A6F9-B1C6F310DBE4}">
  <dimension ref="A1:P39"/>
  <sheetViews>
    <sheetView workbookViewId="0"/>
  </sheetViews>
  <sheetFormatPr defaultRowHeight="15" x14ac:dyDescent="0.25"/>
  <cols>
    <col min="1" max="1" width="18" customWidth="1"/>
    <col min="5" max="5" width="10.5703125" customWidth="1"/>
  </cols>
  <sheetData>
    <row r="1" spans="1:16" ht="15.75" x14ac:dyDescent="0.3">
      <c r="A1" s="36" t="s">
        <v>71</v>
      </c>
      <c r="B1" s="6"/>
      <c r="C1" s="6"/>
    </row>
    <row r="2" spans="1:16" ht="15.75" x14ac:dyDescent="0.3">
      <c r="A2" s="36" t="s">
        <v>632</v>
      </c>
      <c r="B2" s="6"/>
      <c r="C2" s="6"/>
    </row>
    <row r="4" spans="1:16" ht="20.25" x14ac:dyDescent="0.3">
      <c r="A4" s="12" t="s">
        <v>40</v>
      </c>
      <c r="B4" s="141"/>
      <c r="C4" s="141"/>
      <c r="D4" s="141"/>
      <c r="E4" s="9" t="s">
        <v>2</v>
      </c>
      <c r="F4" s="10"/>
      <c r="G4" s="11" t="s">
        <v>3</v>
      </c>
      <c r="H4" s="8"/>
      <c r="I4" s="8"/>
      <c r="J4" s="8"/>
      <c r="K4" s="8"/>
      <c r="L4" s="8"/>
      <c r="M4" s="8"/>
      <c r="N4" s="8"/>
      <c r="O4" s="8"/>
      <c r="P4" s="8"/>
    </row>
    <row r="5" spans="1:16" x14ac:dyDescent="0.25">
      <c r="A5" s="141"/>
      <c r="B5" s="141"/>
      <c r="C5" s="141"/>
      <c r="D5" s="141"/>
      <c r="E5" s="141"/>
      <c r="F5" s="141"/>
      <c r="G5" s="141"/>
      <c r="L5" s="8"/>
    </row>
    <row r="6" spans="1:16" ht="39" x14ac:dyDescent="0.25">
      <c r="A6" s="16" t="s">
        <v>7</v>
      </c>
      <c r="B6" s="13" t="s">
        <v>8</v>
      </c>
      <c r="C6" s="16" t="s">
        <v>9</v>
      </c>
      <c r="D6" s="110" t="s">
        <v>10</v>
      </c>
      <c r="E6" s="110" t="s">
        <v>40</v>
      </c>
      <c r="F6" s="141"/>
      <c r="G6" s="141"/>
    </row>
    <row r="7" spans="1:16" x14ac:dyDescent="0.25">
      <c r="A7" s="721" t="s">
        <v>1</v>
      </c>
      <c r="B7" s="721">
        <v>1</v>
      </c>
      <c r="C7" s="101">
        <v>1</v>
      </c>
      <c r="D7" s="151" t="s">
        <v>14</v>
      </c>
      <c r="E7" s="152">
        <v>3</v>
      </c>
      <c r="F7" s="141"/>
      <c r="G7" s="141"/>
    </row>
    <row r="8" spans="1:16" x14ac:dyDescent="0.25">
      <c r="A8" s="720"/>
      <c r="B8" s="720"/>
      <c r="C8" s="153">
        <v>2</v>
      </c>
      <c r="D8" s="154" t="s">
        <v>15</v>
      </c>
      <c r="E8" s="152">
        <v>2</v>
      </c>
      <c r="F8" s="141"/>
      <c r="G8" s="141"/>
    </row>
    <row r="9" spans="1:16" x14ac:dyDescent="0.25">
      <c r="A9" s="720"/>
      <c r="B9" s="720"/>
      <c r="C9" s="153">
        <v>3</v>
      </c>
      <c r="D9" s="154" t="s">
        <v>16</v>
      </c>
      <c r="E9" s="152">
        <v>1.5</v>
      </c>
      <c r="F9" s="141"/>
      <c r="G9" s="141"/>
    </row>
    <row r="10" spans="1:16" x14ac:dyDescent="0.25">
      <c r="A10" s="720"/>
      <c r="B10" s="720"/>
      <c r="C10" s="153">
        <v>4</v>
      </c>
      <c r="D10" s="154" t="s">
        <v>17</v>
      </c>
      <c r="E10" s="155"/>
      <c r="F10" s="141"/>
      <c r="G10" s="141"/>
    </row>
    <row r="11" spans="1:16" x14ac:dyDescent="0.25">
      <c r="A11" s="720"/>
      <c r="B11" s="720"/>
      <c r="C11" s="153">
        <v>5</v>
      </c>
      <c r="D11" s="154" t="s">
        <v>18</v>
      </c>
      <c r="E11" s="155">
        <v>5</v>
      </c>
      <c r="F11" s="141"/>
      <c r="G11" s="141"/>
    </row>
    <row r="12" spans="1:16" x14ac:dyDescent="0.25">
      <c r="A12" s="720"/>
      <c r="B12" s="722"/>
      <c r="C12" s="156">
        <v>6</v>
      </c>
      <c r="D12" s="157" t="s">
        <v>19</v>
      </c>
      <c r="E12" s="152">
        <v>2.5</v>
      </c>
      <c r="F12" s="141"/>
      <c r="G12" s="141"/>
    </row>
    <row r="13" spans="1:16" x14ac:dyDescent="0.25">
      <c r="A13" s="720"/>
      <c r="B13" s="721">
        <v>2</v>
      </c>
      <c r="C13" s="101">
        <v>1</v>
      </c>
      <c r="D13" s="151" t="s">
        <v>20</v>
      </c>
      <c r="E13" s="158">
        <v>3</v>
      </c>
      <c r="F13" s="141"/>
      <c r="G13" s="141"/>
    </row>
    <row r="14" spans="1:16" x14ac:dyDescent="0.25">
      <c r="A14" s="720"/>
      <c r="B14" s="720"/>
      <c r="C14" s="153">
        <v>2</v>
      </c>
      <c r="D14" s="154" t="s">
        <v>21</v>
      </c>
      <c r="E14" s="155"/>
      <c r="F14" s="141"/>
      <c r="G14" s="141"/>
    </row>
    <row r="15" spans="1:16" x14ac:dyDescent="0.25">
      <c r="A15" s="720"/>
      <c r="B15" s="720"/>
      <c r="C15" s="153">
        <v>3</v>
      </c>
      <c r="D15" s="154" t="s">
        <v>22</v>
      </c>
      <c r="E15" s="152">
        <v>3.5</v>
      </c>
      <c r="F15" s="141"/>
      <c r="G15" s="141"/>
    </row>
    <row r="16" spans="1:16" x14ac:dyDescent="0.25">
      <c r="A16" s="720"/>
      <c r="B16" s="720"/>
      <c r="C16" s="153">
        <v>4</v>
      </c>
      <c r="D16" s="154" t="s">
        <v>23</v>
      </c>
      <c r="E16" s="152">
        <v>3</v>
      </c>
      <c r="F16" s="141"/>
      <c r="G16" s="141"/>
    </row>
    <row r="17" spans="1:7" x14ac:dyDescent="0.25">
      <c r="A17" s="720"/>
      <c r="B17" s="720"/>
      <c r="C17" s="153">
        <v>5</v>
      </c>
      <c r="D17" s="154" t="s">
        <v>24</v>
      </c>
      <c r="E17" s="155">
        <v>5</v>
      </c>
      <c r="F17" s="141"/>
      <c r="G17" s="141"/>
    </row>
    <row r="18" spans="1:7" x14ac:dyDescent="0.25">
      <c r="A18" s="720"/>
      <c r="B18" s="722"/>
      <c r="C18" s="156">
        <v>6</v>
      </c>
      <c r="D18" s="157" t="s">
        <v>25</v>
      </c>
      <c r="E18" s="159">
        <v>3.5</v>
      </c>
      <c r="F18" s="141"/>
      <c r="G18" s="141"/>
    </row>
    <row r="19" spans="1:7" x14ac:dyDescent="0.25">
      <c r="A19" s="214"/>
      <c r="B19" s="160"/>
      <c r="C19" s="160"/>
      <c r="D19" s="161" t="s">
        <v>221</v>
      </c>
      <c r="E19" s="591">
        <f>AVERAGE(E7:E18)</f>
        <v>3.2</v>
      </c>
      <c r="F19" s="141"/>
      <c r="G19" s="141"/>
    </row>
    <row r="20" spans="1:7" x14ac:dyDescent="0.25">
      <c r="A20" s="215"/>
      <c r="B20" s="163"/>
      <c r="C20" s="163"/>
      <c r="D20" s="164" t="s">
        <v>222</v>
      </c>
      <c r="E20" s="592">
        <f>STDEV(E7:E18)</f>
        <v>1.1352924243950933</v>
      </c>
      <c r="F20" s="141"/>
      <c r="G20" s="141"/>
    </row>
    <row r="21" spans="1:7" x14ac:dyDescent="0.25">
      <c r="A21" s="216"/>
      <c r="B21" s="166"/>
      <c r="C21" s="166"/>
      <c r="D21" s="167" t="s">
        <v>12</v>
      </c>
      <c r="E21" s="593">
        <f>E20/SQRT(COUNT(E7:E18))</f>
        <v>0.35901098714230018</v>
      </c>
      <c r="F21" s="141"/>
      <c r="G21" s="141"/>
    </row>
    <row r="22" spans="1:7" x14ac:dyDescent="0.25">
      <c r="A22" s="721" t="s">
        <v>38</v>
      </c>
      <c r="B22" s="721">
        <v>3</v>
      </c>
      <c r="C22" s="101">
        <v>1</v>
      </c>
      <c r="D22" s="151" t="s">
        <v>26</v>
      </c>
      <c r="E22" s="152">
        <v>1</v>
      </c>
      <c r="F22" s="141"/>
      <c r="G22" s="141"/>
    </row>
    <row r="23" spans="1:7" x14ac:dyDescent="0.25">
      <c r="A23" s="720"/>
      <c r="B23" s="720"/>
      <c r="C23" s="153">
        <v>2</v>
      </c>
      <c r="D23" s="154" t="s">
        <v>27</v>
      </c>
      <c r="E23" s="152">
        <v>1</v>
      </c>
      <c r="F23" s="141"/>
      <c r="G23" s="141"/>
    </row>
    <row r="24" spans="1:7" x14ac:dyDescent="0.25">
      <c r="A24" s="720"/>
      <c r="B24" s="720"/>
      <c r="C24" s="153">
        <v>3</v>
      </c>
      <c r="D24" s="154" t="s">
        <v>28</v>
      </c>
      <c r="E24" s="152">
        <v>1.5</v>
      </c>
      <c r="F24" s="141"/>
      <c r="G24" s="141"/>
    </row>
    <row r="25" spans="1:7" x14ac:dyDescent="0.25">
      <c r="A25" s="720"/>
      <c r="B25" s="720"/>
      <c r="C25" s="153">
        <v>4</v>
      </c>
      <c r="D25" s="154" t="s">
        <v>29</v>
      </c>
      <c r="E25" s="152">
        <v>1.5</v>
      </c>
      <c r="F25" s="141"/>
      <c r="G25" s="141"/>
    </row>
    <row r="26" spans="1:7" x14ac:dyDescent="0.25">
      <c r="A26" s="720"/>
      <c r="B26" s="720"/>
      <c r="C26" s="153">
        <v>5</v>
      </c>
      <c r="D26" s="154" t="s">
        <v>30</v>
      </c>
      <c r="E26" s="152">
        <v>1.5</v>
      </c>
      <c r="F26" s="141"/>
      <c r="G26" s="141"/>
    </row>
    <row r="27" spans="1:7" x14ac:dyDescent="0.25">
      <c r="A27" s="720"/>
      <c r="B27" s="722"/>
      <c r="C27" s="156">
        <v>6</v>
      </c>
      <c r="D27" s="157" t="s">
        <v>31</v>
      </c>
      <c r="E27" s="152">
        <v>1.5</v>
      </c>
      <c r="F27" s="141"/>
      <c r="G27" s="141"/>
    </row>
    <row r="28" spans="1:7" x14ac:dyDescent="0.25">
      <c r="A28" s="720"/>
      <c r="B28" s="721">
        <v>4</v>
      </c>
      <c r="C28" s="101">
        <v>1</v>
      </c>
      <c r="D28" s="151" t="s">
        <v>32</v>
      </c>
      <c r="E28" s="158">
        <v>1.5</v>
      </c>
      <c r="F28" s="141"/>
      <c r="G28" s="141"/>
    </row>
    <row r="29" spans="1:7" x14ac:dyDescent="0.25">
      <c r="A29" s="720"/>
      <c r="B29" s="720"/>
      <c r="C29" s="153">
        <v>2</v>
      </c>
      <c r="D29" s="154" t="s">
        <v>33</v>
      </c>
      <c r="E29" s="155"/>
      <c r="F29" s="141"/>
      <c r="G29" s="141"/>
    </row>
    <row r="30" spans="1:7" x14ac:dyDescent="0.25">
      <c r="A30" s="720"/>
      <c r="B30" s="720"/>
      <c r="C30" s="153">
        <v>3</v>
      </c>
      <c r="D30" s="154" t="s">
        <v>34</v>
      </c>
      <c r="E30" s="152">
        <v>1.5</v>
      </c>
      <c r="F30" s="141"/>
      <c r="G30" s="141"/>
    </row>
    <row r="31" spans="1:7" x14ac:dyDescent="0.25">
      <c r="A31" s="720"/>
      <c r="B31" s="720"/>
      <c r="C31" s="153">
        <v>4</v>
      </c>
      <c r="D31" s="154" t="s">
        <v>35</v>
      </c>
      <c r="E31" s="152">
        <v>1.5</v>
      </c>
      <c r="F31" s="141"/>
      <c r="G31" s="141"/>
    </row>
    <row r="32" spans="1:7" x14ac:dyDescent="0.25">
      <c r="A32" s="720"/>
      <c r="B32" s="720"/>
      <c r="C32" s="153">
        <v>5</v>
      </c>
      <c r="D32" s="154" t="s">
        <v>36</v>
      </c>
      <c r="E32" s="159">
        <v>1</v>
      </c>
      <c r="F32" s="141"/>
      <c r="G32" s="141"/>
    </row>
    <row r="33" spans="1:7" x14ac:dyDescent="0.25">
      <c r="A33" s="214"/>
      <c r="B33" s="160"/>
      <c r="C33" s="160"/>
      <c r="D33" s="161" t="s">
        <v>221</v>
      </c>
      <c r="E33" s="591">
        <f>AVERAGE(E21:E32)</f>
        <v>1.2599100897402091</v>
      </c>
      <c r="F33" s="141"/>
      <c r="G33" s="141"/>
    </row>
    <row r="34" spans="1:7" x14ac:dyDescent="0.25">
      <c r="A34" s="215"/>
      <c r="B34" s="163"/>
      <c r="C34" s="163"/>
      <c r="D34" s="164" t="s">
        <v>222</v>
      </c>
      <c r="E34" s="592">
        <f>STDEV(E21:E32)</f>
        <v>0.37653434270566705</v>
      </c>
      <c r="F34" s="141"/>
      <c r="G34" s="141"/>
    </row>
    <row r="35" spans="1:7" x14ac:dyDescent="0.25">
      <c r="A35" s="216"/>
      <c r="B35" s="166"/>
      <c r="C35" s="166"/>
      <c r="D35" s="167" t="s">
        <v>12</v>
      </c>
      <c r="E35" s="593">
        <f>E34/SQRT(COUNT(E21:E32))</f>
        <v>0.11352937594889012</v>
      </c>
      <c r="F35" s="141"/>
      <c r="G35" s="141"/>
    </row>
    <row r="36" spans="1:7" x14ac:dyDescent="0.25">
      <c r="A36" s="141"/>
      <c r="B36" s="141"/>
      <c r="C36" s="141"/>
      <c r="D36" s="141"/>
      <c r="E36" s="141"/>
      <c r="F36" s="141"/>
      <c r="G36" s="141"/>
    </row>
    <row r="37" spans="1:7" x14ac:dyDescent="0.25">
      <c r="A37" s="141"/>
      <c r="B37" s="141"/>
      <c r="C37" s="141"/>
      <c r="D37" s="141"/>
      <c r="E37" s="141"/>
      <c r="F37" s="141"/>
      <c r="G37" s="141"/>
    </row>
    <row r="38" spans="1:7" x14ac:dyDescent="0.25">
      <c r="A38" s="141"/>
      <c r="B38" s="141"/>
      <c r="C38" s="141"/>
      <c r="D38" s="141"/>
      <c r="E38" s="141"/>
      <c r="F38" s="141"/>
      <c r="G38" s="141"/>
    </row>
    <row r="39" spans="1:7" x14ac:dyDescent="0.25">
      <c r="A39" s="141"/>
      <c r="B39" s="141"/>
      <c r="C39" s="141"/>
      <c r="D39" s="141"/>
      <c r="E39" s="141"/>
      <c r="F39" s="141"/>
      <c r="G39" s="141"/>
    </row>
  </sheetData>
  <mergeCells count="6">
    <mergeCell ref="A7:A18"/>
    <mergeCell ref="B7:B12"/>
    <mergeCell ref="B13:B18"/>
    <mergeCell ref="A22:A32"/>
    <mergeCell ref="B22:B27"/>
    <mergeCell ref="B28:B32"/>
  </mergeCells>
  <dataValidations count="1">
    <dataValidation type="list" allowBlank="1" showInputMessage="1" showErrorMessage="1" sqref="D19:D21 D33:D35" xr:uid="{EE62149B-0CE3-42CE-8131-B2C291AB9FF0}">
      <formula1>TtestSelect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6F11-F6DC-428C-9231-06E3BC792A4B}">
  <dimension ref="A1:HT127"/>
  <sheetViews>
    <sheetView zoomScaleNormal="100" workbookViewId="0"/>
  </sheetViews>
  <sheetFormatPr defaultRowHeight="15" x14ac:dyDescent="0.25"/>
  <cols>
    <col min="1" max="1" width="17.28515625" customWidth="1"/>
  </cols>
  <sheetData>
    <row r="1" spans="1:84" ht="15.75" x14ac:dyDescent="0.3">
      <c r="A1" s="36" t="s">
        <v>71</v>
      </c>
    </row>
    <row r="2" spans="1:84" ht="15.75" x14ac:dyDescent="0.3">
      <c r="A2" s="36" t="s">
        <v>41</v>
      </c>
    </row>
    <row r="4" spans="1:84" ht="20.25" x14ac:dyDescent="0.3">
      <c r="A4" s="23" t="s">
        <v>4</v>
      </c>
      <c r="B4" s="141"/>
      <c r="C4" s="9" t="s">
        <v>2</v>
      </c>
      <c r="D4" s="10"/>
      <c r="E4" s="11"/>
      <c r="F4" s="8"/>
      <c r="G4" s="8"/>
      <c r="H4" s="8"/>
      <c r="I4" s="8"/>
      <c r="J4" s="8"/>
      <c r="K4" s="8"/>
      <c r="L4" s="8"/>
      <c r="M4" s="8"/>
      <c r="N4" s="141"/>
      <c r="O4" s="8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41"/>
      <c r="AN4" s="141"/>
      <c r="AO4" s="141"/>
      <c r="AP4" s="141"/>
      <c r="AQ4" s="141"/>
      <c r="AR4" s="141"/>
      <c r="AS4" s="143" t="s">
        <v>42</v>
      </c>
      <c r="AT4" s="143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</row>
    <row r="5" spans="1:84" x14ac:dyDescent="0.25">
      <c r="A5" s="24"/>
      <c r="B5" s="141"/>
      <c r="C5" s="141"/>
      <c r="D5" s="140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2"/>
      <c r="CB5" s="135"/>
      <c r="CC5" s="141"/>
      <c r="CD5" s="141"/>
      <c r="CE5" s="141"/>
      <c r="CF5" s="141"/>
    </row>
    <row r="6" spans="1:84" s="102" customFormat="1" ht="12.75" customHeight="1" x14ac:dyDescent="0.25">
      <c r="A6" s="179"/>
      <c r="B6" s="179"/>
      <c r="C6" s="207"/>
      <c r="D6" s="175" t="s">
        <v>0</v>
      </c>
      <c r="E6" s="180">
        <v>9</v>
      </c>
      <c r="F6" s="180">
        <v>10</v>
      </c>
      <c r="G6" s="180">
        <v>11</v>
      </c>
      <c r="H6" s="180">
        <v>12</v>
      </c>
      <c r="I6" s="180">
        <v>13</v>
      </c>
      <c r="J6" s="180">
        <v>14</v>
      </c>
      <c r="K6" s="180">
        <v>15</v>
      </c>
      <c r="L6" s="180">
        <v>16</v>
      </c>
      <c r="M6" s="180">
        <v>17</v>
      </c>
      <c r="N6" s="180">
        <v>18</v>
      </c>
      <c r="O6" s="180">
        <v>19</v>
      </c>
      <c r="P6" s="180">
        <v>20</v>
      </c>
      <c r="Q6" s="180">
        <v>21</v>
      </c>
      <c r="R6" s="180">
        <v>22</v>
      </c>
      <c r="S6" s="180">
        <v>23</v>
      </c>
      <c r="T6" s="180">
        <v>24</v>
      </c>
      <c r="U6" s="180">
        <v>25</v>
      </c>
      <c r="V6" s="180">
        <v>26</v>
      </c>
      <c r="W6" s="180">
        <v>27</v>
      </c>
      <c r="X6" s="180">
        <v>28</v>
      </c>
      <c r="Y6" s="180">
        <v>29</v>
      </c>
      <c r="Z6" s="180">
        <v>30</v>
      </c>
      <c r="AA6" s="180">
        <v>31</v>
      </c>
      <c r="AB6" s="180">
        <v>32</v>
      </c>
      <c r="AC6" s="180">
        <v>33</v>
      </c>
      <c r="AD6" s="180">
        <v>34</v>
      </c>
      <c r="AE6" s="180">
        <v>35</v>
      </c>
      <c r="AF6" s="180">
        <v>36</v>
      </c>
      <c r="AG6" s="180">
        <v>37</v>
      </c>
      <c r="AH6" s="180">
        <v>38</v>
      </c>
      <c r="AI6" s="180">
        <v>39</v>
      </c>
      <c r="AJ6" s="180">
        <v>40</v>
      </c>
      <c r="AK6" s="180">
        <v>41</v>
      </c>
      <c r="AL6" s="180">
        <v>42</v>
      </c>
      <c r="AM6" s="180">
        <v>43</v>
      </c>
      <c r="AN6" s="180">
        <v>44</v>
      </c>
      <c r="AO6" s="180">
        <v>45</v>
      </c>
      <c r="AP6" s="180">
        <v>46</v>
      </c>
      <c r="AQ6" s="180">
        <v>47</v>
      </c>
      <c r="AR6" s="180">
        <v>48</v>
      </c>
      <c r="AS6" s="208">
        <v>49</v>
      </c>
      <c r="AT6" s="180">
        <v>50</v>
      </c>
      <c r="AU6" s="180">
        <v>51</v>
      </c>
      <c r="AV6" s="180">
        <v>52</v>
      </c>
      <c r="AW6" s="180">
        <v>53</v>
      </c>
      <c r="AX6" s="180">
        <v>54</v>
      </c>
      <c r="AY6" s="180">
        <v>55</v>
      </c>
      <c r="AZ6" s="180">
        <v>56</v>
      </c>
      <c r="BA6" s="180">
        <v>57</v>
      </c>
      <c r="BB6" s="180">
        <v>58</v>
      </c>
      <c r="BC6" s="180">
        <v>59</v>
      </c>
      <c r="BD6" s="180">
        <v>60</v>
      </c>
      <c r="BE6" s="180">
        <v>61</v>
      </c>
      <c r="BF6" s="180">
        <v>62</v>
      </c>
      <c r="BG6" s="180">
        <v>63</v>
      </c>
      <c r="BH6" s="180">
        <v>64</v>
      </c>
      <c r="BI6" s="180">
        <v>65</v>
      </c>
      <c r="BJ6" s="180">
        <v>66</v>
      </c>
      <c r="BK6" s="180">
        <v>67</v>
      </c>
      <c r="BL6" s="180">
        <v>68</v>
      </c>
      <c r="BM6" s="180">
        <v>69</v>
      </c>
      <c r="BN6" s="180">
        <v>70</v>
      </c>
      <c r="BO6" s="180">
        <v>71</v>
      </c>
      <c r="BP6" s="180">
        <v>72</v>
      </c>
      <c r="BQ6" s="180">
        <v>73</v>
      </c>
      <c r="BR6" s="180">
        <v>74</v>
      </c>
      <c r="BS6" s="180">
        <v>75</v>
      </c>
      <c r="BT6" s="180">
        <v>76</v>
      </c>
      <c r="BU6" s="180">
        <v>77</v>
      </c>
      <c r="BV6" s="180">
        <v>78</v>
      </c>
      <c r="BW6" s="180">
        <v>79</v>
      </c>
      <c r="BX6" s="180">
        <v>80</v>
      </c>
      <c r="BY6" s="180">
        <v>81</v>
      </c>
      <c r="BZ6" s="180">
        <v>82</v>
      </c>
      <c r="CA6" s="180">
        <v>83</v>
      </c>
      <c r="CB6" s="180">
        <v>84</v>
      </c>
      <c r="CC6" s="209"/>
      <c r="CD6" s="209"/>
      <c r="CE6" s="209"/>
      <c r="CF6" s="209"/>
    </row>
    <row r="7" spans="1:84" s="102" customFormat="1" ht="25.5" x14ac:dyDescent="0.2">
      <c r="A7" s="29" t="s">
        <v>7</v>
      </c>
      <c r="B7" s="25" t="s">
        <v>8</v>
      </c>
      <c r="C7" s="29" t="s">
        <v>9</v>
      </c>
      <c r="D7" s="249" t="s">
        <v>10</v>
      </c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209"/>
      <c r="CD7" s="209"/>
      <c r="CE7" s="209"/>
      <c r="CF7" s="209"/>
    </row>
    <row r="8" spans="1:84" s="102" customFormat="1" ht="12.75" customHeight="1" x14ac:dyDescent="0.25">
      <c r="A8" s="715" t="s">
        <v>1</v>
      </c>
      <c r="B8" s="723">
        <v>1</v>
      </c>
      <c r="C8" s="210">
        <v>1</v>
      </c>
      <c r="D8" s="211" t="s">
        <v>14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  <c r="J8" s="158">
        <v>0</v>
      </c>
      <c r="K8" s="158">
        <v>0</v>
      </c>
      <c r="L8" s="158">
        <v>0</v>
      </c>
      <c r="M8" s="158">
        <v>1</v>
      </c>
      <c r="N8" s="158">
        <v>3</v>
      </c>
      <c r="O8" s="158">
        <v>3</v>
      </c>
      <c r="P8" s="158">
        <v>3</v>
      </c>
      <c r="Q8" s="158">
        <v>2.5</v>
      </c>
      <c r="R8" s="158">
        <v>2</v>
      </c>
      <c r="S8" s="158">
        <v>2</v>
      </c>
      <c r="T8" s="158">
        <v>2</v>
      </c>
      <c r="U8" s="158">
        <v>1.5</v>
      </c>
      <c r="V8" s="158">
        <v>1.5</v>
      </c>
      <c r="W8" s="158">
        <v>1.5</v>
      </c>
      <c r="X8" s="158">
        <v>1</v>
      </c>
      <c r="Y8" s="158">
        <v>1.5</v>
      </c>
      <c r="Z8" s="158">
        <v>1</v>
      </c>
      <c r="AA8" s="158">
        <v>1</v>
      </c>
      <c r="AB8" s="158">
        <v>1</v>
      </c>
      <c r="AC8" s="158">
        <v>1</v>
      </c>
      <c r="AD8" s="158">
        <v>1</v>
      </c>
      <c r="AE8" s="158">
        <v>1</v>
      </c>
      <c r="AF8" s="158">
        <v>1</v>
      </c>
      <c r="AG8" s="158">
        <v>1</v>
      </c>
      <c r="AH8" s="158">
        <v>1.5</v>
      </c>
      <c r="AI8" s="158">
        <v>1</v>
      </c>
      <c r="AJ8" s="158">
        <v>1</v>
      </c>
      <c r="AK8" s="158">
        <v>1</v>
      </c>
      <c r="AL8" s="158">
        <v>1</v>
      </c>
      <c r="AM8" s="158">
        <v>1</v>
      </c>
      <c r="AN8" s="158">
        <v>1</v>
      </c>
      <c r="AO8" s="158">
        <v>1.5</v>
      </c>
      <c r="AP8" s="158">
        <v>1</v>
      </c>
      <c r="AQ8" s="158">
        <v>1</v>
      </c>
      <c r="AR8" s="158">
        <v>1</v>
      </c>
      <c r="AS8" s="158">
        <v>0.5</v>
      </c>
      <c r="AT8" s="158">
        <v>0.5</v>
      </c>
      <c r="AU8" s="158">
        <v>0.5</v>
      </c>
      <c r="AV8" s="158">
        <v>0.5</v>
      </c>
      <c r="AW8" s="158">
        <v>1</v>
      </c>
      <c r="AX8" s="158">
        <v>1</v>
      </c>
      <c r="AY8" s="158">
        <v>1</v>
      </c>
      <c r="AZ8" s="158">
        <v>0.5</v>
      </c>
      <c r="BA8" s="158">
        <v>0.5</v>
      </c>
      <c r="BB8" s="158">
        <v>0.5</v>
      </c>
      <c r="BC8" s="158">
        <v>0.5</v>
      </c>
      <c r="BD8" s="158">
        <v>0.5</v>
      </c>
      <c r="BE8" s="158">
        <v>0.5</v>
      </c>
      <c r="BF8" s="158">
        <v>0.5</v>
      </c>
      <c r="BG8" s="158">
        <v>0.5</v>
      </c>
      <c r="BH8" s="158">
        <v>0.5</v>
      </c>
      <c r="BI8" s="158">
        <v>0.5</v>
      </c>
      <c r="BJ8" s="158">
        <v>0.5</v>
      </c>
      <c r="BK8" s="158">
        <v>1</v>
      </c>
      <c r="BL8" s="158">
        <v>0.5</v>
      </c>
      <c r="BM8" s="158">
        <v>0.5</v>
      </c>
      <c r="BN8" s="158">
        <v>0.5</v>
      </c>
      <c r="BO8" s="158">
        <v>0.5</v>
      </c>
      <c r="BP8" s="158">
        <v>0.5</v>
      </c>
      <c r="BQ8" s="158">
        <v>0.5</v>
      </c>
      <c r="BR8" s="158">
        <v>0.5</v>
      </c>
      <c r="BS8" s="158">
        <v>0.5</v>
      </c>
      <c r="BT8" s="158">
        <v>0.5</v>
      </c>
      <c r="BU8" s="158">
        <v>0.5</v>
      </c>
      <c r="BV8" s="158">
        <v>0.5</v>
      </c>
      <c r="BW8" s="158">
        <v>0.5</v>
      </c>
      <c r="BX8" s="158">
        <v>1</v>
      </c>
      <c r="BY8" s="158">
        <v>1</v>
      </c>
      <c r="BZ8" s="158">
        <v>1</v>
      </c>
      <c r="CA8" s="158">
        <v>0.5</v>
      </c>
      <c r="CB8" s="158">
        <v>1</v>
      </c>
      <c r="CC8" s="209"/>
      <c r="CD8" s="209"/>
      <c r="CE8" s="209"/>
      <c r="CF8" s="209"/>
    </row>
    <row r="9" spans="1:84" s="102" customFormat="1" ht="12.75" customHeight="1" x14ac:dyDescent="0.25">
      <c r="A9" s="716"/>
      <c r="B9" s="724"/>
      <c r="C9" s="212">
        <v>2</v>
      </c>
      <c r="D9" s="213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0</v>
      </c>
      <c r="L9" s="152">
        <v>1.5</v>
      </c>
      <c r="M9" s="152">
        <v>2.5</v>
      </c>
      <c r="N9" s="152">
        <v>3</v>
      </c>
      <c r="O9" s="152">
        <v>2.5</v>
      </c>
      <c r="P9" s="152">
        <v>2.5</v>
      </c>
      <c r="Q9" s="152">
        <v>2</v>
      </c>
      <c r="R9" s="152">
        <v>2</v>
      </c>
      <c r="S9" s="152">
        <v>1.5</v>
      </c>
      <c r="T9" s="152">
        <v>1.5</v>
      </c>
      <c r="U9" s="152">
        <v>1.5</v>
      </c>
      <c r="V9" s="152">
        <v>1</v>
      </c>
      <c r="W9" s="152">
        <v>1</v>
      </c>
      <c r="X9" s="152">
        <v>1</v>
      </c>
      <c r="Y9" s="152">
        <v>1</v>
      </c>
      <c r="Z9" s="152">
        <v>1</v>
      </c>
      <c r="AA9" s="152">
        <v>1</v>
      </c>
      <c r="AB9" s="152">
        <v>1</v>
      </c>
      <c r="AC9" s="152">
        <v>1</v>
      </c>
      <c r="AD9" s="152">
        <v>1</v>
      </c>
      <c r="AE9" s="152">
        <v>1</v>
      </c>
      <c r="AF9" s="152">
        <v>1</v>
      </c>
      <c r="AG9" s="152">
        <v>1</v>
      </c>
      <c r="AH9" s="152">
        <v>0.5</v>
      </c>
      <c r="AI9" s="152">
        <v>0.5</v>
      </c>
      <c r="AJ9" s="152">
        <v>0.5</v>
      </c>
      <c r="AK9" s="152">
        <v>0.5</v>
      </c>
      <c r="AL9" s="152">
        <v>0.5</v>
      </c>
      <c r="AM9" s="152">
        <v>0.5</v>
      </c>
      <c r="AN9" s="152">
        <v>0.5</v>
      </c>
      <c r="AO9" s="152">
        <v>0</v>
      </c>
      <c r="AP9" s="152">
        <v>0.5</v>
      </c>
      <c r="AQ9" s="152">
        <v>0.5</v>
      </c>
      <c r="AR9" s="152">
        <v>0.5</v>
      </c>
      <c r="AS9" s="152">
        <v>0.5</v>
      </c>
      <c r="AT9" s="152">
        <v>0.5</v>
      </c>
      <c r="AU9" s="152">
        <v>0.5</v>
      </c>
      <c r="AV9" s="152">
        <v>0.5</v>
      </c>
      <c r="AW9" s="152">
        <v>0.5</v>
      </c>
      <c r="AX9" s="152">
        <v>0.5</v>
      </c>
      <c r="AY9" s="152">
        <v>0.5</v>
      </c>
      <c r="AZ9" s="152">
        <v>0.5</v>
      </c>
      <c r="BA9" s="152">
        <v>0.5</v>
      </c>
      <c r="BB9" s="152">
        <v>0.5</v>
      </c>
      <c r="BC9" s="152">
        <v>0.5</v>
      </c>
      <c r="BD9" s="152">
        <v>0.5</v>
      </c>
      <c r="BE9" s="152">
        <v>0.5</v>
      </c>
      <c r="BF9" s="152">
        <v>0.5</v>
      </c>
      <c r="BG9" s="152">
        <v>0.5</v>
      </c>
      <c r="BH9" s="152">
        <v>0.5</v>
      </c>
      <c r="BI9" s="152">
        <v>0.5</v>
      </c>
      <c r="BJ9" s="152">
        <v>1</v>
      </c>
      <c r="BK9" s="152">
        <v>1</v>
      </c>
      <c r="BL9" s="152">
        <v>0.5</v>
      </c>
      <c r="BM9" s="152">
        <v>0.5</v>
      </c>
      <c r="BN9" s="152">
        <v>0.5</v>
      </c>
      <c r="BO9" s="152">
        <v>0.5</v>
      </c>
      <c r="BP9" s="152">
        <v>0.5</v>
      </c>
      <c r="BQ9" s="152">
        <v>1</v>
      </c>
      <c r="BR9" s="152">
        <v>1</v>
      </c>
      <c r="BS9" s="152">
        <v>1</v>
      </c>
      <c r="BT9" s="152">
        <v>1</v>
      </c>
      <c r="BU9" s="152">
        <v>1</v>
      </c>
      <c r="BV9" s="152">
        <v>1</v>
      </c>
      <c r="BW9" s="152">
        <v>1</v>
      </c>
      <c r="BX9" s="152">
        <v>1</v>
      </c>
      <c r="BY9" s="152">
        <v>1</v>
      </c>
      <c r="BZ9" s="152">
        <v>1</v>
      </c>
      <c r="CA9" s="152">
        <v>1</v>
      </c>
      <c r="CB9" s="152">
        <v>2.5</v>
      </c>
      <c r="CC9" s="209"/>
      <c r="CD9" s="209"/>
      <c r="CE9" s="209"/>
      <c r="CF9" s="209"/>
    </row>
    <row r="10" spans="1:84" s="102" customFormat="1" ht="12.75" customHeight="1" x14ac:dyDescent="0.25">
      <c r="A10" s="716"/>
      <c r="B10" s="724"/>
      <c r="C10" s="212">
        <v>3</v>
      </c>
      <c r="D10" s="213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0</v>
      </c>
      <c r="J10" s="152">
        <v>0</v>
      </c>
      <c r="K10" s="152">
        <v>0</v>
      </c>
      <c r="L10" s="152">
        <v>0</v>
      </c>
      <c r="M10" s="152">
        <v>0</v>
      </c>
      <c r="N10" s="152">
        <v>1</v>
      </c>
      <c r="O10" s="152">
        <v>2</v>
      </c>
      <c r="P10" s="152">
        <v>2</v>
      </c>
      <c r="Q10" s="152">
        <v>2.5</v>
      </c>
      <c r="R10" s="152">
        <v>2</v>
      </c>
      <c r="S10" s="152">
        <v>1.5</v>
      </c>
      <c r="T10" s="152">
        <v>1.5</v>
      </c>
      <c r="U10" s="152">
        <v>1.5</v>
      </c>
      <c r="V10" s="152">
        <v>1</v>
      </c>
      <c r="W10" s="152">
        <v>1</v>
      </c>
      <c r="X10" s="152">
        <v>1</v>
      </c>
      <c r="Y10" s="152">
        <v>1</v>
      </c>
      <c r="Z10" s="152">
        <v>1</v>
      </c>
      <c r="AA10" s="152">
        <v>1</v>
      </c>
      <c r="AB10" s="152">
        <v>1</v>
      </c>
      <c r="AC10" s="152">
        <v>1</v>
      </c>
      <c r="AD10" s="152">
        <v>1.5</v>
      </c>
      <c r="AE10" s="152">
        <v>2</v>
      </c>
      <c r="AF10" s="152">
        <v>2.5</v>
      </c>
      <c r="AG10" s="152">
        <v>2.5</v>
      </c>
      <c r="AH10" s="152">
        <v>2.5</v>
      </c>
      <c r="AI10" s="152">
        <v>2.5</v>
      </c>
      <c r="AJ10" s="152">
        <v>2</v>
      </c>
      <c r="AK10" s="152">
        <v>1.5</v>
      </c>
      <c r="AL10" s="152">
        <v>1.5</v>
      </c>
      <c r="AM10" s="152">
        <v>1.5</v>
      </c>
      <c r="AN10" s="152">
        <v>1.5</v>
      </c>
      <c r="AO10" s="152">
        <v>1</v>
      </c>
      <c r="AP10" s="152">
        <v>1</v>
      </c>
      <c r="AQ10" s="152">
        <v>1</v>
      </c>
      <c r="AR10" s="152">
        <v>1</v>
      </c>
      <c r="AS10" s="152">
        <v>1</v>
      </c>
      <c r="AT10" s="152">
        <v>1</v>
      </c>
      <c r="AU10" s="152">
        <v>0.5</v>
      </c>
      <c r="AV10" s="152">
        <v>0.5</v>
      </c>
      <c r="AW10" s="152">
        <v>1</v>
      </c>
      <c r="AX10" s="152">
        <v>1</v>
      </c>
      <c r="AY10" s="152">
        <v>1</v>
      </c>
      <c r="AZ10" s="152">
        <v>1</v>
      </c>
      <c r="BA10" s="152">
        <v>1</v>
      </c>
      <c r="BB10" s="152">
        <v>1</v>
      </c>
      <c r="BC10" s="152">
        <v>1</v>
      </c>
      <c r="BD10" s="152">
        <v>1</v>
      </c>
      <c r="BE10" s="152">
        <v>1.5</v>
      </c>
      <c r="BF10" s="152">
        <v>1.5</v>
      </c>
      <c r="BG10" s="152">
        <v>1.5</v>
      </c>
      <c r="BH10" s="152">
        <v>1</v>
      </c>
      <c r="BI10" s="152">
        <v>1</v>
      </c>
      <c r="BJ10" s="152">
        <v>1</v>
      </c>
      <c r="BK10" s="152">
        <v>1</v>
      </c>
      <c r="BL10" s="152">
        <v>1</v>
      </c>
      <c r="BM10" s="152">
        <v>1</v>
      </c>
      <c r="BN10" s="152">
        <v>1</v>
      </c>
      <c r="BO10" s="152">
        <v>0.5</v>
      </c>
      <c r="BP10" s="152">
        <v>0.5</v>
      </c>
      <c r="BQ10" s="152">
        <v>1</v>
      </c>
      <c r="BR10" s="152">
        <v>1</v>
      </c>
      <c r="BS10" s="152">
        <v>0.5</v>
      </c>
      <c r="BT10" s="152">
        <v>0.5</v>
      </c>
      <c r="BU10" s="152">
        <v>0.5</v>
      </c>
      <c r="BV10" s="152">
        <v>1</v>
      </c>
      <c r="BW10" s="152">
        <v>1</v>
      </c>
      <c r="BX10" s="152">
        <v>0.5</v>
      </c>
      <c r="BY10" s="152">
        <v>1</v>
      </c>
      <c r="BZ10" s="152">
        <v>1</v>
      </c>
      <c r="CA10" s="152">
        <v>1</v>
      </c>
      <c r="CB10" s="152">
        <v>0.5</v>
      </c>
      <c r="CC10" s="209"/>
      <c r="CD10" s="209"/>
      <c r="CE10" s="209"/>
      <c r="CF10" s="209"/>
    </row>
    <row r="11" spans="1:84" s="102" customFormat="1" ht="12.75" customHeight="1" x14ac:dyDescent="0.25">
      <c r="A11" s="716"/>
      <c r="B11" s="724"/>
      <c r="C11" s="212">
        <v>4</v>
      </c>
      <c r="D11" s="213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2</v>
      </c>
      <c r="J11" s="152">
        <v>2.5</v>
      </c>
      <c r="K11" s="152">
        <v>3</v>
      </c>
      <c r="L11" s="152">
        <v>3</v>
      </c>
      <c r="M11" s="152">
        <v>3</v>
      </c>
      <c r="N11" s="152">
        <v>2.5</v>
      </c>
      <c r="O11" s="152">
        <v>2.5</v>
      </c>
      <c r="P11" s="152">
        <v>2.5</v>
      </c>
      <c r="Q11" s="152">
        <v>1.5</v>
      </c>
      <c r="R11" s="152">
        <v>1.5</v>
      </c>
      <c r="S11" s="152">
        <v>1.5</v>
      </c>
      <c r="T11" s="152">
        <v>1.5</v>
      </c>
      <c r="U11" s="152">
        <v>1.5</v>
      </c>
      <c r="V11" s="152">
        <v>1.5</v>
      </c>
      <c r="W11" s="152">
        <v>1</v>
      </c>
      <c r="X11" s="152">
        <v>1</v>
      </c>
      <c r="Y11" s="152">
        <v>1.5</v>
      </c>
      <c r="Z11" s="152">
        <v>2</v>
      </c>
      <c r="AA11" s="152">
        <v>2.5</v>
      </c>
      <c r="AB11" s="152">
        <v>2.5</v>
      </c>
      <c r="AC11" s="152">
        <v>2</v>
      </c>
      <c r="AD11" s="152">
        <v>2</v>
      </c>
      <c r="AE11" s="152">
        <v>2</v>
      </c>
      <c r="AF11" s="152">
        <v>2</v>
      </c>
      <c r="AG11" s="152">
        <v>2</v>
      </c>
      <c r="AH11" s="152">
        <v>1.5</v>
      </c>
      <c r="AI11" s="152">
        <v>1.5</v>
      </c>
      <c r="AJ11" s="152">
        <v>2</v>
      </c>
      <c r="AK11" s="152">
        <v>1.5</v>
      </c>
      <c r="AL11" s="152">
        <v>1.5</v>
      </c>
      <c r="AM11" s="152">
        <v>1.5</v>
      </c>
      <c r="AN11" s="152">
        <v>1.5</v>
      </c>
      <c r="AO11" s="152">
        <v>1.5</v>
      </c>
      <c r="AP11" s="152">
        <v>1.5</v>
      </c>
      <c r="AQ11" s="152">
        <v>1.5</v>
      </c>
      <c r="AR11" s="152">
        <v>1.5</v>
      </c>
      <c r="AS11" s="152">
        <v>1.5</v>
      </c>
      <c r="AT11" s="152">
        <v>1.5</v>
      </c>
      <c r="AU11" s="152">
        <v>1.5</v>
      </c>
      <c r="AV11" s="152">
        <v>1.5</v>
      </c>
      <c r="AW11" s="152">
        <v>1.5</v>
      </c>
      <c r="AX11" s="152">
        <v>1.5</v>
      </c>
      <c r="AY11" s="152">
        <v>1</v>
      </c>
      <c r="AZ11" s="152">
        <v>1</v>
      </c>
      <c r="BA11" s="152">
        <v>1</v>
      </c>
      <c r="BB11" s="152">
        <v>1</v>
      </c>
      <c r="BC11" s="152">
        <v>1</v>
      </c>
      <c r="BD11" s="152">
        <v>1</v>
      </c>
      <c r="BE11" s="152">
        <v>1</v>
      </c>
      <c r="BF11" s="152">
        <v>1</v>
      </c>
      <c r="BG11" s="152">
        <v>1</v>
      </c>
      <c r="BH11" s="152">
        <v>1</v>
      </c>
      <c r="BI11" s="152">
        <v>1</v>
      </c>
      <c r="BJ11" s="152">
        <v>1</v>
      </c>
      <c r="BK11" s="152">
        <v>1.5</v>
      </c>
      <c r="BL11" s="152">
        <v>1.5</v>
      </c>
      <c r="BM11" s="152">
        <v>1.5</v>
      </c>
      <c r="BN11" s="152">
        <v>1.5</v>
      </c>
      <c r="BO11" s="152">
        <v>1.5</v>
      </c>
      <c r="BP11" s="152">
        <v>1.5</v>
      </c>
      <c r="BQ11" s="152">
        <v>1.5</v>
      </c>
      <c r="BR11" s="152">
        <v>1.5</v>
      </c>
      <c r="BS11" s="152">
        <v>1.5</v>
      </c>
      <c r="BT11" s="152">
        <v>1.5</v>
      </c>
      <c r="BU11" s="152">
        <v>1</v>
      </c>
      <c r="BV11" s="152">
        <v>1</v>
      </c>
      <c r="BW11" s="152">
        <v>1</v>
      </c>
      <c r="BX11" s="152">
        <v>1.5</v>
      </c>
      <c r="BY11" s="152">
        <v>1.5</v>
      </c>
      <c r="BZ11" s="152">
        <v>1.5</v>
      </c>
      <c r="CA11" s="152">
        <v>1.5</v>
      </c>
      <c r="CB11" s="152">
        <v>1.5</v>
      </c>
      <c r="CC11" s="209"/>
      <c r="CD11" s="209"/>
      <c r="CE11" s="209"/>
      <c r="CF11" s="209"/>
    </row>
    <row r="12" spans="1:84" s="102" customFormat="1" ht="12.75" customHeight="1" x14ac:dyDescent="0.25">
      <c r="A12" s="716"/>
      <c r="B12" s="724"/>
      <c r="C12" s="212">
        <v>5</v>
      </c>
      <c r="D12" s="213" t="s">
        <v>18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0.5</v>
      </c>
      <c r="K12" s="152">
        <v>2.5</v>
      </c>
      <c r="L12" s="152">
        <v>3</v>
      </c>
      <c r="M12" s="152">
        <v>3.5</v>
      </c>
      <c r="N12" s="152">
        <v>2.5</v>
      </c>
      <c r="O12" s="152">
        <v>2.5</v>
      </c>
      <c r="P12" s="152">
        <v>2</v>
      </c>
      <c r="Q12" s="152">
        <v>1.5</v>
      </c>
      <c r="R12" s="152">
        <v>1.5</v>
      </c>
      <c r="S12" s="152">
        <v>1.5</v>
      </c>
      <c r="T12" s="152">
        <v>1</v>
      </c>
      <c r="U12" s="152">
        <v>1</v>
      </c>
      <c r="V12" s="152">
        <v>1</v>
      </c>
      <c r="W12" s="152">
        <v>1</v>
      </c>
      <c r="X12" s="152">
        <v>1</v>
      </c>
      <c r="Y12" s="152">
        <v>2</v>
      </c>
      <c r="Z12" s="152">
        <v>2.5</v>
      </c>
      <c r="AA12" s="152">
        <v>2.5</v>
      </c>
      <c r="AB12" s="152">
        <v>3</v>
      </c>
      <c r="AC12" s="152">
        <v>2</v>
      </c>
      <c r="AD12" s="152">
        <v>2</v>
      </c>
      <c r="AE12" s="152">
        <v>2</v>
      </c>
      <c r="AF12" s="152">
        <v>2</v>
      </c>
      <c r="AG12" s="152">
        <v>1.5</v>
      </c>
      <c r="AH12" s="152">
        <v>2</v>
      </c>
      <c r="AI12" s="152">
        <v>2</v>
      </c>
      <c r="AJ12" s="152">
        <v>2</v>
      </c>
      <c r="AK12" s="152">
        <v>2</v>
      </c>
      <c r="AL12" s="152">
        <v>1.5</v>
      </c>
      <c r="AM12" s="152">
        <v>1.5</v>
      </c>
      <c r="AN12" s="152">
        <v>1.5</v>
      </c>
      <c r="AO12" s="152">
        <v>1.5</v>
      </c>
      <c r="AP12" s="152">
        <v>1.5</v>
      </c>
      <c r="AQ12" s="152">
        <v>1.5</v>
      </c>
      <c r="AR12" s="152">
        <v>1.5</v>
      </c>
      <c r="AS12" s="152">
        <v>1.5</v>
      </c>
      <c r="AT12" s="152">
        <v>1.5</v>
      </c>
      <c r="AU12" s="152">
        <v>1.5</v>
      </c>
      <c r="AV12" s="152">
        <v>1</v>
      </c>
      <c r="AW12" s="152">
        <v>1</v>
      </c>
      <c r="AX12" s="152">
        <v>1.5</v>
      </c>
      <c r="AY12" s="152">
        <v>2</v>
      </c>
      <c r="AZ12" s="152">
        <v>2.5</v>
      </c>
      <c r="BA12" s="152">
        <v>2.5</v>
      </c>
      <c r="BB12" s="152">
        <v>2.5</v>
      </c>
      <c r="BC12" s="152">
        <v>2.5</v>
      </c>
      <c r="BD12" s="152">
        <v>2.5</v>
      </c>
      <c r="BE12" s="152">
        <v>2.5</v>
      </c>
      <c r="BF12" s="152">
        <v>2.5</v>
      </c>
      <c r="BG12" s="152">
        <v>2.5</v>
      </c>
      <c r="BH12" s="152">
        <v>2.5</v>
      </c>
      <c r="BI12" s="152">
        <v>2</v>
      </c>
      <c r="BJ12" s="152">
        <v>2</v>
      </c>
      <c r="BK12" s="152">
        <v>2</v>
      </c>
      <c r="BL12" s="152">
        <v>2</v>
      </c>
      <c r="BM12" s="152">
        <v>2</v>
      </c>
      <c r="BN12" s="152">
        <v>2</v>
      </c>
      <c r="BO12" s="152">
        <v>2</v>
      </c>
      <c r="BP12" s="152">
        <v>2</v>
      </c>
      <c r="BQ12" s="152">
        <v>2</v>
      </c>
      <c r="BR12" s="152">
        <v>2</v>
      </c>
      <c r="BS12" s="152">
        <v>1.5</v>
      </c>
      <c r="BT12" s="152">
        <v>2</v>
      </c>
      <c r="BU12" s="152">
        <v>2</v>
      </c>
      <c r="BV12" s="152">
        <v>2</v>
      </c>
      <c r="BW12" s="152">
        <v>2</v>
      </c>
      <c r="BX12" s="152">
        <v>2</v>
      </c>
      <c r="BY12" s="152">
        <v>2</v>
      </c>
      <c r="BZ12" s="152">
        <v>2</v>
      </c>
      <c r="CA12" s="152">
        <v>2</v>
      </c>
      <c r="CB12" s="152">
        <v>1.5</v>
      </c>
      <c r="CC12" s="209"/>
      <c r="CD12" s="209"/>
      <c r="CE12" s="209"/>
      <c r="CF12" s="209"/>
    </row>
    <row r="13" spans="1:84" s="102" customFormat="1" ht="12.75" customHeight="1" x14ac:dyDescent="0.25">
      <c r="A13" s="716"/>
      <c r="B13" s="724"/>
      <c r="C13" s="212">
        <v>6</v>
      </c>
      <c r="D13" s="213" t="s">
        <v>19</v>
      </c>
      <c r="E13" s="152">
        <v>0</v>
      </c>
      <c r="F13" s="152">
        <v>0</v>
      </c>
      <c r="G13" s="152">
        <v>0</v>
      </c>
      <c r="H13" s="152">
        <v>0</v>
      </c>
      <c r="I13" s="152">
        <v>0</v>
      </c>
      <c r="J13" s="152">
        <v>0</v>
      </c>
      <c r="K13" s="152">
        <v>1</v>
      </c>
      <c r="L13" s="152">
        <v>2</v>
      </c>
      <c r="M13" s="152">
        <v>3</v>
      </c>
      <c r="N13" s="152">
        <v>3</v>
      </c>
      <c r="O13" s="152">
        <v>3</v>
      </c>
      <c r="P13" s="152">
        <v>2.5</v>
      </c>
      <c r="Q13" s="152">
        <v>2</v>
      </c>
      <c r="R13" s="152">
        <v>2</v>
      </c>
      <c r="S13" s="152">
        <v>1.5</v>
      </c>
      <c r="T13" s="152">
        <v>1.5</v>
      </c>
      <c r="U13" s="152">
        <v>1.5</v>
      </c>
      <c r="V13" s="152">
        <v>1</v>
      </c>
      <c r="W13" s="152">
        <v>1</v>
      </c>
      <c r="X13" s="152">
        <v>1</v>
      </c>
      <c r="Y13" s="152">
        <v>1</v>
      </c>
      <c r="Z13" s="152">
        <v>1</v>
      </c>
      <c r="AA13" s="152">
        <v>1</v>
      </c>
      <c r="AB13" s="152">
        <v>1.5</v>
      </c>
      <c r="AC13" s="152">
        <v>3</v>
      </c>
      <c r="AD13" s="152">
        <v>3</v>
      </c>
      <c r="AE13" s="152">
        <v>3</v>
      </c>
      <c r="AF13" s="152">
        <v>3</v>
      </c>
      <c r="AG13" s="152">
        <v>3</v>
      </c>
      <c r="AH13" s="152">
        <v>2.5</v>
      </c>
      <c r="AI13" s="152">
        <v>2.5</v>
      </c>
      <c r="AJ13" s="152">
        <v>2.5</v>
      </c>
      <c r="AK13" s="152">
        <v>2</v>
      </c>
      <c r="AL13" s="152">
        <v>2</v>
      </c>
      <c r="AM13" s="152">
        <v>2</v>
      </c>
      <c r="AN13" s="152">
        <v>2</v>
      </c>
      <c r="AO13" s="152">
        <v>2</v>
      </c>
      <c r="AP13" s="152">
        <v>2</v>
      </c>
      <c r="AQ13" s="152">
        <v>1.5</v>
      </c>
      <c r="AR13" s="152">
        <v>1.5</v>
      </c>
      <c r="AS13" s="152">
        <v>1.5</v>
      </c>
      <c r="AT13" s="152">
        <v>1.5</v>
      </c>
      <c r="AU13" s="152">
        <v>1.5</v>
      </c>
      <c r="AV13" s="152">
        <v>2</v>
      </c>
      <c r="AW13" s="152">
        <v>1.5</v>
      </c>
      <c r="AX13" s="152">
        <v>1.5</v>
      </c>
      <c r="AY13" s="152">
        <v>1.5</v>
      </c>
      <c r="AZ13" s="152">
        <v>1.5</v>
      </c>
      <c r="BA13" s="152">
        <v>1.5</v>
      </c>
      <c r="BB13" s="152">
        <v>1.5</v>
      </c>
      <c r="BC13" s="152">
        <v>1.5</v>
      </c>
      <c r="BD13" s="152">
        <v>1.5</v>
      </c>
      <c r="BE13" s="152">
        <v>1.5</v>
      </c>
      <c r="BF13" s="152">
        <v>1.5</v>
      </c>
      <c r="BG13" s="152">
        <v>2</v>
      </c>
      <c r="BH13" s="152">
        <v>2</v>
      </c>
      <c r="BI13" s="152">
        <v>2</v>
      </c>
      <c r="BJ13" s="152">
        <v>1.5</v>
      </c>
      <c r="BK13" s="152">
        <v>1.5</v>
      </c>
      <c r="BL13" s="152">
        <v>2</v>
      </c>
      <c r="BM13" s="152">
        <v>2</v>
      </c>
      <c r="BN13" s="152">
        <v>2</v>
      </c>
      <c r="BO13" s="152">
        <v>2</v>
      </c>
      <c r="BP13" s="152">
        <v>1.5</v>
      </c>
      <c r="BQ13" s="152">
        <v>1.5</v>
      </c>
      <c r="BR13" s="152">
        <v>1.5</v>
      </c>
      <c r="BS13" s="152">
        <v>1.5</v>
      </c>
      <c r="BT13" s="152">
        <v>1.5</v>
      </c>
      <c r="BU13" s="152">
        <v>1.5</v>
      </c>
      <c r="BV13" s="152">
        <v>1.5</v>
      </c>
      <c r="BW13" s="152">
        <v>1.5</v>
      </c>
      <c r="BX13" s="152">
        <v>2</v>
      </c>
      <c r="BY13" s="152">
        <v>2</v>
      </c>
      <c r="BZ13" s="152">
        <v>2</v>
      </c>
      <c r="CA13" s="152">
        <v>1.5</v>
      </c>
      <c r="CB13" s="152">
        <v>1.5</v>
      </c>
      <c r="CC13" s="209"/>
      <c r="CD13" s="209"/>
      <c r="CE13" s="209"/>
      <c r="CF13" s="209"/>
    </row>
    <row r="14" spans="1:84" s="102" customFormat="1" ht="12.75" customHeight="1" x14ac:dyDescent="0.25">
      <c r="A14" s="716"/>
      <c r="B14" s="723">
        <v>2</v>
      </c>
      <c r="C14" s="210">
        <v>1</v>
      </c>
      <c r="D14" s="211" t="s">
        <v>20</v>
      </c>
      <c r="E14" s="158">
        <v>0</v>
      </c>
      <c r="F14" s="158">
        <v>0</v>
      </c>
      <c r="G14" s="158">
        <v>0</v>
      </c>
      <c r="H14" s="158">
        <v>0</v>
      </c>
      <c r="I14" s="158">
        <v>1</v>
      </c>
      <c r="J14" s="158">
        <v>2.5</v>
      </c>
      <c r="K14" s="158">
        <v>3</v>
      </c>
      <c r="L14" s="158">
        <v>3</v>
      </c>
      <c r="M14" s="158">
        <v>3</v>
      </c>
      <c r="N14" s="158">
        <v>3</v>
      </c>
      <c r="O14" s="158">
        <v>3</v>
      </c>
      <c r="P14" s="158">
        <v>2.5</v>
      </c>
      <c r="Q14" s="158">
        <v>2.5</v>
      </c>
      <c r="R14" s="158">
        <v>2</v>
      </c>
      <c r="S14" s="158">
        <v>2</v>
      </c>
      <c r="T14" s="158">
        <v>1.5</v>
      </c>
      <c r="U14" s="158">
        <v>1.5</v>
      </c>
      <c r="V14" s="158">
        <v>1.5</v>
      </c>
      <c r="W14" s="158">
        <v>1.5</v>
      </c>
      <c r="X14" s="158">
        <v>1.5</v>
      </c>
      <c r="Y14" s="158">
        <v>2</v>
      </c>
      <c r="Z14" s="158">
        <v>3</v>
      </c>
      <c r="AA14" s="158">
        <v>3</v>
      </c>
      <c r="AB14" s="158">
        <v>3</v>
      </c>
      <c r="AC14" s="158">
        <v>3.5</v>
      </c>
      <c r="AD14" s="158">
        <v>3</v>
      </c>
      <c r="AE14" s="158">
        <v>3</v>
      </c>
      <c r="AF14" s="158">
        <v>3</v>
      </c>
      <c r="AG14" s="158">
        <v>2.5</v>
      </c>
      <c r="AH14" s="158">
        <v>2.5</v>
      </c>
      <c r="AI14" s="158">
        <v>2.5</v>
      </c>
      <c r="AJ14" s="158">
        <v>2.5</v>
      </c>
      <c r="AK14" s="158">
        <v>2.5</v>
      </c>
      <c r="AL14" s="158">
        <v>2.5</v>
      </c>
      <c r="AM14" s="158">
        <v>2</v>
      </c>
      <c r="AN14" s="158">
        <v>2.5</v>
      </c>
      <c r="AO14" s="158">
        <v>2.5</v>
      </c>
      <c r="AP14" s="158">
        <v>2.5</v>
      </c>
      <c r="AQ14" s="158">
        <v>2.5</v>
      </c>
      <c r="AR14" s="158">
        <v>2</v>
      </c>
      <c r="AS14" s="158">
        <v>2</v>
      </c>
      <c r="AT14" s="158">
        <v>2</v>
      </c>
      <c r="AU14" s="158">
        <v>2</v>
      </c>
      <c r="AV14" s="158">
        <v>2.5</v>
      </c>
      <c r="AW14" s="158">
        <v>2.5</v>
      </c>
      <c r="AX14" s="158">
        <v>3</v>
      </c>
      <c r="AY14" s="158">
        <v>3</v>
      </c>
      <c r="AZ14" s="158">
        <v>3</v>
      </c>
      <c r="BA14" s="158">
        <v>3.5</v>
      </c>
      <c r="BB14" s="158">
        <v>3</v>
      </c>
      <c r="BC14" s="158">
        <v>3</v>
      </c>
      <c r="BD14" s="158">
        <v>3</v>
      </c>
      <c r="BE14" s="158">
        <v>3</v>
      </c>
      <c r="BF14" s="158">
        <v>2.5</v>
      </c>
      <c r="BG14" s="158">
        <v>2.5</v>
      </c>
      <c r="BH14" s="158">
        <v>2.5</v>
      </c>
      <c r="BI14" s="158">
        <v>2.5</v>
      </c>
      <c r="BJ14" s="158">
        <v>2.5</v>
      </c>
      <c r="BK14" s="158">
        <v>2.5</v>
      </c>
      <c r="BL14" s="158">
        <v>2.5</v>
      </c>
      <c r="BM14" s="158">
        <v>2.5</v>
      </c>
      <c r="BN14" s="158">
        <v>2.5</v>
      </c>
      <c r="BO14" s="158">
        <v>2.5</v>
      </c>
      <c r="BP14" s="158">
        <v>2.5</v>
      </c>
      <c r="BQ14" s="158">
        <v>2.5</v>
      </c>
      <c r="BR14" s="158">
        <v>2.5</v>
      </c>
      <c r="BS14" s="158">
        <v>2.5</v>
      </c>
      <c r="BT14" s="158">
        <v>2.5</v>
      </c>
      <c r="BU14" s="158">
        <v>2.5</v>
      </c>
      <c r="BV14" s="158">
        <v>2.5</v>
      </c>
      <c r="BW14" s="158">
        <v>2.5</v>
      </c>
      <c r="BX14" s="158">
        <v>2.5</v>
      </c>
      <c r="BY14" s="158">
        <v>2.5</v>
      </c>
      <c r="BZ14" s="158">
        <v>2.5</v>
      </c>
      <c r="CA14" s="158">
        <v>2.5</v>
      </c>
      <c r="CB14" s="158">
        <v>2.5</v>
      </c>
      <c r="CC14" s="209"/>
      <c r="CD14" s="209"/>
      <c r="CE14" s="209"/>
      <c r="CF14" s="209"/>
    </row>
    <row r="15" spans="1:84" s="102" customFormat="1" ht="12.75" customHeight="1" x14ac:dyDescent="0.25">
      <c r="A15" s="716"/>
      <c r="B15" s="724"/>
      <c r="C15" s="212">
        <v>2</v>
      </c>
      <c r="D15" s="213" t="s">
        <v>21</v>
      </c>
      <c r="E15" s="152">
        <v>0</v>
      </c>
      <c r="F15" s="152">
        <v>0</v>
      </c>
      <c r="G15" s="152">
        <v>0</v>
      </c>
      <c r="H15" s="152">
        <v>0</v>
      </c>
      <c r="I15" s="152">
        <v>0</v>
      </c>
      <c r="J15" s="152">
        <v>1.5</v>
      </c>
      <c r="K15" s="152">
        <v>2</v>
      </c>
      <c r="L15" s="152">
        <v>2.5</v>
      </c>
      <c r="M15" s="152">
        <v>3</v>
      </c>
      <c r="N15" s="152">
        <v>3</v>
      </c>
      <c r="O15" s="152">
        <v>2.5</v>
      </c>
      <c r="P15" s="152">
        <v>2.5</v>
      </c>
      <c r="Q15" s="152">
        <v>2</v>
      </c>
      <c r="R15" s="152">
        <v>2</v>
      </c>
      <c r="S15" s="152">
        <v>1.5</v>
      </c>
      <c r="T15" s="152">
        <v>1.5</v>
      </c>
      <c r="U15" s="152">
        <v>1.5</v>
      </c>
      <c r="V15" s="152">
        <v>1</v>
      </c>
      <c r="W15" s="152">
        <v>1.5</v>
      </c>
      <c r="X15" s="152">
        <v>3</v>
      </c>
      <c r="Y15" s="152">
        <v>3</v>
      </c>
      <c r="Z15" s="152">
        <v>3</v>
      </c>
      <c r="AA15" s="152">
        <v>3</v>
      </c>
      <c r="AB15" s="152">
        <v>3</v>
      </c>
      <c r="AC15" s="152">
        <v>3</v>
      </c>
      <c r="AD15" s="152">
        <v>3</v>
      </c>
      <c r="AE15" s="152">
        <v>3</v>
      </c>
      <c r="AF15" s="152">
        <v>3</v>
      </c>
      <c r="AG15" s="152">
        <v>3</v>
      </c>
      <c r="AH15" s="152">
        <v>2</v>
      </c>
      <c r="AI15" s="152">
        <v>2.5</v>
      </c>
      <c r="AJ15" s="152">
        <v>2.5</v>
      </c>
      <c r="AK15" s="152">
        <v>2</v>
      </c>
      <c r="AL15" s="152">
        <v>2</v>
      </c>
      <c r="AM15" s="152">
        <v>2</v>
      </c>
      <c r="AN15" s="152">
        <v>2</v>
      </c>
      <c r="AO15" s="152">
        <v>2</v>
      </c>
      <c r="AP15" s="152">
        <v>2</v>
      </c>
      <c r="AQ15" s="152">
        <v>2</v>
      </c>
      <c r="AR15" s="152">
        <v>2</v>
      </c>
      <c r="AS15" s="152">
        <v>2</v>
      </c>
      <c r="AT15" s="152">
        <v>2</v>
      </c>
      <c r="AU15" s="152">
        <v>2</v>
      </c>
      <c r="AV15" s="152">
        <v>2</v>
      </c>
      <c r="AW15" s="152">
        <v>2</v>
      </c>
      <c r="AX15" s="152">
        <v>1.5</v>
      </c>
      <c r="AY15" s="152">
        <v>1.5</v>
      </c>
      <c r="AZ15" s="152">
        <v>2</v>
      </c>
      <c r="BA15" s="152">
        <v>2</v>
      </c>
      <c r="BB15" s="152">
        <v>2</v>
      </c>
      <c r="BC15" s="152">
        <v>2</v>
      </c>
      <c r="BD15" s="152">
        <v>2</v>
      </c>
      <c r="BE15" s="152">
        <v>2</v>
      </c>
      <c r="BF15" s="152">
        <v>2</v>
      </c>
      <c r="BG15" s="152">
        <v>1.5</v>
      </c>
      <c r="BH15" s="152">
        <v>1.5</v>
      </c>
      <c r="BI15" s="152">
        <v>1.5</v>
      </c>
      <c r="BJ15" s="152">
        <v>1.5</v>
      </c>
      <c r="BK15" s="152">
        <v>1.5</v>
      </c>
      <c r="BL15" s="152">
        <v>1.5</v>
      </c>
      <c r="BM15" s="152">
        <v>1.5</v>
      </c>
      <c r="BN15" s="152">
        <v>1.5</v>
      </c>
      <c r="BO15" s="152">
        <v>1.5</v>
      </c>
      <c r="BP15" s="152">
        <v>2</v>
      </c>
      <c r="BQ15" s="152">
        <v>2</v>
      </c>
      <c r="BR15" s="152">
        <v>2</v>
      </c>
      <c r="BS15" s="152">
        <v>2</v>
      </c>
      <c r="BT15" s="152">
        <v>2</v>
      </c>
      <c r="BU15" s="152">
        <v>2</v>
      </c>
      <c r="BV15" s="152">
        <v>2</v>
      </c>
      <c r="BW15" s="152">
        <v>2</v>
      </c>
      <c r="BX15" s="152">
        <v>2</v>
      </c>
      <c r="BY15" s="152">
        <v>2</v>
      </c>
      <c r="BZ15" s="152">
        <v>2</v>
      </c>
      <c r="CA15" s="152">
        <v>2</v>
      </c>
      <c r="CB15" s="152">
        <v>2</v>
      </c>
      <c r="CC15" s="209"/>
      <c r="CD15" s="209"/>
      <c r="CE15" s="209"/>
      <c r="CF15" s="209"/>
    </row>
    <row r="16" spans="1:84" s="102" customFormat="1" ht="12.75" customHeight="1" x14ac:dyDescent="0.25">
      <c r="A16" s="716"/>
      <c r="B16" s="724"/>
      <c r="C16" s="212">
        <v>3</v>
      </c>
      <c r="D16" s="213" t="s">
        <v>22</v>
      </c>
      <c r="E16" s="152">
        <v>0</v>
      </c>
      <c r="F16" s="152">
        <v>0</v>
      </c>
      <c r="G16" s="152">
        <v>0</v>
      </c>
      <c r="H16" s="152">
        <v>0</v>
      </c>
      <c r="I16" s="152">
        <v>2</v>
      </c>
      <c r="J16" s="152">
        <v>2</v>
      </c>
      <c r="K16" s="152">
        <v>2.5</v>
      </c>
      <c r="L16" s="152">
        <v>3</v>
      </c>
      <c r="M16" s="152">
        <v>3</v>
      </c>
      <c r="N16" s="152">
        <v>2</v>
      </c>
      <c r="O16" s="152">
        <v>2.5</v>
      </c>
      <c r="P16" s="152">
        <v>1.5</v>
      </c>
      <c r="Q16" s="152">
        <v>1.5</v>
      </c>
      <c r="R16" s="152">
        <v>1.5</v>
      </c>
      <c r="S16" s="152">
        <v>1.5</v>
      </c>
      <c r="T16" s="152">
        <v>1.5</v>
      </c>
      <c r="U16" s="152">
        <v>1.5</v>
      </c>
      <c r="V16" s="152">
        <v>1</v>
      </c>
      <c r="W16" s="152">
        <v>1</v>
      </c>
      <c r="X16" s="152">
        <v>1</v>
      </c>
      <c r="Y16" s="152">
        <v>1</v>
      </c>
      <c r="Z16" s="152">
        <v>1</v>
      </c>
      <c r="AA16" s="152">
        <v>2</v>
      </c>
      <c r="AB16" s="152">
        <v>2.5</v>
      </c>
      <c r="AC16" s="152">
        <v>3</v>
      </c>
      <c r="AD16" s="152">
        <v>3</v>
      </c>
      <c r="AE16" s="152">
        <v>3</v>
      </c>
      <c r="AF16" s="152">
        <v>3</v>
      </c>
      <c r="AG16" s="152">
        <v>3</v>
      </c>
      <c r="AH16" s="152">
        <v>2.5</v>
      </c>
      <c r="AI16" s="152">
        <v>2.5</v>
      </c>
      <c r="AJ16" s="152">
        <v>2.5</v>
      </c>
      <c r="AK16" s="152">
        <v>2</v>
      </c>
      <c r="AL16" s="152">
        <v>2</v>
      </c>
      <c r="AM16" s="152">
        <v>2</v>
      </c>
      <c r="AN16" s="152">
        <v>2</v>
      </c>
      <c r="AO16" s="152">
        <v>2</v>
      </c>
      <c r="AP16" s="152">
        <v>2</v>
      </c>
      <c r="AQ16" s="152">
        <v>2</v>
      </c>
      <c r="AR16" s="152">
        <v>2</v>
      </c>
      <c r="AS16" s="152">
        <v>2</v>
      </c>
      <c r="AT16" s="152">
        <v>2</v>
      </c>
      <c r="AU16" s="152">
        <v>2.5</v>
      </c>
      <c r="AV16" s="152">
        <v>3</v>
      </c>
      <c r="AW16" s="152">
        <v>2.5</v>
      </c>
      <c r="AX16" s="152">
        <v>2.5</v>
      </c>
      <c r="AY16" s="152">
        <v>2.5</v>
      </c>
      <c r="AZ16" s="152">
        <v>2.5</v>
      </c>
      <c r="BA16" s="152">
        <v>2.5</v>
      </c>
      <c r="BB16" s="152">
        <v>2.5</v>
      </c>
      <c r="BC16" s="152">
        <v>2.5</v>
      </c>
      <c r="BD16" s="152">
        <v>2.5</v>
      </c>
      <c r="BE16" s="152">
        <v>2</v>
      </c>
      <c r="BF16" s="152">
        <v>2</v>
      </c>
      <c r="BG16" s="152">
        <v>2</v>
      </c>
      <c r="BH16" s="152">
        <v>2</v>
      </c>
      <c r="BI16" s="152">
        <v>2</v>
      </c>
      <c r="BJ16" s="152">
        <v>2</v>
      </c>
      <c r="BK16" s="152">
        <v>2</v>
      </c>
      <c r="BL16" s="152">
        <v>2</v>
      </c>
      <c r="BM16" s="152">
        <v>2</v>
      </c>
      <c r="BN16" s="152">
        <v>2</v>
      </c>
      <c r="BO16" s="152">
        <v>2</v>
      </c>
      <c r="BP16" s="152">
        <v>2</v>
      </c>
      <c r="BQ16" s="152">
        <v>2.5</v>
      </c>
      <c r="BR16" s="152">
        <v>2</v>
      </c>
      <c r="BS16" s="152">
        <v>2</v>
      </c>
      <c r="BT16" s="152">
        <v>2</v>
      </c>
      <c r="BU16" s="152">
        <v>2</v>
      </c>
      <c r="BV16" s="152">
        <v>2</v>
      </c>
      <c r="BW16" s="152">
        <v>2</v>
      </c>
      <c r="BX16" s="152">
        <v>2.5</v>
      </c>
      <c r="BY16" s="152">
        <v>2.5</v>
      </c>
      <c r="BZ16" s="152">
        <v>2</v>
      </c>
      <c r="CA16" s="152">
        <v>2.5</v>
      </c>
      <c r="CB16" s="152">
        <v>2</v>
      </c>
      <c r="CC16" s="209"/>
      <c r="CD16" s="209"/>
      <c r="CE16" s="209"/>
      <c r="CF16" s="209"/>
    </row>
    <row r="17" spans="1:84" s="102" customFormat="1" ht="12.75" customHeight="1" x14ac:dyDescent="0.25">
      <c r="A17" s="716"/>
      <c r="B17" s="724"/>
      <c r="C17" s="212">
        <v>4</v>
      </c>
      <c r="D17" s="213" t="s">
        <v>23</v>
      </c>
      <c r="E17" s="152">
        <v>0</v>
      </c>
      <c r="F17" s="152">
        <v>0</v>
      </c>
      <c r="G17" s="152">
        <v>0</v>
      </c>
      <c r="H17" s="152">
        <v>0</v>
      </c>
      <c r="I17" s="152">
        <v>0</v>
      </c>
      <c r="J17" s="152">
        <v>0</v>
      </c>
      <c r="K17" s="152">
        <v>0</v>
      </c>
      <c r="L17" s="152">
        <v>0</v>
      </c>
      <c r="M17" s="152">
        <v>2</v>
      </c>
      <c r="N17" s="152">
        <v>3</v>
      </c>
      <c r="O17" s="152">
        <v>3</v>
      </c>
      <c r="P17" s="152">
        <v>3</v>
      </c>
      <c r="Q17" s="152">
        <v>2.5</v>
      </c>
      <c r="R17" s="152">
        <v>2.5</v>
      </c>
      <c r="S17" s="152">
        <v>2</v>
      </c>
      <c r="T17" s="152">
        <v>2</v>
      </c>
      <c r="U17" s="152">
        <v>2</v>
      </c>
      <c r="V17" s="152">
        <v>1.5</v>
      </c>
      <c r="W17" s="152">
        <v>1.5</v>
      </c>
      <c r="X17" s="152">
        <v>1.5</v>
      </c>
      <c r="Y17" s="152">
        <v>1.5</v>
      </c>
      <c r="Z17" s="152">
        <v>1.5</v>
      </c>
      <c r="AA17" s="152">
        <v>1.5</v>
      </c>
      <c r="AB17" s="152">
        <v>1.5</v>
      </c>
      <c r="AC17" s="152">
        <v>2.5</v>
      </c>
      <c r="AD17" s="152">
        <v>3</v>
      </c>
      <c r="AE17" s="152">
        <v>3</v>
      </c>
      <c r="AF17" s="152">
        <v>3</v>
      </c>
      <c r="AG17" s="152">
        <v>3</v>
      </c>
      <c r="AH17" s="152">
        <v>2.5</v>
      </c>
      <c r="AI17" s="152">
        <v>2.5</v>
      </c>
      <c r="AJ17" s="152">
        <v>2.5</v>
      </c>
      <c r="AK17" s="152">
        <v>2.5</v>
      </c>
      <c r="AL17" s="152">
        <v>2</v>
      </c>
      <c r="AM17" s="152">
        <v>2</v>
      </c>
      <c r="AN17" s="152">
        <v>2</v>
      </c>
      <c r="AO17" s="152">
        <v>2</v>
      </c>
      <c r="AP17" s="152">
        <v>2</v>
      </c>
      <c r="AQ17" s="152">
        <v>2</v>
      </c>
      <c r="AR17" s="152">
        <v>2</v>
      </c>
      <c r="AS17" s="152">
        <v>2</v>
      </c>
      <c r="AT17" s="152">
        <v>2</v>
      </c>
      <c r="AU17" s="152">
        <v>2</v>
      </c>
      <c r="AV17" s="152">
        <v>2</v>
      </c>
      <c r="AW17" s="152">
        <v>2</v>
      </c>
      <c r="AX17" s="152">
        <v>2</v>
      </c>
      <c r="AY17" s="152">
        <v>2</v>
      </c>
      <c r="AZ17" s="152">
        <v>2</v>
      </c>
      <c r="BA17" s="152">
        <v>2</v>
      </c>
      <c r="BB17" s="152">
        <v>2</v>
      </c>
      <c r="BC17" s="152">
        <v>2</v>
      </c>
      <c r="BD17" s="152">
        <v>2</v>
      </c>
      <c r="BE17" s="152">
        <v>2.5</v>
      </c>
      <c r="BF17" s="152">
        <v>2.5</v>
      </c>
      <c r="BG17" s="152">
        <v>2.5</v>
      </c>
      <c r="BH17" s="152">
        <v>2.5</v>
      </c>
      <c r="BI17" s="152">
        <v>2.5</v>
      </c>
      <c r="BJ17" s="152">
        <v>2.5</v>
      </c>
      <c r="BK17" s="152">
        <v>2</v>
      </c>
      <c r="BL17" s="152">
        <v>2</v>
      </c>
      <c r="BM17" s="152">
        <v>2</v>
      </c>
      <c r="BN17" s="152">
        <v>2</v>
      </c>
      <c r="BO17" s="152">
        <v>2</v>
      </c>
      <c r="BP17" s="152">
        <v>2</v>
      </c>
      <c r="BQ17" s="152">
        <v>2.5</v>
      </c>
      <c r="BR17" s="152">
        <v>2.5</v>
      </c>
      <c r="BS17" s="152">
        <v>2</v>
      </c>
      <c r="BT17" s="152">
        <v>2</v>
      </c>
      <c r="BU17" s="152">
        <v>2</v>
      </c>
      <c r="BV17" s="152">
        <v>2.5</v>
      </c>
      <c r="BW17" s="152">
        <v>2.5</v>
      </c>
      <c r="BX17" s="152">
        <v>2.5</v>
      </c>
      <c r="BY17" s="152">
        <v>2.5</v>
      </c>
      <c r="BZ17" s="152">
        <v>2.5</v>
      </c>
      <c r="CA17" s="152">
        <v>2.5</v>
      </c>
      <c r="CB17" s="152">
        <v>2.5</v>
      </c>
      <c r="CC17" s="209"/>
      <c r="CD17" s="209"/>
      <c r="CE17" s="209"/>
      <c r="CF17" s="209"/>
    </row>
    <row r="18" spans="1:84" s="102" customFormat="1" ht="12.75" customHeight="1" x14ac:dyDescent="0.25">
      <c r="A18" s="716"/>
      <c r="B18" s="724"/>
      <c r="C18" s="212">
        <v>5</v>
      </c>
      <c r="D18" s="213" t="s">
        <v>24</v>
      </c>
      <c r="E18" s="152">
        <v>0</v>
      </c>
      <c r="F18" s="152">
        <v>0</v>
      </c>
      <c r="G18" s="152">
        <v>0</v>
      </c>
      <c r="H18" s="152">
        <v>0</v>
      </c>
      <c r="I18" s="152">
        <v>0</v>
      </c>
      <c r="J18" s="152">
        <v>0</v>
      </c>
      <c r="K18" s="152">
        <v>2</v>
      </c>
      <c r="L18" s="152">
        <v>3</v>
      </c>
      <c r="M18" s="152">
        <v>3</v>
      </c>
      <c r="N18" s="152">
        <v>3</v>
      </c>
      <c r="O18" s="152">
        <v>3.5</v>
      </c>
      <c r="P18" s="152">
        <v>3</v>
      </c>
      <c r="Q18" s="152">
        <v>2.5</v>
      </c>
      <c r="R18" s="152">
        <v>2</v>
      </c>
      <c r="S18" s="152">
        <v>1.5</v>
      </c>
      <c r="T18" s="152">
        <v>2</v>
      </c>
      <c r="U18" s="152">
        <v>1.5</v>
      </c>
      <c r="V18" s="152">
        <v>1.5</v>
      </c>
      <c r="W18" s="152">
        <v>1.5</v>
      </c>
      <c r="X18" s="152">
        <v>1.5</v>
      </c>
      <c r="Y18" s="152">
        <v>1.5</v>
      </c>
      <c r="Z18" s="152">
        <v>2.5</v>
      </c>
      <c r="AA18" s="152">
        <v>3</v>
      </c>
      <c r="AB18" s="152">
        <v>3</v>
      </c>
      <c r="AC18" s="152">
        <v>3</v>
      </c>
      <c r="AD18" s="152">
        <v>2.5</v>
      </c>
      <c r="AE18" s="152">
        <v>2.5</v>
      </c>
      <c r="AF18" s="152">
        <v>2.5</v>
      </c>
      <c r="AG18" s="152">
        <v>2.5</v>
      </c>
      <c r="AH18" s="152">
        <v>2</v>
      </c>
      <c r="AI18" s="152">
        <v>2</v>
      </c>
      <c r="AJ18" s="152">
        <v>2</v>
      </c>
      <c r="AK18" s="152">
        <v>2</v>
      </c>
      <c r="AL18" s="152">
        <v>2</v>
      </c>
      <c r="AM18" s="152">
        <v>2</v>
      </c>
      <c r="AN18" s="152">
        <v>2</v>
      </c>
      <c r="AO18" s="152">
        <v>2</v>
      </c>
      <c r="AP18" s="152">
        <v>2</v>
      </c>
      <c r="AQ18" s="152">
        <v>2</v>
      </c>
      <c r="AR18" s="152">
        <v>2</v>
      </c>
      <c r="AS18" s="152">
        <v>2</v>
      </c>
      <c r="AT18" s="152">
        <v>2</v>
      </c>
      <c r="AU18" s="152">
        <v>2.5</v>
      </c>
      <c r="AV18" s="152">
        <v>3</v>
      </c>
      <c r="AW18" s="152">
        <v>3</v>
      </c>
      <c r="AX18" s="152">
        <v>3</v>
      </c>
      <c r="AY18" s="152">
        <v>3</v>
      </c>
      <c r="AZ18" s="152">
        <v>2.5</v>
      </c>
      <c r="BA18" s="152">
        <v>2.5</v>
      </c>
      <c r="BB18" s="152">
        <v>2.5</v>
      </c>
      <c r="BC18" s="152">
        <v>2.5</v>
      </c>
      <c r="BD18" s="152">
        <v>2.5</v>
      </c>
      <c r="BE18" s="152">
        <v>2.5</v>
      </c>
      <c r="BF18" s="152">
        <v>2.5</v>
      </c>
      <c r="BG18" s="152">
        <v>2.5</v>
      </c>
      <c r="BH18" s="152">
        <v>2.5</v>
      </c>
      <c r="BI18" s="152">
        <v>2.5</v>
      </c>
      <c r="BJ18" s="152">
        <v>2</v>
      </c>
      <c r="BK18" s="152">
        <v>2</v>
      </c>
      <c r="BL18" s="152">
        <v>2</v>
      </c>
      <c r="BM18" s="152">
        <v>2</v>
      </c>
      <c r="BN18" s="152">
        <v>2</v>
      </c>
      <c r="BO18" s="152">
        <v>2</v>
      </c>
      <c r="BP18" s="152">
        <v>2.5</v>
      </c>
      <c r="BQ18" s="152">
        <v>2.5</v>
      </c>
      <c r="BR18" s="152">
        <v>2.5</v>
      </c>
      <c r="BS18" s="152">
        <v>2.5</v>
      </c>
      <c r="BT18" s="152">
        <v>2</v>
      </c>
      <c r="BU18" s="152">
        <v>2</v>
      </c>
      <c r="BV18" s="152">
        <v>2</v>
      </c>
      <c r="BW18" s="152">
        <v>2</v>
      </c>
      <c r="BX18" s="152">
        <v>2</v>
      </c>
      <c r="BY18" s="152">
        <v>2</v>
      </c>
      <c r="BZ18" s="152">
        <v>2</v>
      </c>
      <c r="CA18" s="152">
        <v>2</v>
      </c>
      <c r="CB18" s="152">
        <v>2</v>
      </c>
      <c r="CC18" s="209"/>
      <c r="CD18" s="209"/>
      <c r="CE18" s="209"/>
      <c r="CF18" s="209"/>
    </row>
    <row r="19" spans="1:84" s="102" customFormat="1" ht="12.75" customHeight="1" x14ac:dyDescent="0.25">
      <c r="A19" s="716"/>
      <c r="B19" s="723">
        <v>3</v>
      </c>
      <c r="C19" s="210">
        <v>1</v>
      </c>
      <c r="D19" s="211" t="s">
        <v>26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2</v>
      </c>
      <c r="K19" s="158">
        <v>3</v>
      </c>
      <c r="L19" s="158">
        <v>3.5</v>
      </c>
      <c r="M19" s="158">
        <v>3</v>
      </c>
      <c r="N19" s="158">
        <v>3</v>
      </c>
      <c r="O19" s="158">
        <v>2.5</v>
      </c>
      <c r="P19" s="158">
        <v>2</v>
      </c>
      <c r="Q19" s="158">
        <v>2</v>
      </c>
      <c r="R19" s="158">
        <v>2</v>
      </c>
      <c r="S19" s="158">
        <v>1.5</v>
      </c>
      <c r="T19" s="158">
        <v>1.5</v>
      </c>
      <c r="U19" s="158">
        <v>1.5</v>
      </c>
      <c r="V19" s="158">
        <v>1.5</v>
      </c>
      <c r="W19" s="158">
        <v>1.5</v>
      </c>
      <c r="X19" s="158">
        <v>1.5</v>
      </c>
      <c r="Y19" s="158">
        <v>3</v>
      </c>
      <c r="Z19" s="158">
        <v>3</v>
      </c>
      <c r="AA19" s="158">
        <v>3</v>
      </c>
      <c r="AB19" s="158">
        <v>3</v>
      </c>
      <c r="AC19" s="158">
        <v>2.5</v>
      </c>
      <c r="AD19" s="158">
        <v>2</v>
      </c>
      <c r="AE19" s="158">
        <v>2</v>
      </c>
      <c r="AF19" s="158">
        <v>2</v>
      </c>
      <c r="AG19" s="158">
        <v>2</v>
      </c>
      <c r="AH19" s="158">
        <v>2</v>
      </c>
      <c r="AI19" s="158">
        <v>2</v>
      </c>
      <c r="AJ19" s="158">
        <v>2</v>
      </c>
      <c r="AK19" s="158">
        <v>2</v>
      </c>
      <c r="AL19" s="158">
        <v>2</v>
      </c>
      <c r="AM19" s="158">
        <v>2</v>
      </c>
      <c r="AN19" s="158">
        <v>2</v>
      </c>
      <c r="AO19" s="158">
        <v>2</v>
      </c>
      <c r="AP19" s="158">
        <v>2</v>
      </c>
      <c r="AQ19" s="158">
        <v>2</v>
      </c>
      <c r="AR19" s="158">
        <v>2</v>
      </c>
      <c r="AS19" s="158">
        <v>2</v>
      </c>
      <c r="AT19" s="158">
        <v>2</v>
      </c>
      <c r="AU19" s="158">
        <v>2.5</v>
      </c>
      <c r="AV19" s="158">
        <v>2.5</v>
      </c>
      <c r="AW19" s="158">
        <v>3</v>
      </c>
      <c r="AX19" s="158">
        <v>3</v>
      </c>
      <c r="AY19" s="158">
        <v>3.5</v>
      </c>
      <c r="AZ19" s="158">
        <v>3.5</v>
      </c>
      <c r="BA19" s="158">
        <v>3</v>
      </c>
      <c r="BB19" s="158">
        <v>3</v>
      </c>
      <c r="BC19" s="158">
        <v>2.5</v>
      </c>
      <c r="BD19" s="158">
        <v>2.5</v>
      </c>
      <c r="BE19" s="158">
        <v>2.5</v>
      </c>
      <c r="BF19" s="158">
        <v>2.5</v>
      </c>
      <c r="BG19" s="158">
        <v>2.5</v>
      </c>
      <c r="BH19" s="158">
        <v>2.5</v>
      </c>
      <c r="BI19" s="158">
        <v>2.5</v>
      </c>
      <c r="BJ19" s="158">
        <v>2.5</v>
      </c>
      <c r="BK19" s="158">
        <v>2.5</v>
      </c>
      <c r="BL19" s="158">
        <v>2.5</v>
      </c>
      <c r="BM19" s="158">
        <v>2.5</v>
      </c>
      <c r="BN19" s="158">
        <v>2.5</v>
      </c>
      <c r="BO19" s="158">
        <v>2.5</v>
      </c>
      <c r="BP19" s="158">
        <v>2.5</v>
      </c>
      <c r="BQ19" s="158">
        <v>2</v>
      </c>
      <c r="BR19" s="158">
        <v>2.5</v>
      </c>
      <c r="BS19" s="158">
        <v>2.5</v>
      </c>
      <c r="BT19" s="158">
        <v>2.5</v>
      </c>
      <c r="BU19" s="158">
        <v>2.5</v>
      </c>
      <c r="BV19" s="158">
        <v>3</v>
      </c>
      <c r="BW19" s="158">
        <v>3</v>
      </c>
      <c r="BX19" s="158">
        <v>3</v>
      </c>
      <c r="BY19" s="158">
        <v>2.5</v>
      </c>
      <c r="BZ19" s="158">
        <v>2.5</v>
      </c>
      <c r="CA19" s="158">
        <v>3</v>
      </c>
      <c r="CB19" s="158">
        <v>3</v>
      </c>
      <c r="CC19" s="209"/>
      <c r="CD19" s="209"/>
      <c r="CE19" s="209"/>
      <c r="CF19" s="209"/>
    </row>
    <row r="20" spans="1:84" s="102" customFormat="1" ht="12.75" customHeight="1" x14ac:dyDescent="0.25">
      <c r="A20" s="716"/>
      <c r="B20" s="724"/>
      <c r="C20" s="212">
        <v>2</v>
      </c>
      <c r="D20" s="213" t="s">
        <v>27</v>
      </c>
      <c r="E20" s="152">
        <v>0</v>
      </c>
      <c r="F20" s="152">
        <v>0</v>
      </c>
      <c r="G20" s="152">
        <v>0</v>
      </c>
      <c r="H20" s="152">
        <v>0</v>
      </c>
      <c r="I20" s="152">
        <v>0</v>
      </c>
      <c r="J20" s="152">
        <v>0</v>
      </c>
      <c r="K20" s="152">
        <v>2</v>
      </c>
      <c r="L20" s="152">
        <v>2.5</v>
      </c>
      <c r="M20" s="152">
        <v>3</v>
      </c>
      <c r="N20" s="152">
        <v>3</v>
      </c>
      <c r="O20" s="152">
        <v>3</v>
      </c>
      <c r="P20" s="152">
        <v>2.5</v>
      </c>
      <c r="Q20" s="152">
        <v>2.5</v>
      </c>
      <c r="R20" s="152">
        <v>2</v>
      </c>
      <c r="S20" s="152">
        <v>2</v>
      </c>
      <c r="T20" s="152">
        <v>2</v>
      </c>
      <c r="U20" s="152">
        <v>2</v>
      </c>
      <c r="V20" s="152">
        <v>1.5</v>
      </c>
      <c r="W20" s="152">
        <v>1.5</v>
      </c>
      <c r="X20" s="152">
        <v>1.5</v>
      </c>
      <c r="Y20" s="152">
        <v>1.5</v>
      </c>
      <c r="Z20" s="152">
        <v>1.5</v>
      </c>
      <c r="AA20" s="152">
        <v>2</v>
      </c>
      <c r="AB20" s="152">
        <v>3</v>
      </c>
      <c r="AC20" s="152">
        <v>3</v>
      </c>
      <c r="AD20" s="152">
        <v>3</v>
      </c>
      <c r="AE20" s="152">
        <v>3</v>
      </c>
      <c r="AF20" s="152">
        <v>3</v>
      </c>
      <c r="AG20" s="152">
        <v>3</v>
      </c>
      <c r="AH20" s="152">
        <v>3</v>
      </c>
      <c r="AI20" s="152">
        <v>2.5</v>
      </c>
      <c r="AJ20" s="152">
        <v>2.5</v>
      </c>
      <c r="AK20" s="152">
        <v>2.5</v>
      </c>
      <c r="AL20" s="152">
        <v>2.5</v>
      </c>
      <c r="AM20" s="152">
        <v>2.5</v>
      </c>
      <c r="AN20" s="152">
        <v>2.5</v>
      </c>
      <c r="AO20" s="152">
        <v>2</v>
      </c>
      <c r="AP20" s="152">
        <v>2</v>
      </c>
      <c r="AQ20" s="152">
        <v>2</v>
      </c>
      <c r="AR20" s="152">
        <v>2</v>
      </c>
      <c r="AS20" s="152">
        <v>2</v>
      </c>
      <c r="AT20" s="152">
        <v>2</v>
      </c>
      <c r="AU20" s="152">
        <v>2</v>
      </c>
      <c r="AV20" s="152">
        <v>2.5</v>
      </c>
      <c r="AW20" s="152">
        <v>2.5</v>
      </c>
      <c r="AX20" s="152">
        <v>2.5</v>
      </c>
      <c r="AY20" s="152">
        <v>2.5</v>
      </c>
      <c r="AZ20" s="152">
        <v>2.5</v>
      </c>
      <c r="BA20" s="152">
        <v>2.5</v>
      </c>
      <c r="BB20" s="152">
        <v>2.5</v>
      </c>
      <c r="BC20" s="152">
        <v>2.5</v>
      </c>
      <c r="BD20" s="152">
        <v>2.5</v>
      </c>
      <c r="BE20" s="152">
        <v>2.5</v>
      </c>
      <c r="BF20" s="152">
        <v>2.5</v>
      </c>
      <c r="BG20" s="152">
        <v>2</v>
      </c>
      <c r="BH20" s="152">
        <v>2.5</v>
      </c>
      <c r="BI20" s="152">
        <v>2.5</v>
      </c>
      <c r="BJ20" s="152">
        <v>2</v>
      </c>
      <c r="BK20" s="152">
        <v>2</v>
      </c>
      <c r="BL20" s="152">
        <v>2</v>
      </c>
      <c r="BM20" s="152">
        <v>2</v>
      </c>
      <c r="BN20" s="152">
        <v>2</v>
      </c>
      <c r="BO20" s="152">
        <v>2</v>
      </c>
      <c r="BP20" s="152">
        <v>2</v>
      </c>
      <c r="BQ20" s="152">
        <v>1.5</v>
      </c>
      <c r="BR20" s="152">
        <v>1.5</v>
      </c>
      <c r="BS20" s="152">
        <v>2</v>
      </c>
      <c r="BT20" s="152">
        <v>2</v>
      </c>
      <c r="BU20" s="152">
        <v>2</v>
      </c>
      <c r="BV20" s="152">
        <v>2.5</v>
      </c>
      <c r="BW20" s="152">
        <v>2.5</v>
      </c>
      <c r="BX20" s="152">
        <v>2.5</v>
      </c>
      <c r="BY20" s="152">
        <v>2</v>
      </c>
      <c r="BZ20" s="152">
        <v>2</v>
      </c>
      <c r="CA20" s="152">
        <v>2.5</v>
      </c>
      <c r="CB20" s="152">
        <v>2.5</v>
      </c>
      <c r="CC20" s="209"/>
      <c r="CD20" s="209"/>
      <c r="CE20" s="209"/>
      <c r="CF20" s="209"/>
    </row>
    <row r="21" spans="1:84" s="102" customFormat="1" ht="12.75" customHeight="1" x14ac:dyDescent="0.25">
      <c r="A21" s="716"/>
      <c r="B21" s="724"/>
      <c r="C21" s="212">
        <v>3</v>
      </c>
      <c r="D21" s="213" t="s">
        <v>28</v>
      </c>
      <c r="E21" s="152">
        <v>0</v>
      </c>
      <c r="F21" s="152">
        <v>0</v>
      </c>
      <c r="G21" s="152">
        <v>0</v>
      </c>
      <c r="H21" s="152">
        <v>0</v>
      </c>
      <c r="I21" s="152">
        <v>1.5</v>
      </c>
      <c r="J21" s="152">
        <v>2.5</v>
      </c>
      <c r="K21" s="152">
        <v>3</v>
      </c>
      <c r="L21" s="152">
        <v>3</v>
      </c>
      <c r="M21" s="152">
        <v>3</v>
      </c>
      <c r="N21" s="152">
        <v>2</v>
      </c>
      <c r="O21" s="152">
        <v>2</v>
      </c>
      <c r="P21" s="152">
        <v>2</v>
      </c>
      <c r="Q21" s="152">
        <v>1.5</v>
      </c>
      <c r="R21" s="152">
        <v>1.5</v>
      </c>
      <c r="S21" s="152">
        <v>1.5</v>
      </c>
      <c r="T21" s="152">
        <v>1.5</v>
      </c>
      <c r="U21" s="152">
        <v>1.5</v>
      </c>
      <c r="V21" s="152">
        <v>1.5</v>
      </c>
      <c r="W21" s="152">
        <v>2.5</v>
      </c>
      <c r="X21" s="152">
        <v>3</v>
      </c>
      <c r="Y21" s="152">
        <v>3</v>
      </c>
      <c r="Z21" s="152">
        <v>3</v>
      </c>
      <c r="AA21" s="152">
        <v>3</v>
      </c>
      <c r="AB21" s="152">
        <v>3</v>
      </c>
      <c r="AC21" s="152">
        <v>2.5</v>
      </c>
      <c r="AD21" s="152">
        <v>2.5</v>
      </c>
      <c r="AE21" s="152">
        <v>2.5</v>
      </c>
      <c r="AF21" s="152">
        <v>2.5</v>
      </c>
      <c r="AG21" s="152">
        <v>2.5</v>
      </c>
      <c r="AH21" s="152">
        <v>2.5</v>
      </c>
      <c r="AI21" s="152">
        <v>2</v>
      </c>
      <c r="AJ21" s="152">
        <v>2</v>
      </c>
      <c r="AK21" s="152">
        <v>2.5</v>
      </c>
      <c r="AL21" s="152">
        <v>2</v>
      </c>
      <c r="AM21" s="152">
        <v>2</v>
      </c>
      <c r="AN21" s="152">
        <v>2</v>
      </c>
      <c r="AO21" s="152">
        <v>2</v>
      </c>
      <c r="AP21" s="152">
        <v>2</v>
      </c>
      <c r="AQ21" s="152">
        <v>2</v>
      </c>
      <c r="AR21" s="152">
        <v>2.5</v>
      </c>
      <c r="AS21" s="152">
        <v>2.5</v>
      </c>
      <c r="AT21" s="152">
        <v>2.5</v>
      </c>
      <c r="AU21" s="152">
        <v>2</v>
      </c>
      <c r="AV21" s="152">
        <v>2.5</v>
      </c>
      <c r="AW21" s="152">
        <v>2.5</v>
      </c>
      <c r="AX21" s="152">
        <v>2</v>
      </c>
      <c r="AY21" s="152">
        <v>2</v>
      </c>
      <c r="AZ21" s="152">
        <v>2</v>
      </c>
      <c r="BA21" s="152">
        <v>2</v>
      </c>
      <c r="BB21" s="152">
        <v>2</v>
      </c>
      <c r="BC21" s="152">
        <v>2</v>
      </c>
      <c r="BD21" s="152">
        <v>2</v>
      </c>
      <c r="BE21" s="152">
        <v>2</v>
      </c>
      <c r="BF21" s="152">
        <v>2</v>
      </c>
      <c r="BG21" s="152">
        <v>2</v>
      </c>
      <c r="BH21" s="152">
        <v>2</v>
      </c>
      <c r="BI21" s="152">
        <v>2</v>
      </c>
      <c r="BJ21" s="152">
        <v>1.5</v>
      </c>
      <c r="BK21" s="152">
        <v>1.5</v>
      </c>
      <c r="BL21" s="152">
        <v>2</v>
      </c>
      <c r="BM21" s="152">
        <v>2</v>
      </c>
      <c r="BN21" s="152">
        <v>2</v>
      </c>
      <c r="BO21" s="152">
        <v>2</v>
      </c>
      <c r="BP21" s="152">
        <v>2</v>
      </c>
      <c r="BQ21" s="152">
        <v>2</v>
      </c>
      <c r="BR21" s="152">
        <v>2</v>
      </c>
      <c r="BS21" s="152">
        <v>2</v>
      </c>
      <c r="BT21" s="152">
        <v>2</v>
      </c>
      <c r="BU21" s="152">
        <v>2.5</v>
      </c>
      <c r="BV21" s="152">
        <v>3</v>
      </c>
      <c r="BW21" s="152">
        <v>3</v>
      </c>
      <c r="BX21" s="152">
        <v>3</v>
      </c>
      <c r="BY21" s="152">
        <v>3</v>
      </c>
      <c r="BZ21" s="152">
        <v>3.5</v>
      </c>
      <c r="CA21" s="152">
        <v>3.5</v>
      </c>
      <c r="CB21" s="152">
        <v>3.5</v>
      </c>
      <c r="CC21" s="209"/>
      <c r="CD21" s="209"/>
      <c r="CE21" s="209"/>
      <c r="CF21" s="209"/>
    </row>
    <row r="22" spans="1:84" s="102" customFormat="1" ht="12.75" customHeight="1" x14ac:dyDescent="0.25">
      <c r="A22" s="716"/>
      <c r="B22" s="724"/>
      <c r="C22" s="212">
        <v>4</v>
      </c>
      <c r="D22" s="213" t="s">
        <v>29</v>
      </c>
      <c r="E22" s="152">
        <v>0</v>
      </c>
      <c r="F22" s="152">
        <v>0</v>
      </c>
      <c r="G22" s="152">
        <v>0</v>
      </c>
      <c r="H22" s="152">
        <v>0</v>
      </c>
      <c r="I22" s="152">
        <v>1</v>
      </c>
      <c r="J22" s="152">
        <v>2</v>
      </c>
      <c r="K22" s="152">
        <v>2.5</v>
      </c>
      <c r="L22" s="152">
        <v>2.5</v>
      </c>
      <c r="M22" s="152">
        <v>2</v>
      </c>
      <c r="N22" s="152">
        <v>1.5</v>
      </c>
      <c r="O22" s="152">
        <v>2</v>
      </c>
      <c r="P22" s="152">
        <v>1.5</v>
      </c>
      <c r="Q22" s="152">
        <v>1.5</v>
      </c>
      <c r="R22" s="152">
        <v>1.5</v>
      </c>
      <c r="S22" s="152">
        <v>1.5</v>
      </c>
      <c r="T22" s="152">
        <v>1.5</v>
      </c>
      <c r="U22" s="152">
        <v>1.5</v>
      </c>
      <c r="V22" s="152">
        <v>1</v>
      </c>
      <c r="W22" s="152">
        <v>1</v>
      </c>
      <c r="X22" s="152">
        <v>1</v>
      </c>
      <c r="Y22" s="152">
        <v>1</v>
      </c>
      <c r="Z22" s="152">
        <v>1</v>
      </c>
      <c r="AA22" s="152">
        <v>1</v>
      </c>
      <c r="AB22" s="152">
        <v>1</v>
      </c>
      <c r="AC22" s="152">
        <v>1</v>
      </c>
      <c r="AD22" s="152">
        <v>1</v>
      </c>
      <c r="AE22" s="152">
        <v>1</v>
      </c>
      <c r="AF22" s="152">
        <v>1</v>
      </c>
      <c r="AG22" s="152">
        <v>1</v>
      </c>
      <c r="AH22" s="152">
        <v>0.5</v>
      </c>
      <c r="AI22" s="152">
        <v>0.5</v>
      </c>
      <c r="AJ22" s="152">
        <v>0.5</v>
      </c>
      <c r="AK22" s="152">
        <v>0.5</v>
      </c>
      <c r="AL22" s="152">
        <v>0.5</v>
      </c>
      <c r="AM22" s="152">
        <v>0.5</v>
      </c>
      <c r="AN22" s="152">
        <v>0.5</v>
      </c>
      <c r="AO22" s="152">
        <v>1</v>
      </c>
      <c r="AP22" s="152">
        <v>1</v>
      </c>
      <c r="AQ22" s="152">
        <v>2</v>
      </c>
      <c r="AR22" s="152">
        <v>2</v>
      </c>
      <c r="AS22" s="152">
        <v>2.5</v>
      </c>
      <c r="AT22" s="152">
        <v>2</v>
      </c>
      <c r="AU22" s="152">
        <v>2</v>
      </c>
      <c r="AV22" s="152">
        <v>2</v>
      </c>
      <c r="AW22" s="152">
        <v>2</v>
      </c>
      <c r="AX22" s="152">
        <v>2</v>
      </c>
      <c r="AY22" s="152">
        <v>2</v>
      </c>
      <c r="AZ22" s="152">
        <v>2</v>
      </c>
      <c r="BA22" s="152">
        <v>1.5</v>
      </c>
      <c r="BB22" s="152">
        <v>1.5</v>
      </c>
      <c r="BC22" s="152">
        <v>1.5</v>
      </c>
      <c r="BD22" s="152">
        <v>1.5</v>
      </c>
      <c r="BE22" s="152">
        <v>1.5</v>
      </c>
      <c r="BF22" s="152">
        <v>1</v>
      </c>
      <c r="BG22" s="152">
        <v>1</v>
      </c>
      <c r="BH22" s="152">
        <v>1</v>
      </c>
      <c r="BI22" s="152">
        <v>1</v>
      </c>
      <c r="BJ22" s="152">
        <v>1</v>
      </c>
      <c r="BK22" s="152">
        <v>1</v>
      </c>
      <c r="BL22" s="152">
        <v>1</v>
      </c>
      <c r="BM22" s="152">
        <v>1</v>
      </c>
      <c r="BN22" s="152">
        <v>1</v>
      </c>
      <c r="BO22" s="152">
        <v>1</v>
      </c>
      <c r="BP22" s="152">
        <v>1</v>
      </c>
      <c r="BQ22" s="152">
        <v>0.5</v>
      </c>
      <c r="BR22" s="152">
        <v>0.5</v>
      </c>
      <c r="BS22" s="152">
        <v>0.5</v>
      </c>
      <c r="BT22" s="152">
        <v>0.5</v>
      </c>
      <c r="BU22" s="152">
        <v>0.5</v>
      </c>
      <c r="BV22" s="152">
        <v>1</v>
      </c>
      <c r="BW22" s="152">
        <v>1</v>
      </c>
      <c r="BX22" s="152">
        <v>1</v>
      </c>
      <c r="BY22" s="152">
        <v>1</v>
      </c>
      <c r="BZ22" s="152">
        <v>1</v>
      </c>
      <c r="CA22" s="152">
        <v>1</v>
      </c>
      <c r="CB22" s="152">
        <v>1</v>
      </c>
      <c r="CC22" s="209"/>
      <c r="CD22" s="209"/>
      <c r="CE22" s="209"/>
      <c r="CF22" s="209"/>
    </row>
    <row r="23" spans="1:84" s="102" customFormat="1" ht="12.75" customHeight="1" x14ac:dyDescent="0.25">
      <c r="A23" s="716"/>
      <c r="B23" s="724"/>
      <c r="C23" s="212">
        <v>5</v>
      </c>
      <c r="D23" s="213" t="s">
        <v>30</v>
      </c>
      <c r="E23" s="152">
        <v>0</v>
      </c>
      <c r="F23" s="152">
        <v>0</v>
      </c>
      <c r="G23" s="152">
        <v>0</v>
      </c>
      <c r="H23" s="152">
        <v>0</v>
      </c>
      <c r="I23" s="152">
        <v>0</v>
      </c>
      <c r="J23" s="152">
        <v>0</v>
      </c>
      <c r="K23" s="152">
        <v>0</v>
      </c>
      <c r="L23" s="152">
        <v>0</v>
      </c>
      <c r="M23" s="152">
        <v>2</v>
      </c>
      <c r="N23" s="152">
        <v>2</v>
      </c>
      <c r="O23" s="152">
        <v>2.5</v>
      </c>
      <c r="P23" s="152">
        <v>2.5</v>
      </c>
      <c r="Q23" s="152">
        <v>2</v>
      </c>
      <c r="R23" s="152">
        <v>2</v>
      </c>
      <c r="S23" s="152">
        <v>1.5</v>
      </c>
      <c r="T23" s="152">
        <v>1.5</v>
      </c>
      <c r="U23" s="152">
        <v>1.5</v>
      </c>
      <c r="V23" s="152">
        <v>1</v>
      </c>
      <c r="W23" s="152">
        <v>1</v>
      </c>
      <c r="X23" s="152">
        <v>1</v>
      </c>
      <c r="Y23" s="152">
        <v>2</v>
      </c>
      <c r="Z23" s="152">
        <v>2.5</v>
      </c>
      <c r="AA23" s="152">
        <v>2.5</v>
      </c>
      <c r="AB23" s="152">
        <v>2.5</v>
      </c>
      <c r="AC23" s="152">
        <v>2</v>
      </c>
      <c r="AD23" s="152">
        <v>2</v>
      </c>
      <c r="AE23" s="152">
        <v>2</v>
      </c>
      <c r="AF23" s="152">
        <v>2</v>
      </c>
      <c r="AG23" s="152">
        <v>2</v>
      </c>
      <c r="AH23" s="152">
        <v>2</v>
      </c>
      <c r="AI23" s="152">
        <v>2</v>
      </c>
      <c r="AJ23" s="152">
        <v>1.5</v>
      </c>
      <c r="AK23" s="152">
        <v>1.5</v>
      </c>
      <c r="AL23" s="152">
        <v>1.5</v>
      </c>
      <c r="AM23" s="152">
        <v>1.5</v>
      </c>
      <c r="AN23" s="152">
        <v>1.5</v>
      </c>
      <c r="AO23" s="152">
        <v>1.5</v>
      </c>
      <c r="AP23" s="152">
        <v>1</v>
      </c>
      <c r="AQ23" s="152">
        <v>1.5</v>
      </c>
      <c r="AR23" s="152">
        <v>1.5</v>
      </c>
      <c r="AS23" s="152">
        <v>2.5</v>
      </c>
      <c r="AT23" s="152">
        <v>3</v>
      </c>
      <c r="AU23" s="152">
        <v>3</v>
      </c>
      <c r="AV23" s="152">
        <v>3</v>
      </c>
      <c r="AW23" s="152">
        <v>3</v>
      </c>
      <c r="AX23" s="152">
        <v>3</v>
      </c>
      <c r="AY23" s="152">
        <v>2.5</v>
      </c>
      <c r="AZ23" s="152">
        <v>2.5</v>
      </c>
      <c r="BA23" s="152">
        <v>2.5</v>
      </c>
      <c r="BB23" s="152">
        <v>2.5</v>
      </c>
      <c r="BC23" s="152">
        <v>2.5</v>
      </c>
      <c r="BD23" s="152">
        <v>2.5</v>
      </c>
      <c r="BE23" s="152">
        <v>2</v>
      </c>
      <c r="BF23" s="152">
        <v>2</v>
      </c>
      <c r="BG23" s="152">
        <v>2.5</v>
      </c>
      <c r="BH23" s="152">
        <v>2</v>
      </c>
      <c r="BI23" s="152">
        <v>2</v>
      </c>
      <c r="BJ23" s="152">
        <v>2</v>
      </c>
      <c r="BK23" s="152">
        <v>2</v>
      </c>
      <c r="BL23" s="152">
        <v>2</v>
      </c>
      <c r="BM23" s="152">
        <v>2</v>
      </c>
      <c r="BN23" s="152">
        <v>2</v>
      </c>
      <c r="BO23" s="152">
        <v>2</v>
      </c>
      <c r="BP23" s="152">
        <v>2</v>
      </c>
      <c r="BQ23" s="152">
        <v>1.5</v>
      </c>
      <c r="BR23" s="152">
        <v>1.5</v>
      </c>
      <c r="BS23" s="152">
        <v>2</v>
      </c>
      <c r="BT23" s="152">
        <v>2</v>
      </c>
      <c r="BU23" s="152">
        <v>2</v>
      </c>
      <c r="BV23" s="152">
        <v>2</v>
      </c>
      <c r="BW23" s="152">
        <v>2</v>
      </c>
      <c r="BX23" s="152">
        <v>2</v>
      </c>
      <c r="BY23" s="152">
        <v>2</v>
      </c>
      <c r="BZ23" s="152">
        <v>2</v>
      </c>
      <c r="CA23" s="152">
        <v>2</v>
      </c>
      <c r="CB23" s="152">
        <v>2</v>
      </c>
      <c r="CC23" s="209"/>
      <c r="CD23" s="209"/>
      <c r="CE23" s="209"/>
      <c r="CF23" s="209"/>
    </row>
    <row r="24" spans="1:84" s="177" customFormat="1" ht="12.75" customHeight="1" x14ac:dyDescent="0.25">
      <c r="A24" s="214"/>
      <c r="B24" s="160"/>
      <c r="C24" s="160"/>
      <c r="D24" s="161" t="s">
        <v>221</v>
      </c>
      <c r="E24" s="591">
        <f t="shared" ref="E24" si="0">AVERAGE(E8:E23)</f>
        <v>0</v>
      </c>
      <c r="F24" s="591">
        <f t="shared" ref="F24" si="1">AVERAGE(F8:F23)</f>
        <v>0</v>
      </c>
      <c r="G24" s="591">
        <f t="shared" ref="G24" si="2">AVERAGE(G8:G23)</f>
        <v>0</v>
      </c>
      <c r="H24" s="591">
        <f t="shared" ref="H24" si="3">AVERAGE(H8:H23)</f>
        <v>0</v>
      </c>
      <c r="I24" s="591">
        <f t="shared" ref="I24" si="4">AVERAGE(I8:I23)</f>
        <v>0.46875</v>
      </c>
      <c r="J24" s="591">
        <f t="shared" ref="J24" si="5">AVERAGE(J8:J23)</f>
        <v>0.96875</v>
      </c>
      <c r="K24" s="591">
        <f t="shared" ref="K24" si="6">AVERAGE(K8:K23)</f>
        <v>1.65625</v>
      </c>
      <c r="L24" s="591">
        <f t="shared" ref="L24" si="7">AVERAGE(L8:L23)</f>
        <v>2.03125</v>
      </c>
      <c r="M24" s="591">
        <f t="shared" ref="M24" si="8">AVERAGE(M8:M23)</f>
        <v>2.5</v>
      </c>
      <c r="N24" s="591">
        <f t="shared" ref="N24" si="9">AVERAGE(N8:N23)</f>
        <v>2.53125</v>
      </c>
      <c r="O24" s="591">
        <f t="shared" ref="O24" si="10">AVERAGE(O8:O23)</f>
        <v>2.625</v>
      </c>
      <c r="P24" s="591">
        <f t="shared" ref="P24" si="11">AVERAGE(P8:P23)</f>
        <v>2.34375</v>
      </c>
      <c r="Q24" s="591">
        <f t="shared" ref="Q24" si="12">AVERAGE(Q8:Q23)</f>
        <v>2.03125</v>
      </c>
      <c r="R24" s="591">
        <f t="shared" ref="R24" si="13">AVERAGE(R8:R23)</f>
        <v>1.875</v>
      </c>
      <c r="S24" s="591">
        <f t="shared" ref="S24" si="14">AVERAGE(S8:S23)</f>
        <v>1.625</v>
      </c>
      <c r="T24" s="591">
        <f t="shared" ref="T24" si="15">AVERAGE(T8:T23)</f>
        <v>1.59375</v>
      </c>
      <c r="U24" s="591">
        <f t="shared" ref="U24" si="16">AVERAGE(U8:U23)</f>
        <v>1.53125</v>
      </c>
      <c r="V24" s="591">
        <f t="shared" ref="V24" si="17">AVERAGE(V8:V23)</f>
        <v>1.25</v>
      </c>
      <c r="W24" s="591">
        <f t="shared" ref="W24" si="18">AVERAGE(W8:W23)</f>
        <v>1.3125</v>
      </c>
      <c r="X24" s="591">
        <f t="shared" ref="X24" si="19">AVERAGE(X8:X23)</f>
        <v>1.40625</v>
      </c>
      <c r="Y24" s="591">
        <f t="shared" ref="Y24" si="20">AVERAGE(Y8:Y23)</f>
        <v>1.71875</v>
      </c>
      <c r="Z24" s="591">
        <f t="shared" ref="Z24" si="21">AVERAGE(Z8:Z23)</f>
        <v>1.90625</v>
      </c>
      <c r="AA24" s="591">
        <f t="shared" ref="AA24" si="22">AVERAGE(AA8:AA23)</f>
        <v>2.0625</v>
      </c>
      <c r="AB24" s="591">
        <f t="shared" ref="AB24" si="23">AVERAGE(AB8:AB23)</f>
        <v>2.21875</v>
      </c>
      <c r="AC24" s="591">
        <f t="shared" ref="AC24" si="24">AVERAGE(AC8:AC23)</f>
        <v>2.25</v>
      </c>
      <c r="AD24" s="591">
        <f t="shared" ref="AD24" si="25">AVERAGE(AD8:AD23)</f>
        <v>2.21875</v>
      </c>
      <c r="AE24" s="591">
        <f t="shared" ref="AE24" si="26">AVERAGE(AE8:AE23)</f>
        <v>2.25</v>
      </c>
      <c r="AF24" s="591">
        <f t="shared" ref="AF24" si="27">AVERAGE(AF8:AF23)</f>
        <v>2.28125</v>
      </c>
      <c r="AG24" s="591">
        <f t="shared" ref="AG24" si="28">AVERAGE(AG8:AG23)</f>
        <v>2.21875</v>
      </c>
      <c r="AH24" s="591">
        <f t="shared" ref="AH24" si="29">AVERAGE(AH8:AH23)</f>
        <v>2</v>
      </c>
      <c r="AI24" s="591">
        <f t="shared" ref="AI24" si="30">AVERAGE(AI8:AI23)</f>
        <v>1.9375</v>
      </c>
      <c r="AJ24" s="591">
        <f t="shared" ref="AJ24" si="31">AVERAGE(AJ8:AJ23)</f>
        <v>1.90625</v>
      </c>
      <c r="AK24" s="591">
        <f t="shared" ref="AK24" si="32">AVERAGE(AK8:AK23)</f>
        <v>1.78125</v>
      </c>
      <c r="AL24" s="591">
        <f t="shared" ref="AL24" si="33">AVERAGE(AL8:AL23)</f>
        <v>1.6875</v>
      </c>
      <c r="AM24" s="591">
        <f t="shared" ref="AM24" si="34">AVERAGE(AM8:AM23)</f>
        <v>1.65625</v>
      </c>
      <c r="AN24" s="591">
        <f t="shared" ref="AN24" si="35">AVERAGE(AN8:AN23)</f>
        <v>1.6875</v>
      </c>
      <c r="AO24" s="591">
        <f t="shared" ref="AO24" si="36">AVERAGE(AO8:AO23)</f>
        <v>1.65625</v>
      </c>
      <c r="AP24" s="591">
        <f t="shared" ref="AP24" si="37">AVERAGE(AP8:AP23)</f>
        <v>1.625</v>
      </c>
      <c r="AQ24" s="591">
        <f t="shared" ref="AQ24" si="38">AVERAGE(AQ8:AQ23)</f>
        <v>1.6875</v>
      </c>
      <c r="AR24" s="591">
        <f t="shared" ref="AR24" si="39">AVERAGE(AR8:AR23)</f>
        <v>1.6875</v>
      </c>
      <c r="AS24" s="591">
        <f t="shared" ref="AS24" si="40">AVERAGE(AS8:AS23)</f>
        <v>1.75</v>
      </c>
      <c r="AT24" s="591">
        <f t="shared" ref="AT24" si="41">AVERAGE(AT8:AT23)</f>
        <v>1.75</v>
      </c>
      <c r="AU24" s="591">
        <f t="shared" ref="AU24" si="42">AVERAGE(AU8:AU23)</f>
        <v>1.78125</v>
      </c>
      <c r="AV24" s="591">
        <f t="shared" ref="AV24" si="43">AVERAGE(AV8:AV23)</f>
        <v>1.9375</v>
      </c>
      <c r="AW24" s="591">
        <f t="shared" ref="AW24" si="44">AVERAGE(AW8:AW23)</f>
        <v>1.96875</v>
      </c>
      <c r="AX24" s="591">
        <f t="shared" ref="AX24" si="45">AVERAGE(AX8:AX23)</f>
        <v>1.96875</v>
      </c>
      <c r="AY24" s="591">
        <f t="shared" ref="AY24" si="46">AVERAGE(AY8:AY23)</f>
        <v>1.96875</v>
      </c>
      <c r="AZ24" s="591">
        <f t="shared" ref="AZ24" si="47">AVERAGE(AZ8:AZ23)</f>
        <v>1.96875</v>
      </c>
      <c r="BA24" s="591">
        <f t="shared" ref="BA24" si="48">AVERAGE(BA8:BA23)</f>
        <v>1.9375</v>
      </c>
      <c r="BB24" s="591">
        <f t="shared" ref="BB24" si="49">AVERAGE(BB8:BB23)</f>
        <v>1.90625</v>
      </c>
      <c r="BC24" s="591">
        <f t="shared" ref="BC24" si="50">AVERAGE(BC8:BC23)</f>
        <v>1.875</v>
      </c>
      <c r="BD24" s="591">
        <f t="shared" ref="BD24" si="51">AVERAGE(BD8:BD23)</f>
        <v>1.875</v>
      </c>
      <c r="BE24" s="591">
        <f t="shared" ref="BE24" si="52">AVERAGE(BE8:BE23)</f>
        <v>1.875</v>
      </c>
      <c r="BF24" s="591">
        <f t="shared" ref="BF24" si="53">AVERAGE(BF8:BF23)</f>
        <v>1.8125</v>
      </c>
      <c r="BG24" s="591">
        <f t="shared" ref="BG24" si="54">AVERAGE(BG8:BG23)</f>
        <v>1.8125</v>
      </c>
      <c r="BH24" s="591">
        <f t="shared" ref="BH24" si="55">AVERAGE(BH8:BH23)</f>
        <v>1.78125</v>
      </c>
      <c r="BI24" s="591">
        <f t="shared" ref="BI24" si="56">AVERAGE(BI8:BI23)</f>
        <v>1.75</v>
      </c>
      <c r="BJ24" s="591">
        <f t="shared" ref="BJ24" si="57">AVERAGE(BJ8:BJ23)</f>
        <v>1.65625</v>
      </c>
      <c r="BK24" s="591">
        <f t="shared" ref="BK24" si="58">AVERAGE(BK8:BK23)</f>
        <v>1.6875</v>
      </c>
      <c r="BL24" s="591">
        <f t="shared" ref="BL24" si="59">AVERAGE(BL8:BL23)</f>
        <v>1.6875</v>
      </c>
      <c r="BM24" s="591">
        <f t="shared" ref="BM24" si="60">AVERAGE(BM8:BM23)</f>
        <v>1.6875</v>
      </c>
      <c r="BN24" s="591">
        <f t="shared" ref="BN24" si="61">AVERAGE(BN8:BN23)</f>
        <v>1.6875</v>
      </c>
      <c r="BO24" s="591">
        <f t="shared" ref="BO24" si="62">AVERAGE(BO8:BO23)</f>
        <v>1.65625</v>
      </c>
      <c r="BP24" s="591">
        <f t="shared" ref="BP24" si="63">AVERAGE(BP8:BP23)</f>
        <v>1.6875</v>
      </c>
      <c r="BQ24" s="591">
        <f t="shared" ref="BQ24" si="64">AVERAGE(BQ8:BQ23)</f>
        <v>1.6875</v>
      </c>
      <c r="BR24" s="591">
        <f t="shared" ref="BR24" si="65">AVERAGE(BR8:BR23)</f>
        <v>1.6875</v>
      </c>
      <c r="BS24" s="591">
        <f t="shared" ref="BS24" si="66">AVERAGE(BS8:BS23)</f>
        <v>1.65625</v>
      </c>
      <c r="BT24" s="591">
        <f t="shared" ref="BT24" si="67">AVERAGE(BT8:BT23)</f>
        <v>1.65625</v>
      </c>
      <c r="BU24" s="591">
        <f t="shared" ref="BU24" si="68">AVERAGE(BU8:BU23)</f>
        <v>1.65625</v>
      </c>
      <c r="BV24" s="591">
        <f t="shared" ref="BV24" si="69">AVERAGE(BV8:BV23)</f>
        <v>1.84375</v>
      </c>
      <c r="BW24" s="591">
        <f t="shared" ref="BW24" si="70">AVERAGE(BW8:BW23)</f>
        <v>1.84375</v>
      </c>
      <c r="BX24" s="591">
        <f t="shared" ref="BX24" si="71">AVERAGE(BX8:BX23)</f>
        <v>1.9375</v>
      </c>
      <c r="BY24" s="591">
        <f t="shared" ref="BY24" si="72">AVERAGE(BY8:BY23)</f>
        <v>1.90625</v>
      </c>
      <c r="BZ24" s="591">
        <f t="shared" ref="BZ24" si="73">AVERAGE(BZ8:BZ23)</f>
        <v>1.90625</v>
      </c>
      <c r="CA24" s="591">
        <f t="shared" ref="CA24" si="74">AVERAGE(CA8:CA23)</f>
        <v>1.9375</v>
      </c>
      <c r="CB24" s="591">
        <f t="shared" ref="CB24" si="75">AVERAGE(CB8:CB23)</f>
        <v>1.96875</v>
      </c>
    </row>
    <row r="25" spans="1:84" s="177" customFormat="1" ht="12.75" customHeight="1" x14ac:dyDescent="0.25">
      <c r="A25" s="215"/>
      <c r="B25" s="163"/>
      <c r="C25" s="163"/>
      <c r="D25" s="164" t="s">
        <v>222</v>
      </c>
      <c r="E25" s="592">
        <f t="shared" ref="E25:BP25" si="76">STDEV(E8:E23)</f>
        <v>0</v>
      </c>
      <c r="F25" s="592">
        <f t="shared" si="76"/>
        <v>0</v>
      </c>
      <c r="G25" s="592">
        <f t="shared" si="76"/>
        <v>0</v>
      </c>
      <c r="H25" s="592">
        <f t="shared" si="76"/>
        <v>0</v>
      </c>
      <c r="I25" s="592">
        <f t="shared" si="76"/>
        <v>0.76308038021342595</v>
      </c>
      <c r="J25" s="592">
        <f t="shared" si="76"/>
        <v>1.1025538535599972</v>
      </c>
      <c r="K25" s="592">
        <f t="shared" si="76"/>
        <v>1.2611998255629437</v>
      </c>
      <c r="L25" s="592">
        <f t="shared" si="76"/>
        <v>1.2970318680227817</v>
      </c>
      <c r="M25" s="592">
        <f t="shared" si="76"/>
        <v>0.9128709291752769</v>
      </c>
      <c r="N25" s="592">
        <f t="shared" si="76"/>
        <v>0.6446898479113814</v>
      </c>
      <c r="O25" s="592">
        <f t="shared" si="76"/>
        <v>0.42817441928883759</v>
      </c>
      <c r="P25" s="592">
        <f t="shared" si="76"/>
        <v>0.4732423621500228</v>
      </c>
      <c r="Q25" s="592">
        <f t="shared" si="76"/>
        <v>0.42695628191498325</v>
      </c>
      <c r="R25" s="592">
        <f t="shared" si="76"/>
        <v>0.28867513459481287</v>
      </c>
      <c r="S25" s="592">
        <f t="shared" si="76"/>
        <v>0.22360679774997896</v>
      </c>
      <c r="T25" s="592">
        <f t="shared" si="76"/>
        <v>0.27195281453467868</v>
      </c>
      <c r="U25" s="592">
        <f t="shared" si="76"/>
        <v>0.2212653007891959</v>
      </c>
      <c r="V25" s="592">
        <f t="shared" si="76"/>
        <v>0.2581988897471611</v>
      </c>
      <c r="W25" s="592">
        <f t="shared" si="76"/>
        <v>0.40311288741492751</v>
      </c>
      <c r="X25" s="592">
        <f t="shared" si="76"/>
        <v>0.66379590236758768</v>
      </c>
      <c r="Y25" s="592">
        <f t="shared" si="76"/>
        <v>0.729583214353693</v>
      </c>
      <c r="Z25" s="592">
        <f t="shared" si="76"/>
        <v>0.86059572390292527</v>
      </c>
      <c r="AA25" s="592">
        <f t="shared" si="76"/>
        <v>0.8539125638299665</v>
      </c>
      <c r="AB25" s="592">
        <f t="shared" si="76"/>
        <v>0.875</v>
      </c>
      <c r="AC25" s="592">
        <f t="shared" si="76"/>
        <v>0.85634883857767519</v>
      </c>
      <c r="AD25" s="592">
        <f t="shared" si="76"/>
        <v>0.77392398420861297</v>
      </c>
      <c r="AE25" s="592">
        <f t="shared" si="76"/>
        <v>0.752772652709081</v>
      </c>
      <c r="AF25" s="592">
        <f t="shared" si="76"/>
        <v>0.75208044782456618</v>
      </c>
      <c r="AG25" s="592">
        <f t="shared" si="76"/>
        <v>0.75208044782456618</v>
      </c>
      <c r="AH25" s="592">
        <f t="shared" si="76"/>
        <v>0.70710678118654757</v>
      </c>
      <c r="AI25" s="592">
        <f t="shared" si="76"/>
        <v>0.70415433914258696</v>
      </c>
      <c r="AJ25" s="592">
        <f t="shared" si="76"/>
        <v>0.68844631841076276</v>
      </c>
      <c r="AK25" s="592">
        <f t="shared" si="76"/>
        <v>0.65748890991914588</v>
      </c>
      <c r="AL25" s="592">
        <f t="shared" si="76"/>
        <v>0.60207972893961481</v>
      </c>
      <c r="AM25" s="592">
        <f t="shared" si="76"/>
        <v>0.5691733772176395</v>
      </c>
      <c r="AN25" s="592">
        <f t="shared" si="76"/>
        <v>0.60207972893961481</v>
      </c>
      <c r="AO25" s="592">
        <f t="shared" si="76"/>
        <v>0.59773879468097657</v>
      </c>
      <c r="AP25" s="592">
        <f t="shared" si="76"/>
        <v>0.56273143387113778</v>
      </c>
      <c r="AQ25" s="592">
        <f t="shared" si="76"/>
        <v>0.51234753829797997</v>
      </c>
      <c r="AR25" s="592">
        <f t="shared" si="76"/>
        <v>0.51234753829797997</v>
      </c>
      <c r="AS25" s="592">
        <f t="shared" si="76"/>
        <v>0.63245553203367588</v>
      </c>
      <c r="AT25" s="592">
        <f t="shared" si="76"/>
        <v>0.65828058860438332</v>
      </c>
      <c r="AU25" s="592">
        <f t="shared" si="76"/>
        <v>0.75208044782456618</v>
      </c>
      <c r="AV25" s="592">
        <f t="shared" si="76"/>
        <v>0.89209491273817565</v>
      </c>
      <c r="AW25" s="592">
        <f t="shared" si="76"/>
        <v>0.80557950155979841</v>
      </c>
      <c r="AX25" s="592">
        <f t="shared" si="76"/>
        <v>0.80557950155979841</v>
      </c>
      <c r="AY25" s="592">
        <f t="shared" si="76"/>
        <v>0.84594621578443152</v>
      </c>
      <c r="AZ25" s="592">
        <f t="shared" si="76"/>
        <v>0.8654237882871797</v>
      </c>
      <c r="BA25" s="592">
        <f t="shared" si="76"/>
        <v>0.87321245982864903</v>
      </c>
      <c r="BB25" s="592">
        <f t="shared" si="76"/>
        <v>0.82094965334868941</v>
      </c>
      <c r="BC25" s="592">
        <f t="shared" si="76"/>
        <v>0.78528126595931647</v>
      </c>
      <c r="BD25" s="592">
        <f t="shared" si="76"/>
        <v>0.78528126595931647</v>
      </c>
      <c r="BE25" s="592">
        <f t="shared" si="76"/>
        <v>0.74161984870956632</v>
      </c>
      <c r="BF25" s="592">
        <f t="shared" si="76"/>
        <v>0.72743842809317316</v>
      </c>
      <c r="BG25" s="592">
        <f t="shared" si="76"/>
        <v>0.72743842809317316</v>
      </c>
      <c r="BH25" s="592">
        <f t="shared" si="76"/>
        <v>0.75208044782456618</v>
      </c>
      <c r="BI25" s="592">
        <f t="shared" si="76"/>
        <v>0.73029674334022143</v>
      </c>
      <c r="BJ25" s="592">
        <f t="shared" si="76"/>
        <v>0.625</v>
      </c>
      <c r="BK25" s="592">
        <f t="shared" si="76"/>
        <v>0.51234753829797997</v>
      </c>
      <c r="BL25" s="592">
        <f t="shared" si="76"/>
        <v>0.62915286960589578</v>
      </c>
      <c r="BM25" s="592">
        <f t="shared" si="76"/>
        <v>0.62915286960589578</v>
      </c>
      <c r="BN25" s="592">
        <f t="shared" si="76"/>
        <v>0.62915286960589578</v>
      </c>
      <c r="BO25" s="592">
        <f t="shared" si="76"/>
        <v>0.67623344095561155</v>
      </c>
      <c r="BP25" s="592">
        <f t="shared" si="76"/>
        <v>0.70415433914258696</v>
      </c>
      <c r="BQ25" s="592">
        <f t="shared" ref="BQ25:CA25" si="77">STDEV(BQ8:BQ23)</f>
        <v>0.68007352543677213</v>
      </c>
      <c r="BR25" s="592">
        <f t="shared" si="77"/>
        <v>0.68007352543677213</v>
      </c>
      <c r="BS25" s="592">
        <f t="shared" si="77"/>
        <v>0.70044628630609496</v>
      </c>
      <c r="BT25" s="592">
        <f t="shared" si="77"/>
        <v>0.67623344095561155</v>
      </c>
      <c r="BU25" s="592">
        <f t="shared" si="77"/>
        <v>0.72384966210763224</v>
      </c>
      <c r="BV25" s="592">
        <f t="shared" si="77"/>
        <v>0.76852130744696989</v>
      </c>
      <c r="BW25" s="592">
        <f t="shared" si="77"/>
        <v>0.76852130744696989</v>
      </c>
      <c r="BX25" s="592">
        <f t="shared" si="77"/>
        <v>0.75</v>
      </c>
      <c r="BY25" s="592">
        <f t="shared" si="77"/>
        <v>0.63819406661819311</v>
      </c>
      <c r="BZ25" s="592">
        <f t="shared" si="77"/>
        <v>0.68844631841076276</v>
      </c>
      <c r="CA25" s="592">
        <f t="shared" si="77"/>
        <v>0.81394102980498528</v>
      </c>
      <c r="CB25" s="592">
        <f t="shared" ref="CB25" si="78">STDEV(CB8:CB23)</f>
        <v>0.78461774132376072</v>
      </c>
    </row>
    <row r="26" spans="1:84" s="177" customFormat="1" ht="12.75" customHeight="1" x14ac:dyDescent="0.25">
      <c r="A26" s="216"/>
      <c r="B26" s="166"/>
      <c r="C26" s="166"/>
      <c r="D26" s="167" t="s">
        <v>12</v>
      </c>
      <c r="E26" s="593">
        <f t="shared" ref="E26" si="79">E25/SQRT(COUNT(E8:E23))</f>
        <v>0</v>
      </c>
      <c r="F26" s="593">
        <f t="shared" ref="F26" si="80">F25/SQRT(COUNT(F8:F23))</f>
        <v>0</v>
      </c>
      <c r="G26" s="593">
        <f t="shared" ref="G26" si="81">G25/SQRT(COUNT(G8:G23))</f>
        <v>0</v>
      </c>
      <c r="H26" s="593">
        <f t="shared" ref="H26" si="82">H25/SQRT(COUNT(H8:H23))</f>
        <v>0</v>
      </c>
      <c r="I26" s="593">
        <f t="shared" ref="I26" si="83">I25/SQRT(COUNT(I8:I23))</f>
        <v>0.19077009505335649</v>
      </c>
      <c r="J26" s="593">
        <f t="shared" ref="J26" si="84">J25/SQRT(COUNT(J8:J23))</f>
        <v>0.27563846338999931</v>
      </c>
      <c r="K26" s="593">
        <f t="shared" ref="K26" si="85">K25/SQRT(COUNT(K8:K23))</f>
        <v>0.31529995639073594</v>
      </c>
      <c r="L26" s="593">
        <f t="shared" ref="L26" si="86">L25/SQRT(COUNT(L8:L23))</f>
        <v>0.32425796700569542</v>
      </c>
      <c r="M26" s="593">
        <f t="shared" ref="M26" si="87">M25/SQRT(COUNT(M8:M23))</f>
        <v>0.22821773229381923</v>
      </c>
      <c r="N26" s="593">
        <f t="shared" ref="N26" si="88">N25/SQRT(COUNT(N8:N23))</f>
        <v>0.16117246197784535</v>
      </c>
      <c r="O26" s="593">
        <f t="shared" ref="O26" si="89">O25/SQRT(COUNT(O8:O23))</f>
        <v>0.1070436048222094</v>
      </c>
      <c r="P26" s="593">
        <f t="shared" ref="P26" si="90">P25/SQRT(COUNT(P8:P23))</f>
        <v>0.1183105905375057</v>
      </c>
      <c r="Q26" s="593">
        <f t="shared" ref="Q26" si="91">Q25/SQRT(COUNT(Q8:Q23))</f>
        <v>0.10673907047874581</v>
      </c>
      <c r="R26" s="593">
        <f t="shared" ref="R26" si="92">R25/SQRT(COUNT(R8:R23))</f>
        <v>7.2168783648703216E-2</v>
      </c>
      <c r="S26" s="593">
        <f t="shared" ref="S26" si="93">S25/SQRT(COUNT(S8:S23))</f>
        <v>5.5901699437494741E-2</v>
      </c>
      <c r="T26" s="593">
        <f t="shared" ref="T26" si="94">T25/SQRT(COUNT(T8:T23))</f>
        <v>6.7988203633669669E-2</v>
      </c>
      <c r="U26" s="593">
        <f t="shared" ref="U26" si="95">U25/SQRT(COUNT(U8:U23))</f>
        <v>5.5316325197298975E-2</v>
      </c>
      <c r="V26" s="593">
        <f t="shared" ref="V26" si="96">V25/SQRT(COUNT(V8:V23))</f>
        <v>6.4549722436790274E-2</v>
      </c>
      <c r="W26" s="593">
        <f t="shared" ref="W26" si="97">W25/SQRT(COUNT(W8:W23))</f>
        <v>0.10077822185373188</v>
      </c>
      <c r="X26" s="593">
        <f t="shared" ref="X26" si="98">X25/SQRT(COUNT(X8:X23))</f>
        <v>0.16594897559189692</v>
      </c>
      <c r="Y26" s="593">
        <f t="shared" ref="Y26" si="99">Y25/SQRT(COUNT(Y8:Y23))</f>
        <v>0.18239580358842325</v>
      </c>
      <c r="Z26" s="593">
        <f t="shared" ref="Z26" si="100">Z25/SQRT(COUNT(Z8:Z23))</f>
        <v>0.21514893097573132</v>
      </c>
      <c r="AA26" s="593">
        <f t="shared" ref="AA26" si="101">AA25/SQRT(COUNT(AA8:AA23))</f>
        <v>0.21347814095749162</v>
      </c>
      <c r="AB26" s="593">
        <f t="shared" ref="AB26" si="102">AB25/SQRT(COUNT(AB8:AB23))</f>
        <v>0.21875</v>
      </c>
      <c r="AC26" s="593">
        <f t="shared" ref="AC26" si="103">AC25/SQRT(COUNT(AC8:AC23))</f>
        <v>0.2140872096444188</v>
      </c>
      <c r="AD26" s="593">
        <f t="shared" ref="AD26" si="104">AD25/SQRT(COUNT(AD8:AD23))</f>
        <v>0.19348099605215324</v>
      </c>
      <c r="AE26" s="593">
        <f t="shared" ref="AE26" si="105">AE25/SQRT(COUNT(AE8:AE23))</f>
        <v>0.18819316317727025</v>
      </c>
      <c r="AF26" s="593">
        <f t="shared" ref="AF26" si="106">AF25/SQRT(COUNT(AF8:AF23))</f>
        <v>0.18802011195614154</v>
      </c>
      <c r="AG26" s="593">
        <f t="shared" ref="AG26" si="107">AG25/SQRT(COUNT(AG8:AG23))</f>
        <v>0.18802011195614154</v>
      </c>
      <c r="AH26" s="593">
        <f t="shared" ref="AH26" si="108">AH25/SQRT(COUNT(AH8:AH23))</f>
        <v>0.17677669529663689</v>
      </c>
      <c r="AI26" s="593">
        <f t="shared" ref="AI26" si="109">AI25/SQRT(COUNT(AI8:AI23))</f>
        <v>0.17603858478564674</v>
      </c>
      <c r="AJ26" s="593">
        <f t="shared" ref="AJ26" si="110">AJ25/SQRT(COUNT(AJ8:AJ23))</f>
        <v>0.17211157960269069</v>
      </c>
      <c r="AK26" s="593">
        <f t="shared" ref="AK26" si="111">AK25/SQRT(COUNT(AK8:AK23))</f>
        <v>0.16437222747978647</v>
      </c>
      <c r="AL26" s="593">
        <f t="shared" ref="AL26" si="112">AL25/SQRT(COUNT(AL8:AL23))</f>
        <v>0.1505199322349037</v>
      </c>
      <c r="AM26" s="593">
        <f t="shared" ref="AM26" si="113">AM25/SQRT(COUNT(AM8:AM23))</f>
        <v>0.14229334430440987</v>
      </c>
      <c r="AN26" s="593">
        <f t="shared" ref="AN26" si="114">AN25/SQRT(COUNT(AN8:AN23))</f>
        <v>0.1505199322349037</v>
      </c>
      <c r="AO26" s="593">
        <f t="shared" ref="AO26" si="115">AO25/SQRT(COUNT(AO8:AO23))</f>
        <v>0.14943469867024414</v>
      </c>
      <c r="AP26" s="593">
        <f t="shared" ref="AP26" si="116">AP25/SQRT(COUNT(AP8:AP23))</f>
        <v>0.14068285846778444</v>
      </c>
      <c r="AQ26" s="593">
        <f t="shared" ref="AQ26" si="117">AQ25/SQRT(COUNT(AQ8:AQ23))</f>
        <v>0.12808688457449499</v>
      </c>
      <c r="AR26" s="593">
        <f t="shared" ref="AR26" si="118">AR25/SQRT(COUNT(AR8:AR23))</f>
        <v>0.12808688457449499</v>
      </c>
      <c r="AS26" s="593">
        <f t="shared" ref="AS26" si="119">AS25/SQRT(COUNT(AS8:AS23))</f>
        <v>0.15811388300841897</v>
      </c>
      <c r="AT26" s="593">
        <f t="shared" ref="AT26" si="120">AT25/SQRT(COUNT(AT8:AT23))</f>
        <v>0.16457014715109583</v>
      </c>
      <c r="AU26" s="593">
        <f t="shared" ref="AU26" si="121">AU25/SQRT(COUNT(AU8:AU23))</f>
        <v>0.18802011195614154</v>
      </c>
      <c r="AV26" s="593">
        <f t="shared" ref="AV26" si="122">AV25/SQRT(COUNT(AV8:AV23))</f>
        <v>0.22302372818454391</v>
      </c>
      <c r="AW26" s="593">
        <f t="shared" ref="AW26" si="123">AW25/SQRT(COUNT(AW8:AW23))</f>
        <v>0.2013948753899496</v>
      </c>
      <c r="AX26" s="593">
        <f t="shared" ref="AX26" si="124">AX25/SQRT(COUNT(AX8:AX23))</f>
        <v>0.2013948753899496</v>
      </c>
      <c r="AY26" s="593">
        <f t="shared" ref="AY26" si="125">AY25/SQRT(COUNT(AY8:AY23))</f>
        <v>0.21148655394610788</v>
      </c>
      <c r="AZ26" s="593">
        <f t="shared" ref="AZ26" si="126">AZ25/SQRT(COUNT(AZ8:AZ23))</f>
        <v>0.21635594707179492</v>
      </c>
      <c r="BA26" s="593">
        <f t="shared" ref="BA26" si="127">BA25/SQRT(COUNT(BA8:BA23))</f>
        <v>0.21830311495716226</v>
      </c>
      <c r="BB26" s="593">
        <f t="shared" ref="BB26" si="128">BB25/SQRT(COUNT(BB8:BB23))</f>
        <v>0.20523741333717235</v>
      </c>
      <c r="BC26" s="593">
        <f t="shared" ref="BC26" si="129">BC25/SQRT(COUNT(BC8:BC23))</f>
        <v>0.19632031648982912</v>
      </c>
      <c r="BD26" s="593">
        <f t="shared" ref="BD26" si="130">BD25/SQRT(COUNT(BD8:BD23))</f>
        <v>0.19632031648982912</v>
      </c>
      <c r="BE26" s="593">
        <f t="shared" ref="BE26" si="131">BE25/SQRT(COUNT(BE8:BE23))</f>
        <v>0.18540496217739158</v>
      </c>
      <c r="BF26" s="593">
        <f t="shared" ref="BF26" si="132">BF25/SQRT(COUNT(BF8:BF23))</f>
        <v>0.18185960702329329</v>
      </c>
      <c r="BG26" s="593">
        <f t="shared" ref="BG26" si="133">BG25/SQRT(COUNT(BG8:BG23))</f>
        <v>0.18185960702329329</v>
      </c>
      <c r="BH26" s="593">
        <f t="shared" ref="BH26" si="134">BH25/SQRT(COUNT(BH8:BH23))</f>
        <v>0.18802011195614154</v>
      </c>
      <c r="BI26" s="593">
        <f t="shared" ref="BI26" si="135">BI25/SQRT(COUNT(BI8:BI23))</f>
        <v>0.18257418583505536</v>
      </c>
      <c r="BJ26" s="593">
        <f t="shared" ref="BJ26" si="136">BJ25/SQRT(COUNT(BJ8:BJ23))</f>
        <v>0.15625</v>
      </c>
      <c r="BK26" s="593">
        <f t="shared" ref="BK26" si="137">BK25/SQRT(COUNT(BK8:BK23))</f>
        <v>0.12808688457449499</v>
      </c>
      <c r="BL26" s="593">
        <f t="shared" ref="BL26" si="138">BL25/SQRT(COUNT(BL8:BL23))</f>
        <v>0.15728821740147395</v>
      </c>
      <c r="BM26" s="593">
        <f t="shared" ref="BM26" si="139">BM25/SQRT(COUNT(BM8:BM23))</f>
        <v>0.15728821740147395</v>
      </c>
      <c r="BN26" s="593">
        <f t="shared" ref="BN26" si="140">BN25/SQRT(COUNT(BN8:BN23))</f>
        <v>0.15728821740147395</v>
      </c>
      <c r="BO26" s="593">
        <f t="shared" ref="BO26" si="141">BO25/SQRT(COUNT(BO8:BO23))</f>
        <v>0.16905836023890289</v>
      </c>
      <c r="BP26" s="593">
        <f t="shared" ref="BP26" si="142">BP25/SQRT(COUNT(BP8:BP23))</f>
        <v>0.17603858478564674</v>
      </c>
      <c r="BQ26" s="593">
        <f t="shared" ref="BQ26" si="143">BQ25/SQRT(COUNT(BQ8:BQ23))</f>
        <v>0.17001838135919303</v>
      </c>
      <c r="BR26" s="593">
        <f t="shared" ref="BR26" si="144">BR25/SQRT(COUNT(BR8:BR23))</f>
        <v>0.17001838135919303</v>
      </c>
      <c r="BS26" s="593">
        <f t="shared" ref="BS26" si="145">BS25/SQRT(COUNT(BS8:BS23))</f>
        <v>0.17511157157652374</v>
      </c>
      <c r="BT26" s="593">
        <f t="shared" ref="BT26" si="146">BT25/SQRT(COUNT(BT8:BT23))</f>
        <v>0.16905836023890289</v>
      </c>
      <c r="BU26" s="593">
        <f t="shared" ref="BU26" si="147">BU25/SQRT(COUNT(BU8:BU23))</f>
        <v>0.18096241552690806</v>
      </c>
      <c r="BV26" s="593">
        <f t="shared" ref="BV26" si="148">BV25/SQRT(COUNT(BV8:BV23))</f>
        <v>0.19213032686174247</v>
      </c>
      <c r="BW26" s="593">
        <f t="shared" ref="BW26" si="149">BW25/SQRT(COUNT(BW8:BW23))</f>
        <v>0.19213032686174247</v>
      </c>
      <c r="BX26" s="593">
        <f t="shared" ref="BX26" si="150">BX25/SQRT(COUNT(BX8:BX23))</f>
        <v>0.1875</v>
      </c>
      <c r="BY26" s="593">
        <f t="shared" ref="BY26" si="151">BY25/SQRT(COUNT(BY8:BY23))</f>
        <v>0.15954851665454828</v>
      </c>
      <c r="BZ26" s="593">
        <f t="shared" ref="BZ26" si="152">BZ25/SQRT(COUNT(BZ8:BZ23))</f>
        <v>0.17211157960269069</v>
      </c>
      <c r="CA26" s="593">
        <f t="shared" ref="CA26" si="153">CA25/SQRT(COUNT(CA8:CA23))</f>
        <v>0.20348525745124632</v>
      </c>
      <c r="CB26" s="593">
        <f t="shared" ref="CB26" si="154">CB25/SQRT(COUNT(CB8:CB23))</f>
        <v>0.19615443533094018</v>
      </c>
    </row>
    <row r="27" spans="1:84" s="102" customFormat="1" ht="12.75" customHeight="1" x14ac:dyDescent="0.25">
      <c r="A27" s="715" t="s">
        <v>54</v>
      </c>
      <c r="B27" s="723">
        <v>4</v>
      </c>
      <c r="C27" s="210">
        <v>1</v>
      </c>
      <c r="D27" s="211" t="s">
        <v>32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0.5</v>
      </c>
      <c r="N27" s="158">
        <v>2.5</v>
      </c>
      <c r="O27" s="158">
        <v>3</v>
      </c>
      <c r="P27" s="158">
        <v>3</v>
      </c>
      <c r="Q27" s="158">
        <v>3</v>
      </c>
      <c r="R27" s="158">
        <v>2.5</v>
      </c>
      <c r="S27" s="158">
        <v>2.5</v>
      </c>
      <c r="T27" s="158">
        <v>2</v>
      </c>
      <c r="U27" s="158">
        <v>2</v>
      </c>
      <c r="V27" s="158">
        <v>1.5</v>
      </c>
      <c r="W27" s="158">
        <v>1.5</v>
      </c>
      <c r="X27" s="158">
        <v>1</v>
      </c>
      <c r="Y27" s="158">
        <v>1</v>
      </c>
      <c r="Z27" s="158">
        <v>1</v>
      </c>
      <c r="AA27" s="158">
        <v>1</v>
      </c>
      <c r="AB27" s="158">
        <v>1</v>
      </c>
      <c r="AC27" s="158">
        <v>1</v>
      </c>
      <c r="AD27" s="158">
        <v>1</v>
      </c>
      <c r="AE27" s="158">
        <v>1</v>
      </c>
      <c r="AF27" s="158">
        <v>1</v>
      </c>
      <c r="AG27" s="158">
        <v>1</v>
      </c>
      <c r="AH27" s="158">
        <v>0.5</v>
      </c>
      <c r="AI27" s="158">
        <v>0.5</v>
      </c>
      <c r="AJ27" s="158">
        <v>0.5</v>
      </c>
      <c r="AK27" s="158">
        <v>0.5</v>
      </c>
      <c r="AL27" s="158">
        <v>0.5</v>
      </c>
      <c r="AM27" s="158">
        <v>0.5</v>
      </c>
      <c r="AN27" s="158">
        <v>0.5</v>
      </c>
      <c r="AO27" s="158">
        <v>0.5</v>
      </c>
      <c r="AP27" s="158">
        <v>1</v>
      </c>
      <c r="AQ27" s="158">
        <v>0.5</v>
      </c>
      <c r="AR27" s="158">
        <v>0.5</v>
      </c>
      <c r="AS27" s="158">
        <v>0.5</v>
      </c>
      <c r="AT27" s="158">
        <v>0.5</v>
      </c>
      <c r="AU27" s="158">
        <v>0.5</v>
      </c>
      <c r="AV27" s="158">
        <v>0.5</v>
      </c>
      <c r="AW27" s="158">
        <v>0.5</v>
      </c>
      <c r="AX27" s="158">
        <v>0.5</v>
      </c>
      <c r="AY27" s="158">
        <v>0.5</v>
      </c>
      <c r="AZ27" s="158">
        <v>0.5</v>
      </c>
      <c r="BA27" s="158">
        <v>0.5</v>
      </c>
      <c r="BB27" s="158">
        <v>0.5</v>
      </c>
      <c r="BC27" s="158">
        <v>0.5</v>
      </c>
      <c r="BD27" s="158">
        <v>0.5</v>
      </c>
      <c r="BE27" s="158">
        <v>0.5</v>
      </c>
      <c r="BF27" s="158">
        <v>0.5</v>
      </c>
      <c r="BG27" s="158">
        <v>0.5</v>
      </c>
      <c r="BH27" s="158">
        <v>0.5</v>
      </c>
      <c r="BI27" s="158">
        <v>0.5</v>
      </c>
      <c r="BJ27" s="158">
        <v>0.5</v>
      </c>
      <c r="BK27" s="158">
        <v>1</v>
      </c>
      <c r="BL27" s="158">
        <v>1</v>
      </c>
      <c r="BM27" s="158">
        <v>0.5</v>
      </c>
      <c r="BN27" s="158">
        <v>0.5</v>
      </c>
      <c r="BO27" s="158">
        <v>0.5</v>
      </c>
      <c r="BP27" s="158">
        <v>0.5</v>
      </c>
      <c r="BQ27" s="158">
        <v>1</v>
      </c>
      <c r="BR27" s="158">
        <v>1</v>
      </c>
      <c r="BS27" s="158">
        <v>1</v>
      </c>
      <c r="BT27" s="158">
        <v>1</v>
      </c>
      <c r="BU27" s="158">
        <v>0.5</v>
      </c>
      <c r="BV27" s="158">
        <v>1</v>
      </c>
      <c r="BW27" s="158">
        <v>1</v>
      </c>
      <c r="BX27" s="158">
        <v>0.5</v>
      </c>
      <c r="BY27" s="158">
        <v>1</v>
      </c>
      <c r="BZ27" s="158">
        <v>0.5</v>
      </c>
      <c r="CA27" s="158">
        <v>1</v>
      </c>
      <c r="CB27" s="158">
        <v>1</v>
      </c>
      <c r="CC27" s="209"/>
      <c r="CD27" s="209"/>
      <c r="CE27" s="209"/>
      <c r="CF27" s="209"/>
    </row>
    <row r="28" spans="1:84" s="102" customFormat="1" ht="12.75" customHeight="1" x14ac:dyDescent="0.25">
      <c r="A28" s="716"/>
      <c r="B28" s="724"/>
      <c r="C28" s="212">
        <v>2</v>
      </c>
      <c r="D28" s="213" t="s">
        <v>33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2">
        <v>0.5</v>
      </c>
      <c r="L28" s="152">
        <v>2</v>
      </c>
      <c r="M28" s="152">
        <v>3</v>
      </c>
      <c r="N28" s="152">
        <v>3</v>
      </c>
      <c r="O28" s="152">
        <v>3</v>
      </c>
      <c r="P28" s="152">
        <v>2.5</v>
      </c>
      <c r="Q28" s="152">
        <v>2</v>
      </c>
      <c r="R28" s="152">
        <v>2</v>
      </c>
      <c r="S28" s="152">
        <v>2</v>
      </c>
      <c r="T28" s="152">
        <v>1.5</v>
      </c>
      <c r="U28" s="152">
        <v>1.5</v>
      </c>
      <c r="V28" s="152">
        <v>1</v>
      </c>
      <c r="W28" s="152">
        <v>1</v>
      </c>
      <c r="X28" s="152">
        <v>1</v>
      </c>
      <c r="Y28" s="152">
        <v>1.5</v>
      </c>
      <c r="Z28" s="152">
        <v>1.5</v>
      </c>
      <c r="AA28" s="152">
        <v>1</v>
      </c>
      <c r="AB28" s="152">
        <v>1</v>
      </c>
      <c r="AC28" s="152">
        <v>1.5</v>
      </c>
      <c r="AD28" s="152">
        <v>2</v>
      </c>
      <c r="AE28" s="152">
        <v>1.5</v>
      </c>
      <c r="AF28" s="152">
        <v>1.5</v>
      </c>
      <c r="AG28" s="152">
        <v>1.5</v>
      </c>
      <c r="AH28" s="152">
        <v>1</v>
      </c>
      <c r="AI28" s="152">
        <v>1</v>
      </c>
      <c r="AJ28" s="152">
        <v>1</v>
      </c>
      <c r="AK28" s="152">
        <v>1</v>
      </c>
      <c r="AL28" s="152">
        <v>1</v>
      </c>
      <c r="AM28" s="152">
        <v>0.5</v>
      </c>
      <c r="AN28" s="152">
        <v>0.5</v>
      </c>
      <c r="AO28" s="152">
        <v>0.5</v>
      </c>
      <c r="AP28" s="152">
        <v>0.5</v>
      </c>
      <c r="AQ28" s="152">
        <v>0.5</v>
      </c>
      <c r="AR28" s="152">
        <v>0.5</v>
      </c>
      <c r="AS28" s="152">
        <v>0.5</v>
      </c>
      <c r="AT28" s="152">
        <v>0.5</v>
      </c>
      <c r="AU28" s="152">
        <v>0.5</v>
      </c>
      <c r="AV28" s="152">
        <v>0.5</v>
      </c>
      <c r="AW28" s="152">
        <v>1</v>
      </c>
      <c r="AX28" s="152">
        <v>1</v>
      </c>
      <c r="AY28" s="152">
        <v>1</v>
      </c>
      <c r="AZ28" s="152">
        <v>1</v>
      </c>
      <c r="BA28" s="152">
        <v>1</v>
      </c>
      <c r="BB28" s="152">
        <v>1</v>
      </c>
      <c r="BC28" s="152">
        <v>1</v>
      </c>
      <c r="BD28" s="152">
        <v>1</v>
      </c>
      <c r="BE28" s="152">
        <v>1</v>
      </c>
      <c r="BF28" s="152">
        <v>0.5</v>
      </c>
      <c r="BG28" s="152">
        <v>0.5</v>
      </c>
      <c r="BH28" s="152">
        <v>0.5</v>
      </c>
      <c r="BI28" s="152">
        <v>0.5</v>
      </c>
      <c r="BJ28" s="152">
        <v>0.5</v>
      </c>
      <c r="BK28" s="152">
        <v>0.5</v>
      </c>
      <c r="BL28" s="152">
        <v>0.5</v>
      </c>
      <c r="BM28" s="152">
        <v>0.5</v>
      </c>
      <c r="BN28" s="152">
        <v>0.5</v>
      </c>
      <c r="BO28" s="152">
        <v>0.5</v>
      </c>
      <c r="BP28" s="152">
        <v>0.5</v>
      </c>
      <c r="BQ28" s="152">
        <v>0.5</v>
      </c>
      <c r="BR28" s="152">
        <v>1</v>
      </c>
      <c r="BS28" s="152">
        <v>1</v>
      </c>
      <c r="BT28" s="152">
        <v>1</v>
      </c>
      <c r="BU28" s="152">
        <v>1</v>
      </c>
      <c r="BV28" s="152">
        <v>1</v>
      </c>
      <c r="BW28" s="152">
        <v>1</v>
      </c>
      <c r="BX28" s="152">
        <v>0.5</v>
      </c>
      <c r="BY28" s="152">
        <v>0.5</v>
      </c>
      <c r="BZ28" s="152">
        <v>0.5</v>
      </c>
      <c r="CA28" s="152">
        <v>0.5</v>
      </c>
      <c r="CB28" s="152">
        <v>0.5</v>
      </c>
      <c r="CC28" s="209"/>
      <c r="CD28" s="209"/>
      <c r="CE28" s="209"/>
      <c r="CF28" s="209"/>
    </row>
    <row r="29" spans="1:84" s="102" customFormat="1" ht="12.75" customHeight="1" x14ac:dyDescent="0.25">
      <c r="A29" s="716"/>
      <c r="B29" s="724"/>
      <c r="C29" s="212">
        <v>3</v>
      </c>
      <c r="D29" s="213" t="s">
        <v>34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2</v>
      </c>
      <c r="K29" s="152">
        <v>2.5</v>
      </c>
      <c r="L29" s="152">
        <v>3</v>
      </c>
      <c r="M29" s="152">
        <v>2.5</v>
      </c>
      <c r="N29" s="152">
        <v>2.5</v>
      </c>
      <c r="O29" s="152">
        <v>2.5</v>
      </c>
      <c r="P29" s="152">
        <v>2</v>
      </c>
      <c r="Q29" s="152">
        <v>1.5</v>
      </c>
      <c r="R29" s="152">
        <v>1.5</v>
      </c>
      <c r="S29" s="152">
        <v>1.5</v>
      </c>
      <c r="T29" s="152">
        <v>1.5</v>
      </c>
      <c r="U29" s="152">
        <v>1.5</v>
      </c>
      <c r="V29" s="152">
        <v>1</v>
      </c>
      <c r="W29" s="152">
        <v>1</v>
      </c>
      <c r="X29" s="152">
        <v>1</v>
      </c>
      <c r="Y29" s="152">
        <v>1.5</v>
      </c>
      <c r="Z29" s="152">
        <v>2</v>
      </c>
      <c r="AA29" s="152">
        <v>2</v>
      </c>
      <c r="AB29" s="152">
        <v>2</v>
      </c>
      <c r="AC29" s="152">
        <v>2</v>
      </c>
      <c r="AD29" s="152">
        <v>2</v>
      </c>
      <c r="AE29" s="152">
        <v>2</v>
      </c>
      <c r="AF29" s="152">
        <v>1.5</v>
      </c>
      <c r="AG29" s="152">
        <v>1.5</v>
      </c>
      <c r="AH29" s="152">
        <v>1</v>
      </c>
      <c r="AI29" s="152">
        <v>1.5</v>
      </c>
      <c r="AJ29" s="152">
        <v>1</v>
      </c>
      <c r="AK29" s="152">
        <v>1</v>
      </c>
      <c r="AL29" s="152">
        <v>1</v>
      </c>
      <c r="AM29" s="152">
        <v>1</v>
      </c>
      <c r="AN29" s="152">
        <v>1</v>
      </c>
      <c r="AO29" s="152">
        <v>1</v>
      </c>
      <c r="AP29" s="152">
        <v>1</v>
      </c>
      <c r="AQ29" s="152">
        <v>1</v>
      </c>
      <c r="AR29" s="152">
        <v>1</v>
      </c>
      <c r="AS29" s="152">
        <v>1</v>
      </c>
      <c r="AT29" s="152">
        <v>1</v>
      </c>
      <c r="AU29" s="152">
        <v>1</v>
      </c>
      <c r="AV29" s="152">
        <v>1.5</v>
      </c>
      <c r="AW29" s="152">
        <v>1</v>
      </c>
      <c r="AX29" s="152">
        <v>1</v>
      </c>
      <c r="AY29" s="152">
        <v>1</v>
      </c>
      <c r="AZ29" s="152">
        <v>1</v>
      </c>
      <c r="BA29" s="152">
        <v>1</v>
      </c>
      <c r="BB29" s="152">
        <v>1</v>
      </c>
      <c r="BC29" s="152">
        <v>1</v>
      </c>
      <c r="BD29" s="152">
        <v>0.5</v>
      </c>
      <c r="BE29" s="152">
        <v>0.5</v>
      </c>
      <c r="BF29" s="152">
        <v>0.5</v>
      </c>
      <c r="BG29" s="152">
        <v>0.5</v>
      </c>
      <c r="BH29" s="152">
        <v>0.5</v>
      </c>
      <c r="BI29" s="152">
        <v>0.5</v>
      </c>
      <c r="BJ29" s="152">
        <v>1</v>
      </c>
      <c r="BK29" s="152">
        <v>1</v>
      </c>
      <c r="BL29" s="152">
        <v>1</v>
      </c>
      <c r="BM29" s="152">
        <v>1</v>
      </c>
      <c r="BN29" s="152">
        <v>1</v>
      </c>
      <c r="BO29" s="152">
        <v>0.5</v>
      </c>
      <c r="BP29" s="152">
        <v>0.5</v>
      </c>
      <c r="BQ29" s="152">
        <v>0</v>
      </c>
      <c r="BR29" s="152">
        <v>0.5</v>
      </c>
      <c r="BS29" s="152">
        <v>0.5</v>
      </c>
      <c r="BT29" s="152">
        <v>0.5</v>
      </c>
      <c r="BU29" s="152">
        <v>0.5</v>
      </c>
      <c r="BV29" s="152">
        <v>1</v>
      </c>
      <c r="BW29" s="152">
        <v>0.5</v>
      </c>
      <c r="BX29" s="152">
        <v>0</v>
      </c>
      <c r="BY29" s="152">
        <v>0.5</v>
      </c>
      <c r="BZ29" s="152">
        <v>0.5</v>
      </c>
      <c r="CA29" s="152">
        <v>0.5</v>
      </c>
      <c r="CB29" s="152">
        <v>0.5</v>
      </c>
      <c r="CC29" s="209"/>
      <c r="CD29" s="209"/>
      <c r="CE29" s="209"/>
      <c r="CF29" s="209"/>
    </row>
    <row r="30" spans="1:84" s="102" customFormat="1" ht="12.75" customHeight="1" x14ac:dyDescent="0.25">
      <c r="A30" s="716"/>
      <c r="B30" s="724"/>
      <c r="C30" s="212">
        <v>4</v>
      </c>
      <c r="D30" s="213" t="s">
        <v>35</v>
      </c>
      <c r="E30" s="152">
        <v>0</v>
      </c>
      <c r="F30" s="152">
        <v>0</v>
      </c>
      <c r="G30" s="152">
        <v>0</v>
      </c>
      <c r="H30" s="152">
        <v>0</v>
      </c>
      <c r="I30" s="152">
        <v>1.5</v>
      </c>
      <c r="J30" s="152">
        <v>2.5</v>
      </c>
      <c r="K30" s="152">
        <v>2.5</v>
      </c>
      <c r="L30" s="152">
        <v>2.5</v>
      </c>
      <c r="M30" s="152">
        <v>2</v>
      </c>
      <c r="N30" s="152">
        <v>2</v>
      </c>
      <c r="O30" s="152">
        <v>2</v>
      </c>
      <c r="P30" s="152">
        <v>1.5</v>
      </c>
      <c r="Q30" s="152">
        <v>1.5</v>
      </c>
      <c r="R30" s="152">
        <v>1.5</v>
      </c>
      <c r="S30" s="152">
        <v>1.5</v>
      </c>
      <c r="T30" s="152">
        <v>1.5</v>
      </c>
      <c r="U30" s="152">
        <v>1.5</v>
      </c>
      <c r="V30" s="152">
        <v>1</v>
      </c>
      <c r="W30" s="152">
        <v>1</v>
      </c>
      <c r="X30" s="152">
        <v>1</v>
      </c>
      <c r="Y30" s="152">
        <v>1</v>
      </c>
      <c r="Z30" s="152">
        <v>1</v>
      </c>
      <c r="AA30" s="152">
        <v>1.5</v>
      </c>
      <c r="AB30" s="152">
        <v>2</v>
      </c>
      <c r="AC30" s="152">
        <v>2.5</v>
      </c>
      <c r="AD30" s="152">
        <v>2.5</v>
      </c>
      <c r="AE30" s="152">
        <v>2.5</v>
      </c>
      <c r="AF30" s="152">
        <v>2.5</v>
      </c>
      <c r="AG30" s="152">
        <v>2.5</v>
      </c>
      <c r="AH30" s="152">
        <v>2</v>
      </c>
      <c r="AI30" s="152">
        <v>2</v>
      </c>
      <c r="AJ30" s="152">
        <v>2</v>
      </c>
      <c r="AK30" s="152">
        <v>2</v>
      </c>
      <c r="AL30" s="152">
        <v>2</v>
      </c>
      <c r="AM30" s="152">
        <v>2</v>
      </c>
      <c r="AN30" s="152">
        <v>2</v>
      </c>
      <c r="AO30" s="152">
        <v>1.5</v>
      </c>
      <c r="AP30" s="152">
        <v>1.5</v>
      </c>
      <c r="AQ30" s="152">
        <v>1.5</v>
      </c>
      <c r="AR30" s="152">
        <v>1.5</v>
      </c>
      <c r="AS30" s="152">
        <v>1.5</v>
      </c>
      <c r="AT30" s="152">
        <v>1.5</v>
      </c>
      <c r="AU30" s="152">
        <v>2</v>
      </c>
      <c r="AV30" s="152">
        <v>2</v>
      </c>
      <c r="AW30" s="152">
        <v>2.5</v>
      </c>
      <c r="AX30" s="152">
        <v>2.5</v>
      </c>
      <c r="AY30" s="152">
        <v>2</v>
      </c>
      <c r="AZ30" s="152">
        <v>2</v>
      </c>
      <c r="BA30" s="152">
        <v>2</v>
      </c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209"/>
      <c r="CD30" s="209"/>
      <c r="CE30" s="209"/>
      <c r="CF30" s="209"/>
    </row>
    <row r="31" spans="1:84" s="102" customFormat="1" ht="12.75" customHeight="1" x14ac:dyDescent="0.25">
      <c r="A31" s="716"/>
      <c r="B31" s="724"/>
      <c r="C31" s="212">
        <v>5</v>
      </c>
      <c r="D31" s="213" t="s">
        <v>36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>
        <v>2</v>
      </c>
      <c r="K31" s="152">
        <v>2.54</v>
      </c>
      <c r="L31" s="152">
        <v>2.5</v>
      </c>
      <c r="M31" s="152">
        <v>2.5</v>
      </c>
      <c r="N31" s="152">
        <v>2</v>
      </c>
      <c r="O31" s="152">
        <v>2.5</v>
      </c>
      <c r="P31" s="152">
        <v>2</v>
      </c>
      <c r="Q31" s="152">
        <v>1.5</v>
      </c>
      <c r="R31" s="152">
        <v>1.5</v>
      </c>
      <c r="S31" s="152">
        <v>1</v>
      </c>
      <c r="T31" s="152">
        <v>1.5</v>
      </c>
      <c r="U31" s="152">
        <v>1</v>
      </c>
      <c r="V31" s="152">
        <v>1</v>
      </c>
      <c r="W31" s="152">
        <v>1</v>
      </c>
      <c r="X31" s="152">
        <v>1</v>
      </c>
      <c r="Y31" s="152">
        <v>1.5</v>
      </c>
      <c r="Z31" s="152">
        <v>2.5</v>
      </c>
      <c r="AA31" s="152">
        <v>3</v>
      </c>
      <c r="AB31" s="152">
        <v>3</v>
      </c>
      <c r="AC31" s="152">
        <v>2.5</v>
      </c>
      <c r="AD31" s="152">
        <v>2</v>
      </c>
      <c r="AE31" s="152">
        <v>2</v>
      </c>
      <c r="AF31" s="152">
        <v>2</v>
      </c>
      <c r="AG31" s="152">
        <v>1.5</v>
      </c>
      <c r="AH31" s="152">
        <v>1.5</v>
      </c>
      <c r="AI31" s="152">
        <v>1.5</v>
      </c>
      <c r="AJ31" s="152">
        <v>1.5</v>
      </c>
      <c r="AK31" s="152">
        <v>1.5</v>
      </c>
      <c r="AL31" s="152">
        <v>1.5</v>
      </c>
      <c r="AM31" s="152">
        <v>1.5</v>
      </c>
      <c r="AN31" s="152">
        <v>1.5</v>
      </c>
      <c r="AO31" s="152">
        <v>1.5</v>
      </c>
      <c r="AP31" s="152">
        <v>1.5</v>
      </c>
      <c r="AQ31" s="152">
        <v>1.5</v>
      </c>
      <c r="AR31" s="152">
        <v>1.5</v>
      </c>
      <c r="AS31" s="152">
        <v>1.5</v>
      </c>
      <c r="AT31" s="152">
        <v>1.5</v>
      </c>
      <c r="AU31" s="152">
        <v>1.5</v>
      </c>
      <c r="AV31" s="152">
        <v>1.5</v>
      </c>
      <c r="AW31" s="152">
        <v>1.5</v>
      </c>
      <c r="AX31" s="152">
        <v>1.5</v>
      </c>
      <c r="AY31" s="152">
        <v>1.5</v>
      </c>
      <c r="AZ31" s="152">
        <v>1.5</v>
      </c>
      <c r="BA31" s="152">
        <v>1.5</v>
      </c>
      <c r="BB31" s="152">
        <v>1.5</v>
      </c>
      <c r="BC31" s="152">
        <v>1.5</v>
      </c>
      <c r="BD31" s="152">
        <v>1.5</v>
      </c>
      <c r="BE31" s="152">
        <v>1.5</v>
      </c>
      <c r="BF31" s="152">
        <v>1.5</v>
      </c>
      <c r="BG31" s="152">
        <v>1.5</v>
      </c>
      <c r="BH31" s="152">
        <v>1.5</v>
      </c>
      <c r="BI31" s="152">
        <v>1.5</v>
      </c>
      <c r="BJ31" s="152">
        <v>1.5</v>
      </c>
      <c r="BK31" s="152">
        <v>1</v>
      </c>
      <c r="BL31" s="152">
        <v>1.5</v>
      </c>
      <c r="BM31" s="152">
        <v>1.5</v>
      </c>
      <c r="BN31" s="152">
        <v>1.5</v>
      </c>
      <c r="BO31" s="152">
        <v>1.5</v>
      </c>
      <c r="BP31" s="152">
        <v>1.5</v>
      </c>
      <c r="BQ31" s="152">
        <v>1</v>
      </c>
      <c r="BR31" s="152">
        <v>1</v>
      </c>
      <c r="BS31" s="152">
        <v>1</v>
      </c>
      <c r="BT31" s="152">
        <v>1</v>
      </c>
      <c r="BU31" s="152">
        <v>1</v>
      </c>
      <c r="BV31" s="152">
        <v>1</v>
      </c>
      <c r="BW31" s="152">
        <v>1</v>
      </c>
      <c r="BX31" s="152">
        <v>1.5</v>
      </c>
      <c r="BY31" s="152">
        <v>1</v>
      </c>
      <c r="BZ31" s="152">
        <v>1</v>
      </c>
      <c r="CA31" s="152">
        <v>1</v>
      </c>
      <c r="CB31" s="152">
        <v>1</v>
      </c>
      <c r="CC31" s="209"/>
      <c r="CD31" s="209"/>
      <c r="CE31" s="209"/>
      <c r="CF31" s="209"/>
    </row>
    <row r="32" spans="1:84" s="102" customFormat="1" ht="12.75" customHeight="1" x14ac:dyDescent="0.25">
      <c r="A32" s="716"/>
      <c r="B32" s="723">
        <v>5</v>
      </c>
      <c r="C32" s="210">
        <v>1</v>
      </c>
      <c r="D32" s="211" t="s">
        <v>43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0</v>
      </c>
      <c r="K32" s="158">
        <v>0</v>
      </c>
      <c r="L32" s="158">
        <v>0</v>
      </c>
      <c r="M32" s="158">
        <v>2</v>
      </c>
      <c r="N32" s="158">
        <v>3</v>
      </c>
      <c r="O32" s="158">
        <v>3</v>
      </c>
      <c r="P32" s="158">
        <v>3</v>
      </c>
      <c r="Q32" s="158">
        <v>2.5</v>
      </c>
      <c r="R32" s="158">
        <v>2.5</v>
      </c>
      <c r="S32" s="158">
        <v>2</v>
      </c>
      <c r="T32" s="158">
        <v>2</v>
      </c>
      <c r="U32" s="158">
        <v>2</v>
      </c>
      <c r="V32" s="158">
        <v>1.5</v>
      </c>
      <c r="W32" s="158">
        <v>1.5</v>
      </c>
      <c r="X32" s="158">
        <v>1</v>
      </c>
      <c r="Y32" s="158">
        <v>1</v>
      </c>
      <c r="Z32" s="158">
        <v>1</v>
      </c>
      <c r="AA32" s="158">
        <v>1</v>
      </c>
      <c r="AB32" s="158">
        <v>1</v>
      </c>
      <c r="AC32" s="158">
        <v>1</v>
      </c>
      <c r="AD32" s="158">
        <v>1</v>
      </c>
      <c r="AE32" s="158">
        <v>2</v>
      </c>
      <c r="AF32" s="158">
        <v>3</v>
      </c>
      <c r="AG32" s="158">
        <v>3</v>
      </c>
      <c r="AH32" s="158">
        <v>2.5</v>
      </c>
      <c r="AI32" s="158">
        <v>2.5</v>
      </c>
      <c r="AJ32" s="158">
        <v>2.5</v>
      </c>
      <c r="AK32" s="158">
        <v>2</v>
      </c>
      <c r="AL32" s="158">
        <v>2</v>
      </c>
      <c r="AM32" s="158">
        <v>2</v>
      </c>
      <c r="AN32" s="158">
        <v>2</v>
      </c>
      <c r="AO32" s="158">
        <v>2</v>
      </c>
      <c r="AP32" s="158">
        <v>1.5</v>
      </c>
      <c r="AQ32" s="158">
        <v>1.5</v>
      </c>
      <c r="AR32" s="158">
        <v>1.5</v>
      </c>
      <c r="AS32" s="158">
        <v>1.5</v>
      </c>
      <c r="AT32" s="158">
        <v>1.5</v>
      </c>
      <c r="AU32" s="158">
        <v>1.5</v>
      </c>
      <c r="AV32" s="158">
        <v>1.5</v>
      </c>
      <c r="AW32" s="158">
        <v>1.5</v>
      </c>
      <c r="AX32" s="158">
        <v>1.5</v>
      </c>
      <c r="AY32" s="158">
        <v>1.5</v>
      </c>
      <c r="AZ32" s="158">
        <v>1.5</v>
      </c>
      <c r="BA32" s="158">
        <v>1.5</v>
      </c>
      <c r="BB32" s="158">
        <v>1.5</v>
      </c>
      <c r="BC32" s="158">
        <v>1.5</v>
      </c>
      <c r="BD32" s="158">
        <v>1.5</v>
      </c>
      <c r="BE32" s="158">
        <v>1.5</v>
      </c>
      <c r="BF32" s="158">
        <v>1.5</v>
      </c>
      <c r="BG32" s="158">
        <v>1.5</v>
      </c>
      <c r="BH32" s="158">
        <v>1.5</v>
      </c>
      <c r="BI32" s="158">
        <v>1.5</v>
      </c>
      <c r="BJ32" s="158">
        <v>1.5</v>
      </c>
      <c r="BK32" s="158">
        <v>1.5</v>
      </c>
      <c r="BL32" s="158">
        <v>1.5</v>
      </c>
      <c r="BM32" s="158">
        <v>1.5</v>
      </c>
      <c r="BN32" s="158">
        <v>1.5</v>
      </c>
      <c r="BO32" s="158">
        <v>1.5</v>
      </c>
      <c r="BP32" s="158">
        <v>1.5</v>
      </c>
      <c r="BQ32" s="158">
        <v>1.5</v>
      </c>
      <c r="BR32" s="158">
        <v>1.5</v>
      </c>
      <c r="BS32" s="158">
        <v>1.5</v>
      </c>
      <c r="BT32" s="158">
        <v>1.5</v>
      </c>
      <c r="BU32" s="158">
        <v>1.5</v>
      </c>
      <c r="BV32" s="158">
        <v>1.5</v>
      </c>
      <c r="BW32" s="158">
        <v>1.5</v>
      </c>
      <c r="BX32" s="158">
        <v>2</v>
      </c>
      <c r="BY32" s="158">
        <v>1.5</v>
      </c>
      <c r="BZ32" s="158">
        <v>2</v>
      </c>
      <c r="CA32" s="158">
        <v>1.5</v>
      </c>
      <c r="CB32" s="158">
        <v>1.5</v>
      </c>
      <c r="CC32" s="209"/>
      <c r="CD32" s="209"/>
      <c r="CE32" s="209"/>
      <c r="CF32" s="209"/>
    </row>
    <row r="33" spans="1:84" s="102" customFormat="1" ht="12.75" customHeight="1" x14ac:dyDescent="0.25">
      <c r="A33" s="716"/>
      <c r="B33" s="724"/>
      <c r="C33" s="212">
        <v>2</v>
      </c>
      <c r="D33" s="213" t="s">
        <v>44</v>
      </c>
      <c r="E33" s="152">
        <v>0</v>
      </c>
      <c r="F33" s="152">
        <v>0</v>
      </c>
      <c r="G33" s="152">
        <v>0</v>
      </c>
      <c r="H33" s="152">
        <v>0</v>
      </c>
      <c r="I33" s="152">
        <v>0</v>
      </c>
      <c r="J33" s="152">
        <v>2</v>
      </c>
      <c r="K33" s="152">
        <v>3</v>
      </c>
      <c r="L33" s="152">
        <v>3.5</v>
      </c>
      <c r="M33" s="152">
        <v>3</v>
      </c>
      <c r="N33" s="152">
        <v>3</v>
      </c>
      <c r="O33" s="152">
        <v>2.5</v>
      </c>
      <c r="P33" s="152">
        <v>2</v>
      </c>
      <c r="Q33" s="152">
        <v>2</v>
      </c>
      <c r="R33" s="152">
        <v>2</v>
      </c>
      <c r="S33" s="152">
        <v>1.5</v>
      </c>
      <c r="T33" s="152">
        <v>1.5</v>
      </c>
      <c r="U33" s="152">
        <v>1.5</v>
      </c>
      <c r="V33" s="152">
        <v>1</v>
      </c>
      <c r="W33" s="152">
        <v>1</v>
      </c>
      <c r="X33" s="152">
        <v>1</v>
      </c>
      <c r="Y33" s="152">
        <v>1</v>
      </c>
      <c r="Z33" s="152">
        <v>1</v>
      </c>
      <c r="AA33" s="152">
        <v>1</v>
      </c>
      <c r="AB33" s="152">
        <v>1.5</v>
      </c>
      <c r="AC33" s="152">
        <v>2.5</v>
      </c>
      <c r="AD33" s="152">
        <v>3</v>
      </c>
      <c r="AE33" s="152">
        <v>3</v>
      </c>
      <c r="AF33" s="152">
        <v>3</v>
      </c>
      <c r="AG33" s="152">
        <v>3</v>
      </c>
      <c r="AH33" s="152">
        <v>3</v>
      </c>
      <c r="AI33" s="152">
        <v>3</v>
      </c>
      <c r="AJ33" s="152">
        <v>3</v>
      </c>
      <c r="AK33" s="152">
        <v>2.5</v>
      </c>
      <c r="AL33" s="152">
        <v>2.5</v>
      </c>
      <c r="AM33" s="152">
        <v>2.5</v>
      </c>
      <c r="AN33" s="152">
        <v>2</v>
      </c>
      <c r="AO33" s="152">
        <v>2</v>
      </c>
      <c r="AP33" s="152">
        <v>2</v>
      </c>
      <c r="AQ33" s="152">
        <v>2</v>
      </c>
      <c r="AR33" s="152">
        <v>2</v>
      </c>
      <c r="AS33" s="152">
        <v>2</v>
      </c>
      <c r="AT33" s="152">
        <v>2</v>
      </c>
      <c r="AU33" s="152">
        <v>2</v>
      </c>
      <c r="AV33" s="152">
        <v>2.5</v>
      </c>
      <c r="AW33" s="152">
        <v>2.5</v>
      </c>
      <c r="AX33" s="152">
        <v>2.5</v>
      </c>
      <c r="AY33" s="152">
        <v>2</v>
      </c>
      <c r="AZ33" s="152">
        <v>2</v>
      </c>
      <c r="BA33" s="152">
        <v>2</v>
      </c>
      <c r="BB33" s="152">
        <v>2</v>
      </c>
      <c r="BC33" s="152">
        <v>1.5</v>
      </c>
      <c r="BD33" s="152">
        <v>1.5</v>
      </c>
      <c r="BE33" s="152">
        <v>1.5</v>
      </c>
      <c r="BF33" s="152">
        <v>1.5</v>
      </c>
      <c r="BG33" s="152">
        <v>1.5</v>
      </c>
      <c r="BH33" s="152">
        <v>1.5</v>
      </c>
      <c r="BI33" s="152">
        <v>1.5</v>
      </c>
      <c r="BJ33" s="152">
        <v>1.5</v>
      </c>
      <c r="BK33" s="152">
        <v>1.5</v>
      </c>
      <c r="BL33" s="152">
        <v>1.5</v>
      </c>
      <c r="BM33" s="152">
        <v>1.5</v>
      </c>
      <c r="BN33" s="152">
        <v>1.5</v>
      </c>
      <c r="BO33" s="152">
        <v>1.5</v>
      </c>
      <c r="BP33" s="152">
        <v>1.5</v>
      </c>
      <c r="BQ33" s="152">
        <v>2</v>
      </c>
      <c r="BR33" s="152">
        <v>2</v>
      </c>
      <c r="BS33" s="152">
        <v>2</v>
      </c>
      <c r="BT33" s="152">
        <v>2</v>
      </c>
      <c r="BU33" s="152">
        <v>2</v>
      </c>
      <c r="BV33" s="152">
        <v>2</v>
      </c>
      <c r="BW33" s="152">
        <v>2</v>
      </c>
      <c r="BX33" s="152">
        <v>2</v>
      </c>
      <c r="BY33" s="152">
        <v>2</v>
      </c>
      <c r="BZ33" s="152">
        <v>2</v>
      </c>
      <c r="CA33" s="152">
        <v>2</v>
      </c>
      <c r="CB33" s="152">
        <v>2</v>
      </c>
      <c r="CC33" s="209"/>
      <c r="CD33" s="209"/>
      <c r="CE33" s="209"/>
      <c r="CF33" s="209"/>
    </row>
    <row r="34" spans="1:84" s="102" customFormat="1" ht="12.75" customHeight="1" x14ac:dyDescent="0.25">
      <c r="A34" s="716"/>
      <c r="B34" s="724"/>
      <c r="C34" s="212">
        <v>3</v>
      </c>
      <c r="D34" s="213" t="s">
        <v>45</v>
      </c>
      <c r="E34" s="152">
        <v>0</v>
      </c>
      <c r="F34" s="152">
        <v>0</v>
      </c>
      <c r="G34" s="152">
        <v>0</v>
      </c>
      <c r="H34" s="152">
        <v>0</v>
      </c>
      <c r="I34" s="152">
        <v>2.5</v>
      </c>
      <c r="J34" s="152">
        <v>2.5</v>
      </c>
      <c r="K34" s="152">
        <v>2.5</v>
      </c>
      <c r="L34" s="152">
        <v>2.5</v>
      </c>
      <c r="M34" s="152">
        <v>2.5</v>
      </c>
      <c r="N34" s="152">
        <v>2</v>
      </c>
      <c r="O34" s="152">
        <v>2.5</v>
      </c>
      <c r="P34" s="152">
        <v>2</v>
      </c>
      <c r="Q34" s="152">
        <v>1.5</v>
      </c>
      <c r="R34" s="152">
        <v>1.5</v>
      </c>
      <c r="S34" s="152">
        <v>1.5</v>
      </c>
      <c r="T34" s="152">
        <v>1.5</v>
      </c>
      <c r="U34" s="152">
        <v>1.5</v>
      </c>
      <c r="V34" s="152">
        <v>1</v>
      </c>
      <c r="W34" s="152">
        <v>1</v>
      </c>
      <c r="X34" s="152">
        <v>1</v>
      </c>
      <c r="Y34" s="152">
        <v>1</v>
      </c>
      <c r="Z34" s="152">
        <v>2</v>
      </c>
      <c r="AA34" s="152">
        <v>2.5</v>
      </c>
      <c r="AB34" s="152">
        <v>3</v>
      </c>
      <c r="AC34" s="152">
        <v>3</v>
      </c>
      <c r="AD34" s="152">
        <v>3.5</v>
      </c>
      <c r="AE34" s="152">
        <v>3</v>
      </c>
      <c r="AF34" s="152">
        <v>3</v>
      </c>
      <c r="AG34" s="152">
        <v>3</v>
      </c>
      <c r="AH34" s="152">
        <v>2.5</v>
      </c>
      <c r="AI34" s="152">
        <v>2.5</v>
      </c>
      <c r="AJ34" s="152">
        <v>2.5</v>
      </c>
      <c r="AK34" s="152">
        <v>2</v>
      </c>
      <c r="AL34" s="152">
        <v>2</v>
      </c>
      <c r="AM34" s="152">
        <v>2</v>
      </c>
      <c r="AN34" s="152">
        <v>2</v>
      </c>
      <c r="AO34" s="152">
        <v>2</v>
      </c>
      <c r="AP34" s="152">
        <v>2</v>
      </c>
      <c r="AQ34" s="152">
        <v>2</v>
      </c>
      <c r="AR34" s="152">
        <v>2</v>
      </c>
      <c r="AS34" s="152">
        <v>2</v>
      </c>
      <c r="AT34" s="152">
        <v>2</v>
      </c>
      <c r="AU34" s="152">
        <v>2</v>
      </c>
      <c r="AV34" s="152">
        <v>2</v>
      </c>
      <c r="AW34" s="152">
        <v>2</v>
      </c>
      <c r="AX34" s="152">
        <v>2</v>
      </c>
      <c r="AY34" s="152">
        <v>1.5</v>
      </c>
      <c r="AZ34" s="152">
        <v>1.5</v>
      </c>
      <c r="BA34" s="152">
        <v>1.5</v>
      </c>
      <c r="BB34" s="152">
        <v>1.5</v>
      </c>
      <c r="BC34" s="152">
        <v>1.5</v>
      </c>
      <c r="BD34" s="152">
        <v>1.5</v>
      </c>
      <c r="BE34" s="152">
        <v>1.5</v>
      </c>
      <c r="BF34" s="152">
        <v>1.5</v>
      </c>
      <c r="BG34" s="152">
        <v>1.5</v>
      </c>
      <c r="BH34" s="152">
        <v>1.5</v>
      </c>
      <c r="BI34" s="152">
        <v>1.5</v>
      </c>
      <c r="BJ34" s="152">
        <v>1.5</v>
      </c>
      <c r="BK34" s="152">
        <v>2</v>
      </c>
      <c r="BL34" s="152">
        <v>1.5</v>
      </c>
      <c r="BM34" s="152">
        <v>1.5</v>
      </c>
      <c r="BN34" s="152">
        <v>1.5</v>
      </c>
      <c r="BO34" s="152">
        <v>1.5</v>
      </c>
      <c r="BP34" s="152">
        <v>1.5</v>
      </c>
      <c r="BQ34" s="152">
        <v>2</v>
      </c>
      <c r="BR34" s="152">
        <v>2</v>
      </c>
      <c r="BS34" s="152">
        <v>2</v>
      </c>
      <c r="BT34" s="152">
        <v>2</v>
      </c>
      <c r="BU34" s="152">
        <v>2</v>
      </c>
      <c r="BV34" s="152">
        <v>1.5</v>
      </c>
      <c r="BW34" s="152">
        <v>1.5</v>
      </c>
      <c r="BX34" s="152">
        <v>1.5</v>
      </c>
      <c r="BY34" s="152">
        <v>1.5</v>
      </c>
      <c r="BZ34" s="152">
        <v>1.5</v>
      </c>
      <c r="CA34" s="152">
        <v>1.5</v>
      </c>
      <c r="CB34" s="152">
        <v>1.5</v>
      </c>
      <c r="CC34" s="209"/>
      <c r="CD34" s="209"/>
      <c r="CE34" s="209"/>
      <c r="CF34" s="209"/>
    </row>
    <row r="35" spans="1:84" s="102" customFormat="1" ht="12.75" customHeight="1" x14ac:dyDescent="0.25">
      <c r="A35" s="716"/>
      <c r="B35" s="724"/>
      <c r="C35" s="212">
        <v>4</v>
      </c>
      <c r="D35" s="213" t="s">
        <v>46</v>
      </c>
      <c r="E35" s="152">
        <v>0</v>
      </c>
      <c r="F35" s="152">
        <v>0</v>
      </c>
      <c r="G35" s="152">
        <v>0</v>
      </c>
      <c r="H35" s="152">
        <v>0</v>
      </c>
      <c r="I35" s="152">
        <v>0</v>
      </c>
      <c r="J35" s="152">
        <v>0.5</v>
      </c>
      <c r="K35" s="152">
        <v>2</v>
      </c>
      <c r="L35" s="152">
        <v>3</v>
      </c>
      <c r="M35" s="152">
        <v>3.5</v>
      </c>
      <c r="N35" s="152">
        <v>3</v>
      </c>
      <c r="O35" s="152">
        <v>2.5</v>
      </c>
      <c r="P35" s="152">
        <v>2</v>
      </c>
      <c r="Q35" s="152">
        <v>2</v>
      </c>
      <c r="R35" s="152">
        <v>2</v>
      </c>
      <c r="S35" s="152">
        <v>1.5</v>
      </c>
      <c r="T35" s="152">
        <v>1.5</v>
      </c>
      <c r="U35" s="152">
        <v>1.5</v>
      </c>
      <c r="V35" s="152">
        <v>1.5</v>
      </c>
      <c r="W35" s="152">
        <v>1.5</v>
      </c>
      <c r="X35" s="152">
        <v>2.5</v>
      </c>
      <c r="Y35" s="152">
        <v>3</v>
      </c>
      <c r="Z35" s="152">
        <v>2.5</v>
      </c>
      <c r="AA35" s="152">
        <v>2</v>
      </c>
      <c r="AB35" s="152">
        <v>2</v>
      </c>
      <c r="AC35" s="152">
        <v>2</v>
      </c>
      <c r="AD35" s="152">
        <v>2</v>
      </c>
      <c r="AE35" s="152">
        <v>2</v>
      </c>
      <c r="AF35" s="152">
        <v>2</v>
      </c>
      <c r="AG35" s="152">
        <v>2</v>
      </c>
      <c r="AH35" s="152">
        <v>1.5</v>
      </c>
      <c r="AI35" s="152">
        <v>2</v>
      </c>
      <c r="AJ35" s="152">
        <v>2</v>
      </c>
      <c r="AK35" s="152">
        <v>2</v>
      </c>
      <c r="AL35" s="152">
        <v>1.5</v>
      </c>
      <c r="AM35" s="152">
        <v>1.5</v>
      </c>
      <c r="AN35" s="152">
        <v>1.5</v>
      </c>
      <c r="AO35" s="152">
        <v>2</v>
      </c>
      <c r="AP35" s="152">
        <v>2</v>
      </c>
      <c r="AQ35" s="152">
        <v>2</v>
      </c>
      <c r="AR35" s="152">
        <v>2</v>
      </c>
      <c r="AS35" s="152">
        <v>2</v>
      </c>
      <c r="AT35" s="152">
        <v>2</v>
      </c>
      <c r="AU35" s="152">
        <v>2</v>
      </c>
      <c r="AV35" s="152">
        <v>2</v>
      </c>
      <c r="AW35" s="152">
        <v>2</v>
      </c>
      <c r="AX35" s="152">
        <v>2</v>
      </c>
      <c r="AY35" s="152">
        <v>2</v>
      </c>
      <c r="AZ35" s="152">
        <v>2</v>
      </c>
      <c r="BA35" s="152">
        <v>2</v>
      </c>
      <c r="BB35" s="152">
        <v>2</v>
      </c>
      <c r="BC35" s="152">
        <v>2</v>
      </c>
      <c r="BD35" s="152">
        <v>2</v>
      </c>
      <c r="BE35" s="152">
        <v>2</v>
      </c>
      <c r="BF35" s="152">
        <v>2</v>
      </c>
      <c r="BG35" s="152">
        <v>2</v>
      </c>
      <c r="BH35" s="152">
        <v>2</v>
      </c>
      <c r="BI35" s="152">
        <v>1.5</v>
      </c>
      <c r="BJ35" s="152">
        <v>2</v>
      </c>
      <c r="BK35" s="152">
        <v>1.5</v>
      </c>
      <c r="BL35" s="152">
        <v>1.5</v>
      </c>
      <c r="BM35" s="152">
        <v>1.5</v>
      </c>
      <c r="BN35" s="152">
        <v>1.5</v>
      </c>
      <c r="BO35" s="152">
        <v>1.5</v>
      </c>
      <c r="BP35" s="152">
        <v>1.5</v>
      </c>
      <c r="BQ35" s="152">
        <v>2</v>
      </c>
      <c r="BR35" s="152">
        <v>2</v>
      </c>
      <c r="BS35" s="152">
        <v>2</v>
      </c>
      <c r="BT35" s="152">
        <v>2</v>
      </c>
      <c r="BU35" s="152">
        <v>2</v>
      </c>
      <c r="BV35" s="152">
        <v>2</v>
      </c>
      <c r="BW35" s="152">
        <v>2</v>
      </c>
      <c r="BX35" s="152">
        <v>2</v>
      </c>
      <c r="BY35" s="152">
        <v>2</v>
      </c>
      <c r="BZ35" s="152">
        <v>2</v>
      </c>
      <c r="CA35" s="152">
        <v>2</v>
      </c>
      <c r="CB35" s="152">
        <v>2</v>
      </c>
      <c r="CC35" s="209"/>
      <c r="CD35" s="209"/>
      <c r="CE35" s="209"/>
      <c r="CF35" s="209"/>
    </row>
    <row r="36" spans="1:84" s="102" customFormat="1" ht="12.75" customHeight="1" x14ac:dyDescent="0.25">
      <c r="A36" s="716"/>
      <c r="B36" s="724"/>
      <c r="C36" s="212">
        <v>5</v>
      </c>
      <c r="D36" s="213" t="s">
        <v>47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2</v>
      </c>
      <c r="L36" s="152">
        <v>2</v>
      </c>
      <c r="M36" s="152">
        <v>2.5</v>
      </c>
      <c r="N36" s="152">
        <v>2</v>
      </c>
      <c r="O36" s="152">
        <v>2.5</v>
      </c>
      <c r="P36" s="152">
        <v>1.5</v>
      </c>
      <c r="Q36" s="152">
        <v>1.5</v>
      </c>
      <c r="R36" s="152">
        <v>1.5</v>
      </c>
      <c r="S36" s="152">
        <v>1.5</v>
      </c>
      <c r="T36" s="152">
        <v>1.5</v>
      </c>
      <c r="U36" s="152">
        <v>1</v>
      </c>
      <c r="V36" s="152">
        <v>1</v>
      </c>
      <c r="W36" s="152">
        <v>1</v>
      </c>
      <c r="X36" s="152">
        <v>1.5</v>
      </c>
      <c r="Y36" s="152">
        <v>2.5</v>
      </c>
      <c r="Z36" s="152">
        <v>3</v>
      </c>
      <c r="AA36" s="152">
        <v>3</v>
      </c>
      <c r="AB36" s="152">
        <v>2.5</v>
      </c>
      <c r="AC36" s="152">
        <v>2</v>
      </c>
      <c r="AD36" s="152">
        <v>2</v>
      </c>
      <c r="AE36" s="152">
        <v>1.5</v>
      </c>
      <c r="AF36" s="152">
        <v>1.5</v>
      </c>
      <c r="AG36" s="152">
        <v>1.5</v>
      </c>
      <c r="AH36" s="152">
        <v>2</v>
      </c>
      <c r="AI36" s="152">
        <v>1.5</v>
      </c>
      <c r="AJ36" s="152">
        <v>1.5</v>
      </c>
      <c r="AK36" s="152">
        <v>1.5</v>
      </c>
      <c r="AL36" s="152">
        <v>1.5</v>
      </c>
      <c r="AM36" s="152">
        <v>1.5</v>
      </c>
      <c r="AN36" s="152">
        <v>1.5</v>
      </c>
      <c r="AO36" s="152">
        <v>1.5</v>
      </c>
      <c r="AP36" s="152">
        <v>1.5</v>
      </c>
      <c r="AQ36" s="152">
        <v>1.5</v>
      </c>
      <c r="AR36" s="152">
        <v>1.5</v>
      </c>
      <c r="AS36" s="152">
        <v>2</v>
      </c>
      <c r="AT36" s="152">
        <v>2</v>
      </c>
      <c r="AU36" s="152">
        <v>2</v>
      </c>
      <c r="AV36" s="152">
        <v>2.5</v>
      </c>
      <c r="AW36" s="152">
        <v>2.5</v>
      </c>
      <c r="AX36" s="152">
        <v>2</v>
      </c>
      <c r="AY36" s="152">
        <v>2</v>
      </c>
      <c r="AZ36" s="152">
        <v>2</v>
      </c>
      <c r="BA36" s="152">
        <v>2</v>
      </c>
      <c r="BB36" s="152">
        <v>2</v>
      </c>
      <c r="BC36" s="152">
        <v>2</v>
      </c>
      <c r="BD36" s="152">
        <v>2</v>
      </c>
      <c r="BE36" s="152">
        <v>2</v>
      </c>
      <c r="BF36" s="152">
        <v>2</v>
      </c>
      <c r="BG36" s="152">
        <v>2</v>
      </c>
      <c r="BH36" s="152">
        <v>1.5</v>
      </c>
      <c r="BI36" s="152">
        <v>1.5</v>
      </c>
      <c r="BJ36" s="152">
        <v>1</v>
      </c>
      <c r="BK36" s="152">
        <v>1.5</v>
      </c>
      <c r="BL36" s="152">
        <v>1.5</v>
      </c>
      <c r="BM36" s="152">
        <v>1.5</v>
      </c>
      <c r="BN36" s="152">
        <v>1.5</v>
      </c>
      <c r="BO36" s="152">
        <v>1.5</v>
      </c>
      <c r="BP36" s="152">
        <v>1.5</v>
      </c>
      <c r="BQ36" s="152">
        <v>1.5</v>
      </c>
      <c r="BR36" s="152">
        <v>1.5</v>
      </c>
      <c r="BS36" s="152">
        <v>1.5</v>
      </c>
      <c r="BT36" s="152">
        <v>1.5</v>
      </c>
      <c r="BU36" s="152">
        <v>1.5</v>
      </c>
      <c r="BV36" s="152">
        <v>1.5</v>
      </c>
      <c r="BW36" s="152">
        <v>1.5</v>
      </c>
      <c r="BX36" s="152">
        <v>1.5</v>
      </c>
      <c r="BY36" s="152">
        <v>1.5</v>
      </c>
      <c r="BZ36" s="152">
        <v>1.5</v>
      </c>
      <c r="CA36" s="152">
        <v>1.5</v>
      </c>
      <c r="CB36" s="152">
        <v>1.5</v>
      </c>
      <c r="CC36" s="209"/>
      <c r="CD36" s="209"/>
      <c r="CE36" s="209"/>
      <c r="CF36" s="209"/>
    </row>
    <row r="37" spans="1:84" s="102" customFormat="1" ht="12.75" customHeight="1" x14ac:dyDescent="0.25">
      <c r="A37" s="716"/>
      <c r="B37" s="723">
        <v>6</v>
      </c>
      <c r="C37" s="210">
        <v>1</v>
      </c>
      <c r="D37" s="211" t="s">
        <v>48</v>
      </c>
      <c r="E37" s="158">
        <v>0</v>
      </c>
      <c r="F37" s="158">
        <v>0</v>
      </c>
      <c r="G37" s="158">
        <v>0</v>
      </c>
      <c r="H37" s="158">
        <v>0</v>
      </c>
      <c r="I37" s="158">
        <v>0</v>
      </c>
      <c r="J37" s="158">
        <v>0</v>
      </c>
      <c r="K37" s="158">
        <v>0</v>
      </c>
      <c r="L37" s="158">
        <v>1.5</v>
      </c>
      <c r="M37" s="158">
        <v>3</v>
      </c>
      <c r="N37" s="158">
        <v>3</v>
      </c>
      <c r="O37" s="158">
        <v>3</v>
      </c>
      <c r="P37" s="158">
        <v>2.5</v>
      </c>
      <c r="Q37" s="158">
        <v>2.5</v>
      </c>
      <c r="R37" s="158">
        <v>2</v>
      </c>
      <c r="S37" s="158">
        <v>2</v>
      </c>
      <c r="T37" s="158">
        <v>2</v>
      </c>
      <c r="U37" s="158">
        <v>1.5</v>
      </c>
      <c r="V37" s="158">
        <v>1.5</v>
      </c>
      <c r="W37" s="158">
        <v>1.5</v>
      </c>
      <c r="X37" s="158">
        <v>1</v>
      </c>
      <c r="Y37" s="158">
        <v>1</v>
      </c>
      <c r="Z37" s="158">
        <v>1</v>
      </c>
      <c r="AA37" s="158">
        <v>1</v>
      </c>
      <c r="AB37" s="158">
        <v>2</v>
      </c>
      <c r="AC37" s="158">
        <v>3</v>
      </c>
      <c r="AD37" s="158">
        <v>3</v>
      </c>
      <c r="AE37" s="158">
        <v>3</v>
      </c>
      <c r="AF37" s="158">
        <v>3</v>
      </c>
      <c r="AG37" s="158">
        <v>3</v>
      </c>
      <c r="AH37" s="158">
        <v>2.5</v>
      </c>
      <c r="AI37" s="158">
        <v>2.5</v>
      </c>
      <c r="AJ37" s="158">
        <v>2.5</v>
      </c>
      <c r="AK37" s="158">
        <v>2</v>
      </c>
      <c r="AL37" s="158">
        <v>2</v>
      </c>
      <c r="AM37" s="158">
        <v>2</v>
      </c>
      <c r="AN37" s="158">
        <v>2</v>
      </c>
      <c r="AO37" s="158">
        <v>2.5</v>
      </c>
      <c r="AP37" s="158">
        <v>2.5</v>
      </c>
      <c r="AQ37" s="158">
        <v>2</v>
      </c>
      <c r="AR37" s="158">
        <v>2</v>
      </c>
      <c r="AS37" s="158">
        <v>2</v>
      </c>
      <c r="AT37" s="158">
        <v>2</v>
      </c>
      <c r="AU37" s="158">
        <v>2</v>
      </c>
      <c r="AV37" s="158">
        <v>2</v>
      </c>
      <c r="AW37" s="158">
        <v>2</v>
      </c>
      <c r="AX37" s="158">
        <v>2</v>
      </c>
      <c r="AY37" s="158">
        <v>2</v>
      </c>
      <c r="AZ37" s="158">
        <v>2</v>
      </c>
      <c r="BA37" s="158">
        <v>2</v>
      </c>
      <c r="BB37" s="158">
        <v>1.5</v>
      </c>
      <c r="BC37" s="158">
        <v>1.5</v>
      </c>
      <c r="BD37" s="158">
        <v>1.5</v>
      </c>
      <c r="BE37" s="158">
        <v>1.5</v>
      </c>
      <c r="BF37" s="158">
        <v>1.5</v>
      </c>
      <c r="BG37" s="158">
        <v>1.5</v>
      </c>
      <c r="BH37" s="158">
        <v>1.5</v>
      </c>
      <c r="BI37" s="158">
        <v>1.5</v>
      </c>
      <c r="BJ37" s="158">
        <v>1.5</v>
      </c>
      <c r="BK37" s="158">
        <v>1.5</v>
      </c>
      <c r="BL37" s="158">
        <v>1.5</v>
      </c>
      <c r="BM37" s="158">
        <v>1.5</v>
      </c>
      <c r="BN37" s="158">
        <v>1.5</v>
      </c>
      <c r="BO37" s="158">
        <v>1.5</v>
      </c>
      <c r="BP37" s="158">
        <v>1.5</v>
      </c>
      <c r="BQ37" s="158">
        <v>1.5</v>
      </c>
      <c r="BR37" s="158">
        <v>1.5</v>
      </c>
      <c r="BS37" s="158">
        <v>1.5</v>
      </c>
      <c r="BT37" s="158">
        <v>1.5</v>
      </c>
      <c r="BU37" s="158">
        <v>1.5</v>
      </c>
      <c r="BV37" s="158">
        <v>1.5</v>
      </c>
      <c r="BW37" s="158">
        <v>1.5</v>
      </c>
      <c r="BX37" s="158">
        <v>1.5</v>
      </c>
      <c r="BY37" s="158">
        <v>1.5</v>
      </c>
      <c r="BZ37" s="158">
        <v>1.5</v>
      </c>
      <c r="CA37" s="158">
        <v>1.5</v>
      </c>
      <c r="CB37" s="158">
        <v>1.5</v>
      </c>
      <c r="CC37" s="209"/>
      <c r="CD37" s="209"/>
      <c r="CE37" s="209"/>
      <c r="CF37" s="209"/>
    </row>
    <row r="38" spans="1:84" s="102" customFormat="1" ht="12.75" customHeight="1" x14ac:dyDescent="0.25">
      <c r="A38" s="716"/>
      <c r="B38" s="724"/>
      <c r="C38" s="212">
        <v>2</v>
      </c>
      <c r="D38" s="213" t="s">
        <v>49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2</v>
      </c>
      <c r="L38" s="152">
        <v>3</v>
      </c>
      <c r="M38" s="152">
        <v>3</v>
      </c>
      <c r="N38" s="152">
        <v>3</v>
      </c>
      <c r="O38" s="152">
        <v>2.5</v>
      </c>
      <c r="P38" s="152">
        <v>2.5</v>
      </c>
      <c r="Q38" s="152">
        <v>2</v>
      </c>
      <c r="R38" s="152">
        <v>2</v>
      </c>
      <c r="S38" s="152">
        <v>1.5</v>
      </c>
      <c r="T38" s="152">
        <v>1.5</v>
      </c>
      <c r="U38" s="152">
        <v>1.5</v>
      </c>
      <c r="V38" s="152">
        <v>1.5</v>
      </c>
      <c r="W38" s="152">
        <v>1.5</v>
      </c>
      <c r="X38" s="152">
        <v>1.5</v>
      </c>
      <c r="Y38" s="152">
        <v>1</v>
      </c>
      <c r="Z38" s="152">
        <v>2</v>
      </c>
      <c r="AA38" s="152">
        <v>2.5</v>
      </c>
      <c r="AB38" s="152">
        <v>3</v>
      </c>
      <c r="AC38" s="152">
        <v>3</v>
      </c>
      <c r="AD38" s="152">
        <v>3</v>
      </c>
      <c r="AE38" s="152">
        <v>3</v>
      </c>
      <c r="AF38" s="152">
        <v>3</v>
      </c>
      <c r="AG38" s="152">
        <v>2.5</v>
      </c>
      <c r="AH38" s="152">
        <v>2.5</v>
      </c>
      <c r="AI38" s="152">
        <v>2.5</v>
      </c>
      <c r="AJ38" s="152">
        <v>2</v>
      </c>
      <c r="AK38" s="152">
        <v>2</v>
      </c>
      <c r="AL38" s="152">
        <v>2</v>
      </c>
      <c r="AM38" s="152">
        <v>2</v>
      </c>
      <c r="AN38" s="152">
        <v>2</v>
      </c>
      <c r="AO38" s="152">
        <v>2</v>
      </c>
      <c r="AP38" s="152">
        <v>2</v>
      </c>
      <c r="AQ38" s="152">
        <v>2</v>
      </c>
      <c r="AR38" s="152">
        <v>2</v>
      </c>
      <c r="AS38" s="152">
        <v>2</v>
      </c>
      <c r="AT38" s="152">
        <v>2</v>
      </c>
      <c r="AU38" s="152">
        <v>2</v>
      </c>
      <c r="AV38" s="152">
        <v>2</v>
      </c>
      <c r="AW38" s="152">
        <v>2</v>
      </c>
      <c r="AX38" s="152">
        <v>2</v>
      </c>
      <c r="AY38" s="152">
        <v>2</v>
      </c>
      <c r="AZ38" s="152">
        <v>2</v>
      </c>
      <c r="BA38" s="152">
        <v>2</v>
      </c>
      <c r="BB38" s="152">
        <v>2</v>
      </c>
      <c r="BC38" s="152">
        <v>2</v>
      </c>
      <c r="BD38" s="152">
        <v>2</v>
      </c>
      <c r="BE38" s="152">
        <v>1.5</v>
      </c>
      <c r="BF38" s="152">
        <v>1.5</v>
      </c>
      <c r="BG38" s="152">
        <v>1.5</v>
      </c>
      <c r="BH38" s="152">
        <v>1.5</v>
      </c>
      <c r="BI38" s="152">
        <v>1.5</v>
      </c>
      <c r="BJ38" s="152">
        <v>1.5</v>
      </c>
      <c r="BK38" s="152">
        <v>2</v>
      </c>
      <c r="BL38" s="152">
        <v>1.5</v>
      </c>
      <c r="BM38" s="152">
        <v>1.5</v>
      </c>
      <c r="BN38" s="152">
        <v>1.5</v>
      </c>
      <c r="BO38" s="152">
        <v>1.5</v>
      </c>
      <c r="BP38" s="152">
        <v>1.5</v>
      </c>
      <c r="BQ38" s="152">
        <v>2</v>
      </c>
      <c r="BR38" s="152">
        <v>2</v>
      </c>
      <c r="BS38" s="152">
        <v>1.5</v>
      </c>
      <c r="BT38" s="152">
        <v>1.5</v>
      </c>
      <c r="BU38" s="152">
        <v>1.5</v>
      </c>
      <c r="BV38" s="152">
        <v>1.5</v>
      </c>
      <c r="BW38" s="152">
        <v>1.5</v>
      </c>
      <c r="BX38" s="152">
        <v>2</v>
      </c>
      <c r="BY38" s="152">
        <v>2</v>
      </c>
      <c r="BZ38" s="152">
        <v>2</v>
      </c>
      <c r="CA38" s="152">
        <v>1.5</v>
      </c>
      <c r="CB38" s="152">
        <v>1.5</v>
      </c>
      <c r="CC38" s="209"/>
      <c r="CD38" s="209"/>
      <c r="CE38" s="209"/>
      <c r="CF38" s="209"/>
    </row>
    <row r="39" spans="1:84" s="102" customFormat="1" ht="12.75" customHeight="1" x14ac:dyDescent="0.25">
      <c r="A39" s="716"/>
      <c r="B39" s="724"/>
      <c r="C39" s="212">
        <v>3</v>
      </c>
      <c r="D39" s="213" t="s">
        <v>50</v>
      </c>
      <c r="E39" s="152">
        <v>0</v>
      </c>
      <c r="F39" s="152">
        <v>0</v>
      </c>
      <c r="G39" s="152">
        <v>0</v>
      </c>
      <c r="H39" s="152">
        <v>0</v>
      </c>
      <c r="I39" s="152">
        <v>0</v>
      </c>
      <c r="J39" s="152">
        <v>0</v>
      </c>
      <c r="K39" s="152">
        <v>0</v>
      </c>
      <c r="L39" s="152">
        <v>0</v>
      </c>
      <c r="M39" s="152">
        <v>1</v>
      </c>
      <c r="N39" s="152">
        <v>3</v>
      </c>
      <c r="O39" s="152">
        <v>3</v>
      </c>
      <c r="P39" s="152">
        <v>3</v>
      </c>
      <c r="Q39" s="152">
        <v>3</v>
      </c>
      <c r="R39" s="152">
        <v>2.5</v>
      </c>
      <c r="S39" s="152">
        <v>2</v>
      </c>
      <c r="T39" s="152">
        <v>2.5</v>
      </c>
      <c r="U39" s="152">
        <v>2</v>
      </c>
      <c r="V39" s="152">
        <v>2</v>
      </c>
      <c r="W39" s="152">
        <v>2</v>
      </c>
      <c r="X39" s="152">
        <v>2</v>
      </c>
      <c r="Y39" s="152">
        <v>2</v>
      </c>
      <c r="Z39" s="152">
        <v>1.5</v>
      </c>
      <c r="AA39" s="152">
        <v>2</v>
      </c>
      <c r="AB39" s="152">
        <v>1.5</v>
      </c>
      <c r="AC39" s="152">
        <v>1.5</v>
      </c>
      <c r="AD39" s="152">
        <v>2</v>
      </c>
      <c r="AE39" s="152">
        <v>2.5</v>
      </c>
      <c r="AF39" s="152">
        <v>2.5</v>
      </c>
      <c r="AG39" s="152">
        <v>2.5</v>
      </c>
      <c r="AH39" s="152">
        <v>2.5</v>
      </c>
      <c r="AI39" s="152">
        <v>2.5</v>
      </c>
      <c r="AJ39" s="152">
        <v>2.5</v>
      </c>
      <c r="AK39" s="152">
        <v>2</v>
      </c>
      <c r="AL39" s="152">
        <v>2</v>
      </c>
      <c r="AM39" s="152">
        <v>2</v>
      </c>
      <c r="AN39" s="152">
        <v>2.5</v>
      </c>
      <c r="AO39" s="152">
        <v>3</v>
      </c>
      <c r="AP39" s="152">
        <v>3</v>
      </c>
      <c r="AQ39" s="152">
        <v>3</v>
      </c>
      <c r="AR39" s="152">
        <v>2.5</v>
      </c>
      <c r="AS39" s="152">
        <v>2.5</v>
      </c>
      <c r="AT39" s="152">
        <v>2.5</v>
      </c>
      <c r="AU39" s="152">
        <v>2.5</v>
      </c>
      <c r="AV39" s="152">
        <v>2.5</v>
      </c>
      <c r="AW39" s="152">
        <v>2.5</v>
      </c>
      <c r="AX39" s="152">
        <v>2</v>
      </c>
      <c r="AY39" s="152">
        <v>2</v>
      </c>
      <c r="AZ39" s="152">
        <v>2</v>
      </c>
      <c r="BA39" s="152">
        <v>2</v>
      </c>
      <c r="BB39" s="152">
        <v>2</v>
      </c>
      <c r="BC39" s="152">
        <v>2</v>
      </c>
      <c r="BD39" s="152">
        <v>2</v>
      </c>
      <c r="BE39" s="152">
        <v>2</v>
      </c>
      <c r="BF39" s="152">
        <v>2</v>
      </c>
      <c r="BG39" s="152">
        <v>2</v>
      </c>
      <c r="BH39" s="152">
        <v>2</v>
      </c>
      <c r="BI39" s="152">
        <v>2</v>
      </c>
      <c r="BJ39" s="152">
        <v>1.5</v>
      </c>
      <c r="BK39" s="152">
        <v>1.5</v>
      </c>
      <c r="BL39" s="152">
        <v>2</v>
      </c>
      <c r="BM39" s="152">
        <v>2</v>
      </c>
      <c r="BN39" s="152">
        <v>2</v>
      </c>
      <c r="BO39" s="152">
        <v>2</v>
      </c>
      <c r="BP39" s="152">
        <v>2</v>
      </c>
      <c r="BQ39" s="152">
        <v>1.5</v>
      </c>
      <c r="BR39" s="152">
        <v>2</v>
      </c>
      <c r="BS39" s="152">
        <v>2</v>
      </c>
      <c r="BT39" s="152">
        <v>2</v>
      </c>
      <c r="BU39" s="152">
        <v>2</v>
      </c>
      <c r="BV39" s="152">
        <v>2</v>
      </c>
      <c r="BW39" s="152">
        <v>2</v>
      </c>
      <c r="BX39" s="152">
        <v>2</v>
      </c>
      <c r="BY39" s="152">
        <v>2</v>
      </c>
      <c r="BZ39" s="152">
        <v>2</v>
      </c>
      <c r="CA39" s="152">
        <v>2</v>
      </c>
      <c r="CB39" s="152">
        <v>2</v>
      </c>
      <c r="CC39" s="209"/>
      <c r="CD39" s="209"/>
      <c r="CE39" s="209"/>
      <c r="CF39" s="209"/>
    </row>
    <row r="40" spans="1:84" s="102" customFormat="1" ht="12.75" customHeight="1" x14ac:dyDescent="0.25">
      <c r="A40" s="716"/>
      <c r="B40" s="724"/>
      <c r="C40" s="212">
        <v>4</v>
      </c>
      <c r="D40" s="213" t="s">
        <v>51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  <c r="L40" s="152">
        <v>2</v>
      </c>
      <c r="M40" s="152">
        <v>3.5</v>
      </c>
      <c r="N40" s="152">
        <v>3</v>
      </c>
      <c r="O40" s="152">
        <v>3</v>
      </c>
      <c r="P40" s="152">
        <v>3</v>
      </c>
      <c r="Q40" s="152">
        <v>2.5</v>
      </c>
      <c r="R40" s="152">
        <v>2</v>
      </c>
      <c r="S40" s="152">
        <v>2</v>
      </c>
      <c r="T40" s="152">
        <v>2</v>
      </c>
      <c r="U40" s="152">
        <v>2</v>
      </c>
      <c r="V40" s="152">
        <v>1.5</v>
      </c>
      <c r="W40" s="152">
        <v>1.5</v>
      </c>
      <c r="X40" s="152">
        <v>1.5</v>
      </c>
      <c r="Y40" s="152">
        <v>1.5</v>
      </c>
      <c r="Z40" s="152">
        <v>2</v>
      </c>
      <c r="AA40" s="152">
        <v>2.5</v>
      </c>
      <c r="AB40" s="152">
        <v>3</v>
      </c>
      <c r="AC40" s="152">
        <v>3.5</v>
      </c>
      <c r="AD40" s="152">
        <v>3</v>
      </c>
      <c r="AE40" s="152">
        <v>3</v>
      </c>
      <c r="AF40" s="152">
        <v>3</v>
      </c>
      <c r="AG40" s="152">
        <v>3</v>
      </c>
      <c r="AH40" s="152">
        <v>2.5</v>
      </c>
      <c r="AI40" s="152">
        <v>2.5</v>
      </c>
      <c r="AJ40" s="152">
        <v>2.5</v>
      </c>
      <c r="AK40" s="152">
        <v>2.5</v>
      </c>
      <c r="AL40" s="152">
        <v>2.5</v>
      </c>
      <c r="AM40" s="152">
        <v>2.5</v>
      </c>
      <c r="AN40" s="152">
        <v>2.5</v>
      </c>
      <c r="AO40" s="152">
        <v>2</v>
      </c>
      <c r="AP40" s="152">
        <v>2</v>
      </c>
      <c r="AQ40" s="152">
        <v>2</v>
      </c>
      <c r="AR40" s="152">
        <v>2</v>
      </c>
      <c r="AS40" s="152">
        <v>2.5</v>
      </c>
      <c r="AT40" s="152">
        <v>2.5</v>
      </c>
      <c r="AU40" s="152">
        <v>2.5</v>
      </c>
      <c r="AV40" s="152">
        <v>3</v>
      </c>
      <c r="AW40" s="152">
        <v>3</v>
      </c>
      <c r="AX40" s="152">
        <v>3</v>
      </c>
      <c r="AY40" s="152">
        <v>3</v>
      </c>
      <c r="AZ40" s="152">
        <v>3</v>
      </c>
      <c r="BA40" s="152">
        <v>2.5</v>
      </c>
      <c r="BB40" s="152">
        <v>2.5</v>
      </c>
      <c r="BC40" s="152">
        <v>2.5</v>
      </c>
      <c r="BD40" s="152">
        <v>2.5</v>
      </c>
      <c r="BE40" s="152">
        <v>2.5</v>
      </c>
      <c r="BF40" s="152">
        <v>2.5</v>
      </c>
      <c r="BG40" s="152">
        <v>2.5</v>
      </c>
      <c r="BH40" s="152">
        <v>2.5</v>
      </c>
      <c r="BI40" s="152">
        <v>2.5</v>
      </c>
      <c r="BJ40" s="152">
        <v>2.5</v>
      </c>
      <c r="BK40" s="152">
        <v>2.5</v>
      </c>
      <c r="BL40" s="152">
        <v>2.5</v>
      </c>
      <c r="BM40" s="152">
        <v>2.5</v>
      </c>
      <c r="BN40" s="152">
        <v>2.5</v>
      </c>
      <c r="BO40" s="152">
        <v>2.5</v>
      </c>
      <c r="BP40" s="152">
        <v>2.5</v>
      </c>
      <c r="BQ40" s="152">
        <v>2.5</v>
      </c>
      <c r="BR40" s="152">
        <v>2.5</v>
      </c>
      <c r="BS40" s="152">
        <v>2.5</v>
      </c>
      <c r="BT40" s="152">
        <v>2.5</v>
      </c>
      <c r="BU40" s="152">
        <v>2.5</v>
      </c>
      <c r="BV40" s="152">
        <v>2.5</v>
      </c>
      <c r="BW40" s="152">
        <v>2.5</v>
      </c>
      <c r="BX40" s="152">
        <v>3</v>
      </c>
      <c r="BY40" s="152">
        <v>2.5</v>
      </c>
      <c r="BZ40" s="152">
        <v>2.5</v>
      </c>
      <c r="CA40" s="152">
        <v>2.5</v>
      </c>
      <c r="CB40" s="152">
        <v>2.5</v>
      </c>
      <c r="CC40" s="209"/>
      <c r="CD40" s="209"/>
      <c r="CE40" s="209"/>
      <c r="CF40" s="209"/>
    </row>
    <row r="41" spans="1:84" s="102" customFormat="1" ht="12.75" customHeight="1" x14ac:dyDescent="0.25">
      <c r="A41" s="716"/>
      <c r="B41" s="724"/>
      <c r="C41" s="212">
        <v>5</v>
      </c>
      <c r="D41" s="213" t="s">
        <v>52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0.5</v>
      </c>
      <c r="K41" s="152">
        <v>2</v>
      </c>
      <c r="L41" s="152">
        <v>3</v>
      </c>
      <c r="M41" s="152">
        <v>3</v>
      </c>
      <c r="N41" s="152">
        <v>3.5</v>
      </c>
      <c r="O41" s="152">
        <v>3</v>
      </c>
      <c r="P41" s="152">
        <v>3</v>
      </c>
      <c r="Q41" s="152">
        <v>2.5</v>
      </c>
      <c r="R41" s="152">
        <v>2.5</v>
      </c>
      <c r="S41" s="152">
        <v>2</v>
      </c>
      <c r="T41" s="152">
        <v>2</v>
      </c>
      <c r="U41" s="152">
        <v>2</v>
      </c>
      <c r="V41" s="152">
        <v>2</v>
      </c>
      <c r="W41" s="152">
        <v>2</v>
      </c>
      <c r="X41" s="152">
        <v>2</v>
      </c>
      <c r="Y41" s="152">
        <v>2</v>
      </c>
      <c r="Z41" s="152">
        <v>3</v>
      </c>
      <c r="AA41" s="152">
        <v>3</v>
      </c>
      <c r="AB41" s="152">
        <v>3</v>
      </c>
      <c r="AC41" s="152">
        <v>3.5</v>
      </c>
      <c r="AD41" s="152">
        <v>3</v>
      </c>
      <c r="AE41" s="152">
        <v>3</v>
      </c>
      <c r="AF41" s="152">
        <v>3</v>
      </c>
      <c r="AG41" s="152">
        <v>3</v>
      </c>
      <c r="AH41" s="152">
        <v>3</v>
      </c>
      <c r="AI41" s="152">
        <v>2.5</v>
      </c>
      <c r="AJ41" s="152">
        <v>2.5</v>
      </c>
      <c r="AK41" s="152">
        <v>2.5</v>
      </c>
      <c r="AL41" s="152">
        <v>2.5</v>
      </c>
      <c r="AM41" s="152">
        <v>2.5</v>
      </c>
      <c r="AN41" s="152">
        <v>2.5</v>
      </c>
      <c r="AO41" s="152">
        <v>2.5</v>
      </c>
      <c r="AP41" s="152">
        <v>2.5</v>
      </c>
      <c r="AQ41" s="152">
        <v>2.5</v>
      </c>
      <c r="AR41" s="152">
        <v>2.5</v>
      </c>
      <c r="AS41" s="152">
        <v>3</v>
      </c>
      <c r="AT41" s="152">
        <v>3</v>
      </c>
      <c r="AU41" s="152">
        <v>3</v>
      </c>
      <c r="AV41" s="152">
        <v>3.5</v>
      </c>
      <c r="AW41" s="152">
        <v>3.5</v>
      </c>
      <c r="AX41" s="152">
        <v>3.5</v>
      </c>
      <c r="AY41" s="152">
        <v>3.5</v>
      </c>
      <c r="AZ41" s="152">
        <v>3.5</v>
      </c>
      <c r="BA41" s="152">
        <v>3.5</v>
      </c>
      <c r="BB41" s="152">
        <v>3</v>
      </c>
      <c r="BC41" s="152">
        <v>3</v>
      </c>
      <c r="BD41" s="152">
        <v>3</v>
      </c>
      <c r="BE41" s="152">
        <v>3</v>
      </c>
      <c r="BF41" s="152">
        <v>2.5</v>
      </c>
      <c r="BG41" s="152">
        <v>2.5</v>
      </c>
      <c r="BH41" s="152">
        <v>2.5</v>
      </c>
      <c r="BI41" s="152">
        <v>2.5</v>
      </c>
      <c r="BJ41" s="152">
        <v>2.5</v>
      </c>
      <c r="BK41" s="152">
        <v>2.5</v>
      </c>
      <c r="BL41" s="152">
        <v>2.5</v>
      </c>
      <c r="BM41" s="152">
        <v>2.5</v>
      </c>
      <c r="BN41" s="152">
        <v>2.5</v>
      </c>
      <c r="BO41" s="152">
        <v>2.5</v>
      </c>
      <c r="BP41" s="152">
        <v>2.5</v>
      </c>
      <c r="BQ41" s="152">
        <v>2.5</v>
      </c>
      <c r="BR41" s="152">
        <v>2.5</v>
      </c>
      <c r="BS41" s="152">
        <v>2.5</v>
      </c>
      <c r="BT41" s="152">
        <v>2.5</v>
      </c>
      <c r="BU41" s="152">
        <v>2.5</v>
      </c>
      <c r="BV41" s="152">
        <v>2.5</v>
      </c>
      <c r="BW41" s="152">
        <v>2.5</v>
      </c>
      <c r="BX41" s="152">
        <v>2.5</v>
      </c>
      <c r="BY41" s="152">
        <v>2.5</v>
      </c>
      <c r="BZ41" s="152">
        <v>2.5</v>
      </c>
      <c r="CA41" s="152">
        <v>2.5</v>
      </c>
      <c r="CB41" s="152">
        <v>2.5</v>
      </c>
      <c r="CC41" s="209"/>
      <c r="CD41" s="209"/>
      <c r="CE41" s="209"/>
      <c r="CF41" s="209"/>
    </row>
    <row r="42" spans="1:84" s="177" customFormat="1" ht="12.75" customHeight="1" x14ac:dyDescent="0.25">
      <c r="A42" s="214"/>
      <c r="B42" s="160"/>
      <c r="C42" s="160"/>
      <c r="D42" s="161" t="s">
        <v>221</v>
      </c>
      <c r="E42" s="591">
        <f>AVERAGE(E27:E41)</f>
        <v>0</v>
      </c>
      <c r="F42" s="591">
        <f t="shared" ref="F42:BQ42" si="155">AVERAGE(F27:F41)</f>
        <v>0</v>
      </c>
      <c r="G42" s="591">
        <f t="shared" si="155"/>
        <v>0</v>
      </c>
      <c r="H42" s="591">
        <f t="shared" si="155"/>
        <v>0</v>
      </c>
      <c r="I42" s="591">
        <f t="shared" si="155"/>
        <v>0.26666666666666666</v>
      </c>
      <c r="J42" s="591">
        <f t="shared" si="155"/>
        <v>0.8</v>
      </c>
      <c r="K42" s="591">
        <f t="shared" si="155"/>
        <v>1.4359999999999999</v>
      </c>
      <c r="L42" s="591">
        <f t="shared" si="155"/>
        <v>2.0333333333333332</v>
      </c>
      <c r="M42" s="591">
        <f t="shared" si="155"/>
        <v>2.5</v>
      </c>
      <c r="N42" s="591">
        <f t="shared" si="155"/>
        <v>2.7</v>
      </c>
      <c r="O42" s="591">
        <f t="shared" si="155"/>
        <v>2.7</v>
      </c>
      <c r="P42" s="591">
        <f t="shared" si="155"/>
        <v>2.3666666666666667</v>
      </c>
      <c r="Q42" s="591">
        <f t="shared" si="155"/>
        <v>2.1</v>
      </c>
      <c r="R42" s="591">
        <f t="shared" si="155"/>
        <v>1.9666666666666666</v>
      </c>
      <c r="S42" s="591">
        <f t="shared" si="155"/>
        <v>1.7333333333333334</v>
      </c>
      <c r="T42" s="591">
        <f t="shared" si="155"/>
        <v>1.7333333333333334</v>
      </c>
      <c r="U42" s="591">
        <f t="shared" si="155"/>
        <v>1.6</v>
      </c>
      <c r="V42" s="591">
        <f t="shared" si="155"/>
        <v>1.3333333333333333</v>
      </c>
      <c r="W42" s="591">
        <f t="shared" si="155"/>
        <v>1.3333333333333333</v>
      </c>
      <c r="X42" s="591">
        <f t="shared" si="155"/>
        <v>1.3333333333333333</v>
      </c>
      <c r="Y42" s="591">
        <f t="shared" si="155"/>
        <v>1.5</v>
      </c>
      <c r="Z42" s="591">
        <f t="shared" si="155"/>
        <v>1.8</v>
      </c>
      <c r="AA42" s="591">
        <f t="shared" si="155"/>
        <v>1.9333333333333333</v>
      </c>
      <c r="AB42" s="591">
        <f t="shared" si="155"/>
        <v>2.1</v>
      </c>
      <c r="AC42" s="591">
        <f t="shared" si="155"/>
        <v>2.2999999999999998</v>
      </c>
      <c r="AD42" s="591">
        <f t="shared" si="155"/>
        <v>2.3333333333333335</v>
      </c>
      <c r="AE42" s="591">
        <f t="shared" si="155"/>
        <v>2.3333333333333335</v>
      </c>
      <c r="AF42" s="591">
        <f t="shared" si="155"/>
        <v>2.3666666666666667</v>
      </c>
      <c r="AG42" s="591">
        <f t="shared" si="155"/>
        <v>2.2999999999999998</v>
      </c>
      <c r="AH42" s="591">
        <f t="shared" si="155"/>
        <v>2.0333333333333332</v>
      </c>
      <c r="AI42" s="591">
        <f t="shared" si="155"/>
        <v>2.0333333333333332</v>
      </c>
      <c r="AJ42" s="591">
        <f t="shared" si="155"/>
        <v>1.9666666666666666</v>
      </c>
      <c r="AK42" s="591">
        <f t="shared" si="155"/>
        <v>1.8</v>
      </c>
      <c r="AL42" s="591">
        <f t="shared" si="155"/>
        <v>1.7666666666666666</v>
      </c>
      <c r="AM42" s="591">
        <f t="shared" si="155"/>
        <v>1.7333333333333334</v>
      </c>
      <c r="AN42" s="591">
        <f t="shared" si="155"/>
        <v>1.7333333333333334</v>
      </c>
      <c r="AO42" s="591">
        <f t="shared" si="155"/>
        <v>1.7666666666666666</v>
      </c>
      <c r="AP42" s="591">
        <f t="shared" si="155"/>
        <v>1.7666666666666666</v>
      </c>
      <c r="AQ42" s="591">
        <f t="shared" si="155"/>
        <v>1.7</v>
      </c>
      <c r="AR42" s="591">
        <f t="shared" si="155"/>
        <v>1.6666666666666667</v>
      </c>
      <c r="AS42" s="591">
        <f t="shared" si="155"/>
        <v>1.7666666666666666</v>
      </c>
      <c r="AT42" s="591">
        <f t="shared" si="155"/>
        <v>1.7666666666666666</v>
      </c>
      <c r="AU42" s="591">
        <f t="shared" si="155"/>
        <v>1.8</v>
      </c>
      <c r="AV42" s="591">
        <f t="shared" si="155"/>
        <v>1.9666666666666666</v>
      </c>
      <c r="AW42" s="591">
        <f t="shared" si="155"/>
        <v>2</v>
      </c>
      <c r="AX42" s="591">
        <f t="shared" si="155"/>
        <v>1.9333333333333333</v>
      </c>
      <c r="AY42" s="591">
        <f t="shared" si="155"/>
        <v>1.8333333333333333</v>
      </c>
      <c r="AZ42" s="591">
        <f t="shared" si="155"/>
        <v>1.8333333333333333</v>
      </c>
      <c r="BA42" s="591">
        <f t="shared" si="155"/>
        <v>1.8</v>
      </c>
      <c r="BB42" s="591">
        <f t="shared" si="155"/>
        <v>1.7142857142857142</v>
      </c>
      <c r="BC42" s="591">
        <f t="shared" si="155"/>
        <v>1.6785714285714286</v>
      </c>
      <c r="BD42" s="591">
        <f t="shared" si="155"/>
        <v>1.6428571428571428</v>
      </c>
      <c r="BE42" s="591">
        <f t="shared" si="155"/>
        <v>1.6071428571428572</v>
      </c>
      <c r="BF42" s="591">
        <f t="shared" si="155"/>
        <v>1.5357142857142858</v>
      </c>
      <c r="BG42" s="591">
        <f t="shared" si="155"/>
        <v>1.5357142857142858</v>
      </c>
      <c r="BH42" s="591">
        <f t="shared" si="155"/>
        <v>1.5</v>
      </c>
      <c r="BI42" s="591">
        <f t="shared" si="155"/>
        <v>1.4642857142857142</v>
      </c>
      <c r="BJ42" s="591">
        <f t="shared" si="155"/>
        <v>1.4642857142857142</v>
      </c>
      <c r="BK42" s="591">
        <f t="shared" si="155"/>
        <v>1.5357142857142858</v>
      </c>
      <c r="BL42" s="591">
        <f t="shared" si="155"/>
        <v>1.5357142857142858</v>
      </c>
      <c r="BM42" s="591">
        <f t="shared" si="155"/>
        <v>1.5</v>
      </c>
      <c r="BN42" s="591">
        <f t="shared" si="155"/>
        <v>1.5</v>
      </c>
      <c r="BO42" s="591">
        <f t="shared" si="155"/>
        <v>1.4642857142857142</v>
      </c>
      <c r="BP42" s="591">
        <f t="shared" si="155"/>
        <v>1.4642857142857142</v>
      </c>
      <c r="BQ42" s="591">
        <f t="shared" si="155"/>
        <v>1.5357142857142858</v>
      </c>
      <c r="BR42" s="591">
        <f t="shared" ref="BR42:CB42" si="156">AVERAGE(BR27:BR41)</f>
        <v>1.6428571428571428</v>
      </c>
      <c r="BS42" s="591">
        <f t="shared" si="156"/>
        <v>1.6071428571428572</v>
      </c>
      <c r="BT42" s="591">
        <f t="shared" si="156"/>
        <v>1.6071428571428572</v>
      </c>
      <c r="BU42" s="591">
        <f t="shared" si="156"/>
        <v>1.5714285714285714</v>
      </c>
      <c r="BV42" s="591">
        <f t="shared" si="156"/>
        <v>1.6071428571428572</v>
      </c>
      <c r="BW42" s="591">
        <f t="shared" si="156"/>
        <v>1.5714285714285714</v>
      </c>
      <c r="BX42" s="591">
        <f t="shared" si="156"/>
        <v>1.6071428571428572</v>
      </c>
      <c r="BY42" s="591">
        <f t="shared" si="156"/>
        <v>1.5714285714285714</v>
      </c>
      <c r="BZ42" s="591">
        <f t="shared" si="156"/>
        <v>1.5714285714285714</v>
      </c>
      <c r="CA42" s="591">
        <f t="shared" si="156"/>
        <v>1.5357142857142858</v>
      </c>
      <c r="CB42" s="591">
        <f t="shared" si="156"/>
        <v>1.5357142857142858</v>
      </c>
    </row>
    <row r="43" spans="1:84" s="177" customFormat="1" ht="12.75" customHeight="1" x14ac:dyDescent="0.25">
      <c r="A43" s="215"/>
      <c r="B43" s="163"/>
      <c r="C43" s="163"/>
      <c r="D43" s="164" t="s">
        <v>222</v>
      </c>
      <c r="E43" s="592">
        <f>STDEV(E27:E41)</f>
        <v>0</v>
      </c>
      <c r="F43" s="592">
        <f t="shared" ref="F43:BQ43" si="157">STDEV(F27:F41)</f>
        <v>0</v>
      </c>
      <c r="G43" s="592">
        <f t="shared" si="157"/>
        <v>0</v>
      </c>
      <c r="H43" s="592">
        <f t="shared" si="157"/>
        <v>0</v>
      </c>
      <c r="I43" s="592">
        <f t="shared" si="157"/>
        <v>0.72866479327080225</v>
      </c>
      <c r="J43" s="592">
        <f t="shared" si="157"/>
        <v>1.0488088481701516</v>
      </c>
      <c r="K43" s="592">
        <f t="shared" si="157"/>
        <v>1.1808036004590869</v>
      </c>
      <c r="L43" s="592">
        <f t="shared" si="157"/>
        <v>1.1720962092804172</v>
      </c>
      <c r="M43" s="592">
        <f t="shared" si="157"/>
        <v>0.84515425472851657</v>
      </c>
      <c r="N43" s="592">
        <f t="shared" si="157"/>
        <v>0.49280538030458154</v>
      </c>
      <c r="O43" s="592">
        <f t="shared" si="157"/>
        <v>0.31622776601683855</v>
      </c>
      <c r="P43" s="592">
        <f t="shared" si="157"/>
        <v>0.54989176424179376</v>
      </c>
      <c r="Q43" s="592">
        <f t="shared" si="157"/>
        <v>0.54116276928216567</v>
      </c>
      <c r="R43" s="592">
        <f t="shared" si="157"/>
        <v>0.39940431835899021</v>
      </c>
      <c r="S43" s="592">
        <f t="shared" si="157"/>
        <v>0.37161167647860294</v>
      </c>
      <c r="T43" s="592">
        <f t="shared" si="157"/>
        <v>0.31997023671109182</v>
      </c>
      <c r="U43" s="592">
        <f t="shared" si="157"/>
        <v>0.33806170189140677</v>
      </c>
      <c r="V43" s="592">
        <f t="shared" si="157"/>
        <v>0.36187343222787283</v>
      </c>
      <c r="W43" s="592">
        <f t="shared" si="157"/>
        <v>0.36187343222787283</v>
      </c>
      <c r="X43" s="592">
        <f t="shared" si="157"/>
        <v>0.48795003647426649</v>
      </c>
      <c r="Y43" s="592">
        <f t="shared" si="157"/>
        <v>0.62678317052800869</v>
      </c>
      <c r="Z43" s="592">
        <f t="shared" si="157"/>
        <v>0.72702917999996974</v>
      </c>
      <c r="AA43" s="592">
        <f t="shared" si="157"/>
        <v>0.79880863671798008</v>
      </c>
      <c r="AB43" s="592">
        <f t="shared" si="157"/>
        <v>0.78376381281972562</v>
      </c>
      <c r="AC43" s="592">
        <f t="shared" si="157"/>
        <v>0.81940745141142801</v>
      </c>
      <c r="AD43" s="592">
        <f t="shared" si="157"/>
        <v>0.74801324154309545</v>
      </c>
      <c r="AE43" s="592">
        <f t="shared" si="157"/>
        <v>0.67259270913454905</v>
      </c>
      <c r="AF43" s="592">
        <f t="shared" si="157"/>
        <v>0.7187952884282609</v>
      </c>
      <c r="AG43" s="592">
        <f t="shared" si="157"/>
        <v>0.72702917999997019</v>
      </c>
      <c r="AH43" s="592">
        <f t="shared" si="157"/>
        <v>0.76687367805606554</v>
      </c>
      <c r="AI43" s="592">
        <f t="shared" si="157"/>
        <v>0.69350730418098772</v>
      </c>
      <c r="AJ43" s="592">
        <f t="shared" si="157"/>
        <v>0.7187952884282609</v>
      </c>
      <c r="AK43" s="592">
        <f t="shared" si="157"/>
        <v>0.59160797830996159</v>
      </c>
      <c r="AL43" s="592">
        <f t="shared" si="157"/>
        <v>0.5936168397046635</v>
      </c>
      <c r="AM43" s="592">
        <f t="shared" si="157"/>
        <v>0.65100654667178548</v>
      </c>
      <c r="AN43" s="592">
        <f t="shared" si="157"/>
        <v>0.65100654667178548</v>
      </c>
      <c r="AO43" s="592">
        <f t="shared" si="157"/>
        <v>0.70373155054899661</v>
      </c>
      <c r="AP43" s="592">
        <f t="shared" si="157"/>
        <v>0.65100654667178548</v>
      </c>
      <c r="AQ43" s="592">
        <f t="shared" si="157"/>
        <v>0.67612340378281321</v>
      </c>
      <c r="AR43" s="592">
        <f t="shared" si="157"/>
        <v>0.61721339984836776</v>
      </c>
      <c r="AS43" s="592">
        <f t="shared" si="157"/>
        <v>0.70373155054899661</v>
      </c>
      <c r="AT43" s="592">
        <f t="shared" si="157"/>
        <v>0.70373155054899661</v>
      </c>
      <c r="AU43" s="592">
        <f t="shared" si="157"/>
        <v>0.70203785001746366</v>
      </c>
      <c r="AV43" s="592">
        <f t="shared" si="157"/>
        <v>0.81211071260254264</v>
      </c>
      <c r="AW43" s="592">
        <f t="shared" si="157"/>
        <v>0.80178372573727319</v>
      </c>
      <c r="AX43" s="592">
        <f t="shared" si="157"/>
        <v>0.77613204571190852</v>
      </c>
      <c r="AY43" s="592">
        <f t="shared" si="157"/>
        <v>0.74801324154309567</v>
      </c>
      <c r="AZ43" s="592">
        <f t="shared" si="157"/>
        <v>0.74801324154309567</v>
      </c>
      <c r="BA43" s="592">
        <f t="shared" si="157"/>
        <v>0.70203785001746366</v>
      </c>
      <c r="BB43" s="592">
        <f t="shared" si="157"/>
        <v>0.64194073876636915</v>
      </c>
      <c r="BC43" s="592">
        <f t="shared" si="157"/>
        <v>0.63872297043948023</v>
      </c>
      <c r="BD43" s="592">
        <f t="shared" si="157"/>
        <v>0.69139133493411542</v>
      </c>
      <c r="BE43" s="592">
        <f t="shared" si="157"/>
        <v>0.68440236221581929</v>
      </c>
      <c r="BF43" s="592">
        <f t="shared" si="157"/>
        <v>0.6640286634883058</v>
      </c>
      <c r="BG43" s="592">
        <f t="shared" si="157"/>
        <v>0.6640286634883058</v>
      </c>
      <c r="BH43" s="592">
        <f t="shared" si="157"/>
        <v>0.6504436355879909</v>
      </c>
      <c r="BI43" s="592">
        <f t="shared" si="157"/>
        <v>0.63440722526822424</v>
      </c>
      <c r="BJ43" s="592">
        <f t="shared" si="157"/>
        <v>0.60333323214537837</v>
      </c>
      <c r="BK43" s="592">
        <f t="shared" si="157"/>
        <v>0.5705694090550687</v>
      </c>
      <c r="BL43" s="592">
        <f t="shared" si="157"/>
        <v>0.53580585298026728</v>
      </c>
      <c r="BM43" s="592">
        <f t="shared" si="157"/>
        <v>0.58834840541455213</v>
      </c>
      <c r="BN43" s="592">
        <f t="shared" si="157"/>
        <v>0.58834840541455213</v>
      </c>
      <c r="BO43" s="592">
        <f t="shared" si="157"/>
        <v>0.63440722526822424</v>
      </c>
      <c r="BP43" s="592">
        <f t="shared" si="157"/>
        <v>0.63440722526822424</v>
      </c>
      <c r="BQ43" s="592">
        <f t="shared" si="157"/>
        <v>0.71962291712892423</v>
      </c>
      <c r="BR43" s="592">
        <f t="shared" ref="BR43:CB43" si="158">STDEV(BR27:BR41)</f>
        <v>0.60219379159649489</v>
      </c>
      <c r="BS43" s="592">
        <f t="shared" si="158"/>
        <v>0.59415652653318396</v>
      </c>
      <c r="BT43" s="592">
        <f t="shared" si="158"/>
        <v>0.59415652653318396</v>
      </c>
      <c r="BU43" s="592">
        <f t="shared" si="158"/>
        <v>0.64620617265886415</v>
      </c>
      <c r="BV43" s="592">
        <f t="shared" si="158"/>
        <v>0.52545114054391506</v>
      </c>
      <c r="BW43" s="592">
        <f t="shared" si="158"/>
        <v>0.58366029559953869</v>
      </c>
      <c r="BX43" s="592">
        <f t="shared" si="158"/>
        <v>0.81284333405293163</v>
      </c>
      <c r="BY43" s="592">
        <f t="shared" si="158"/>
        <v>0.64620617265886415</v>
      </c>
      <c r="BZ43" s="592">
        <f t="shared" si="158"/>
        <v>0.70321084640774323</v>
      </c>
      <c r="CA43" s="592">
        <f t="shared" si="158"/>
        <v>0.63440722526822413</v>
      </c>
      <c r="CB43" s="592">
        <f t="shared" si="158"/>
        <v>0.63440722526822413</v>
      </c>
    </row>
    <row r="44" spans="1:84" s="177" customFormat="1" ht="12.75" customHeight="1" x14ac:dyDescent="0.25">
      <c r="A44" s="216"/>
      <c r="B44" s="166"/>
      <c r="C44" s="166"/>
      <c r="D44" s="167" t="s">
        <v>12</v>
      </c>
      <c r="E44" s="593">
        <f>E43/SQRT(COUNT(E27:E41))</f>
        <v>0</v>
      </c>
      <c r="F44" s="593">
        <f t="shared" ref="F44:BQ44" si="159">F43/SQRT(COUNT(F27:F41))</f>
        <v>0</v>
      </c>
      <c r="G44" s="593">
        <f t="shared" si="159"/>
        <v>0</v>
      </c>
      <c r="H44" s="593">
        <f t="shared" si="159"/>
        <v>0</v>
      </c>
      <c r="I44" s="593">
        <f t="shared" si="159"/>
        <v>0.18814044062036581</v>
      </c>
      <c r="J44" s="593">
        <f t="shared" si="159"/>
        <v>0.27080128015453203</v>
      </c>
      <c r="K44" s="593">
        <f t="shared" si="159"/>
        <v>0.30488217864798667</v>
      </c>
      <c r="L44" s="593">
        <f t="shared" si="159"/>
        <v>0.30263393991305992</v>
      </c>
      <c r="M44" s="593">
        <f t="shared" si="159"/>
        <v>0.21821789023599236</v>
      </c>
      <c r="N44" s="593">
        <f t="shared" si="159"/>
        <v>0.12724180205607044</v>
      </c>
      <c r="O44" s="593">
        <f t="shared" si="159"/>
        <v>8.1649658092772762E-2</v>
      </c>
      <c r="P44" s="593">
        <f t="shared" si="159"/>
        <v>0.14198144300833881</v>
      </c>
      <c r="Q44" s="593">
        <f t="shared" si="159"/>
        <v>0.13972762620115428</v>
      </c>
      <c r="R44" s="593">
        <f t="shared" si="159"/>
        <v>0.10312575156051296</v>
      </c>
      <c r="S44" s="593">
        <f t="shared" si="159"/>
        <v>9.5949722283856509E-2</v>
      </c>
      <c r="T44" s="593">
        <f t="shared" si="159"/>
        <v>8.2615959870940239E-2</v>
      </c>
      <c r="U44" s="593">
        <f t="shared" si="159"/>
        <v>8.7287156094396981E-2</v>
      </c>
      <c r="V44" s="593">
        <f t="shared" si="159"/>
        <v>9.3435318430231312E-2</v>
      </c>
      <c r="W44" s="593">
        <f t="shared" si="159"/>
        <v>9.3435318430231312E-2</v>
      </c>
      <c r="X44" s="593">
        <f t="shared" si="159"/>
        <v>0.12598815766974239</v>
      </c>
      <c r="Y44" s="593">
        <f t="shared" si="159"/>
        <v>0.16183471874253741</v>
      </c>
      <c r="Z44" s="593">
        <f t="shared" si="159"/>
        <v>0.18771812708978114</v>
      </c>
      <c r="AA44" s="593">
        <f t="shared" si="159"/>
        <v>0.2062515031210258</v>
      </c>
      <c r="AB44" s="593">
        <f t="shared" si="159"/>
        <v>0.20236694629405497</v>
      </c>
      <c r="AC44" s="593">
        <f t="shared" si="159"/>
        <v>0.21157009420498157</v>
      </c>
      <c r="AD44" s="593">
        <f t="shared" si="159"/>
        <v>0.19313618848260231</v>
      </c>
      <c r="AE44" s="593">
        <f t="shared" si="159"/>
        <v>0.17366269075057583</v>
      </c>
      <c r="AF44" s="593">
        <f t="shared" si="159"/>
        <v>0.18559214542766742</v>
      </c>
      <c r="AG44" s="593">
        <f t="shared" si="159"/>
        <v>0.18771812708978125</v>
      </c>
      <c r="AH44" s="593">
        <f t="shared" si="159"/>
        <v>0.198005932250398</v>
      </c>
      <c r="AI44" s="593">
        <f t="shared" si="159"/>
        <v>0.17906281597107779</v>
      </c>
      <c r="AJ44" s="593">
        <f t="shared" si="159"/>
        <v>0.18559214542766742</v>
      </c>
      <c r="AK44" s="593">
        <f t="shared" si="159"/>
        <v>0.15275252316519466</v>
      </c>
      <c r="AL44" s="593">
        <f t="shared" si="159"/>
        <v>0.15327120894696261</v>
      </c>
      <c r="AM44" s="593">
        <f t="shared" si="159"/>
        <v>0.16808916756878844</v>
      </c>
      <c r="AN44" s="593">
        <f t="shared" si="159"/>
        <v>0.16808916756878844</v>
      </c>
      <c r="AO44" s="593">
        <f t="shared" si="159"/>
        <v>0.18170270503179911</v>
      </c>
      <c r="AP44" s="593">
        <f t="shared" si="159"/>
        <v>0.16808916756878844</v>
      </c>
      <c r="AQ44" s="593">
        <f t="shared" si="159"/>
        <v>0.17457431218879388</v>
      </c>
      <c r="AR44" s="593">
        <f t="shared" si="159"/>
        <v>0.15936381457791918</v>
      </c>
      <c r="AS44" s="593">
        <f t="shared" si="159"/>
        <v>0.18170270503179911</v>
      </c>
      <c r="AT44" s="593">
        <f t="shared" si="159"/>
        <v>0.18170270503179911</v>
      </c>
      <c r="AU44" s="593">
        <f t="shared" si="159"/>
        <v>0.18126539343499312</v>
      </c>
      <c r="AV44" s="593">
        <f t="shared" si="159"/>
        <v>0.20968608434575237</v>
      </c>
      <c r="AW44" s="593">
        <f t="shared" si="159"/>
        <v>0.20701966780270628</v>
      </c>
      <c r="AX44" s="593">
        <f t="shared" si="159"/>
        <v>0.20039643250000769</v>
      </c>
      <c r="AY44" s="593">
        <f t="shared" si="159"/>
        <v>0.19313618848260236</v>
      </c>
      <c r="AZ44" s="593">
        <f t="shared" si="159"/>
        <v>0.19313618848260236</v>
      </c>
      <c r="BA44" s="593">
        <f t="shared" si="159"/>
        <v>0.18126539343499312</v>
      </c>
      <c r="BB44" s="593">
        <f t="shared" si="159"/>
        <v>0.17156587907687901</v>
      </c>
      <c r="BC44" s="593">
        <f t="shared" si="159"/>
        <v>0.17070589431764821</v>
      </c>
      <c r="BD44" s="593">
        <f t="shared" si="159"/>
        <v>0.18478210682198065</v>
      </c>
      <c r="BE44" s="593">
        <f t="shared" si="159"/>
        <v>0.18291422529359677</v>
      </c>
      <c r="BF44" s="593">
        <f t="shared" si="159"/>
        <v>0.17746912526933195</v>
      </c>
      <c r="BG44" s="593">
        <f t="shared" si="159"/>
        <v>0.17746912526933195</v>
      </c>
      <c r="BH44" s="593">
        <f t="shared" si="159"/>
        <v>0.17383837384127884</v>
      </c>
      <c r="BI44" s="593">
        <f t="shared" si="159"/>
        <v>0.16955246290340079</v>
      </c>
      <c r="BJ44" s="593">
        <f t="shared" si="159"/>
        <v>0.16124758891021088</v>
      </c>
      <c r="BK44" s="593">
        <f t="shared" si="159"/>
        <v>0.15249108886129575</v>
      </c>
      <c r="BL44" s="593">
        <f t="shared" si="159"/>
        <v>0.14320013769145212</v>
      </c>
      <c r="BM44" s="593">
        <f t="shared" si="159"/>
        <v>0.15724272550828775</v>
      </c>
      <c r="BN44" s="593">
        <f t="shared" si="159"/>
        <v>0.15724272550828775</v>
      </c>
      <c r="BO44" s="593">
        <f t="shared" si="159"/>
        <v>0.16955246290340079</v>
      </c>
      <c r="BP44" s="593">
        <f t="shared" si="159"/>
        <v>0.16955246290340079</v>
      </c>
      <c r="BQ44" s="593">
        <f t="shared" si="159"/>
        <v>0.19232731454051794</v>
      </c>
      <c r="BR44" s="593">
        <f t="shared" ref="BR44:CB44" si="160">BR43/SQRT(COUNT(BR27:BR41))</f>
        <v>0.16094306061403091</v>
      </c>
      <c r="BS44" s="593">
        <f t="shared" si="160"/>
        <v>0.15879501117163108</v>
      </c>
      <c r="BT44" s="593">
        <f t="shared" si="160"/>
        <v>0.15879501117163108</v>
      </c>
      <c r="BU44" s="593">
        <f t="shared" si="160"/>
        <v>0.17270586423628256</v>
      </c>
      <c r="BV44" s="593">
        <f t="shared" si="160"/>
        <v>0.1404327243860666</v>
      </c>
      <c r="BW44" s="593">
        <f t="shared" si="160"/>
        <v>0.15598977545690543</v>
      </c>
      <c r="BX44" s="593">
        <f t="shared" si="160"/>
        <v>0.21724151893922214</v>
      </c>
      <c r="BY44" s="593">
        <f t="shared" si="160"/>
        <v>0.17270586423628256</v>
      </c>
      <c r="BZ44" s="593">
        <f t="shared" si="160"/>
        <v>0.18794100413722056</v>
      </c>
      <c r="CA44" s="593">
        <f t="shared" si="160"/>
        <v>0.16955246290340076</v>
      </c>
      <c r="CB44" s="593">
        <f t="shared" si="160"/>
        <v>0.16955246290340076</v>
      </c>
    </row>
    <row r="45" spans="1:84" s="102" customFormat="1" ht="12.75" customHeight="1" x14ac:dyDescent="0.25">
      <c r="A45" s="217" t="s">
        <v>57</v>
      </c>
      <c r="B45" s="209"/>
      <c r="C45" s="209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09"/>
      <c r="CD45" s="209"/>
      <c r="CE45" s="209"/>
      <c r="CF45" s="209"/>
    </row>
    <row r="46" spans="1:84" s="102" customFormat="1" ht="12.75" customHeight="1" x14ac:dyDescent="0.25">
      <c r="A46" s="217" t="s">
        <v>55</v>
      </c>
      <c r="B46" s="209"/>
      <c r="C46" s="209"/>
      <c r="D46" s="187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  <c r="BF46" s="209"/>
      <c r="BG46" s="209"/>
      <c r="BH46" s="209"/>
      <c r="BI46" s="209"/>
      <c r="BJ46" s="209"/>
      <c r="BK46" s="209"/>
      <c r="BL46" s="209"/>
      <c r="BM46" s="209"/>
      <c r="BN46" s="209"/>
      <c r="BO46" s="209"/>
      <c r="BP46" s="209"/>
      <c r="BQ46" s="209"/>
      <c r="BR46" s="209"/>
      <c r="BS46" s="209"/>
      <c r="BT46" s="209"/>
      <c r="BU46" s="209"/>
      <c r="BV46" s="209"/>
      <c r="BW46" s="209"/>
      <c r="BX46" s="209"/>
      <c r="BY46" s="209"/>
      <c r="BZ46" s="209"/>
      <c r="CA46" s="209"/>
      <c r="CB46" s="209"/>
      <c r="CC46" s="209"/>
      <c r="CD46" s="209"/>
      <c r="CE46" s="209"/>
      <c r="CF46" s="209"/>
    </row>
    <row r="47" spans="1:84" s="102" customFormat="1" ht="12.75" customHeight="1" x14ac:dyDescent="0.25">
      <c r="A47" s="209"/>
      <c r="B47" s="209"/>
      <c r="C47" s="209"/>
      <c r="D47" s="187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  <c r="BT47" s="209"/>
      <c r="BU47" s="209"/>
      <c r="BV47" s="209"/>
      <c r="BW47" s="209"/>
      <c r="BX47" s="209"/>
      <c r="BY47" s="209"/>
      <c r="BZ47" s="209"/>
      <c r="CA47" s="209"/>
      <c r="CB47" s="209"/>
      <c r="CC47" s="209"/>
      <c r="CD47" s="209"/>
      <c r="CE47" s="209"/>
      <c r="CF47" s="209"/>
    </row>
    <row r="48" spans="1:84" s="102" customFormat="1" ht="20.25" x14ac:dyDescent="0.25">
      <c r="A48" s="220" t="s">
        <v>53</v>
      </c>
      <c r="B48" s="209"/>
      <c r="C48" s="209"/>
      <c r="D48" s="209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  <c r="BT48" s="209"/>
      <c r="BU48" s="209"/>
      <c r="BV48" s="209"/>
      <c r="BW48" s="209"/>
      <c r="BX48" s="209"/>
      <c r="BY48" s="209"/>
      <c r="BZ48" s="209"/>
      <c r="CA48" s="209"/>
      <c r="CB48" s="209"/>
      <c r="CC48" s="209"/>
      <c r="CD48" s="209"/>
      <c r="CE48" s="209"/>
      <c r="CF48" s="209"/>
    </row>
    <row r="49" spans="1:228" s="102" customFormat="1" ht="12.75" customHeight="1" x14ac:dyDescent="0.25">
      <c r="A49" s="220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  <c r="BT49" s="209"/>
      <c r="BU49" s="209"/>
      <c r="BV49" s="209"/>
      <c r="BW49" s="209"/>
      <c r="BX49" s="209"/>
      <c r="BY49" s="209"/>
      <c r="BZ49" s="209"/>
      <c r="CA49" s="209"/>
      <c r="CB49" s="209"/>
      <c r="CC49" s="209"/>
      <c r="CD49" s="209"/>
      <c r="CE49" s="209"/>
      <c r="CF49" s="209"/>
    </row>
    <row r="50" spans="1:228" s="179" customFormat="1" ht="12.75" customHeight="1" x14ac:dyDescent="0.25">
      <c r="D50" s="175" t="s">
        <v>0</v>
      </c>
      <c r="E50" s="179">
        <v>0</v>
      </c>
      <c r="F50" s="179">
        <v>49</v>
      </c>
      <c r="G50" s="179">
        <v>51</v>
      </c>
      <c r="H50" s="179">
        <v>54</v>
      </c>
      <c r="I50" s="179">
        <v>56</v>
      </c>
      <c r="J50" s="179">
        <v>58</v>
      </c>
      <c r="K50" s="179">
        <v>61</v>
      </c>
      <c r="L50" s="179">
        <v>63</v>
      </c>
      <c r="M50" s="179">
        <v>65</v>
      </c>
      <c r="N50" s="179">
        <v>68</v>
      </c>
      <c r="O50" s="179">
        <v>70</v>
      </c>
      <c r="P50" s="179">
        <v>72</v>
      </c>
      <c r="Q50" s="179">
        <v>75</v>
      </c>
      <c r="R50" s="179">
        <v>77</v>
      </c>
      <c r="S50" s="179">
        <v>79</v>
      </c>
      <c r="T50" s="179">
        <v>82</v>
      </c>
      <c r="U50" s="179">
        <v>84</v>
      </c>
    </row>
    <row r="51" spans="1:228" s="179" customFormat="1" ht="25.5" x14ac:dyDescent="0.2">
      <c r="A51" s="29" t="s">
        <v>7</v>
      </c>
      <c r="B51" s="25" t="s">
        <v>8</v>
      </c>
      <c r="C51" s="29" t="s">
        <v>9</v>
      </c>
      <c r="D51" s="249" t="s">
        <v>10</v>
      </c>
      <c r="M51" s="222"/>
      <c r="N51" s="222"/>
      <c r="O51" s="222"/>
      <c r="P51" s="222"/>
      <c r="Q51" s="222"/>
      <c r="R51" s="222"/>
      <c r="S51" s="222"/>
      <c r="T51" s="222"/>
      <c r="U51" s="222"/>
      <c r="W51" s="222"/>
      <c r="X51" s="222"/>
      <c r="Y51" s="222"/>
      <c r="Z51" s="222"/>
      <c r="AA51" s="222"/>
      <c r="AB51" s="222"/>
      <c r="AC51" s="222"/>
      <c r="AD51" s="222"/>
      <c r="AE51" s="222"/>
      <c r="AF51" s="222"/>
      <c r="AG51" s="222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222"/>
      <c r="AV51" s="222"/>
      <c r="AW51" s="222"/>
      <c r="AX51" s="222"/>
      <c r="AY51" s="222"/>
      <c r="AZ51" s="222"/>
      <c r="BA51" s="222"/>
      <c r="BB51" s="222"/>
      <c r="BC51" s="222"/>
      <c r="BD51" s="222"/>
      <c r="BE51" s="222"/>
      <c r="BF51" s="222"/>
      <c r="BG51" s="222"/>
      <c r="BH51" s="222"/>
      <c r="BI51" s="222"/>
      <c r="BJ51" s="222"/>
      <c r="BK51" s="222"/>
      <c r="BL51" s="222"/>
      <c r="BM51" s="222"/>
      <c r="BN51" s="222"/>
      <c r="BO51" s="222"/>
      <c r="BP51" s="222"/>
      <c r="BQ51" s="222"/>
      <c r="BR51" s="222"/>
      <c r="BS51" s="222"/>
      <c r="BT51" s="222"/>
      <c r="BU51" s="222"/>
      <c r="BV51" s="222"/>
      <c r="BW51" s="222"/>
      <c r="BX51" s="222"/>
      <c r="BY51" s="222"/>
      <c r="BZ51" s="222"/>
      <c r="CA51" s="222"/>
      <c r="CB51" s="222"/>
      <c r="CC51" s="222"/>
      <c r="CD51" s="222"/>
      <c r="CE51" s="222"/>
      <c r="CF51" s="222"/>
      <c r="CG51" s="222"/>
      <c r="CH51" s="222"/>
      <c r="CI51" s="222"/>
      <c r="CJ51" s="222"/>
      <c r="CK51" s="222"/>
      <c r="CL51" s="222"/>
      <c r="CM51" s="222"/>
      <c r="CN51" s="222"/>
      <c r="CO51" s="222"/>
      <c r="CP51" s="222"/>
      <c r="CQ51" s="222"/>
      <c r="CR51" s="222"/>
      <c r="CS51" s="222"/>
      <c r="CT51" s="222"/>
      <c r="CU51" s="222"/>
      <c r="CV51" s="222"/>
      <c r="CW51" s="222"/>
      <c r="CX51" s="222"/>
      <c r="CY51" s="222"/>
      <c r="CZ51" s="222"/>
      <c r="DA51" s="222"/>
      <c r="DB51" s="222"/>
      <c r="DC51" s="222"/>
      <c r="DD51" s="222"/>
      <c r="DE51" s="222"/>
      <c r="DF51" s="222"/>
      <c r="DG51" s="222"/>
      <c r="DH51" s="222"/>
      <c r="DI51" s="222"/>
      <c r="DJ51" s="222"/>
      <c r="DK51" s="222"/>
      <c r="DL51" s="222"/>
      <c r="DM51" s="222"/>
      <c r="DN51" s="222"/>
      <c r="DO51" s="222"/>
      <c r="DP51" s="222"/>
      <c r="DQ51" s="222"/>
      <c r="DR51" s="222"/>
      <c r="DS51" s="222"/>
      <c r="DT51" s="222"/>
      <c r="DU51" s="222"/>
      <c r="DV51" s="222"/>
      <c r="DW51" s="222"/>
      <c r="DX51" s="222"/>
      <c r="DY51" s="222"/>
      <c r="DZ51" s="222"/>
      <c r="EA51" s="222"/>
      <c r="EB51" s="222"/>
      <c r="EC51" s="222"/>
      <c r="ED51" s="222"/>
      <c r="EE51" s="222"/>
      <c r="EF51" s="222"/>
      <c r="EG51" s="222"/>
      <c r="EH51" s="222"/>
      <c r="EI51" s="222"/>
      <c r="EJ51" s="222"/>
      <c r="EK51" s="222"/>
      <c r="EL51" s="222"/>
      <c r="EM51" s="222"/>
      <c r="EN51" s="222"/>
      <c r="EO51" s="222"/>
      <c r="EP51" s="222"/>
      <c r="EQ51" s="222"/>
      <c r="ER51" s="222"/>
      <c r="ES51" s="222"/>
      <c r="ET51" s="222"/>
      <c r="EU51" s="222"/>
      <c r="EV51" s="222"/>
      <c r="EW51" s="222"/>
      <c r="EX51" s="222"/>
      <c r="EY51" s="222"/>
      <c r="EZ51" s="222"/>
      <c r="FA51" s="222"/>
      <c r="FB51" s="222"/>
      <c r="FC51" s="222"/>
      <c r="FD51" s="222"/>
      <c r="FE51" s="222"/>
      <c r="FF51" s="222"/>
      <c r="FG51" s="222"/>
      <c r="FH51" s="222"/>
      <c r="FI51" s="222"/>
      <c r="FJ51" s="222"/>
      <c r="FK51" s="222"/>
      <c r="FL51" s="222"/>
      <c r="FM51" s="222"/>
      <c r="FN51" s="222"/>
      <c r="FO51" s="222"/>
      <c r="FP51" s="222"/>
      <c r="FQ51" s="222"/>
      <c r="FR51" s="222"/>
      <c r="FS51" s="222"/>
      <c r="FT51" s="222"/>
      <c r="FU51" s="222"/>
      <c r="FV51" s="222"/>
      <c r="FW51" s="222"/>
      <c r="FX51" s="222"/>
      <c r="FY51" s="222"/>
      <c r="FZ51" s="222"/>
      <c r="GA51" s="222"/>
      <c r="GB51" s="222"/>
      <c r="GC51" s="222"/>
      <c r="GD51" s="222"/>
      <c r="GE51" s="222"/>
      <c r="GF51" s="222"/>
      <c r="GG51" s="222"/>
      <c r="GH51" s="222"/>
      <c r="GI51" s="222"/>
      <c r="GJ51" s="222"/>
      <c r="GK51" s="222"/>
      <c r="GL51" s="222"/>
      <c r="GM51" s="222"/>
      <c r="GN51" s="222"/>
      <c r="GO51" s="222"/>
      <c r="GP51" s="222"/>
      <c r="GQ51" s="222"/>
      <c r="GR51" s="222"/>
      <c r="GS51" s="222"/>
      <c r="GT51" s="222"/>
      <c r="GU51" s="222"/>
      <c r="GV51" s="222"/>
      <c r="GW51" s="222"/>
      <c r="GX51" s="222"/>
      <c r="GY51" s="222"/>
      <c r="GZ51" s="222"/>
      <c r="HA51" s="222"/>
      <c r="HB51" s="222"/>
      <c r="HC51" s="222"/>
      <c r="HD51" s="222"/>
      <c r="HE51" s="222"/>
      <c r="HF51" s="222"/>
      <c r="HG51" s="222"/>
      <c r="HH51" s="222"/>
      <c r="HI51" s="222"/>
      <c r="HJ51" s="222"/>
      <c r="HK51" s="222"/>
      <c r="HL51" s="222"/>
      <c r="HM51" s="222"/>
      <c r="HN51" s="222"/>
      <c r="HO51" s="222"/>
      <c r="HP51" s="222"/>
      <c r="HQ51" s="222"/>
      <c r="HR51" s="222"/>
      <c r="HS51" s="222"/>
      <c r="HT51" s="222"/>
    </row>
    <row r="52" spans="1:228" s="118" customFormat="1" x14ac:dyDescent="0.25">
      <c r="A52" s="715" t="s">
        <v>1</v>
      </c>
      <c r="B52" s="723">
        <v>1</v>
      </c>
      <c r="C52" s="210">
        <v>1</v>
      </c>
      <c r="D52" s="211" t="s">
        <v>14</v>
      </c>
      <c r="E52" s="223">
        <v>1</v>
      </c>
      <c r="F52" s="223">
        <v>1.1513761467889909</v>
      </c>
      <c r="G52" s="223">
        <v>1.1605504587155964</v>
      </c>
      <c r="H52" s="223">
        <v>1.1467889908256881</v>
      </c>
      <c r="I52" s="223">
        <v>1.1513761467889909</v>
      </c>
      <c r="J52" s="223">
        <v>1.1743119266055047</v>
      </c>
      <c r="K52" s="223">
        <v>1.1605504587155964</v>
      </c>
      <c r="L52" s="223">
        <v>1.1559633027522935</v>
      </c>
      <c r="M52" s="223">
        <v>1.1972477064220184</v>
      </c>
      <c r="N52" s="223">
        <v>1.1788990825688073</v>
      </c>
      <c r="O52" s="223">
        <v>1.1788990825688073</v>
      </c>
      <c r="P52" s="223">
        <v>1.2064220183486238</v>
      </c>
      <c r="Q52" s="223">
        <v>1.1880733944954127</v>
      </c>
      <c r="R52" s="223">
        <v>1.1880733944954127</v>
      </c>
      <c r="S52" s="223">
        <v>1.201834862385321</v>
      </c>
      <c r="T52" s="223">
        <v>1.1834862385321101</v>
      </c>
      <c r="U52" s="223">
        <v>1.1880733944954127</v>
      </c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  <c r="AO52" s="224"/>
      <c r="AP52" s="224"/>
      <c r="AQ52" s="224"/>
      <c r="AR52" s="224"/>
      <c r="AS52" s="224"/>
      <c r="AT52" s="224"/>
      <c r="AU52" s="224"/>
      <c r="AV52" s="224"/>
      <c r="AW52" s="224"/>
      <c r="AX52" s="224"/>
      <c r="AY52" s="224"/>
      <c r="AZ52" s="224"/>
      <c r="BA52" s="224"/>
      <c r="BB52" s="224"/>
      <c r="BC52" s="224"/>
      <c r="BD52" s="224"/>
      <c r="BE52" s="224"/>
      <c r="BF52" s="224"/>
      <c r="BG52" s="224"/>
      <c r="BH52" s="224"/>
      <c r="BI52" s="224"/>
      <c r="BJ52" s="224"/>
      <c r="BK52" s="224"/>
      <c r="BL52" s="224"/>
      <c r="BM52" s="224"/>
      <c r="BN52" s="224"/>
      <c r="BO52" s="224"/>
      <c r="BP52" s="224"/>
      <c r="BQ52" s="224"/>
      <c r="BR52" s="224"/>
      <c r="BS52" s="224"/>
      <c r="BT52" s="224"/>
      <c r="BU52" s="224"/>
      <c r="BV52" s="224"/>
      <c r="BW52" s="224"/>
      <c r="BX52" s="224"/>
      <c r="BY52" s="224"/>
      <c r="BZ52" s="224"/>
      <c r="CA52" s="224"/>
      <c r="CB52" s="224"/>
      <c r="CC52" s="224"/>
      <c r="CD52" s="224"/>
      <c r="CE52" s="224"/>
      <c r="CF52" s="224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1"/>
      <c r="CR52" s="121"/>
      <c r="CS52" s="121"/>
      <c r="CT52" s="121"/>
      <c r="CU52" s="121"/>
      <c r="CV52" s="121"/>
      <c r="CW52" s="121"/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1"/>
      <c r="DI52" s="121"/>
      <c r="DJ52" s="121"/>
      <c r="DK52" s="121"/>
      <c r="DL52" s="121"/>
      <c r="DM52" s="121"/>
      <c r="DN52" s="121"/>
      <c r="DO52" s="121"/>
      <c r="DP52" s="121"/>
      <c r="DQ52" s="121"/>
      <c r="DR52" s="121"/>
      <c r="DS52" s="121"/>
      <c r="DT52" s="121"/>
      <c r="DU52" s="121"/>
      <c r="DV52" s="121"/>
      <c r="DW52" s="121"/>
      <c r="DX52" s="121"/>
      <c r="DY52" s="121"/>
      <c r="DZ52" s="121"/>
      <c r="EA52" s="121"/>
      <c r="EB52" s="121"/>
      <c r="EC52" s="121"/>
      <c r="ED52" s="121"/>
      <c r="EE52" s="121"/>
      <c r="EF52" s="121"/>
      <c r="EG52" s="121"/>
      <c r="EH52" s="121"/>
      <c r="EI52" s="121"/>
      <c r="EJ52" s="121"/>
      <c r="EK52" s="121"/>
      <c r="EL52" s="121"/>
      <c r="EM52" s="121"/>
      <c r="EN52" s="121"/>
      <c r="EO52" s="121"/>
      <c r="EP52" s="121"/>
      <c r="EQ52" s="121"/>
      <c r="ER52" s="121"/>
      <c r="ES52" s="121"/>
      <c r="ET52" s="121"/>
      <c r="EU52" s="121"/>
      <c r="EV52" s="121"/>
      <c r="EW52" s="121"/>
      <c r="EX52" s="121"/>
      <c r="EY52" s="121"/>
      <c r="EZ52" s="121"/>
      <c r="FA52" s="121"/>
      <c r="FB52" s="121"/>
      <c r="FC52" s="121"/>
      <c r="FD52" s="121"/>
      <c r="FE52" s="121"/>
      <c r="FF52" s="121"/>
      <c r="FG52" s="121"/>
      <c r="FH52" s="121"/>
      <c r="FI52" s="121"/>
      <c r="FJ52" s="121"/>
      <c r="FK52" s="121"/>
      <c r="FL52" s="121"/>
      <c r="FM52" s="121"/>
      <c r="FN52" s="121"/>
      <c r="FO52" s="121"/>
      <c r="FP52" s="121"/>
      <c r="FQ52" s="121"/>
      <c r="FR52" s="121"/>
      <c r="FS52" s="121"/>
      <c r="FT52" s="121"/>
      <c r="FU52" s="121"/>
      <c r="FV52" s="121"/>
      <c r="FW52" s="121"/>
      <c r="FX52" s="121"/>
      <c r="FY52" s="121"/>
      <c r="FZ52" s="121"/>
      <c r="GA52" s="121"/>
      <c r="GB52" s="121"/>
      <c r="GC52" s="121"/>
      <c r="GD52" s="121"/>
      <c r="GE52" s="121"/>
      <c r="GF52" s="121"/>
      <c r="GG52" s="121"/>
      <c r="GH52" s="121"/>
      <c r="GI52" s="121"/>
      <c r="GJ52" s="121"/>
      <c r="GK52" s="121"/>
      <c r="GL52" s="121"/>
      <c r="GM52" s="121"/>
      <c r="GN52" s="121"/>
      <c r="GO52" s="121"/>
      <c r="GP52" s="121"/>
      <c r="GQ52" s="121"/>
      <c r="GR52" s="121"/>
      <c r="GS52" s="121"/>
      <c r="GT52" s="121"/>
      <c r="GU52" s="121"/>
      <c r="GV52" s="121"/>
      <c r="GW52" s="121"/>
      <c r="GX52" s="121"/>
      <c r="GY52" s="121"/>
      <c r="GZ52" s="121"/>
      <c r="HA52" s="121"/>
      <c r="HB52" s="121"/>
      <c r="HC52" s="121"/>
      <c r="HD52" s="121"/>
      <c r="HE52" s="121"/>
      <c r="HF52" s="121"/>
      <c r="HG52" s="121"/>
      <c r="HH52" s="121"/>
      <c r="HI52" s="121"/>
      <c r="HJ52" s="121"/>
      <c r="HK52" s="121"/>
      <c r="HL52" s="121"/>
      <c r="HM52" s="121"/>
      <c r="HN52" s="121"/>
      <c r="HO52" s="121"/>
      <c r="HP52" s="121"/>
      <c r="HQ52" s="121"/>
      <c r="HR52" s="121"/>
      <c r="HS52" s="121"/>
      <c r="HT52" s="121"/>
    </row>
    <row r="53" spans="1:228" s="118" customFormat="1" x14ac:dyDescent="0.25">
      <c r="A53" s="716"/>
      <c r="B53" s="724"/>
      <c r="C53" s="212">
        <v>2</v>
      </c>
      <c r="D53" s="213" t="s">
        <v>15</v>
      </c>
      <c r="E53" s="184">
        <v>1</v>
      </c>
      <c r="F53" s="184">
        <v>1.2592592592592591</v>
      </c>
      <c r="G53" s="184">
        <v>1.2546296296296295</v>
      </c>
      <c r="H53" s="184">
        <v>1.287037037037037</v>
      </c>
      <c r="I53" s="184">
        <v>1.2592592592592591</v>
      </c>
      <c r="J53" s="184">
        <v>1.2824074074074072</v>
      </c>
      <c r="K53" s="184">
        <v>1.2685185185185184</v>
      </c>
      <c r="L53" s="184">
        <v>1.2777777777777777</v>
      </c>
      <c r="M53" s="184">
        <v>1.3055555555555554</v>
      </c>
      <c r="N53" s="184">
        <v>1.3472222222222221</v>
      </c>
      <c r="O53" s="184">
        <v>1.3472222222222221</v>
      </c>
      <c r="P53" s="184">
        <v>1.3657407407407407</v>
      </c>
      <c r="Q53" s="184">
        <v>1.3703703703703702</v>
      </c>
      <c r="R53" s="184">
        <v>1.3518518518518516</v>
      </c>
      <c r="S53" s="184">
        <v>1.3472222222222221</v>
      </c>
      <c r="T53" s="184">
        <v>1.3287037037037035</v>
      </c>
      <c r="U53" s="184">
        <v>1.2731481481481481</v>
      </c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24"/>
      <c r="AU53" s="224"/>
      <c r="AV53" s="224"/>
      <c r="AW53" s="224"/>
      <c r="AX53" s="224"/>
      <c r="AY53" s="224"/>
      <c r="AZ53" s="224"/>
      <c r="BA53" s="224"/>
      <c r="BB53" s="224"/>
      <c r="BC53" s="224"/>
      <c r="BD53" s="224"/>
      <c r="BE53" s="224"/>
      <c r="BF53" s="224"/>
      <c r="BG53" s="224"/>
      <c r="BH53" s="224"/>
      <c r="BI53" s="224"/>
      <c r="BJ53" s="224"/>
      <c r="BK53" s="224"/>
      <c r="BL53" s="224"/>
      <c r="BM53" s="224"/>
      <c r="BN53" s="224"/>
      <c r="BO53" s="224"/>
      <c r="BP53" s="224"/>
      <c r="BQ53" s="224"/>
      <c r="BR53" s="224"/>
      <c r="BS53" s="224"/>
      <c r="BT53" s="224"/>
      <c r="BU53" s="224"/>
      <c r="BV53" s="224"/>
      <c r="BW53" s="224"/>
      <c r="BX53" s="224"/>
      <c r="BY53" s="224"/>
      <c r="BZ53" s="224"/>
      <c r="CA53" s="224"/>
      <c r="CB53" s="224"/>
      <c r="CC53" s="224"/>
      <c r="CD53" s="224"/>
      <c r="CE53" s="224"/>
      <c r="CF53" s="224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1"/>
      <c r="DI53" s="121"/>
      <c r="DJ53" s="121"/>
      <c r="DK53" s="121"/>
      <c r="DL53" s="121"/>
      <c r="DM53" s="121"/>
      <c r="DN53" s="121"/>
      <c r="DO53" s="121"/>
      <c r="DP53" s="121"/>
      <c r="DQ53" s="121"/>
      <c r="DR53" s="121"/>
      <c r="DS53" s="121"/>
      <c r="DT53" s="121"/>
      <c r="DU53" s="121"/>
      <c r="DV53" s="121"/>
      <c r="DW53" s="121"/>
      <c r="DX53" s="121"/>
      <c r="DY53" s="121"/>
      <c r="DZ53" s="121"/>
      <c r="EA53" s="121"/>
      <c r="EB53" s="121"/>
      <c r="EC53" s="121"/>
      <c r="ED53" s="121"/>
      <c r="EE53" s="121"/>
      <c r="EF53" s="121"/>
      <c r="EG53" s="121"/>
      <c r="EH53" s="121"/>
      <c r="EI53" s="121"/>
      <c r="EJ53" s="121"/>
      <c r="EK53" s="121"/>
      <c r="EL53" s="121"/>
      <c r="EM53" s="121"/>
      <c r="EN53" s="121"/>
      <c r="EO53" s="121"/>
      <c r="EP53" s="121"/>
      <c r="EQ53" s="121"/>
      <c r="ER53" s="121"/>
      <c r="ES53" s="121"/>
      <c r="ET53" s="121"/>
      <c r="EU53" s="121"/>
      <c r="EV53" s="121"/>
      <c r="EW53" s="121"/>
      <c r="EX53" s="121"/>
      <c r="EY53" s="121"/>
      <c r="EZ53" s="121"/>
      <c r="FA53" s="121"/>
      <c r="FB53" s="121"/>
      <c r="FC53" s="121"/>
      <c r="FD53" s="121"/>
      <c r="FE53" s="121"/>
      <c r="FF53" s="121"/>
      <c r="FG53" s="121"/>
      <c r="FH53" s="121"/>
      <c r="FI53" s="121"/>
      <c r="FJ53" s="121"/>
      <c r="FK53" s="121"/>
      <c r="FL53" s="121"/>
      <c r="FM53" s="121"/>
      <c r="FN53" s="121"/>
      <c r="FO53" s="121"/>
      <c r="FP53" s="121"/>
      <c r="FQ53" s="121"/>
      <c r="FR53" s="121"/>
      <c r="FS53" s="121"/>
      <c r="FT53" s="121"/>
      <c r="FU53" s="121"/>
      <c r="FV53" s="121"/>
      <c r="FW53" s="121"/>
      <c r="FX53" s="121"/>
      <c r="FY53" s="121"/>
      <c r="FZ53" s="121"/>
      <c r="GA53" s="121"/>
      <c r="GB53" s="121"/>
      <c r="GC53" s="121"/>
      <c r="GD53" s="121"/>
      <c r="GE53" s="121"/>
      <c r="GF53" s="121"/>
      <c r="GG53" s="121"/>
      <c r="GH53" s="121"/>
      <c r="GI53" s="121"/>
      <c r="GJ53" s="121"/>
      <c r="GK53" s="121"/>
      <c r="GL53" s="121"/>
      <c r="GM53" s="121"/>
      <c r="GN53" s="121"/>
      <c r="GO53" s="121"/>
      <c r="GP53" s="121"/>
      <c r="GQ53" s="121"/>
      <c r="GR53" s="121"/>
      <c r="GS53" s="121"/>
      <c r="GT53" s="121"/>
      <c r="GU53" s="121"/>
      <c r="GV53" s="121"/>
      <c r="GW53" s="121"/>
      <c r="GX53" s="121"/>
      <c r="GY53" s="121"/>
      <c r="GZ53" s="121"/>
      <c r="HA53" s="121"/>
      <c r="HB53" s="121"/>
      <c r="HC53" s="121"/>
      <c r="HD53" s="121"/>
      <c r="HE53" s="121"/>
      <c r="HF53" s="121"/>
      <c r="HG53" s="121"/>
      <c r="HH53" s="121"/>
      <c r="HI53" s="121"/>
      <c r="HJ53" s="121"/>
      <c r="HK53" s="121"/>
      <c r="HL53" s="121"/>
      <c r="HM53" s="121"/>
      <c r="HN53" s="121"/>
      <c r="HO53" s="121"/>
      <c r="HP53" s="121"/>
      <c r="HQ53" s="121"/>
      <c r="HR53" s="121"/>
      <c r="HS53" s="121"/>
      <c r="HT53" s="121"/>
    </row>
    <row r="54" spans="1:228" s="118" customFormat="1" x14ac:dyDescent="0.25">
      <c r="A54" s="716"/>
      <c r="B54" s="724"/>
      <c r="C54" s="212">
        <v>3</v>
      </c>
      <c r="D54" s="213" t="s">
        <v>16</v>
      </c>
      <c r="E54" s="184">
        <v>1</v>
      </c>
      <c r="F54" s="184">
        <v>1.1390134529147982</v>
      </c>
      <c r="G54" s="184">
        <v>1.1434977578475336</v>
      </c>
      <c r="H54" s="184">
        <v>1.1210762331838564</v>
      </c>
      <c r="I54" s="184">
        <v>1.1255605381165918</v>
      </c>
      <c r="J54" s="184">
        <v>1.1569506726457399</v>
      </c>
      <c r="K54" s="184">
        <v>1.0313901345291479</v>
      </c>
      <c r="L54" s="184">
        <v>1.0179372197309415</v>
      </c>
      <c r="M54" s="184">
        <v>1.1210762331838564</v>
      </c>
      <c r="N54" s="184">
        <v>1.147982062780269</v>
      </c>
      <c r="O54" s="184">
        <v>1.147982062780269</v>
      </c>
      <c r="P54" s="184">
        <v>1.2152466367713004</v>
      </c>
      <c r="Q54" s="184">
        <v>1.2286995515695067</v>
      </c>
      <c r="R54" s="184">
        <v>1.2511210762331837</v>
      </c>
      <c r="S54" s="184">
        <v>1.2511210762331837</v>
      </c>
      <c r="T54" s="184">
        <v>1.2466367713004485</v>
      </c>
      <c r="U54" s="184">
        <v>1.2466367713004485</v>
      </c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224"/>
      <c r="AL54" s="224"/>
      <c r="AM54" s="224"/>
      <c r="AN54" s="224"/>
      <c r="AO54" s="224"/>
      <c r="AP54" s="224"/>
      <c r="AQ54" s="224"/>
      <c r="AR54" s="224"/>
      <c r="AS54" s="224"/>
      <c r="AT54" s="224"/>
      <c r="AU54" s="224"/>
      <c r="AV54" s="224"/>
      <c r="AW54" s="224"/>
      <c r="AX54" s="224"/>
      <c r="AY54" s="224"/>
      <c r="AZ54" s="224"/>
      <c r="BA54" s="224"/>
      <c r="BB54" s="224"/>
      <c r="BC54" s="224"/>
      <c r="BD54" s="224"/>
      <c r="BE54" s="224"/>
      <c r="BF54" s="224"/>
      <c r="BG54" s="224"/>
      <c r="BH54" s="224"/>
      <c r="BI54" s="224"/>
      <c r="BJ54" s="224"/>
      <c r="BK54" s="224"/>
      <c r="BL54" s="224"/>
      <c r="BM54" s="224"/>
      <c r="BN54" s="224"/>
      <c r="BO54" s="224"/>
      <c r="BP54" s="224"/>
      <c r="BQ54" s="224"/>
      <c r="BR54" s="224"/>
      <c r="BS54" s="224"/>
      <c r="BT54" s="224"/>
      <c r="BU54" s="224"/>
      <c r="BV54" s="224"/>
      <c r="BW54" s="224"/>
      <c r="BX54" s="224"/>
      <c r="BY54" s="224"/>
      <c r="BZ54" s="224"/>
      <c r="CA54" s="224"/>
      <c r="CB54" s="224"/>
      <c r="CC54" s="224"/>
      <c r="CD54" s="224"/>
      <c r="CE54" s="224"/>
      <c r="CF54" s="224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  <c r="CT54" s="121"/>
      <c r="CU54" s="121"/>
      <c r="CV54" s="121"/>
      <c r="CW54" s="121"/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1"/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F54" s="121"/>
      <c r="FG54" s="121"/>
      <c r="FH54" s="121"/>
      <c r="FI54" s="121"/>
      <c r="FJ54" s="121"/>
      <c r="FK54" s="121"/>
      <c r="FL54" s="121"/>
      <c r="FM54" s="121"/>
      <c r="FN54" s="121"/>
      <c r="FO54" s="121"/>
      <c r="FP54" s="121"/>
      <c r="FQ54" s="121"/>
      <c r="FR54" s="121"/>
      <c r="FS54" s="121"/>
      <c r="FT54" s="121"/>
      <c r="FU54" s="121"/>
      <c r="FV54" s="121"/>
      <c r="FW54" s="121"/>
      <c r="FX54" s="121"/>
      <c r="FY54" s="121"/>
      <c r="FZ54" s="121"/>
      <c r="GA54" s="121"/>
      <c r="GB54" s="121"/>
      <c r="GC54" s="121"/>
      <c r="GD54" s="121"/>
      <c r="GE54" s="121"/>
      <c r="GF54" s="121"/>
      <c r="GG54" s="121"/>
      <c r="GH54" s="121"/>
      <c r="GI54" s="121"/>
      <c r="GJ54" s="121"/>
      <c r="GK54" s="121"/>
      <c r="GL54" s="121"/>
      <c r="GM54" s="121"/>
      <c r="GN54" s="121"/>
      <c r="GO54" s="121"/>
      <c r="GP54" s="121"/>
      <c r="GQ54" s="121"/>
      <c r="GR54" s="121"/>
      <c r="GS54" s="121"/>
      <c r="GT54" s="121"/>
      <c r="GU54" s="121"/>
      <c r="GV54" s="121"/>
      <c r="GW54" s="121"/>
      <c r="GX54" s="121"/>
      <c r="GY54" s="121"/>
      <c r="GZ54" s="121"/>
      <c r="HA54" s="121"/>
      <c r="HB54" s="121"/>
      <c r="HC54" s="121"/>
      <c r="HD54" s="121"/>
      <c r="HE54" s="121"/>
      <c r="HF54" s="121"/>
      <c r="HG54" s="121"/>
      <c r="HH54" s="121"/>
      <c r="HI54" s="121"/>
      <c r="HJ54" s="121"/>
      <c r="HK54" s="121"/>
      <c r="HL54" s="121"/>
      <c r="HM54" s="121"/>
      <c r="HN54" s="121"/>
      <c r="HO54" s="121"/>
      <c r="HP54" s="121"/>
      <c r="HQ54" s="121"/>
      <c r="HR54" s="121"/>
      <c r="HS54" s="121"/>
      <c r="HT54" s="121"/>
    </row>
    <row r="55" spans="1:228" s="118" customFormat="1" x14ac:dyDescent="0.25">
      <c r="A55" s="716"/>
      <c r="B55" s="724"/>
      <c r="C55" s="212">
        <v>4</v>
      </c>
      <c r="D55" s="213" t="s">
        <v>17</v>
      </c>
      <c r="E55" s="184">
        <v>1</v>
      </c>
      <c r="F55" s="184">
        <v>1.0260869565217392</v>
      </c>
      <c r="G55" s="184">
        <v>1.017391304347826</v>
      </c>
      <c r="H55" s="184">
        <v>1.0434782608695652</v>
      </c>
      <c r="I55" s="184">
        <v>1.0434782608695652</v>
      </c>
      <c r="J55" s="184">
        <v>1.0869565217391304</v>
      </c>
      <c r="K55" s="184">
        <v>1.0956521739130434</v>
      </c>
      <c r="L55" s="184">
        <v>1.1086956521739131</v>
      </c>
      <c r="M55" s="184">
        <v>1.1173913043478261</v>
      </c>
      <c r="N55" s="184">
        <v>1.1347826086956523</v>
      </c>
      <c r="O55" s="184">
        <v>1.1173913043478261</v>
      </c>
      <c r="P55" s="184">
        <v>1.1391304347826086</v>
      </c>
      <c r="Q55" s="184">
        <v>1.1347826086956523</v>
      </c>
      <c r="R55" s="184">
        <v>1.1304347826086956</v>
      </c>
      <c r="S55" s="184">
        <v>1.1260869565217391</v>
      </c>
      <c r="T55" s="184">
        <v>1.1347826086956523</v>
      </c>
      <c r="U55" s="184">
        <v>1.1217391304347826</v>
      </c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4"/>
      <c r="BA55" s="224"/>
      <c r="BB55" s="224"/>
      <c r="BC55" s="224"/>
      <c r="BD55" s="224"/>
      <c r="BE55" s="224"/>
      <c r="BF55" s="224"/>
      <c r="BG55" s="224"/>
      <c r="BH55" s="224"/>
      <c r="BI55" s="224"/>
      <c r="BJ55" s="224"/>
      <c r="BK55" s="224"/>
      <c r="BL55" s="224"/>
      <c r="BM55" s="224"/>
      <c r="BN55" s="224"/>
      <c r="BO55" s="224"/>
      <c r="BP55" s="224"/>
      <c r="BQ55" s="224"/>
      <c r="BR55" s="224"/>
      <c r="BS55" s="224"/>
      <c r="BT55" s="224"/>
      <c r="BU55" s="224"/>
      <c r="BV55" s="224"/>
      <c r="BW55" s="224"/>
      <c r="BX55" s="224"/>
      <c r="BY55" s="224"/>
      <c r="BZ55" s="224"/>
      <c r="CA55" s="224"/>
      <c r="CB55" s="224"/>
      <c r="CC55" s="224"/>
      <c r="CD55" s="224"/>
      <c r="CE55" s="224"/>
      <c r="CF55" s="224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1"/>
      <c r="CZ55" s="121"/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1"/>
      <c r="FL55" s="121"/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1"/>
      <c r="GF55" s="121"/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1"/>
      <c r="GZ55" s="121"/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1"/>
      <c r="HT55" s="121"/>
    </row>
    <row r="56" spans="1:228" s="118" customFormat="1" x14ac:dyDescent="0.25">
      <c r="A56" s="716"/>
      <c r="B56" s="724"/>
      <c r="C56" s="212">
        <v>5</v>
      </c>
      <c r="D56" s="213" t="s">
        <v>18</v>
      </c>
      <c r="E56" s="184">
        <v>1</v>
      </c>
      <c r="F56" s="184">
        <v>1.1990950226244343</v>
      </c>
      <c r="G56" s="184">
        <v>1.2307692307692306</v>
      </c>
      <c r="H56" s="184">
        <v>1.1764705882352939</v>
      </c>
      <c r="I56" s="184">
        <v>1.0633484162895928</v>
      </c>
      <c r="J56" s="184">
        <v>1.0135746606334841</v>
      </c>
      <c r="K56" s="184">
        <v>0.9773755656108597</v>
      </c>
      <c r="L56" s="184">
        <v>1.0633484162895928</v>
      </c>
      <c r="M56" s="184">
        <v>1.095022624434389</v>
      </c>
      <c r="N56" s="184">
        <v>1.0769230769230769</v>
      </c>
      <c r="O56" s="184">
        <v>1.090497737556561</v>
      </c>
      <c r="P56" s="184">
        <v>1.1266968325791853</v>
      </c>
      <c r="Q56" s="184">
        <v>1.1221719457013575</v>
      </c>
      <c r="R56" s="184">
        <v>1.1764705882352939</v>
      </c>
      <c r="S56" s="184">
        <v>1.1583710407239818</v>
      </c>
      <c r="T56" s="184">
        <v>1.1583710407239818</v>
      </c>
      <c r="U56" s="184">
        <v>1.1764705882352939</v>
      </c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  <c r="AO56" s="224"/>
      <c r="AP56" s="224"/>
      <c r="AQ56" s="224"/>
      <c r="AR56" s="224"/>
      <c r="AS56" s="224"/>
      <c r="AT56" s="224"/>
      <c r="AU56" s="224"/>
      <c r="AV56" s="224"/>
      <c r="AW56" s="224"/>
      <c r="AX56" s="224"/>
      <c r="AY56" s="224"/>
      <c r="AZ56" s="224"/>
      <c r="BA56" s="224"/>
      <c r="BB56" s="224"/>
      <c r="BC56" s="224"/>
      <c r="BD56" s="224"/>
      <c r="BE56" s="224"/>
      <c r="BF56" s="224"/>
      <c r="BG56" s="224"/>
      <c r="BH56" s="224"/>
      <c r="BI56" s="224"/>
      <c r="BJ56" s="224"/>
      <c r="BK56" s="224"/>
      <c r="BL56" s="224"/>
      <c r="BM56" s="224"/>
      <c r="BN56" s="224"/>
      <c r="BO56" s="224"/>
      <c r="BP56" s="224"/>
      <c r="BQ56" s="224"/>
      <c r="BR56" s="224"/>
      <c r="BS56" s="224"/>
      <c r="BT56" s="224"/>
      <c r="BU56" s="224"/>
      <c r="BV56" s="224"/>
      <c r="BW56" s="224"/>
      <c r="BX56" s="224"/>
      <c r="BY56" s="224"/>
      <c r="BZ56" s="224"/>
      <c r="CA56" s="224"/>
      <c r="CB56" s="224"/>
      <c r="CC56" s="224"/>
      <c r="CD56" s="224"/>
      <c r="CE56" s="224"/>
      <c r="CF56" s="224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</row>
    <row r="57" spans="1:228" s="118" customFormat="1" x14ac:dyDescent="0.25">
      <c r="A57" s="716"/>
      <c r="B57" s="724"/>
      <c r="C57" s="212">
        <v>6</v>
      </c>
      <c r="D57" s="213" t="s">
        <v>19</v>
      </c>
      <c r="E57" s="184">
        <v>1</v>
      </c>
      <c r="F57" s="184">
        <v>1.1516393442622952</v>
      </c>
      <c r="G57" s="184">
        <v>1.1352459016393444</v>
      </c>
      <c r="H57" s="184">
        <v>1.1352459016393444</v>
      </c>
      <c r="I57" s="184">
        <v>1.1270491803278688</v>
      </c>
      <c r="J57" s="184">
        <v>1.1557377049180328</v>
      </c>
      <c r="K57" s="184">
        <v>1.1639344262295082</v>
      </c>
      <c r="L57" s="184">
        <v>1.1598360655737705</v>
      </c>
      <c r="M57" s="184">
        <v>1.1762295081967213</v>
      </c>
      <c r="N57" s="184">
        <v>1.1803278688524592</v>
      </c>
      <c r="O57" s="184">
        <v>1.1598360655737705</v>
      </c>
      <c r="P57" s="184">
        <v>1.2008196721311477</v>
      </c>
      <c r="Q57" s="184">
        <v>1.1967213114754098</v>
      </c>
      <c r="R57" s="184">
        <v>1.2131147540983609</v>
      </c>
      <c r="S57" s="184">
        <v>1.209016393442623</v>
      </c>
      <c r="T57" s="184">
        <v>1.2008196721311477</v>
      </c>
      <c r="U57" s="184">
        <v>1.1967213114754098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  <c r="AO57" s="224"/>
      <c r="AP57" s="224"/>
      <c r="AQ57" s="224"/>
      <c r="AR57" s="224"/>
      <c r="AS57" s="224"/>
      <c r="AT57" s="224"/>
      <c r="AU57" s="224"/>
      <c r="AV57" s="224"/>
      <c r="AW57" s="224"/>
      <c r="AX57" s="224"/>
      <c r="AY57" s="224"/>
      <c r="AZ57" s="224"/>
      <c r="BA57" s="224"/>
      <c r="BB57" s="224"/>
      <c r="BC57" s="224"/>
      <c r="BD57" s="224"/>
      <c r="BE57" s="224"/>
      <c r="BF57" s="224"/>
      <c r="BG57" s="224"/>
      <c r="BH57" s="224"/>
      <c r="BI57" s="224"/>
      <c r="BJ57" s="224"/>
      <c r="BK57" s="224"/>
      <c r="BL57" s="224"/>
      <c r="BM57" s="224"/>
      <c r="BN57" s="224"/>
      <c r="BO57" s="224"/>
      <c r="BP57" s="224"/>
      <c r="BQ57" s="224"/>
      <c r="BR57" s="224"/>
      <c r="BS57" s="224"/>
      <c r="BT57" s="224"/>
      <c r="BU57" s="224"/>
      <c r="BV57" s="224"/>
      <c r="BW57" s="224"/>
      <c r="BX57" s="224"/>
      <c r="BY57" s="224"/>
      <c r="BZ57" s="224"/>
      <c r="CA57" s="224"/>
      <c r="CB57" s="224"/>
      <c r="CC57" s="224"/>
      <c r="CD57" s="224"/>
      <c r="CE57" s="224"/>
      <c r="CF57" s="224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  <c r="FR57" s="121"/>
      <c r="FS57" s="121"/>
      <c r="FT57" s="121"/>
      <c r="FU57" s="121"/>
      <c r="FV57" s="121"/>
      <c r="FW57" s="121"/>
      <c r="FX57" s="121"/>
      <c r="FY57" s="121"/>
      <c r="FZ57" s="121"/>
      <c r="GA57" s="121"/>
      <c r="GB57" s="121"/>
      <c r="GC57" s="121"/>
      <c r="GD57" s="121"/>
      <c r="GE57" s="121"/>
      <c r="GF57" s="121"/>
      <c r="GG57" s="121"/>
      <c r="GH57" s="121"/>
      <c r="GI57" s="121"/>
      <c r="GJ57" s="121"/>
      <c r="GK57" s="121"/>
      <c r="GL57" s="121"/>
      <c r="GM57" s="121"/>
      <c r="GN57" s="121"/>
      <c r="GO57" s="121"/>
      <c r="GP57" s="121"/>
      <c r="GQ57" s="121"/>
      <c r="GR57" s="121"/>
      <c r="GS57" s="121"/>
      <c r="GT57" s="121"/>
      <c r="GU57" s="121"/>
      <c r="GV57" s="121"/>
      <c r="GW57" s="121"/>
      <c r="GX57" s="121"/>
      <c r="GY57" s="121"/>
      <c r="GZ57" s="121"/>
      <c r="HA57" s="121"/>
      <c r="HB57" s="121"/>
      <c r="HC57" s="121"/>
      <c r="HD57" s="121"/>
      <c r="HE57" s="121"/>
      <c r="HF57" s="121"/>
      <c r="HG57" s="121"/>
      <c r="HH57" s="121"/>
      <c r="HI57" s="121"/>
      <c r="HJ57" s="121"/>
      <c r="HK57" s="121"/>
      <c r="HL57" s="121"/>
      <c r="HM57" s="121"/>
      <c r="HN57" s="121"/>
      <c r="HO57" s="121"/>
      <c r="HP57" s="121"/>
      <c r="HQ57" s="121"/>
      <c r="HR57" s="121"/>
      <c r="HS57" s="121"/>
      <c r="HT57" s="121"/>
    </row>
    <row r="58" spans="1:228" s="118" customFormat="1" x14ac:dyDescent="0.25">
      <c r="A58" s="716"/>
      <c r="B58" s="723">
        <v>2</v>
      </c>
      <c r="C58" s="210">
        <v>1</v>
      </c>
      <c r="D58" s="211" t="s">
        <v>20</v>
      </c>
      <c r="E58" s="223">
        <v>1</v>
      </c>
      <c r="F58" s="223">
        <v>1.05</v>
      </c>
      <c r="G58" s="223">
        <v>0.97499999999999998</v>
      </c>
      <c r="H58" s="223">
        <v>0.8125</v>
      </c>
      <c r="I58" s="223">
        <v>0.77083333333333337</v>
      </c>
      <c r="J58" s="223">
        <v>0.72499999999999998</v>
      </c>
      <c r="K58" s="223">
        <v>0.75416666666666676</v>
      </c>
      <c r="L58" s="223">
        <v>0.87083333333333324</v>
      </c>
      <c r="M58" s="223">
        <v>0.92499999999999993</v>
      </c>
      <c r="N58" s="223">
        <v>0.91666666666666663</v>
      </c>
      <c r="O58" s="223">
        <v>0.92499999999999993</v>
      </c>
      <c r="P58" s="223">
        <v>0.83333333333333337</v>
      </c>
      <c r="Q58" s="223">
        <v>0.89583333333333337</v>
      </c>
      <c r="R58" s="223">
        <v>0.92083333333333339</v>
      </c>
      <c r="S58" s="223">
        <v>0.94166666666666676</v>
      </c>
      <c r="T58" s="223">
        <v>0.95000000000000007</v>
      </c>
      <c r="U58" s="223">
        <v>0.95000000000000007</v>
      </c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  <c r="AN58" s="224"/>
      <c r="AO58" s="224"/>
      <c r="AP58" s="224"/>
      <c r="AQ58" s="224"/>
      <c r="AR58" s="224"/>
      <c r="AS58" s="224"/>
      <c r="AT58" s="224"/>
      <c r="AU58" s="224"/>
      <c r="AV58" s="224"/>
      <c r="AW58" s="224"/>
      <c r="AX58" s="224"/>
      <c r="AY58" s="224"/>
      <c r="AZ58" s="224"/>
      <c r="BA58" s="224"/>
      <c r="BB58" s="224"/>
      <c r="BC58" s="224"/>
      <c r="BD58" s="224"/>
      <c r="BE58" s="224"/>
      <c r="BF58" s="224"/>
      <c r="BG58" s="224"/>
      <c r="BH58" s="224"/>
      <c r="BI58" s="224"/>
      <c r="BJ58" s="224"/>
      <c r="BK58" s="224"/>
      <c r="BL58" s="224"/>
      <c r="BM58" s="224"/>
      <c r="BN58" s="224"/>
      <c r="BO58" s="224"/>
      <c r="BP58" s="224"/>
      <c r="BQ58" s="224"/>
      <c r="BR58" s="224"/>
      <c r="BS58" s="224"/>
      <c r="BT58" s="224"/>
      <c r="BU58" s="224"/>
      <c r="BV58" s="224"/>
      <c r="BW58" s="224"/>
      <c r="BX58" s="224"/>
      <c r="BY58" s="224"/>
      <c r="BZ58" s="224"/>
      <c r="CA58" s="224"/>
      <c r="CB58" s="224"/>
      <c r="CC58" s="224"/>
      <c r="CD58" s="224"/>
      <c r="CE58" s="224"/>
      <c r="CF58" s="224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  <c r="FR58" s="121"/>
      <c r="FS58" s="121"/>
      <c r="FT58" s="121"/>
      <c r="FU58" s="121"/>
      <c r="FV58" s="121"/>
      <c r="FW58" s="121"/>
      <c r="FX58" s="121"/>
      <c r="FY58" s="121"/>
      <c r="FZ58" s="121"/>
      <c r="GA58" s="121"/>
      <c r="GB58" s="121"/>
      <c r="GC58" s="121"/>
      <c r="GD58" s="121"/>
      <c r="GE58" s="121"/>
      <c r="GF58" s="121"/>
      <c r="GG58" s="121"/>
      <c r="GH58" s="121"/>
      <c r="GI58" s="121"/>
      <c r="GJ58" s="121"/>
      <c r="GK58" s="121"/>
      <c r="GL58" s="121"/>
      <c r="GM58" s="121"/>
      <c r="GN58" s="121"/>
      <c r="GO58" s="121"/>
      <c r="GP58" s="121"/>
      <c r="GQ58" s="121"/>
      <c r="GR58" s="121"/>
      <c r="GS58" s="121"/>
      <c r="GT58" s="121"/>
      <c r="GU58" s="121"/>
      <c r="GV58" s="121"/>
      <c r="GW58" s="121"/>
      <c r="GX58" s="121"/>
      <c r="GY58" s="121"/>
      <c r="GZ58" s="121"/>
      <c r="HA58" s="121"/>
      <c r="HB58" s="121"/>
      <c r="HC58" s="121"/>
      <c r="HD58" s="121"/>
      <c r="HE58" s="121"/>
      <c r="HF58" s="121"/>
      <c r="HG58" s="121"/>
      <c r="HH58" s="121"/>
      <c r="HI58" s="121"/>
      <c r="HJ58" s="121"/>
      <c r="HK58" s="121"/>
      <c r="HL58" s="121"/>
      <c r="HM58" s="121"/>
      <c r="HN58" s="121"/>
      <c r="HO58" s="121"/>
      <c r="HP58" s="121"/>
      <c r="HQ58" s="121"/>
      <c r="HR58" s="121"/>
      <c r="HS58" s="121"/>
      <c r="HT58" s="121"/>
    </row>
    <row r="59" spans="1:228" s="118" customFormat="1" x14ac:dyDescent="0.25">
      <c r="A59" s="716"/>
      <c r="B59" s="724"/>
      <c r="C59" s="212">
        <v>2</v>
      </c>
      <c r="D59" s="213" t="s">
        <v>21</v>
      </c>
      <c r="E59" s="184">
        <v>1</v>
      </c>
      <c r="F59" s="184">
        <v>1.0048543689320388</v>
      </c>
      <c r="G59" s="184">
        <v>1.0048543689320388</v>
      </c>
      <c r="H59" s="184">
        <v>1.0533980582524272</v>
      </c>
      <c r="I59" s="184">
        <v>1.058252427184466</v>
      </c>
      <c r="J59" s="184">
        <v>1.0776699029126213</v>
      </c>
      <c r="K59" s="184">
        <v>1.0776699029126213</v>
      </c>
      <c r="L59" s="184">
        <v>1.0825242718446602</v>
      </c>
      <c r="M59" s="184">
        <v>1.0631067961165046</v>
      </c>
      <c r="N59" s="184">
        <v>1.0679611650485437</v>
      </c>
      <c r="O59" s="184">
        <v>1.0728155339805825</v>
      </c>
      <c r="P59" s="184">
        <v>0.97087378640776689</v>
      </c>
      <c r="Q59" s="184">
        <v>1.0485436893203883</v>
      </c>
      <c r="R59" s="184">
        <v>1.0679611650485437</v>
      </c>
      <c r="S59" s="184">
        <v>1.087378640776699</v>
      </c>
      <c r="T59" s="184">
        <v>1.087378640776699</v>
      </c>
      <c r="U59" s="184">
        <v>1.0485436893203883</v>
      </c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  <c r="AO59" s="224"/>
      <c r="AP59" s="224"/>
      <c r="AQ59" s="224"/>
      <c r="AR59" s="224"/>
      <c r="AS59" s="224"/>
      <c r="AT59" s="224"/>
      <c r="AU59" s="224"/>
      <c r="AV59" s="224"/>
      <c r="AW59" s="224"/>
      <c r="AX59" s="224"/>
      <c r="AY59" s="224"/>
      <c r="AZ59" s="224"/>
      <c r="BA59" s="224"/>
      <c r="BB59" s="224"/>
      <c r="BC59" s="224"/>
      <c r="BD59" s="224"/>
      <c r="BE59" s="224"/>
      <c r="BF59" s="224"/>
      <c r="BG59" s="224"/>
      <c r="BH59" s="224"/>
      <c r="BI59" s="224"/>
      <c r="BJ59" s="224"/>
      <c r="BK59" s="224"/>
      <c r="BL59" s="224"/>
      <c r="BM59" s="224"/>
      <c r="BN59" s="224"/>
      <c r="BO59" s="224"/>
      <c r="BP59" s="224"/>
      <c r="BQ59" s="224"/>
      <c r="BR59" s="224"/>
      <c r="BS59" s="224"/>
      <c r="BT59" s="224"/>
      <c r="BU59" s="224"/>
      <c r="BV59" s="224"/>
      <c r="BW59" s="224"/>
      <c r="BX59" s="224"/>
      <c r="BY59" s="224"/>
      <c r="BZ59" s="224"/>
      <c r="CA59" s="224"/>
      <c r="CB59" s="224"/>
      <c r="CC59" s="224"/>
      <c r="CD59" s="224"/>
      <c r="CE59" s="224"/>
      <c r="CF59" s="224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  <c r="FR59" s="121"/>
      <c r="FS59" s="121"/>
      <c r="FT59" s="121"/>
      <c r="FU59" s="121"/>
      <c r="FV59" s="121"/>
      <c r="FW59" s="121"/>
      <c r="FX59" s="121"/>
      <c r="FY59" s="121"/>
      <c r="FZ59" s="121"/>
      <c r="GA59" s="121"/>
      <c r="GB59" s="121"/>
      <c r="GC59" s="121"/>
      <c r="GD59" s="121"/>
      <c r="GE59" s="121"/>
      <c r="GF59" s="121"/>
      <c r="GG59" s="121"/>
      <c r="GH59" s="121"/>
      <c r="GI59" s="121"/>
      <c r="GJ59" s="121"/>
      <c r="GK59" s="121"/>
      <c r="GL59" s="121"/>
      <c r="GM59" s="121"/>
      <c r="GN59" s="121"/>
      <c r="GO59" s="121"/>
      <c r="GP59" s="121"/>
      <c r="GQ59" s="121"/>
      <c r="GR59" s="121"/>
      <c r="GS59" s="121"/>
      <c r="GT59" s="121"/>
      <c r="GU59" s="121"/>
      <c r="GV59" s="121"/>
      <c r="GW59" s="121"/>
      <c r="GX59" s="121"/>
      <c r="GY59" s="121"/>
      <c r="GZ59" s="121"/>
      <c r="HA59" s="121"/>
      <c r="HB59" s="121"/>
      <c r="HC59" s="121"/>
      <c r="HD59" s="121"/>
      <c r="HE59" s="121"/>
      <c r="HF59" s="121"/>
      <c r="HG59" s="121"/>
      <c r="HH59" s="121"/>
      <c r="HI59" s="121"/>
      <c r="HJ59" s="121"/>
      <c r="HK59" s="121"/>
      <c r="HL59" s="121"/>
      <c r="HM59" s="121"/>
      <c r="HN59" s="121"/>
      <c r="HO59" s="121"/>
      <c r="HP59" s="121"/>
      <c r="HQ59" s="121"/>
      <c r="HR59" s="121"/>
      <c r="HS59" s="121"/>
      <c r="HT59" s="121"/>
    </row>
    <row r="60" spans="1:228" s="118" customFormat="1" x14ac:dyDescent="0.25">
      <c r="A60" s="716"/>
      <c r="B60" s="724"/>
      <c r="C60" s="212">
        <v>3</v>
      </c>
      <c r="D60" s="213" t="s">
        <v>22</v>
      </c>
      <c r="E60" s="184">
        <v>1</v>
      </c>
      <c r="F60" s="184">
        <v>1</v>
      </c>
      <c r="G60" s="184">
        <v>0.954337899543379</v>
      </c>
      <c r="H60" s="184">
        <v>0.92694063926940651</v>
      </c>
      <c r="I60" s="184">
        <v>0.94063926940639286</v>
      </c>
      <c r="J60" s="184">
        <v>0.93607305936073071</v>
      </c>
      <c r="K60" s="184">
        <v>1.0410958904109591</v>
      </c>
      <c r="L60" s="184">
        <v>1.1050228310502284</v>
      </c>
      <c r="M60" s="184">
        <v>1.1050228310502284</v>
      </c>
      <c r="N60" s="184">
        <v>1.0776255707762559</v>
      </c>
      <c r="O60" s="184">
        <v>1.0684931506849316</v>
      </c>
      <c r="P60" s="184">
        <v>1.0045662100456623</v>
      </c>
      <c r="Q60" s="184">
        <v>1.0547945205479454</v>
      </c>
      <c r="R60" s="184">
        <v>1.0730593607305936</v>
      </c>
      <c r="S60" s="184">
        <v>1.08675799086758</v>
      </c>
      <c r="T60" s="184">
        <v>1.1095890410958904</v>
      </c>
      <c r="U60" s="184">
        <v>1.0776255707762559</v>
      </c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  <c r="AH60" s="224"/>
      <c r="AI60" s="224"/>
      <c r="AJ60" s="224"/>
      <c r="AK60" s="224"/>
      <c r="AL60" s="224"/>
      <c r="AM60" s="224"/>
      <c r="AN60" s="224"/>
      <c r="AO60" s="224"/>
      <c r="AP60" s="224"/>
      <c r="AQ60" s="224"/>
      <c r="AR60" s="224"/>
      <c r="AS60" s="224"/>
      <c r="AT60" s="224"/>
      <c r="AU60" s="224"/>
      <c r="AV60" s="224"/>
      <c r="AW60" s="224"/>
      <c r="AX60" s="224"/>
      <c r="AY60" s="224"/>
      <c r="AZ60" s="224"/>
      <c r="BA60" s="224"/>
      <c r="BB60" s="224"/>
      <c r="BC60" s="224"/>
      <c r="BD60" s="224"/>
      <c r="BE60" s="224"/>
      <c r="BF60" s="224"/>
      <c r="BG60" s="224"/>
      <c r="BH60" s="224"/>
      <c r="BI60" s="224"/>
      <c r="BJ60" s="224"/>
      <c r="BK60" s="224"/>
      <c r="BL60" s="224"/>
      <c r="BM60" s="224"/>
      <c r="BN60" s="224"/>
      <c r="BO60" s="224"/>
      <c r="BP60" s="224"/>
      <c r="BQ60" s="224"/>
      <c r="BR60" s="224"/>
      <c r="BS60" s="224"/>
      <c r="BT60" s="224"/>
      <c r="BU60" s="224"/>
      <c r="BV60" s="224"/>
      <c r="BW60" s="224"/>
      <c r="BX60" s="224"/>
      <c r="BY60" s="224"/>
      <c r="BZ60" s="224"/>
      <c r="CA60" s="224"/>
      <c r="CB60" s="224"/>
      <c r="CC60" s="224"/>
      <c r="CD60" s="224"/>
      <c r="CE60" s="224"/>
      <c r="CF60" s="224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  <c r="FR60" s="121"/>
      <c r="FS60" s="121"/>
      <c r="FT60" s="121"/>
      <c r="FU60" s="121"/>
      <c r="FV60" s="121"/>
      <c r="FW60" s="121"/>
      <c r="FX60" s="121"/>
      <c r="FY60" s="121"/>
      <c r="FZ60" s="121"/>
      <c r="GA60" s="121"/>
      <c r="GB60" s="121"/>
      <c r="GC60" s="121"/>
      <c r="GD60" s="121"/>
      <c r="GE60" s="121"/>
      <c r="GF60" s="121"/>
      <c r="GG60" s="121"/>
      <c r="GH60" s="121"/>
      <c r="GI60" s="121"/>
      <c r="GJ60" s="121"/>
      <c r="GK60" s="121"/>
      <c r="GL60" s="121"/>
      <c r="GM60" s="121"/>
      <c r="GN60" s="121"/>
      <c r="GO60" s="121"/>
      <c r="GP60" s="121"/>
      <c r="GQ60" s="121"/>
      <c r="GR60" s="121"/>
      <c r="GS60" s="121"/>
      <c r="GT60" s="121"/>
      <c r="GU60" s="121"/>
      <c r="GV60" s="121"/>
      <c r="GW60" s="121"/>
      <c r="GX60" s="121"/>
      <c r="GY60" s="121"/>
      <c r="GZ60" s="121"/>
      <c r="HA60" s="121"/>
      <c r="HB60" s="121"/>
      <c r="HC60" s="121"/>
      <c r="HD60" s="121"/>
      <c r="HE60" s="121"/>
      <c r="HF60" s="121"/>
      <c r="HG60" s="121"/>
      <c r="HH60" s="121"/>
      <c r="HI60" s="121"/>
      <c r="HJ60" s="121"/>
      <c r="HK60" s="121"/>
      <c r="HL60" s="121"/>
      <c r="HM60" s="121"/>
      <c r="HN60" s="121"/>
      <c r="HO60" s="121"/>
      <c r="HP60" s="121"/>
      <c r="HQ60" s="121"/>
      <c r="HR60" s="121"/>
      <c r="HS60" s="121"/>
      <c r="HT60" s="121"/>
    </row>
    <row r="61" spans="1:228" s="118" customFormat="1" x14ac:dyDescent="0.25">
      <c r="A61" s="716"/>
      <c r="B61" s="724"/>
      <c r="C61" s="212">
        <v>4</v>
      </c>
      <c r="D61" s="213" t="s">
        <v>23</v>
      </c>
      <c r="E61" s="184">
        <v>1</v>
      </c>
      <c r="F61" s="184">
        <v>1.1822660098522166</v>
      </c>
      <c r="G61" s="184">
        <v>1.1773399014778323</v>
      </c>
      <c r="H61" s="184">
        <v>1.1970443349753694</v>
      </c>
      <c r="I61" s="184">
        <v>1.1822660098522166</v>
      </c>
      <c r="J61" s="184">
        <v>1.1773399014778323</v>
      </c>
      <c r="K61" s="184">
        <v>1.0492610837438423</v>
      </c>
      <c r="L61" s="184">
        <v>0.99507389162561566</v>
      </c>
      <c r="M61" s="184">
        <v>1.0147783251231528</v>
      </c>
      <c r="N61" s="184">
        <v>1.0541871921182264</v>
      </c>
      <c r="O61" s="184">
        <v>1.1231527093596059</v>
      </c>
      <c r="P61" s="184">
        <v>1.0295566502463054</v>
      </c>
      <c r="Q61" s="184">
        <v>1.187192118226601</v>
      </c>
      <c r="R61" s="184">
        <v>1.1970443349753694</v>
      </c>
      <c r="S61" s="184">
        <v>1.2266009852216748</v>
      </c>
      <c r="T61" s="184">
        <v>1.2906403940886699</v>
      </c>
      <c r="U61" s="184">
        <v>1.2857142857142858</v>
      </c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  <c r="AV61" s="224"/>
      <c r="AW61" s="224"/>
      <c r="AX61" s="224"/>
      <c r="AY61" s="224"/>
      <c r="AZ61" s="224"/>
      <c r="BA61" s="224"/>
      <c r="BB61" s="224"/>
      <c r="BC61" s="224"/>
      <c r="BD61" s="224"/>
      <c r="BE61" s="224"/>
      <c r="BF61" s="224"/>
      <c r="BG61" s="224"/>
      <c r="BH61" s="224"/>
      <c r="BI61" s="224"/>
      <c r="BJ61" s="224"/>
      <c r="BK61" s="224"/>
      <c r="BL61" s="224"/>
      <c r="BM61" s="224"/>
      <c r="BN61" s="224"/>
      <c r="BO61" s="224"/>
      <c r="BP61" s="224"/>
      <c r="BQ61" s="224"/>
      <c r="BR61" s="224"/>
      <c r="BS61" s="224"/>
      <c r="BT61" s="224"/>
      <c r="BU61" s="224"/>
      <c r="BV61" s="224"/>
      <c r="BW61" s="224"/>
      <c r="BX61" s="224"/>
      <c r="BY61" s="224"/>
      <c r="BZ61" s="224"/>
      <c r="CA61" s="224"/>
      <c r="CB61" s="224"/>
      <c r="CC61" s="224"/>
      <c r="CD61" s="224"/>
      <c r="CE61" s="224"/>
      <c r="CF61" s="224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  <c r="FR61" s="121"/>
      <c r="FS61" s="121"/>
      <c r="FT61" s="121"/>
      <c r="FU61" s="121"/>
      <c r="FV61" s="121"/>
      <c r="FW61" s="121"/>
      <c r="FX61" s="121"/>
      <c r="FY61" s="121"/>
      <c r="FZ61" s="121"/>
      <c r="GA61" s="121"/>
      <c r="GB61" s="121"/>
      <c r="GC61" s="121"/>
      <c r="GD61" s="121"/>
      <c r="GE61" s="121"/>
      <c r="GF61" s="121"/>
      <c r="GG61" s="121"/>
      <c r="GH61" s="121"/>
      <c r="GI61" s="121"/>
      <c r="GJ61" s="121"/>
      <c r="GK61" s="121"/>
      <c r="GL61" s="121"/>
      <c r="GM61" s="121"/>
      <c r="GN61" s="121"/>
      <c r="GO61" s="121"/>
      <c r="GP61" s="121"/>
      <c r="GQ61" s="121"/>
      <c r="GR61" s="121"/>
      <c r="GS61" s="121"/>
      <c r="GT61" s="121"/>
      <c r="GU61" s="121"/>
      <c r="GV61" s="121"/>
      <c r="GW61" s="121"/>
      <c r="GX61" s="121"/>
      <c r="GY61" s="121"/>
      <c r="GZ61" s="121"/>
      <c r="HA61" s="121"/>
      <c r="HB61" s="121"/>
      <c r="HC61" s="121"/>
      <c r="HD61" s="121"/>
      <c r="HE61" s="121"/>
      <c r="HF61" s="121"/>
      <c r="HG61" s="121"/>
      <c r="HH61" s="121"/>
      <c r="HI61" s="121"/>
      <c r="HJ61" s="121"/>
      <c r="HK61" s="121"/>
      <c r="HL61" s="121"/>
      <c r="HM61" s="121"/>
      <c r="HN61" s="121"/>
      <c r="HO61" s="121"/>
      <c r="HP61" s="121"/>
      <c r="HQ61" s="121"/>
      <c r="HR61" s="121"/>
      <c r="HS61" s="121"/>
      <c r="HT61" s="121"/>
    </row>
    <row r="62" spans="1:228" s="118" customFormat="1" x14ac:dyDescent="0.25">
      <c r="A62" s="716"/>
      <c r="B62" s="724"/>
      <c r="C62" s="212">
        <v>5</v>
      </c>
      <c r="D62" s="213" t="s">
        <v>24</v>
      </c>
      <c r="E62" s="184">
        <v>1</v>
      </c>
      <c r="F62" s="184">
        <v>1.0648648648648649</v>
      </c>
      <c r="G62" s="184">
        <v>0.91891891891891897</v>
      </c>
      <c r="H62" s="184">
        <v>0.89729729729729735</v>
      </c>
      <c r="I62" s="184">
        <v>0.94054054054054048</v>
      </c>
      <c r="J62" s="184">
        <v>0.98378378378378373</v>
      </c>
      <c r="K62" s="184">
        <v>1.027027027027027</v>
      </c>
      <c r="L62" s="184">
        <v>1.0756756756756756</v>
      </c>
      <c r="M62" s="184">
        <v>1.1081081081081081</v>
      </c>
      <c r="N62" s="184">
        <v>1.0432432432432432</v>
      </c>
      <c r="O62" s="184">
        <v>1.0432432432432432</v>
      </c>
      <c r="P62" s="184">
        <v>0.97297297297297303</v>
      </c>
      <c r="Q62" s="184">
        <v>0.97297297297297303</v>
      </c>
      <c r="R62" s="184">
        <v>1.0486486486486486</v>
      </c>
      <c r="S62" s="184">
        <v>1.0810810810810811</v>
      </c>
      <c r="T62" s="184">
        <v>1.0648648648648649</v>
      </c>
      <c r="U62" s="184">
        <v>1.0540540540540539</v>
      </c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4"/>
      <c r="BX62" s="224"/>
      <c r="BY62" s="224"/>
      <c r="BZ62" s="224"/>
      <c r="CA62" s="224"/>
      <c r="CB62" s="224"/>
      <c r="CC62" s="224"/>
      <c r="CD62" s="224"/>
      <c r="CE62" s="224"/>
      <c r="CF62" s="224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  <c r="FR62" s="121"/>
      <c r="FS62" s="121"/>
      <c r="FT62" s="121"/>
      <c r="FU62" s="121"/>
      <c r="FV62" s="121"/>
      <c r="FW62" s="121"/>
      <c r="FX62" s="121"/>
      <c r="FY62" s="121"/>
      <c r="FZ62" s="121"/>
      <c r="GA62" s="121"/>
      <c r="GB62" s="121"/>
      <c r="GC62" s="121"/>
      <c r="GD62" s="121"/>
      <c r="GE62" s="121"/>
      <c r="GF62" s="121"/>
      <c r="GG62" s="121"/>
      <c r="GH62" s="121"/>
      <c r="GI62" s="121"/>
      <c r="GJ62" s="121"/>
      <c r="GK62" s="121"/>
      <c r="GL62" s="121"/>
      <c r="GM62" s="121"/>
      <c r="GN62" s="121"/>
      <c r="GO62" s="121"/>
      <c r="GP62" s="121"/>
      <c r="GQ62" s="121"/>
      <c r="GR62" s="121"/>
      <c r="GS62" s="121"/>
      <c r="GT62" s="121"/>
      <c r="GU62" s="121"/>
      <c r="GV62" s="121"/>
      <c r="GW62" s="121"/>
      <c r="GX62" s="121"/>
      <c r="GY62" s="121"/>
      <c r="GZ62" s="121"/>
      <c r="HA62" s="121"/>
      <c r="HB62" s="121"/>
      <c r="HC62" s="121"/>
      <c r="HD62" s="121"/>
      <c r="HE62" s="121"/>
      <c r="HF62" s="121"/>
      <c r="HG62" s="121"/>
      <c r="HH62" s="121"/>
      <c r="HI62" s="121"/>
      <c r="HJ62" s="121"/>
      <c r="HK62" s="121"/>
      <c r="HL62" s="121"/>
      <c r="HM62" s="121"/>
      <c r="HN62" s="121"/>
      <c r="HO62" s="121"/>
      <c r="HP62" s="121"/>
      <c r="HQ62" s="121"/>
      <c r="HR62" s="121"/>
      <c r="HS62" s="121"/>
      <c r="HT62" s="121"/>
    </row>
    <row r="63" spans="1:228" s="118" customFormat="1" x14ac:dyDescent="0.25">
      <c r="A63" s="716"/>
      <c r="B63" s="723">
        <v>3</v>
      </c>
      <c r="C63" s="210">
        <v>1</v>
      </c>
      <c r="D63" s="211" t="s">
        <v>26</v>
      </c>
      <c r="E63" s="223">
        <v>1</v>
      </c>
      <c r="F63" s="223">
        <v>1.0769230769230769</v>
      </c>
      <c r="G63" s="223">
        <v>0.98076923076923062</v>
      </c>
      <c r="H63" s="223">
        <v>0.80769230769230771</v>
      </c>
      <c r="I63" s="223">
        <v>0.81249999999999989</v>
      </c>
      <c r="J63" s="223">
        <v>0.86057692307692302</v>
      </c>
      <c r="K63" s="223">
        <v>0.96153846153846145</v>
      </c>
      <c r="L63" s="223">
        <v>0.97596153846153844</v>
      </c>
      <c r="M63" s="223">
        <v>1</v>
      </c>
      <c r="N63" s="223">
        <v>1.0096153846153846</v>
      </c>
      <c r="O63" s="223">
        <v>1.0192307692307692</v>
      </c>
      <c r="P63" s="223">
        <v>1.0432692307692306</v>
      </c>
      <c r="Q63" s="223">
        <v>1.0048076923076923</v>
      </c>
      <c r="R63" s="223">
        <v>0.9375</v>
      </c>
      <c r="S63" s="223">
        <v>0.84134615384615385</v>
      </c>
      <c r="T63" s="223">
        <v>0.81730769230769229</v>
      </c>
      <c r="U63" s="223">
        <v>0.81730769230769229</v>
      </c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4"/>
      <c r="BX63" s="224"/>
      <c r="BY63" s="224"/>
      <c r="BZ63" s="224"/>
      <c r="CA63" s="224"/>
      <c r="CB63" s="224"/>
      <c r="CC63" s="224"/>
      <c r="CD63" s="224"/>
      <c r="CE63" s="224"/>
      <c r="CF63" s="224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1"/>
      <c r="FF63" s="121"/>
      <c r="FG63" s="121"/>
      <c r="FH63" s="121"/>
      <c r="FI63" s="121"/>
      <c r="FJ63" s="121"/>
      <c r="FK63" s="121"/>
      <c r="FL63" s="121"/>
      <c r="FM63" s="121"/>
      <c r="FN63" s="121"/>
      <c r="FO63" s="121"/>
      <c r="FP63" s="121"/>
      <c r="FQ63" s="121"/>
      <c r="FR63" s="121"/>
      <c r="FS63" s="121"/>
      <c r="FT63" s="121"/>
      <c r="FU63" s="121"/>
      <c r="FV63" s="121"/>
      <c r="FW63" s="121"/>
      <c r="FX63" s="121"/>
      <c r="FY63" s="121"/>
      <c r="FZ63" s="121"/>
      <c r="GA63" s="121"/>
      <c r="GB63" s="121"/>
      <c r="GC63" s="121"/>
      <c r="GD63" s="121"/>
      <c r="GE63" s="121"/>
      <c r="GF63" s="121"/>
      <c r="GG63" s="121"/>
      <c r="GH63" s="121"/>
      <c r="GI63" s="121"/>
      <c r="GJ63" s="121"/>
      <c r="GK63" s="121"/>
      <c r="GL63" s="121"/>
      <c r="GM63" s="121"/>
      <c r="GN63" s="121"/>
      <c r="GO63" s="121"/>
      <c r="GP63" s="121"/>
      <c r="GQ63" s="121"/>
      <c r="GR63" s="121"/>
      <c r="GS63" s="121"/>
      <c r="GT63" s="121"/>
      <c r="GU63" s="121"/>
      <c r="GV63" s="121"/>
      <c r="GW63" s="121"/>
      <c r="GX63" s="121"/>
      <c r="GY63" s="121"/>
      <c r="GZ63" s="121"/>
      <c r="HA63" s="121"/>
      <c r="HB63" s="121"/>
      <c r="HC63" s="121"/>
      <c r="HD63" s="121"/>
      <c r="HE63" s="121"/>
      <c r="HF63" s="121"/>
      <c r="HG63" s="121"/>
      <c r="HH63" s="121"/>
      <c r="HI63" s="121"/>
      <c r="HJ63" s="121"/>
      <c r="HK63" s="121"/>
      <c r="HL63" s="121"/>
      <c r="HM63" s="121"/>
      <c r="HN63" s="121"/>
      <c r="HO63" s="121"/>
      <c r="HP63" s="121"/>
      <c r="HQ63" s="121"/>
      <c r="HR63" s="121"/>
      <c r="HS63" s="121"/>
      <c r="HT63" s="121"/>
    </row>
    <row r="64" spans="1:228" s="118" customFormat="1" x14ac:dyDescent="0.25">
      <c r="A64" s="716"/>
      <c r="B64" s="724"/>
      <c r="C64" s="212">
        <v>2</v>
      </c>
      <c r="D64" s="213" t="s">
        <v>27</v>
      </c>
      <c r="E64" s="184">
        <v>1</v>
      </c>
      <c r="F64" s="184">
        <v>1.1274509803921569</v>
      </c>
      <c r="G64" s="184">
        <v>1.107843137254902</v>
      </c>
      <c r="H64" s="184">
        <v>1.0931372549019609</v>
      </c>
      <c r="I64" s="184">
        <v>1.0735294117647058</v>
      </c>
      <c r="J64" s="184">
        <v>1.0735294117647058</v>
      </c>
      <c r="K64" s="184">
        <v>1.0784313725490198</v>
      </c>
      <c r="L64" s="184">
        <v>1.0931372549019609</v>
      </c>
      <c r="M64" s="184">
        <v>1.0882352941176472</v>
      </c>
      <c r="N64" s="184">
        <v>1.0980392156862746</v>
      </c>
      <c r="O64" s="184">
        <v>1.1225490196078431</v>
      </c>
      <c r="P64" s="184">
        <v>1.1274509803921569</v>
      </c>
      <c r="Q64" s="184">
        <v>1.1568627450980393</v>
      </c>
      <c r="R64" s="184">
        <v>1.1470588235294117</v>
      </c>
      <c r="S64" s="184">
        <v>1.1421568627450982</v>
      </c>
      <c r="T64" s="184">
        <v>1.1372549019607843</v>
      </c>
      <c r="U64" s="184">
        <v>1.1127450980392157</v>
      </c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4"/>
      <c r="BX64" s="224"/>
      <c r="BY64" s="224"/>
      <c r="BZ64" s="224"/>
      <c r="CA64" s="224"/>
      <c r="CB64" s="224"/>
      <c r="CC64" s="224"/>
      <c r="CD64" s="224"/>
      <c r="CE64" s="224"/>
      <c r="CF64" s="224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1"/>
      <c r="EH64" s="121"/>
      <c r="EI64" s="121"/>
      <c r="EJ64" s="121"/>
      <c r="EK64" s="121"/>
      <c r="EL64" s="121"/>
      <c r="EM64" s="121"/>
      <c r="EN64" s="121"/>
      <c r="EO64" s="121"/>
      <c r="EP64" s="121"/>
      <c r="EQ64" s="121"/>
      <c r="ER64" s="121"/>
      <c r="ES64" s="121"/>
      <c r="ET64" s="121"/>
      <c r="EU64" s="121"/>
      <c r="EV64" s="121"/>
      <c r="EW64" s="121"/>
      <c r="EX64" s="121"/>
      <c r="EY64" s="121"/>
      <c r="EZ64" s="121"/>
      <c r="FA64" s="121"/>
      <c r="FB64" s="121"/>
      <c r="FC64" s="121"/>
      <c r="FD64" s="121"/>
      <c r="FE64" s="121"/>
      <c r="FF64" s="121"/>
      <c r="FG64" s="121"/>
      <c r="FH64" s="121"/>
      <c r="FI64" s="121"/>
      <c r="FJ64" s="121"/>
      <c r="FK64" s="121"/>
      <c r="FL64" s="121"/>
      <c r="FM64" s="121"/>
      <c r="FN64" s="121"/>
      <c r="FO64" s="121"/>
      <c r="FP64" s="121"/>
      <c r="FQ64" s="121"/>
      <c r="FR64" s="121"/>
      <c r="FS64" s="121"/>
      <c r="FT64" s="121"/>
      <c r="FU64" s="121"/>
      <c r="FV64" s="121"/>
      <c r="FW64" s="121"/>
      <c r="FX64" s="121"/>
      <c r="FY64" s="121"/>
      <c r="FZ64" s="121"/>
      <c r="GA64" s="121"/>
      <c r="GB64" s="121"/>
      <c r="GC64" s="121"/>
      <c r="GD64" s="121"/>
      <c r="GE64" s="121"/>
      <c r="GF64" s="121"/>
      <c r="GG64" s="121"/>
      <c r="GH64" s="121"/>
      <c r="GI64" s="121"/>
      <c r="GJ64" s="121"/>
      <c r="GK64" s="121"/>
      <c r="GL64" s="121"/>
      <c r="GM64" s="121"/>
      <c r="GN64" s="121"/>
      <c r="GO64" s="121"/>
      <c r="GP64" s="121"/>
      <c r="GQ64" s="121"/>
      <c r="GR64" s="121"/>
      <c r="GS64" s="121"/>
      <c r="GT64" s="121"/>
      <c r="GU64" s="121"/>
      <c r="GV64" s="121"/>
      <c r="GW64" s="121"/>
      <c r="GX64" s="121"/>
      <c r="GY64" s="121"/>
      <c r="GZ64" s="121"/>
      <c r="HA64" s="121"/>
      <c r="HB64" s="121"/>
      <c r="HC64" s="121"/>
      <c r="HD64" s="121"/>
      <c r="HE64" s="121"/>
      <c r="HF64" s="121"/>
      <c r="HG64" s="121"/>
      <c r="HH64" s="121"/>
      <c r="HI64" s="121"/>
      <c r="HJ64" s="121"/>
      <c r="HK64" s="121"/>
      <c r="HL64" s="121"/>
      <c r="HM64" s="121"/>
      <c r="HN64" s="121"/>
      <c r="HO64" s="121"/>
      <c r="HP64" s="121"/>
      <c r="HQ64" s="121"/>
      <c r="HR64" s="121"/>
      <c r="HS64" s="121"/>
      <c r="HT64" s="121"/>
    </row>
    <row r="65" spans="1:228" s="118" customFormat="1" x14ac:dyDescent="0.25">
      <c r="A65" s="716"/>
      <c r="B65" s="724"/>
      <c r="C65" s="212">
        <v>3</v>
      </c>
      <c r="D65" s="213" t="s">
        <v>28</v>
      </c>
      <c r="E65" s="184">
        <v>1</v>
      </c>
      <c r="F65" s="184">
        <v>0.82378854625550657</v>
      </c>
      <c r="G65" s="184">
        <v>0.86784140969162993</v>
      </c>
      <c r="H65" s="184">
        <v>0.95594713656387664</v>
      </c>
      <c r="I65" s="184">
        <v>0.97356828193832612</v>
      </c>
      <c r="J65" s="184">
        <v>1.0220264317180616</v>
      </c>
      <c r="K65" s="184">
        <v>1.0440528634361232</v>
      </c>
      <c r="L65" s="184">
        <v>1.026431718061674</v>
      </c>
      <c r="M65" s="184">
        <v>1.0660792951541851</v>
      </c>
      <c r="N65" s="184">
        <v>1.0484581497797358</v>
      </c>
      <c r="O65" s="184">
        <v>1.0660792951541851</v>
      </c>
      <c r="P65" s="184">
        <v>1.079295154185022</v>
      </c>
      <c r="Q65" s="184">
        <v>1.0484581497797358</v>
      </c>
      <c r="R65" s="184">
        <v>0.93392070484581502</v>
      </c>
      <c r="S65" s="184">
        <v>0.85022026431718067</v>
      </c>
      <c r="T65" s="184">
        <v>0.80616740088105732</v>
      </c>
      <c r="U65" s="184">
        <v>0.86784140969162993</v>
      </c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4"/>
      <c r="BX65" s="224"/>
      <c r="BY65" s="224"/>
      <c r="BZ65" s="224"/>
      <c r="CA65" s="224"/>
      <c r="CB65" s="224"/>
      <c r="CC65" s="224"/>
      <c r="CD65" s="224"/>
      <c r="CE65" s="224"/>
      <c r="CF65" s="224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1"/>
      <c r="EH65" s="121"/>
      <c r="EI65" s="121"/>
      <c r="EJ65" s="121"/>
      <c r="EK65" s="121"/>
      <c r="EL65" s="121"/>
      <c r="EM65" s="121"/>
      <c r="EN65" s="121"/>
      <c r="EO65" s="121"/>
      <c r="EP65" s="121"/>
      <c r="EQ65" s="121"/>
      <c r="ER65" s="121"/>
      <c r="ES65" s="121"/>
      <c r="ET65" s="121"/>
      <c r="EU65" s="121"/>
      <c r="EV65" s="121"/>
      <c r="EW65" s="121"/>
      <c r="EX65" s="121"/>
      <c r="EY65" s="121"/>
      <c r="EZ65" s="121"/>
      <c r="FA65" s="121"/>
      <c r="FB65" s="121"/>
      <c r="FC65" s="121"/>
      <c r="FD65" s="121"/>
      <c r="FE65" s="121"/>
      <c r="FF65" s="121"/>
      <c r="FG65" s="121"/>
      <c r="FH65" s="121"/>
      <c r="FI65" s="121"/>
      <c r="FJ65" s="121"/>
      <c r="FK65" s="121"/>
      <c r="FL65" s="121"/>
      <c r="FM65" s="121"/>
      <c r="FN65" s="121"/>
      <c r="FO65" s="121"/>
      <c r="FP65" s="121"/>
      <c r="FQ65" s="121"/>
      <c r="FR65" s="121"/>
      <c r="FS65" s="121"/>
      <c r="FT65" s="121"/>
      <c r="FU65" s="121"/>
      <c r="FV65" s="121"/>
      <c r="FW65" s="121"/>
      <c r="FX65" s="121"/>
      <c r="FY65" s="121"/>
      <c r="FZ65" s="121"/>
      <c r="GA65" s="121"/>
      <c r="GB65" s="121"/>
      <c r="GC65" s="121"/>
      <c r="GD65" s="121"/>
      <c r="GE65" s="121"/>
      <c r="GF65" s="121"/>
      <c r="GG65" s="121"/>
      <c r="GH65" s="121"/>
      <c r="GI65" s="121"/>
      <c r="GJ65" s="121"/>
      <c r="GK65" s="121"/>
      <c r="GL65" s="121"/>
      <c r="GM65" s="121"/>
      <c r="GN65" s="121"/>
      <c r="GO65" s="121"/>
      <c r="GP65" s="121"/>
      <c r="GQ65" s="121"/>
      <c r="GR65" s="121"/>
      <c r="GS65" s="121"/>
      <c r="GT65" s="121"/>
      <c r="GU65" s="121"/>
      <c r="GV65" s="121"/>
      <c r="GW65" s="121"/>
      <c r="GX65" s="121"/>
      <c r="GY65" s="121"/>
      <c r="GZ65" s="121"/>
      <c r="HA65" s="121"/>
      <c r="HB65" s="121"/>
      <c r="HC65" s="121"/>
      <c r="HD65" s="121"/>
      <c r="HE65" s="121"/>
      <c r="HF65" s="121"/>
      <c r="HG65" s="121"/>
      <c r="HH65" s="121"/>
      <c r="HI65" s="121"/>
      <c r="HJ65" s="121"/>
      <c r="HK65" s="121"/>
      <c r="HL65" s="121"/>
      <c r="HM65" s="121"/>
      <c r="HN65" s="121"/>
      <c r="HO65" s="121"/>
      <c r="HP65" s="121"/>
      <c r="HQ65" s="121"/>
      <c r="HR65" s="121"/>
      <c r="HS65" s="121"/>
      <c r="HT65" s="121"/>
    </row>
    <row r="66" spans="1:228" s="118" customFormat="1" x14ac:dyDescent="0.25">
      <c r="A66" s="716"/>
      <c r="B66" s="724"/>
      <c r="C66" s="212">
        <v>4</v>
      </c>
      <c r="D66" s="213" t="s">
        <v>29</v>
      </c>
      <c r="E66" s="184">
        <v>1</v>
      </c>
      <c r="F66" s="184">
        <v>0.8393574297188755</v>
      </c>
      <c r="G66" s="184">
        <v>0.82730923694779124</v>
      </c>
      <c r="H66" s="184">
        <v>0.91967871485943775</v>
      </c>
      <c r="I66" s="184">
        <v>0.95180722891566272</v>
      </c>
      <c r="J66" s="184">
        <v>0.98795180722891573</v>
      </c>
      <c r="K66" s="184">
        <v>1</v>
      </c>
      <c r="L66" s="184">
        <v>0.99196787148594379</v>
      </c>
      <c r="M66" s="184">
        <v>1.0120481927710843</v>
      </c>
      <c r="N66" s="184">
        <v>1.0281124497991969</v>
      </c>
      <c r="O66" s="184">
        <v>1.0321285140562249</v>
      </c>
      <c r="P66" s="184">
        <v>1.0240963855421688</v>
      </c>
      <c r="Q66" s="184">
        <v>1.0441767068273093</v>
      </c>
      <c r="R66" s="184">
        <v>1.0441767068273093</v>
      </c>
      <c r="S66" s="184">
        <v>1.0481927710843375</v>
      </c>
      <c r="T66" s="184">
        <v>1.0481927710843375</v>
      </c>
      <c r="U66" s="184">
        <v>1.0321285140562249</v>
      </c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4"/>
      <c r="BX66" s="224"/>
      <c r="BY66" s="224"/>
      <c r="BZ66" s="224"/>
      <c r="CA66" s="224"/>
      <c r="CB66" s="224"/>
      <c r="CC66" s="224"/>
      <c r="CD66" s="224"/>
      <c r="CE66" s="224"/>
      <c r="CF66" s="224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  <c r="CT66" s="121"/>
      <c r="CU66" s="121"/>
      <c r="CV66" s="121"/>
      <c r="CW66" s="121"/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1"/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1"/>
      <c r="EH66" s="121"/>
      <c r="EI66" s="121"/>
      <c r="EJ66" s="121"/>
      <c r="EK66" s="121"/>
      <c r="EL66" s="121"/>
      <c r="EM66" s="121"/>
      <c r="EN66" s="121"/>
      <c r="EO66" s="121"/>
      <c r="EP66" s="121"/>
      <c r="EQ66" s="121"/>
      <c r="ER66" s="121"/>
      <c r="ES66" s="121"/>
      <c r="ET66" s="121"/>
      <c r="EU66" s="121"/>
      <c r="EV66" s="121"/>
      <c r="EW66" s="121"/>
      <c r="EX66" s="121"/>
      <c r="EY66" s="121"/>
      <c r="EZ66" s="121"/>
      <c r="FA66" s="121"/>
      <c r="FB66" s="121"/>
      <c r="FC66" s="121"/>
      <c r="FD66" s="121"/>
      <c r="FE66" s="121"/>
      <c r="FF66" s="121"/>
      <c r="FG66" s="121"/>
      <c r="FH66" s="121"/>
      <c r="FI66" s="121"/>
      <c r="FJ66" s="121"/>
      <c r="FK66" s="121"/>
      <c r="FL66" s="121"/>
      <c r="FM66" s="121"/>
      <c r="FN66" s="121"/>
      <c r="FO66" s="121"/>
      <c r="FP66" s="121"/>
      <c r="FQ66" s="121"/>
      <c r="FR66" s="121"/>
      <c r="FS66" s="121"/>
      <c r="FT66" s="121"/>
      <c r="FU66" s="121"/>
      <c r="FV66" s="121"/>
      <c r="FW66" s="121"/>
      <c r="FX66" s="121"/>
      <c r="FY66" s="121"/>
      <c r="FZ66" s="121"/>
      <c r="GA66" s="121"/>
      <c r="GB66" s="121"/>
      <c r="GC66" s="121"/>
      <c r="GD66" s="121"/>
      <c r="GE66" s="121"/>
      <c r="GF66" s="121"/>
      <c r="GG66" s="121"/>
      <c r="GH66" s="121"/>
      <c r="GI66" s="121"/>
      <c r="GJ66" s="121"/>
      <c r="GK66" s="121"/>
      <c r="GL66" s="121"/>
      <c r="GM66" s="121"/>
      <c r="GN66" s="121"/>
      <c r="GO66" s="121"/>
      <c r="GP66" s="121"/>
      <c r="GQ66" s="121"/>
      <c r="GR66" s="121"/>
      <c r="GS66" s="121"/>
      <c r="GT66" s="121"/>
      <c r="GU66" s="121"/>
      <c r="GV66" s="121"/>
      <c r="GW66" s="121"/>
      <c r="GX66" s="121"/>
      <c r="GY66" s="121"/>
      <c r="GZ66" s="121"/>
      <c r="HA66" s="121"/>
      <c r="HB66" s="121"/>
      <c r="HC66" s="121"/>
      <c r="HD66" s="121"/>
      <c r="HE66" s="121"/>
      <c r="HF66" s="121"/>
      <c r="HG66" s="121"/>
      <c r="HH66" s="121"/>
      <c r="HI66" s="121"/>
      <c r="HJ66" s="121"/>
      <c r="HK66" s="121"/>
      <c r="HL66" s="121"/>
      <c r="HM66" s="121"/>
      <c r="HN66" s="121"/>
      <c r="HO66" s="121"/>
      <c r="HP66" s="121"/>
      <c r="HQ66" s="121"/>
      <c r="HR66" s="121"/>
      <c r="HS66" s="121"/>
      <c r="HT66" s="121"/>
    </row>
    <row r="67" spans="1:228" s="118" customFormat="1" x14ac:dyDescent="0.25">
      <c r="A67" s="716"/>
      <c r="B67" s="724"/>
      <c r="C67" s="212">
        <v>5</v>
      </c>
      <c r="D67" s="213" t="s">
        <v>30</v>
      </c>
      <c r="E67" s="184">
        <v>1</v>
      </c>
      <c r="F67" s="184">
        <v>0.98253275109170313</v>
      </c>
      <c r="G67" s="184">
        <v>0.85152838427947608</v>
      </c>
      <c r="H67" s="184">
        <v>0.8733624454148472</v>
      </c>
      <c r="I67" s="184">
        <v>0.90829694323144117</v>
      </c>
      <c r="J67" s="184">
        <v>0.95633187772925765</v>
      </c>
      <c r="K67" s="184">
        <v>0.98689956331877737</v>
      </c>
      <c r="L67" s="184">
        <v>0.97379912663755464</v>
      </c>
      <c r="M67" s="184">
        <v>0.98253275109170313</v>
      </c>
      <c r="N67" s="184">
        <v>0.98253275109170313</v>
      </c>
      <c r="O67" s="184">
        <v>0.97816593886462877</v>
      </c>
      <c r="P67" s="184">
        <v>0.98689956331877737</v>
      </c>
      <c r="Q67" s="184">
        <v>1.0218340611353711</v>
      </c>
      <c r="R67" s="184">
        <v>1.0087336244541485</v>
      </c>
      <c r="S67" s="184">
        <v>1.0305676855895198</v>
      </c>
      <c r="T67" s="184">
        <v>1.0436681222707425</v>
      </c>
      <c r="U67" s="184">
        <v>1.0262008733624455</v>
      </c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4"/>
      <c r="BX67" s="224"/>
      <c r="BY67" s="224"/>
      <c r="BZ67" s="224"/>
      <c r="CA67" s="224"/>
      <c r="CB67" s="224"/>
      <c r="CC67" s="224"/>
      <c r="CD67" s="224"/>
      <c r="CE67" s="224"/>
      <c r="CF67" s="224"/>
      <c r="CG67" s="121"/>
      <c r="CH67" s="121"/>
      <c r="CI67" s="121"/>
      <c r="CJ67" s="121"/>
      <c r="CK67" s="121"/>
      <c r="CL67" s="121"/>
      <c r="CM67" s="121"/>
      <c r="CN67" s="121"/>
      <c r="CO67" s="121"/>
      <c r="CP67" s="121"/>
      <c r="CQ67" s="121"/>
      <c r="CR67" s="121"/>
      <c r="CS67" s="121"/>
      <c r="CT67" s="121"/>
      <c r="CU67" s="121"/>
      <c r="CV67" s="121"/>
      <c r="CW67" s="121"/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1"/>
      <c r="DI67" s="121"/>
      <c r="DJ67" s="121"/>
      <c r="DK67" s="121"/>
      <c r="DL67" s="121"/>
      <c r="DM67" s="121"/>
      <c r="DN67" s="121"/>
      <c r="DO67" s="121"/>
      <c r="DP67" s="121"/>
      <c r="DQ67" s="121"/>
      <c r="DR67" s="121"/>
      <c r="DS67" s="121"/>
      <c r="DT67" s="121"/>
      <c r="DU67" s="121"/>
      <c r="DV67" s="121"/>
      <c r="DW67" s="121"/>
      <c r="DX67" s="121"/>
      <c r="DY67" s="121"/>
      <c r="DZ67" s="121"/>
      <c r="EA67" s="121"/>
      <c r="EB67" s="121"/>
      <c r="EC67" s="121"/>
      <c r="ED67" s="121"/>
      <c r="EE67" s="121"/>
      <c r="EF67" s="121"/>
      <c r="EG67" s="121"/>
      <c r="EH67" s="121"/>
      <c r="EI67" s="121"/>
      <c r="EJ67" s="121"/>
      <c r="EK67" s="121"/>
      <c r="EL67" s="121"/>
      <c r="EM67" s="121"/>
      <c r="EN67" s="121"/>
      <c r="EO67" s="121"/>
      <c r="EP67" s="121"/>
      <c r="EQ67" s="121"/>
      <c r="ER67" s="121"/>
      <c r="ES67" s="121"/>
      <c r="ET67" s="121"/>
      <c r="EU67" s="121"/>
      <c r="EV67" s="121"/>
      <c r="EW67" s="121"/>
      <c r="EX67" s="121"/>
      <c r="EY67" s="121"/>
      <c r="EZ67" s="121"/>
      <c r="FA67" s="121"/>
      <c r="FB67" s="121"/>
      <c r="FC67" s="121"/>
      <c r="FD67" s="121"/>
      <c r="FE67" s="121"/>
      <c r="FF67" s="121"/>
      <c r="FG67" s="121"/>
      <c r="FH67" s="121"/>
      <c r="FI67" s="121"/>
      <c r="FJ67" s="121"/>
      <c r="FK67" s="121"/>
      <c r="FL67" s="121"/>
      <c r="FM67" s="121"/>
      <c r="FN67" s="121"/>
      <c r="FO67" s="121"/>
      <c r="FP67" s="121"/>
      <c r="FQ67" s="121"/>
      <c r="FR67" s="121"/>
      <c r="FS67" s="121"/>
      <c r="FT67" s="121"/>
      <c r="FU67" s="121"/>
      <c r="FV67" s="121"/>
      <c r="FW67" s="121"/>
      <c r="FX67" s="121"/>
      <c r="FY67" s="121"/>
      <c r="FZ67" s="121"/>
      <c r="GA67" s="121"/>
      <c r="GB67" s="121"/>
      <c r="GC67" s="121"/>
      <c r="GD67" s="121"/>
      <c r="GE67" s="121"/>
      <c r="GF67" s="121"/>
      <c r="GG67" s="121"/>
      <c r="GH67" s="121"/>
      <c r="GI67" s="121"/>
      <c r="GJ67" s="121"/>
      <c r="GK67" s="121"/>
      <c r="GL67" s="121"/>
      <c r="GM67" s="121"/>
      <c r="GN67" s="121"/>
      <c r="GO67" s="121"/>
      <c r="GP67" s="121"/>
      <c r="GQ67" s="121"/>
      <c r="GR67" s="121"/>
      <c r="GS67" s="121"/>
      <c r="GT67" s="121"/>
      <c r="GU67" s="121"/>
      <c r="GV67" s="121"/>
      <c r="GW67" s="121"/>
      <c r="GX67" s="121"/>
      <c r="GY67" s="121"/>
      <c r="GZ67" s="121"/>
      <c r="HA67" s="121"/>
      <c r="HB67" s="121"/>
      <c r="HC67" s="121"/>
      <c r="HD67" s="121"/>
      <c r="HE67" s="121"/>
      <c r="HF67" s="121"/>
      <c r="HG67" s="121"/>
      <c r="HH67" s="121"/>
      <c r="HI67" s="121"/>
      <c r="HJ67" s="121"/>
      <c r="HK67" s="121"/>
      <c r="HL67" s="121"/>
      <c r="HM67" s="121"/>
      <c r="HN67" s="121"/>
      <c r="HO67" s="121"/>
      <c r="HP67" s="121"/>
      <c r="HQ67" s="121"/>
      <c r="HR67" s="121"/>
      <c r="HS67" s="121"/>
      <c r="HT67" s="121"/>
    </row>
    <row r="68" spans="1:228" s="102" customFormat="1" x14ac:dyDescent="0.25">
      <c r="A68" s="214"/>
      <c r="B68" s="160"/>
      <c r="C68" s="160"/>
      <c r="D68" s="161" t="s">
        <v>221</v>
      </c>
      <c r="E68" s="225">
        <f>AVERAGE(E52:E67)</f>
        <v>1</v>
      </c>
      <c r="F68" s="225">
        <f t="shared" ref="F68:L68" si="161">AVERAGE(F52:F67)</f>
        <v>1.0674067631501223</v>
      </c>
      <c r="G68" s="225">
        <f t="shared" si="161"/>
        <v>1.0379891731727724</v>
      </c>
      <c r="H68" s="225">
        <f t="shared" si="161"/>
        <v>1.0279434500636075</v>
      </c>
      <c r="I68" s="225">
        <f>AVERAGE(I52:I67)</f>
        <v>1.0238940779886845</v>
      </c>
      <c r="J68" s="225">
        <f t="shared" si="161"/>
        <v>1.0418888745626331</v>
      </c>
      <c r="K68" s="225">
        <f t="shared" si="161"/>
        <v>1.0448477568200107</v>
      </c>
      <c r="L68" s="225">
        <f t="shared" si="161"/>
        <v>1.0608741217110298</v>
      </c>
      <c r="M68" s="225">
        <f t="shared" ref="M68:U68" si="162">AVERAGE(M52:M67)</f>
        <v>1.0860896578545614</v>
      </c>
      <c r="N68" s="225">
        <f t="shared" si="162"/>
        <v>1.0870361694292323</v>
      </c>
      <c r="O68" s="225">
        <f t="shared" si="162"/>
        <v>1.0932929155769668</v>
      </c>
      <c r="P68" s="225">
        <f t="shared" si="162"/>
        <v>1.0828981626604377</v>
      </c>
      <c r="Q68" s="225">
        <f t="shared" si="162"/>
        <v>1.1047684482410687</v>
      </c>
      <c r="R68" s="225">
        <f t="shared" si="162"/>
        <v>1.1056251968697481</v>
      </c>
      <c r="S68" s="225">
        <f t="shared" si="162"/>
        <v>1.1018513533578163</v>
      </c>
      <c r="T68" s="225">
        <f t="shared" si="162"/>
        <v>1.100491491526111</v>
      </c>
      <c r="U68" s="225">
        <f t="shared" si="162"/>
        <v>1.0921844082132306</v>
      </c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86"/>
      <c r="AR68" s="186"/>
      <c r="AS68" s="186"/>
      <c r="AT68" s="186"/>
      <c r="AU68" s="186"/>
      <c r="AV68" s="186"/>
      <c r="AW68" s="186"/>
      <c r="AX68" s="186"/>
      <c r="AY68" s="186"/>
      <c r="AZ68" s="186"/>
      <c r="BA68" s="186"/>
      <c r="BB68" s="186"/>
      <c r="BC68" s="186"/>
      <c r="BD68" s="186"/>
      <c r="BE68" s="186"/>
      <c r="BF68" s="186"/>
      <c r="BG68" s="186"/>
      <c r="BH68" s="186"/>
      <c r="BI68" s="186"/>
      <c r="BJ68" s="186"/>
      <c r="BK68" s="186"/>
      <c r="BL68" s="186"/>
      <c r="BM68" s="186"/>
      <c r="BN68" s="186"/>
      <c r="BO68" s="186"/>
      <c r="BP68" s="186"/>
      <c r="BQ68" s="186"/>
      <c r="BR68" s="186"/>
      <c r="BS68" s="186"/>
      <c r="BT68" s="186"/>
      <c r="BU68" s="186"/>
      <c r="BV68" s="186"/>
      <c r="BW68" s="186"/>
      <c r="BX68" s="186"/>
      <c r="BY68" s="186"/>
      <c r="BZ68" s="186"/>
      <c r="CA68" s="186"/>
      <c r="CB68" s="186"/>
      <c r="CC68" s="186"/>
      <c r="CD68" s="186"/>
      <c r="CE68" s="186"/>
      <c r="CF68" s="186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8"/>
      <c r="CW68" s="118"/>
      <c r="CX68" s="118"/>
      <c r="CY68" s="118"/>
      <c r="CZ68" s="118"/>
      <c r="DA68" s="118"/>
      <c r="DB68" s="118"/>
      <c r="DC68" s="118"/>
      <c r="DD68" s="118"/>
      <c r="DE68" s="118"/>
      <c r="DF68" s="118"/>
      <c r="DG68" s="118"/>
      <c r="DH68" s="118"/>
      <c r="DI68" s="118"/>
      <c r="DJ68" s="118"/>
      <c r="DK68" s="118"/>
      <c r="DL68" s="118"/>
      <c r="DM68" s="118"/>
      <c r="DN68" s="118"/>
      <c r="DO68" s="118"/>
      <c r="DP68" s="118"/>
      <c r="DQ68" s="118"/>
      <c r="DR68" s="118"/>
      <c r="DS68" s="118"/>
      <c r="DT68" s="118"/>
      <c r="DU68" s="118"/>
      <c r="DV68" s="118"/>
      <c r="DW68" s="118"/>
      <c r="DX68" s="118"/>
      <c r="DY68" s="118"/>
      <c r="DZ68" s="118"/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  <c r="FF68" s="118"/>
      <c r="FG68" s="118"/>
      <c r="FH68" s="118"/>
      <c r="FI68" s="118"/>
      <c r="FJ68" s="118"/>
      <c r="FK68" s="118"/>
      <c r="FL68" s="118"/>
      <c r="FM68" s="118"/>
      <c r="FN68" s="118"/>
      <c r="FO68" s="118"/>
      <c r="FP68" s="118"/>
      <c r="FQ68" s="118"/>
      <c r="FR68" s="118"/>
      <c r="FS68" s="118"/>
      <c r="FT68" s="118"/>
      <c r="FU68" s="118"/>
      <c r="FV68" s="118"/>
      <c r="FW68" s="118"/>
      <c r="FX68" s="118"/>
      <c r="FY68" s="118"/>
      <c r="FZ68" s="118"/>
      <c r="GA68" s="118"/>
      <c r="GB68" s="118"/>
      <c r="GC68" s="118"/>
      <c r="GD68" s="118"/>
      <c r="GE68" s="118"/>
      <c r="GF68" s="118"/>
      <c r="GG68" s="118"/>
      <c r="GH68" s="118"/>
      <c r="GI68" s="118"/>
      <c r="GJ68" s="118"/>
      <c r="GK68" s="118"/>
      <c r="GL68" s="118"/>
      <c r="GM68" s="118"/>
      <c r="GN68" s="118"/>
      <c r="GO68" s="118"/>
      <c r="GP68" s="118"/>
      <c r="GQ68" s="118"/>
      <c r="GR68" s="118"/>
      <c r="GS68" s="118"/>
      <c r="GT68" s="118"/>
      <c r="GU68" s="118"/>
      <c r="GV68" s="118"/>
      <c r="GW68" s="118"/>
      <c r="GX68" s="118"/>
      <c r="GY68" s="118"/>
      <c r="GZ68" s="118"/>
      <c r="HA68" s="118"/>
      <c r="HB68" s="118"/>
      <c r="HC68" s="118"/>
      <c r="HD68" s="118"/>
      <c r="HE68" s="118"/>
      <c r="HF68" s="118"/>
      <c r="HG68" s="118"/>
      <c r="HH68" s="118"/>
      <c r="HI68" s="118"/>
      <c r="HJ68" s="118"/>
      <c r="HK68" s="118"/>
      <c r="HL68" s="118"/>
      <c r="HM68" s="118"/>
      <c r="HN68" s="118"/>
      <c r="HO68" s="118"/>
      <c r="HP68" s="118"/>
      <c r="HQ68" s="118"/>
      <c r="HR68" s="118"/>
      <c r="HS68" s="118"/>
      <c r="HT68" s="118"/>
    </row>
    <row r="69" spans="1:228" s="102" customFormat="1" x14ac:dyDescent="0.25">
      <c r="A69" s="215"/>
      <c r="B69" s="163"/>
      <c r="C69" s="163"/>
      <c r="D69" s="164" t="s">
        <v>222</v>
      </c>
      <c r="E69" s="226">
        <f>STDEV(E52:E67)</f>
        <v>0</v>
      </c>
      <c r="F69" s="226">
        <f t="shared" ref="F69:L69" si="163">STDEV(F52:F67)</f>
        <v>0.12092542734962655</v>
      </c>
      <c r="G69" s="226">
        <f t="shared" si="163"/>
        <v>0.13712543408858283</v>
      </c>
      <c r="H69" s="226">
        <f t="shared" si="163"/>
        <v>0.14611243168599991</v>
      </c>
      <c r="I69" s="226">
        <f t="shared" si="163"/>
        <v>0.13341408626206566</v>
      </c>
      <c r="J69" s="226">
        <f t="shared" si="163"/>
        <v>0.13748611352532189</v>
      </c>
      <c r="K69" s="226">
        <f t="shared" si="163"/>
        <v>0.11083748424085133</v>
      </c>
      <c r="L69" s="226">
        <f t="shared" si="163"/>
        <v>9.4822209085392642E-2</v>
      </c>
      <c r="M69" s="226">
        <f t="shared" ref="M69:U69" si="164">STDEV(M52:M67)</f>
        <v>9.2144642918665989E-2</v>
      </c>
      <c r="N69" s="226">
        <f t="shared" si="164"/>
        <v>9.8456979820715468E-2</v>
      </c>
      <c r="O69" s="226">
        <f t="shared" si="164"/>
        <v>9.5445058741005173E-2</v>
      </c>
      <c r="P69" s="226">
        <f t="shared" si="164"/>
        <v>0.12751435248486775</v>
      </c>
      <c r="Q69" s="226">
        <f t="shared" si="164"/>
        <v>0.11616212000708652</v>
      </c>
      <c r="R69" s="226">
        <f t="shared" si="164"/>
        <v>0.12292084091887263</v>
      </c>
      <c r="S69" s="226">
        <f t="shared" si="164"/>
        <v>0.13918998559623985</v>
      </c>
      <c r="T69" s="226">
        <f t="shared" si="164"/>
        <v>0.14818516538556392</v>
      </c>
      <c r="U69" s="226">
        <f t="shared" si="164"/>
        <v>0.13667835620796048</v>
      </c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  <c r="AH69" s="186"/>
      <c r="AI69" s="186"/>
      <c r="AJ69" s="186"/>
      <c r="AK69" s="186"/>
      <c r="AL69" s="186"/>
      <c r="AM69" s="186"/>
      <c r="AN69" s="186"/>
      <c r="AO69" s="186"/>
      <c r="AP69" s="186"/>
      <c r="AQ69" s="186"/>
      <c r="AR69" s="186"/>
      <c r="AS69" s="186"/>
      <c r="AT69" s="186"/>
      <c r="AU69" s="186"/>
      <c r="AV69" s="186"/>
      <c r="AW69" s="186"/>
      <c r="AX69" s="186"/>
      <c r="AY69" s="186"/>
      <c r="AZ69" s="186"/>
      <c r="BA69" s="186"/>
      <c r="BB69" s="186"/>
      <c r="BC69" s="186"/>
      <c r="BD69" s="186"/>
      <c r="BE69" s="186"/>
      <c r="BF69" s="186"/>
      <c r="BG69" s="186"/>
      <c r="BH69" s="186"/>
      <c r="BI69" s="186"/>
      <c r="BJ69" s="186"/>
      <c r="BK69" s="186"/>
      <c r="BL69" s="186"/>
      <c r="BM69" s="186"/>
      <c r="BN69" s="186"/>
      <c r="BO69" s="186"/>
      <c r="BP69" s="186"/>
      <c r="BQ69" s="186"/>
      <c r="BR69" s="186"/>
      <c r="BS69" s="186"/>
      <c r="BT69" s="186"/>
      <c r="BU69" s="186"/>
      <c r="BV69" s="186"/>
      <c r="BW69" s="186"/>
      <c r="BX69" s="186"/>
      <c r="BY69" s="186"/>
      <c r="BZ69" s="186"/>
      <c r="CA69" s="186"/>
      <c r="CB69" s="186"/>
      <c r="CC69" s="186"/>
      <c r="CD69" s="186"/>
      <c r="CE69" s="186"/>
      <c r="CF69" s="186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18"/>
      <c r="CW69" s="118"/>
      <c r="CX69" s="118"/>
      <c r="CY69" s="118"/>
      <c r="CZ69" s="118"/>
      <c r="DA69" s="118"/>
      <c r="DB69" s="118"/>
      <c r="DC69" s="118"/>
      <c r="DD69" s="118"/>
      <c r="DE69" s="118"/>
      <c r="DF69" s="118"/>
      <c r="DG69" s="118"/>
      <c r="DH69" s="118"/>
      <c r="DI69" s="118"/>
      <c r="DJ69" s="118"/>
      <c r="DK69" s="118"/>
      <c r="DL69" s="118"/>
      <c r="DM69" s="118"/>
      <c r="DN69" s="118"/>
      <c r="DO69" s="118"/>
      <c r="DP69" s="118"/>
      <c r="DQ69" s="118"/>
      <c r="DR69" s="118"/>
      <c r="DS69" s="118"/>
      <c r="DT69" s="118"/>
      <c r="DU69" s="118"/>
      <c r="DV69" s="118"/>
      <c r="DW69" s="118"/>
      <c r="DX69" s="118"/>
      <c r="DY69" s="118"/>
      <c r="DZ69" s="118"/>
      <c r="EA69" s="118"/>
      <c r="EB69" s="118"/>
      <c r="EC69" s="118"/>
      <c r="ED69" s="118"/>
      <c r="EE69" s="118"/>
      <c r="EF69" s="118"/>
      <c r="EG69" s="118"/>
      <c r="EH69" s="118"/>
      <c r="EI69" s="118"/>
      <c r="EJ69" s="118"/>
      <c r="EK69" s="118"/>
      <c r="EL69" s="118"/>
      <c r="EM69" s="118"/>
      <c r="EN69" s="118"/>
      <c r="EO69" s="118"/>
      <c r="EP69" s="118"/>
      <c r="EQ69" s="118"/>
      <c r="ER69" s="118"/>
      <c r="ES69" s="118"/>
      <c r="ET69" s="118"/>
      <c r="EU69" s="118"/>
      <c r="EV69" s="118"/>
      <c r="EW69" s="118"/>
      <c r="EX69" s="118"/>
      <c r="EY69" s="118"/>
      <c r="EZ69" s="118"/>
      <c r="FA69" s="118"/>
      <c r="FB69" s="118"/>
      <c r="FC69" s="118"/>
      <c r="FD69" s="118"/>
      <c r="FE69" s="118"/>
      <c r="FF69" s="118"/>
      <c r="FG69" s="118"/>
      <c r="FH69" s="118"/>
      <c r="FI69" s="118"/>
      <c r="FJ69" s="118"/>
      <c r="FK69" s="118"/>
      <c r="FL69" s="118"/>
      <c r="FM69" s="118"/>
      <c r="FN69" s="118"/>
      <c r="FO69" s="118"/>
      <c r="FP69" s="118"/>
      <c r="FQ69" s="118"/>
      <c r="FR69" s="118"/>
      <c r="FS69" s="118"/>
      <c r="FT69" s="118"/>
      <c r="FU69" s="118"/>
      <c r="FV69" s="118"/>
      <c r="FW69" s="118"/>
      <c r="FX69" s="118"/>
      <c r="FY69" s="118"/>
      <c r="FZ69" s="118"/>
      <c r="GA69" s="118"/>
      <c r="GB69" s="118"/>
      <c r="GC69" s="118"/>
      <c r="GD69" s="118"/>
      <c r="GE69" s="118"/>
      <c r="GF69" s="118"/>
      <c r="GG69" s="118"/>
      <c r="GH69" s="118"/>
      <c r="GI69" s="118"/>
      <c r="GJ69" s="118"/>
      <c r="GK69" s="118"/>
      <c r="GL69" s="118"/>
      <c r="GM69" s="118"/>
      <c r="GN69" s="118"/>
      <c r="GO69" s="118"/>
      <c r="GP69" s="118"/>
      <c r="GQ69" s="118"/>
      <c r="GR69" s="118"/>
      <c r="GS69" s="118"/>
      <c r="GT69" s="118"/>
      <c r="GU69" s="118"/>
      <c r="GV69" s="118"/>
      <c r="GW69" s="118"/>
      <c r="GX69" s="118"/>
      <c r="GY69" s="118"/>
      <c r="GZ69" s="118"/>
      <c r="HA69" s="118"/>
      <c r="HB69" s="118"/>
      <c r="HC69" s="118"/>
      <c r="HD69" s="118"/>
      <c r="HE69" s="118"/>
      <c r="HF69" s="118"/>
      <c r="HG69" s="118"/>
      <c r="HH69" s="118"/>
      <c r="HI69" s="118"/>
      <c r="HJ69" s="118"/>
      <c r="HK69" s="118"/>
      <c r="HL69" s="118"/>
      <c r="HM69" s="118"/>
      <c r="HN69" s="118"/>
      <c r="HO69" s="118"/>
      <c r="HP69" s="118"/>
      <c r="HQ69" s="118"/>
      <c r="HR69" s="118"/>
      <c r="HS69" s="118"/>
      <c r="HT69" s="118"/>
    </row>
    <row r="70" spans="1:228" s="102" customFormat="1" x14ac:dyDescent="0.25">
      <c r="A70" s="216"/>
      <c r="B70" s="166"/>
      <c r="C70" s="166"/>
      <c r="D70" s="167" t="s">
        <v>12</v>
      </c>
      <c r="E70" s="227">
        <f>E69/SQRT(COUNT(E52:E67))</f>
        <v>0</v>
      </c>
      <c r="F70" s="227">
        <f t="shared" ref="F70:L70" si="165">F69/SQRT(COUNT(F52:F67))</f>
        <v>3.0231356837406638E-2</v>
      </c>
      <c r="G70" s="227">
        <f t="shared" si="165"/>
        <v>3.4281358522145707E-2</v>
      </c>
      <c r="H70" s="227">
        <f t="shared" si="165"/>
        <v>3.6528107921499978E-2</v>
      </c>
      <c r="I70" s="227">
        <f t="shared" si="165"/>
        <v>3.3353521565516416E-2</v>
      </c>
      <c r="J70" s="227">
        <f t="shared" si="165"/>
        <v>3.4371528381330473E-2</v>
      </c>
      <c r="K70" s="227">
        <f t="shared" si="165"/>
        <v>2.7709371060212831E-2</v>
      </c>
      <c r="L70" s="227">
        <f t="shared" si="165"/>
        <v>2.370555227134816E-2</v>
      </c>
      <c r="M70" s="227">
        <f t="shared" ref="M70:U70" si="166">M69/SQRT(COUNT(M52:M67))</f>
        <v>2.3036160729666497E-2</v>
      </c>
      <c r="N70" s="227">
        <f t="shared" si="166"/>
        <v>2.4614244955178867E-2</v>
      </c>
      <c r="O70" s="227">
        <f t="shared" si="166"/>
        <v>2.3861264685251293E-2</v>
      </c>
      <c r="P70" s="227">
        <f t="shared" si="166"/>
        <v>3.1878588121216939E-2</v>
      </c>
      <c r="Q70" s="227">
        <f t="shared" si="166"/>
        <v>2.904053000177163E-2</v>
      </c>
      <c r="R70" s="227">
        <f t="shared" si="166"/>
        <v>3.0730210229718159E-2</v>
      </c>
      <c r="S70" s="227">
        <f t="shared" si="166"/>
        <v>3.4797496399059963E-2</v>
      </c>
      <c r="T70" s="227">
        <f t="shared" si="166"/>
        <v>3.704629134639098E-2</v>
      </c>
      <c r="U70" s="227">
        <f t="shared" si="166"/>
        <v>3.4169589051990121E-2</v>
      </c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  <c r="AH70" s="186"/>
      <c r="AI70" s="186"/>
      <c r="AJ70" s="186"/>
      <c r="AK70" s="186"/>
      <c r="AL70" s="186"/>
      <c r="AM70" s="186"/>
      <c r="AN70" s="186"/>
      <c r="AO70" s="186"/>
      <c r="AP70" s="186"/>
      <c r="AQ70" s="186"/>
      <c r="AR70" s="186"/>
      <c r="AS70" s="186"/>
      <c r="AT70" s="186"/>
      <c r="AU70" s="186"/>
      <c r="AV70" s="186"/>
      <c r="AW70" s="186"/>
      <c r="AX70" s="186"/>
      <c r="AY70" s="186"/>
      <c r="AZ70" s="186"/>
      <c r="BA70" s="186"/>
      <c r="BB70" s="186"/>
      <c r="BC70" s="186"/>
      <c r="BD70" s="186"/>
      <c r="BE70" s="186"/>
      <c r="BF70" s="186"/>
      <c r="BG70" s="186"/>
      <c r="BH70" s="186"/>
      <c r="BI70" s="186"/>
      <c r="BJ70" s="186"/>
      <c r="BK70" s="186"/>
      <c r="BL70" s="186"/>
      <c r="BM70" s="186"/>
      <c r="BN70" s="186"/>
      <c r="BO70" s="186"/>
      <c r="BP70" s="186"/>
      <c r="BQ70" s="186"/>
      <c r="BR70" s="186"/>
      <c r="BS70" s="186"/>
      <c r="BT70" s="186"/>
      <c r="BU70" s="186"/>
      <c r="BV70" s="186"/>
      <c r="BW70" s="186"/>
      <c r="BX70" s="186"/>
      <c r="BY70" s="186"/>
      <c r="BZ70" s="186"/>
      <c r="CA70" s="186"/>
      <c r="CB70" s="186"/>
      <c r="CC70" s="186"/>
      <c r="CD70" s="186"/>
      <c r="CE70" s="186"/>
      <c r="CF70" s="186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8"/>
      <c r="CW70" s="118"/>
      <c r="CX70" s="118"/>
      <c r="CY70" s="118"/>
      <c r="CZ70" s="118"/>
      <c r="DA70" s="118"/>
      <c r="DB70" s="118"/>
      <c r="DC70" s="118"/>
      <c r="DD70" s="118"/>
      <c r="DE70" s="118"/>
      <c r="DF70" s="118"/>
      <c r="DG70" s="118"/>
      <c r="DH70" s="118"/>
      <c r="DI70" s="118"/>
      <c r="DJ70" s="118"/>
      <c r="DK70" s="118"/>
      <c r="DL70" s="118"/>
      <c r="DM70" s="118"/>
      <c r="DN70" s="118"/>
      <c r="DO70" s="118"/>
      <c r="DP70" s="118"/>
      <c r="DQ70" s="118"/>
      <c r="DR70" s="118"/>
      <c r="DS70" s="118"/>
      <c r="DT70" s="118"/>
      <c r="DU70" s="118"/>
      <c r="DV70" s="118"/>
      <c r="DW70" s="118"/>
      <c r="DX70" s="118"/>
      <c r="DY70" s="118"/>
      <c r="DZ70" s="118"/>
      <c r="EA70" s="118"/>
      <c r="EB70" s="118"/>
      <c r="EC70" s="118"/>
      <c r="ED70" s="118"/>
      <c r="EE70" s="118"/>
      <c r="EF70" s="118"/>
      <c r="EG70" s="118"/>
      <c r="EH70" s="118"/>
      <c r="EI70" s="118"/>
      <c r="EJ70" s="118"/>
      <c r="EK70" s="118"/>
      <c r="EL70" s="118"/>
      <c r="EM70" s="118"/>
      <c r="EN70" s="118"/>
      <c r="EO70" s="118"/>
      <c r="EP70" s="118"/>
      <c r="EQ70" s="118"/>
      <c r="ER70" s="118"/>
      <c r="ES70" s="118"/>
      <c r="ET70" s="118"/>
      <c r="EU70" s="118"/>
      <c r="EV70" s="118"/>
      <c r="EW70" s="118"/>
      <c r="EX70" s="118"/>
      <c r="EY70" s="118"/>
      <c r="EZ70" s="118"/>
      <c r="FA70" s="118"/>
      <c r="FB70" s="118"/>
      <c r="FC70" s="118"/>
      <c r="FD70" s="118"/>
      <c r="FE70" s="118"/>
      <c r="FF70" s="118"/>
      <c r="FG70" s="118"/>
      <c r="FH70" s="118"/>
      <c r="FI70" s="118"/>
      <c r="FJ70" s="118"/>
      <c r="FK70" s="118"/>
      <c r="FL70" s="118"/>
      <c r="FM70" s="118"/>
      <c r="FN70" s="118"/>
      <c r="FO70" s="118"/>
      <c r="FP70" s="118"/>
      <c r="FQ70" s="118"/>
      <c r="FR70" s="118"/>
      <c r="FS70" s="118"/>
      <c r="FT70" s="118"/>
      <c r="FU70" s="118"/>
      <c r="FV70" s="118"/>
      <c r="FW70" s="118"/>
      <c r="FX70" s="118"/>
      <c r="FY70" s="118"/>
      <c r="FZ70" s="118"/>
      <c r="GA70" s="118"/>
      <c r="GB70" s="118"/>
      <c r="GC70" s="118"/>
      <c r="GD70" s="118"/>
      <c r="GE70" s="118"/>
      <c r="GF70" s="118"/>
      <c r="GG70" s="118"/>
      <c r="GH70" s="118"/>
      <c r="GI70" s="118"/>
      <c r="GJ70" s="118"/>
      <c r="GK70" s="118"/>
      <c r="GL70" s="118"/>
      <c r="GM70" s="118"/>
      <c r="GN70" s="118"/>
      <c r="GO70" s="118"/>
      <c r="GP70" s="118"/>
      <c r="GQ70" s="118"/>
      <c r="GR70" s="118"/>
      <c r="GS70" s="118"/>
      <c r="GT70" s="118"/>
      <c r="GU70" s="118"/>
      <c r="GV70" s="118"/>
      <c r="GW70" s="118"/>
      <c r="GX70" s="118"/>
      <c r="GY70" s="118"/>
      <c r="GZ70" s="118"/>
      <c r="HA70" s="118"/>
      <c r="HB70" s="118"/>
      <c r="HC70" s="118"/>
      <c r="HD70" s="118"/>
      <c r="HE70" s="118"/>
      <c r="HF70" s="118"/>
      <c r="HG70" s="118"/>
      <c r="HH70" s="118"/>
      <c r="HI70" s="118"/>
      <c r="HJ70" s="118"/>
      <c r="HK70" s="118"/>
      <c r="HL70" s="118"/>
      <c r="HM70" s="118"/>
      <c r="HN70" s="118"/>
      <c r="HO70" s="118"/>
      <c r="HP70" s="118"/>
      <c r="HQ70" s="118"/>
      <c r="HR70" s="118"/>
      <c r="HS70" s="118"/>
      <c r="HT70" s="118"/>
    </row>
    <row r="71" spans="1:228" s="118" customFormat="1" x14ac:dyDescent="0.25">
      <c r="A71" s="715" t="s">
        <v>54</v>
      </c>
      <c r="B71" s="723">
        <v>4</v>
      </c>
      <c r="C71" s="210">
        <v>1</v>
      </c>
      <c r="D71" s="211" t="s">
        <v>32</v>
      </c>
      <c r="E71" s="223">
        <v>1</v>
      </c>
      <c r="F71" s="223">
        <v>1.1931330472103003</v>
      </c>
      <c r="G71" s="223">
        <v>1.2103004291845494</v>
      </c>
      <c r="H71" s="223">
        <v>1.2060085836909871</v>
      </c>
      <c r="I71" s="223">
        <v>1.1931330472103003</v>
      </c>
      <c r="J71" s="223">
        <v>1.2231759656652361</v>
      </c>
      <c r="K71" s="223">
        <v>1.2274678111587982</v>
      </c>
      <c r="L71" s="223">
        <v>1.2317596566523605</v>
      </c>
      <c r="M71" s="223">
        <v>1.2660944206008584</v>
      </c>
      <c r="N71" s="223">
        <v>1.2489270386266094</v>
      </c>
      <c r="O71" s="223">
        <v>1.2703862660944205</v>
      </c>
      <c r="P71" s="223">
        <v>1.2875536480686696</v>
      </c>
      <c r="Q71" s="223">
        <v>1.2532188841201717</v>
      </c>
      <c r="R71" s="223">
        <v>1.2875536480686696</v>
      </c>
      <c r="S71" s="223">
        <v>1.2875536480686696</v>
      </c>
      <c r="T71" s="223">
        <v>1.2875536480686696</v>
      </c>
      <c r="U71" s="223">
        <v>1.2746781115879828</v>
      </c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  <c r="AO71" s="224"/>
      <c r="AP71" s="224"/>
      <c r="AQ71" s="224"/>
      <c r="AR71" s="224"/>
      <c r="AS71" s="224"/>
      <c r="AT71" s="224"/>
      <c r="AU71" s="224"/>
      <c r="AV71" s="224"/>
      <c r="AW71" s="224"/>
      <c r="AX71" s="224"/>
      <c r="AY71" s="224"/>
      <c r="AZ71" s="224"/>
      <c r="BA71" s="224"/>
      <c r="BB71" s="224"/>
      <c r="BC71" s="224"/>
      <c r="BD71" s="224"/>
      <c r="BE71" s="224"/>
      <c r="BF71" s="224"/>
      <c r="BG71" s="224"/>
      <c r="BH71" s="224"/>
      <c r="BI71" s="224"/>
      <c r="BJ71" s="224"/>
      <c r="BK71" s="224"/>
      <c r="BL71" s="224"/>
      <c r="BM71" s="224"/>
      <c r="BN71" s="224"/>
      <c r="BO71" s="224"/>
      <c r="BP71" s="224"/>
      <c r="BQ71" s="224"/>
      <c r="BR71" s="224"/>
      <c r="BS71" s="224"/>
      <c r="BT71" s="224"/>
      <c r="BU71" s="224"/>
      <c r="BV71" s="224"/>
      <c r="BW71" s="224"/>
      <c r="BX71" s="224"/>
      <c r="BY71" s="224"/>
      <c r="BZ71" s="224"/>
      <c r="CA71" s="224"/>
      <c r="CB71" s="224"/>
      <c r="CC71" s="224"/>
      <c r="CD71" s="224"/>
      <c r="CE71" s="224"/>
      <c r="CF71" s="224"/>
      <c r="CG71" s="121"/>
      <c r="CH71" s="121"/>
      <c r="CI71" s="121"/>
      <c r="CJ71" s="121"/>
      <c r="CK71" s="121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1"/>
      <c r="DI71" s="121"/>
      <c r="DJ71" s="121"/>
      <c r="DK71" s="121"/>
      <c r="DL71" s="121"/>
      <c r="DM71" s="121"/>
      <c r="DN71" s="121"/>
      <c r="DO71" s="121"/>
      <c r="DP71" s="121"/>
      <c r="DQ71" s="121"/>
      <c r="DR71" s="121"/>
      <c r="DS71" s="121"/>
      <c r="DT71" s="121"/>
      <c r="DU71" s="121"/>
      <c r="DV71" s="121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  <c r="FP71" s="121"/>
      <c r="FQ71" s="121"/>
      <c r="FR71" s="121"/>
      <c r="FS71" s="121"/>
      <c r="FT71" s="121"/>
      <c r="FU71" s="121"/>
      <c r="FV71" s="121"/>
      <c r="FW71" s="121"/>
      <c r="FX71" s="121"/>
      <c r="FY71" s="121"/>
      <c r="FZ71" s="121"/>
      <c r="GA71" s="121"/>
      <c r="GB71" s="121"/>
      <c r="GC71" s="121"/>
      <c r="GD71" s="121"/>
      <c r="GE71" s="121"/>
      <c r="GF71" s="121"/>
      <c r="GG71" s="121"/>
      <c r="GH71" s="121"/>
      <c r="GI71" s="121"/>
      <c r="GJ71" s="121"/>
      <c r="GK71" s="121"/>
      <c r="GL71" s="121"/>
      <c r="GM71" s="121"/>
      <c r="GN71" s="121"/>
      <c r="GO71" s="121"/>
      <c r="GP71" s="121"/>
      <c r="GQ71" s="121"/>
      <c r="GR71" s="121"/>
      <c r="GS71" s="121"/>
      <c r="GT71" s="121"/>
      <c r="GU71" s="121"/>
      <c r="GV71" s="121"/>
      <c r="GW71" s="121"/>
      <c r="GX71" s="121"/>
      <c r="GY71" s="121"/>
      <c r="GZ71" s="121"/>
      <c r="HA71" s="121"/>
      <c r="HB71" s="121"/>
      <c r="HC71" s="121"/>
      <c r="HD71" s="121"/>
      <c r="HE71" s="121"/>
      <c r="HF71" s="121"/>
      <c r="HG71" s="121"/>
      <c r="HH71" s="121"/>
      <c r="HI71" s="121"/>
      <c r="HJ71" s="121"/>
      <c r="HK71" s="121"/>
      <c r="HL71" s="121"/>
      <c r="HM71" s="121"/>
      <c r="HN71" s="121"/>
      <c r="HO71" s="121"/>
      <c r="HP71" s="121"/>
      <c r="HQ71" s="121"/>
      <c r="HR71" s="121"/>
      <c r="HS71" s="121"/>
      <c r="HT71" s="121"/>
    </row>
    <row r="72" spans="1:228" s="118" customFormat="1" x14ac:dyDescent="0.25">
      <c r="A72" s="716"/>
      <c r="B72" s="724"/>
      <c r="C72" s="212">
        <v>2</v>
      </c>
      <c r="D72" s="213" t="s">
        <v>33</v>
      </c>
      <c r="E72" s="184">
        <v>1</v>
      </c>
      <c r="F72" s="184">
        <v>1.3536585365853659</v>
      </c>
      <c r="G72" s="184">
        <v>1.3963414634146343</v>
      </c>
      <c r="H72" s="184">
        <v>1.3841463414634148</v>
      </c>
      <c r="I72" s="184">
        <v>1.3963414634146343</v>
      </c>
      <c r="J72" s="184">
        <v>1.3841463414634148</v>
      </c>
      <c r="K72" s="184">
        <v>1.3719512195121952</v>
      </c>
      <c r="L72" s="184">
        <v>1.3475609756097564</v>
      </c>
      <c r="M72" s="184">
        <v>1.3597560975609757</v>
      </c>
      <c r="N72" s="184">
        <v>1.3353658536585367</v>
      </c>
      <c r="O72" s="184">
        <v>1.3353658536585367</v>
      </c>
      <c r="P72" s="184">
        <v>1.3353658536585367</v>
      </c>
      <c r="Q72" s="184">
        <v>1.3536585365853659</v>
      </c>
      <c r="R72" s="184">
        <v>1.3536585365853659</v>
      </c>
      <c r="S72" s="184">
        <v>1.378048780487805</v>
      </c>
      <c r="T72" s="184">
        <v>1.3841463414634148</v>
      </c>
      <c r="U72" s="184">
        <v>1.3963414634146343</v>
      </c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  <c r="AO72" s="224"/>
      <c r="AP72" s="224"/>
      <c r="AQ72" s="224"/>
      <c r="AR72" s="224"/>
      <c r="AS72" s="224"/>
      <c r="AT72" s="224"/>
      <c r="AU72" s="224"/>
      <c r="AV72" s="224"/>
      <c r="AW72" s="224"/>
      <c r="AX72" s="224"/>
      <c r="AY72" s="224"/>
      <c r="AZ72" s="224"/>
      <c r="BA72" s="224"/>
      <c r="BB72" s="224"/>
      <c r="BC72" s="224"/>
      <c r="BD72" s="224"/>
      <c r="BE72" s="224"/>
      <c r="BF72" s="224"/>
      <c r="BG72" s="224"/>
      <c r="BH72" s="224"/>
      <c r="BI72" s="224"/>
      <c r="BJ72" s="224"/>
      <c r="BK72" s="224"/>
      <c r="BL72" s="224"/>
      <c r="BM72" s="224"/>
      <c r="BN72" s="224"/>
      <c r="BO72" s="224"/>
      <c r="BP72" s="224"/>
      <c r="BQ72" s="224"/>
      <c r="BR72" s="224"/>
      <c r="BS72" s="224"/>
      <c r="BT72" s="224"/>
      <c r="BU72" s="224"/>
      <c r="BV72" s="224"/>
      <c r="BW72" s="224"/>
      <c r="BX72" s="224"/>
      <c r="BY72" s="224"/>
      <c r="BZ72" s="224"/>
      <c r="CA72" s="224"/>
      <c r="CB72" s="224"/>
      <c r="CC72" s="224"/>
      <c r="CD72" s="224"/>
      <c r="CE72" s="224"/>
      <c r="CF72" s="224"/>
      <c r="CG72" s="121"/>
      <c r="CH72" s="121"/>
      <c r="CI72" s="121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A72" s="121"/>
      <c r="DB72" s="121"/>
      <c r="DC72" s="121"/>
      <c r="DD72" s="121"/>
      <c r="DE72" s="121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  <c r="FQ72" s="121"/>
      <c r="FR72" s="121"/>
      <c r="FS72" s="121"/>
      <c r="FT72" s="121"/>
      <c r="FU72" s="121"/>
      <c r="FV72" s="121"/>
      <c r="FW72" s="121"/>
      <c r="FX72" s="121"/>
      <c r="FY72" s="121"/>
      <c r="FZ72" s="121"/>
      <c r="GA72" s="121"/>
      <c r="GB72" s="121"/>
      <c r="GC72" s="121"/>
      <c r="GD72" s="121"/>
      <c r="GE72" s="121"/>
      <c r="GF72" s="121"/>
      <c r="GG72" s="121"/>
      <c r="GH72" s="121"/>
      <c r="GI72" s="121"/>
      <c r="GJ72" s="121"/>
      <c r="GK72" s="121"/>
      <c r="GL72" s="121"/>
      <c r="GM72" s="121"/>
      <c r="GN72" s="121"/>
      <c r="GO72" s="121"/>
      <c r="GP72" s="121"/>
      <c r="GQ72" s="121"/>
      <c r="GR72" s="121"/>
      <c r="GS72" s="121"/>
      <c r="GT72" s="121"/>
      <c r="GU72" s="121"/>
      <c r="GV72" s="121"/>
      <c r="GW72" s="121"/>
      <c r="GX72" s="121"/>
      <c r="GY72" s="121"/>
      <c r="GZ72" s="121"/>
      <c r="HA72" s="121"/>
      <c r="HB72" s="121"/>
      <c r="HC72" s="121"/>
      <c r="HD72" s="121"/>
      <c r="HE72" s="121"/>
      <c r="HF72" s="121"/>
      <c r="HG72" s="121"/>
      <c r="HH72" s="121"/>
      <c r="HI72" s="121"/>
      <c r="HJ72" s="121"/>
      <c r="HK72" s="121"/>
      <c r="HL72" s="121"/>
      <c r="HM72" s="121"/>
      <c r="HN72" s="121"/>
      <c r="HO72" s="121"/>
      <c r="HP72" s="121"/>
      <c r="HQ72" s="121"/>
      <c r="HR72" s="121"/>
      <c r="HS72" s="121"/>
      <c r="HT72" s="121"/>
    </row>
    <row r="73" spans="1:228" s="118" customFormat="1" x14ac:dyDescent="0.25">
      <c r="A73" s="716"/>
      <c r="B73" s="724"/>
      <c r="C73" s="212">
        <v>3</v>
      </c>
      <c r="D73" s="213" t="s">
        <v>34</v>
      </c>
      <c r="E73" s="184">
        <v>1</v>
      </c>
      <c r="F73" s="184">
        <v>1.0217391304347827</v>
      </c>
      <c r="G73" s="184">
        <v>1.008695652173913</v>
      </c>
      <c r="H73" s="184">
        <v>1</v>
      </c>
      <c r="I73" s="184">
        <v>1</v>
      </c>
      <c r="J73" s="184">
        <v>1.017391304347826</v>
      </c>
      <c r="K73" s="184">
        <v>1.017391304347826</v>
      </c>
      <c r="L73" s="184">
        <v>1.0130434782608695</v>
      </c>
      <c r="M73" s="184">
        <v>1.0217391304347827</v>
      </c>
      <c r="N73" s="184">
        <v>1.0043478260869565</v>
      </c>
      <c r="O73" s="184">
        <v>1.017391304347826</v>
      </c>
      <c r="P73" s="184">
        <v>1.0391304347826087</v>
      </c>
      <c r="Q73" s="184">
        <v>1.0347826086956522</v>
      </c>
      <c r="R73" s="184">
        <v>1.0434782608695652</v>
      </c>
      <c r="S73" s="184">
        <v>1.0347826086956522</v>
      </c>
      <c r="T73" s="184">
        <v>1.0347826086956522</v>
      </c>
      <c r="U73" s="184">
        <v>1.0260869565217392</v>
      </c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4"/>
      <c r="BF73" s="224"/>
      <c r="BG73" s="224"/>
      <c r="BH73" s="224"/>
      <c r="BI73" s="224"/>
      <c r="BJ73" s="224"/>
      <c r="BK73" s="224"/>
      <c r="BL73" s="224"/>
      <c r="BM73" s="224"/>
      <c r="BN73" s="224"/>
      <c r="BO73" s="224"/>
      <c r="BP73" s="224"/>
      <c r="BQ73" s="224"/>
      <c r="BR73" s="224"/>
      <c r="BS73" s="224"/>
      <c r="BT73" s="224"/>
      <c r="BU73" s="224"/>
      <c r="BV73" s="224"/>
      <c r="BW73" s="224"/>
      <c r="BX73" s="224"/>
      <c r="BY73" s="224"/>
      <c r="BZ73" s="224"/>
      <c r="CA73" s="224"/>
      <c r="CB73" s="224"/>
      <c r="CC73" s="224"/>
      <c r="CD73" s="224"/>
      <c r="CE73" s="224"/>
      <c r="CF73" s="224"/>
      <c r="CG73" s="121"/>
      <c r="CH73" s="121"/>
      <c r="CI73" s="121"/>
      <c r="CJ73" s="121"/>
      <c r="CK73" s="121"/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/>
      <c r="DA73" s="121"/>
      <c r="DB73" s="121"/>
      <c r="DC73" s="121"/>
      <c r="DD73" s="121"/>
      <c r="DE73" s="121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FP73" s="121"/>
      <c r="FQ73" s="121"/>
      <c r="FR73" s="121"/>
      <c r="FS73" s="121"/>
      <c r="FT73" s="121"/>
      <c r="FU73" s="121"/>
      <c r="FV73" s="121"/>
      <c r="FW73" s="121"/>
      <c r="FX73" s="121"/>
      <c r="FY73" s="121"/>
      <c r="FZ73" s="121"/>
      <c r="GA73" s="121"/>
      <c r="GB73" s="121"/>
      <c r="GC73" s="121"/>
      <c r="GD73" s="121"/>
      <c r="GE73" s="121"/>
      <c r="GF73" s="121"/>
      <c r="GG73" s="121"/>
      <c r="GH73" s="121"/>
      <c r="GI73" s="121"/>
      <c r="GJ73" s="121"/>
      <c r="GK73" s="121"/>
      <c r="GL73" s="121"/>
      <c r="GM73" s="121"/>
      <c r="GN73" s="121"/>
      <c r="GO73" s="121"/>
      <c r="GP73" s="121"/>
      <c r="GQ73" s="121"/>
      <c r="GR73" s="121"/>
      <c r="GS73" s="121"/>
      <c r="GT73" s="121"/>
      <c r="GU73" s="121"/>
      <c r="GV73" s="121"/>
      <c r="GW73" s="121"/>
      <c r="GX73" s="121"/>
      <c r="GY73" s="121"/>
      <c r="GZ73" s="121"/>
      <c r="HA73" s="121"/>
      <c r="HB73" s="121"/>
      <c r="HC73" s="121"/>
      <c r="HD73" s="121"/>
      <c r="HE73" s="121"/>
      <c r="HF73" s="121"/>
      <c r="HG73" s="121"/>
      <c r="HH73" s="121"/>
      <c r="HI73" s="121"/>
      <c r="HJ73" s="121"/>
      <c r="HK73" s="121"/>
      <c r="HL73" s="121"/>
      <c r="HM73" s="121"/>
      <c r="HN73" s="121"/>
      <c r="HO73" s="121"/>
      <c r="HP73" s="121"/>
      <c r="HQ73" s="121"/>
      <c r="HR73" s="121"/>
      <c r="HS73" s="121"/>
      <c r="HT73" s="121"/>
    </row>
    <row r="74" spans="1:228" s="118" customFormat="1" x14ac:dyDescent="0.25">
      <c r="A74" s="716"/>
      <c r="B74" s="724"/>
      <c r="C74" s="212">
        <v>4</v>
      </c>
      <c r="D74" s="213" t="s">
        <v>35</v>
      </c>
      <c r="E74" s="184">
        <v>1</v>
      </c>
      <c r="F74" s="184">
        <v>1.0420560747663552</v>
      </c>
      <c r="G74" s="184">
        <v>0.94859813084112155</v>
      </c>
      <c r="H74" s="184">
        <v>0.93457943925233655</v>
      </c>
      <c r="I74" s="184">
        <v>1</v>
      </c>
      <c r="J74" s="205"/>
      <c r="K74" s="205"/>
      <c r="L74" s="205" t="s">
        <v>13</v>
      </c>
      <c r="M74" s="205" t="s">
        <v>13</v>
      </c>
      <c r="N74" s="205" t="s">
        <v>13</v>
      </c>
      <c r="O74" s="205" t="s">
        <v>13</v>
      </c>
      <c r="P74" s="205" t="s">
        <v>13</v>
      </c>
      <c r="Q74" s="205" t="s">
        <v>13</v>
      </c>
      <c r="R74" s="205" t="s">
        <v>13</v>
      </c>
      <c r="S74" s="205" t="s">
        <v>13</v>
      </c>
      <c r="T74" s="205" t="s">
        <v>13</v>
      </c>
      <c r="U74" s="205" t="s">
        <v>13</v>
      </c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  <c r="AO74" s="224"/>
      <c r="AP74" s="224"/>
      <c r="AQ74" s="224"/>
      <c r="AR74" s="224"/>
      <c r="AS74" s="224"/>
      <c r="AT74" s="224"/>
      <c r="AU74" s="224"/>
      <c r="AV74" s="224"/>
      <c r="AW74" s="224"/>
      <c r="AX74" s="224"/>
      <c r="AY74" s="224"/>
      <c r="AZ74" s="224"/>
      <c r="BA74" s="224"/>
      <c r="BB74" s="224"/>
      <c r="BC74" s="224"/>
      <c r="BD74" s="224"/>
      <c r="BE74" s="224"/>
      <c r="BF74" s="224"/>
      <c r="BG74" s="224"/>
      <c r="BH74" s="224"/>
      <c r="BI74" s="224"/>
      <c r="BJ74" s="224"/>
      <c r="BK74" s="224"/>
      <c r="BL74" s="224"/>
      <c r="BM74" s="224"/>
      <c r="BN74" s="224"/>
      <c r="BO74" s="224"/>
      <c r="BP74" s="224"/>
      <c r="BQ74" s="224"/>
      <c r="BR74" s="224"/>
      <c r="BS74" s="224"/>
      <c r="BT74" s="224"/>
      <c r="BU74" s="224"/>
      <c r="BV74" s="224"/>
      <c r="BW74" s="224"/>
      <c r="BX74" s="224"/>
      <c r="BY74" s="224"/>
      <c r="BZ74" s="224"/>
      <c r="CA74" s="224"/>
      <c r="CB74" s="224"/>
      <c r="CC74" s="224"/>
      <c r="CD74" s="224"/>
      <c r="CE74" s="224"/>
      <c r="CF74" s="224"/>
      <c r="CG74" s="121"/>
      <c r="CH74" s="121"/>
      <c r="CI74" s="121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  <c r="FQ74" s="121"/>
      <c r="FR74" s="121"/>
      <c r="FS74" s="121"/>
      <c r="FT74" s="121"/>
      <c r="FU74" s="121"/>
      <c r="FV74" s="121"/>
      <c r="FW74" s="121"/>
      <c r="FX74" s="121"/>
      <c r="FY74" s="121"/>
      <c r="FZ74" s="121"/>
      <c r="GA74" s="121"/>
      <c r="GB74" s="121"/>
      <c r="GC74" s="121"/>
      <c r="GD74" s="121"/>
      <c r="GE74" s="121"/>
      <c r="GF74" s="121"/>
      <c r="GG74" s="121"/>
      <c r="GH74" s="121"/>
      <c r="GI74" s="121"/>
      <c r="GJ74" s="121"/>
      <c r="GK74" s="121"/>
      <c r="GL74" s="121"/>
      <c r="GM74" s="121"/>
      <c r="GN74" s="121"/>
      <c r="GO74" s="121"/>
      <c r="GP74" s="121"/>
      <c r="GQ74" s="121"/>
      <c r="GR74" s="121"/>
      <c r="GS74" s="121"/>
      <c r="GT74" s="121"/>
      <c r="GU74" s="121"/>
      <c r="GV74" s="121"/>
      <c r="GW74" s="121"/>
      <c r="GX74" s="121"/>
      <c r="GY74" s="121"/>
      <c r="GZ74" s="121"/>
      <c r="HA74" s="121"/>
      <c r="HB74" s="121"/>
      <c r="HC74" s="121"/>
      <c r="HD74" s="121"/>
      <c r="HE74" s="121"/>
      <c r="HF74" s="121"/>
      <c r="HG74" s="121"/>
      <c r="HH74" s="121"/>
      <c r="HI74" s="121"/>
      <c r="HJ74" s="121"/>
      <c r="HK74" s="121"/>
      <c r="HL74" s="121"/>
      <c r="HM74" s="121"/>
      <c r="HN74" s="121"/>
      <c r="HO74" s="121"/>
      <c r="HP74" s="121"/>
      <c r="HQ74" s="121"/>
      <c r="HR74" s="121"/>
      <c r="HS74" s="121"/>
      <c r="HT74" s="121"/>
    </row>
    <row r="75" spans="1:228" s="118" customFormat="1" x14ac:dyDescent="0.25">
      <c r="A75" s="716"/>
      <c r="B75" s="724"/>
      <c r="C75" s="212">
        <v>5</v>
      </c>
      <c r="D75" s="213" t="s">
        <v>36</v>
      </c>
      <c r="E75" s="184">
        <v>1</v>
      </c>
      <c r="F75" s="184">
        <v>1.1382113821138211</v>
      </c>
      <c r="G75" s="184">
        <v>1.1585365853658536</v>
      </c>
      <c r="H75" s="184">
        <v>1.1829268292682926</v>
      </c>
      <c r="I75" s="184">
        <v>1.2073170731707317</v>
      </c>
      <c r="J75" s="184">
        <v>1.2195121951219512</v>
      </c>
      <c r="K75" s="184">
        <v>1.2439024390243902</v>
      </c>
      <c r="L75" s="184">
        <v>1.2357723577235771</v>
      </c>
      <c r="M75" s="184">
        <v>1.2601626016260161</v>
      </c>
      <c r="N75" s="184">
        <v>1.2601626016260161</v>
      </c>
      <c r="O75" s="184">
        <v>1.2764227642276422</v>
      </c>
      <c r="P75" s="184">
        <v>1.2723577235772356</v>
      </c>
      <c r="Q75" s="184">
        <v>1.2967479674796747</v>
      </c>
      <c r="R75" s="184">
        <v>1.2967479674796747</v>
      </c>
      <c r="S75" s="184">
        <v>1.2682926829268291</v>
      </c>
      <c r="T75" s="184">
        <v>1.2764227642276422</v>
      </c>
      <c r="U75" s="184">
        <v>1.2601626016260161</v>
      </c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224"/>
      <c r="AL75" s="224"/>
      <c r="AM75" s="224"/>
      <c r="AN75" s="224"/>
      <c r="AO75" s="224"/>
      <c r="AP75" s="224"/>
      <c r="AQ75" s="224"/>
      <c r="AR75" s="224"/>
      <c r="AS75" s="224"/>
      <c r="AT75" s="224"/>
      <c r="AU75" s="224"/>
      <c r="AV75" s="224"/>
      <c r="AW75" s="224"/>
      <c r="AX75" s="224"/>
      <c r="AY75" s="224"/>
      <c r="AZ75" s="224"/>
      <c r="BA75" s="224"/>
      <c r="BB75" s="224"/>
      <c r="BC75" s="224"/>
      <c r="BD75" s="224"/>
      <c r="BE75" s="224"/>
      <c r="BF75" s="224"/>
      <c r="BG75" s="224"/>
      <c r="BH75" s="224"/>
      <c r="BI75" s="224"/>
      <c r="BJ75" s="224"/>
      <c r="BK75" s="224"/>
      <c r="BL75" s="224"/>
      <c r="BM75" s="224"/>
      <c r="BN75" s="224"/>
      <c r="BO75" s="224"/>
      <c r="BP75" s="224"/>
      <c r="BQ75" s="224"/>
      <c r="BR75" s="224"/>
      <c r="BS75" s="224"/>
      <c r="BT75" s="224"/>
      <c r="BU75" s="224"/>
      <c r="BV75" s="224"/>
      <c r="BW75" s="224"/>
      <c r="BX75" s="224"/>
      <c r="BY75" s="224"/>
      <c r="BZ75" s="224"/>
      <c r="CA75" s="224"/>
      <c r="CB75" s="224"/>
      <c r="CC75" s="224"/>
      <c r="CD75" s="224"/>
      <c r="CE75" s="224"/>
      <c r="CF75" s="224"/>
      <c r="CG75" s="121"/>
      <c r="CH75" s="121"/>
      <c r="CI75" s="121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1"/>
      <c r="CZ75" s="121"/>
      <c r="DA75" s="121"/>
      <c r="DB75" s="121"/>
      <c r="DC75" s="121"/>
      <c r="DD75" s="121"/>
      <c r="DE75" s="121"/>
      <c r="DF75" s="121"/>
      <c r="DG75" s="121"/>
      <c r="DH75" s="121"/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1"/>
      <c r="EK75" s="121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1"/>
      <c r="EW75" s="121"/>
      <c r="EX75" s="121"/>
      <c r="EY75" s="121"/>
      <c r="EZ75" s="121"/>
      <c r="FA75" s="121"/>
      <c r="FB75" s="121"/>
      <c r="FC75" s="121"/>
      <c r="FD75" s="121"/>
      <c r="FE75" s="121"/>
      <c r="FF75" s="121"/>
      <c r="FG75" s="121"/>
      <c r="FH75" s="121"/>
      <c r="FI75" s="121"/>
      <c r="FJ75" s="121"/>
      <c r="FK75" s="121"/>
      <c r="FL75" s="121"/>
      <c r="FM75" s="121"/>
      <c r="FN75" s="121"/>
      <c r="FO75" s="121"/>
      <c r="FP75" s="121"/>
      <c r="FQ75" s="121"/>
      <c r="FR75" s="121"/>
      <c r="FS75" s="121"/>
      <c r="FT75" s="121"/>
      <c r="FU75" s="121"/>
      <c r="FV75" s="121"/>
      <c r="FW75" s="121"/>
      <c r="FX75" s="121"/>
      <c r="FY75" s="121"/>
      <c r="FZ75" s="121"/>
      <c r="GA75" s="121"/>
      <c r="GB75" s="121"/>
      <c r="GC75" s="121"/>
      <c r="GD75" s="121"/>
      <c r="GE75" s="121"/>
      <c r="GF75" s="121"/>
      <c r="GG75" s="121"/>
      <c r="GH75" s="121"/>
      <c r="GI75" s="121"/>
      <c r="GJ75" s="121"/>
      <c r="GK75" s="121"/>
      <c r="GL75" s="121"/>
      <c r="GM75" s="121"/>
      <c r="GN75" s="121"/>
      <c r="GO75" s="121"/>
      <c r="GP75" s="121"/>
      <c r="GQ75" s="121"/>
      <c r="GR75" s="121"/>
      <c r="GS75" s="121"/>
      <c r="GT75" s="121"/>
      <c r="GU75" s="121"/>
      <c r="GV75" s="121"/>
      <c r="GW75" s="121"/>
      <c r="GX75" s="121"/>
      <c r="GY75" s="121"/>
      <c r="GZ75" s="121"/>
      <c r="HA75" s="121"/>
      <c r="HB75" s="121"/>
      <c r="HC75" s="121"/>
      <c r="HD75" s="121"/>
      <c r="HE75" s="121"/>
      <c r="HF75" s="121"/>
      <c r="HG75" s="121"/>
      <c r="HH75" s="121"/>
      <c r="HI75" s="121"/>
      <c r="HJ75" s="121"/>
      <c r="HK75" s="121"/>
      <c r="HL75" s="121"/>
      <c r="HM75" s="121"/>
      <c r="HN75" s="121"/>
      <c r="HO75" s="121"/>
      <c r="HP75" s="121"/>
      <c r="HQ75" s="121"/>
      <c r="HR75" s="121"/>
      <c r="HS75" s="121"/>
      <c r="HT75" s="121"/>
    </row>
    <row r="76" spans="1:228" s="118" customFormat="1" x14ac:dyDescent="0.25">
      <c r="A76" s="716"/>
      <c r="B76" s="723">
        <v>5</v>
      </c>
      <c r="C76" s="210">
        <v>1</v>
      </c>
      <c r="D76" s="211" t="s">
        <v>43</v>
      </c>
      <c r="E76" s="223">
        <v>1</v>
      </c>
      <c r="F76" s="223">
        <v>1.1956521739130435</v>
      </c>
      <c r="G76" s="223">
        <v>1.1782608695652175</v>
      </c>
      <c r="H76" s="223">
        <v>1.1782608695652175</v>
      </c>
      <c r="I76" s="223">
        <v>1.1652173913043478</v>
      </c>
      <c r="J76" s="223">
        <v>1.1652173913043478</v>
      </c>
      <c r="K76" s="223">
        <v>1.182608695652174</v>
      </c>
      <c r="L76" s="223">
        <v>1.2043478260869565</v>
      </c>
      <c r="M76" s="223">
        <v>1.2043478260869565</v>
      </c>
      <c r="N76" s="223">
        <v>1.191304347826087</v>
      </c>
      <c r="O76" s="223">
        <v>1.1782608695652175</v>
      </c>
      <c r="P76" s="223">
        <v>1.182608695652174</v>
      </c>
      <c r="Q76" s="223">
        <v>1.1782608695652175</v>
      </c>
      <c r="R76" s="223">
        <v>1.173913043478261</v>
      </c>
      <c r="S76" s="223">
        <v>1.173913043478261</v>
      </c>
      <c r="T76" s="223">
        <v>1.1608695652173913</v>
      </c>
      <c r="U76" s="223">
        <v>1.1782608695652175</v>
      </c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  <c r="AO76" s="224"/>
      <c r="AP76" s="224"/>
      <c r="AQ76" s="224"/>
      <c r="AR76" s="224"/>
      <c r="AS76" s="224"/>
      <c r="AT76" s="224"/>
      <c r="AU76" s="224"/>
      <c r="AV76" s="224"/>
      <c r="AW76" s="224"/>
      <c r="AX76" s="224"/>
      <c r="AY76" s="224"/>
      <c r="AZ76" s="224"/>
      <c r="BA76" s="224"/>
      <c r="BB76" s="224"/>
      <c r="BC76" s="224"/>
      <c r="BD76" s="224"/>
      <c r="BE76" s="224"/>
      <c r="BF76" s="224"/>
      <c r="BG76" s="224"/>
      <c r="BH76" s="224"/>
      <c r="BI76" s="224"/>
      <c r="BJ76" s="224"/>
      <c r="BK76" s="224"/>
      <c r="BL76" s="224"/>
      <c r="BM76" s="224"/>
      <c r="BN76" s="224"/>
      <c r="BO76" s="224"/>
      <c r="BP76" s="224"/>
      <c r="BQ76" s="224"/>
      <c r="BR76" s="224"/>
      <c r="BS76" s="224"/>
      <c r="BT76" s="224"/>
      <c r="BU76" s="224"/>
      <c r="BV76" s="224"/>
      <c r="BW76" s="224"/>
      <c r="BX76" s="224"/>
      <c r="BY76" s="224"/>
      <c r="BZ76" s="224"/>
      <c r="CA76" s="224"/>
      <c r="CB76" s="224"/>
      <c r="CC76" s="224"/>
      <c r="CD76" s="224"/>
      <c r="CE76" s="224"/>
      <c r="CF76" s="224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  <c r="FQ76" s="121"/>
      <c r="FR76" s="121"/>
      <c r="FS76" s="121"/>
      <c r="FT76" s="121"/>
      <c r="FU76" s="121"/>
      <c r="FV76" s="121"/>
      <c r="FW76" s="121"/>
      <c r="FX76" s="121"/>
      <c r="FY76" s="121"/>
      <c r="FZ76" s="121"/>
      <c r="GA76" s="121"/>
      <c r="GB76" s="121"/>
      <c r="GC76" s="121"/>
      <c r="GD76" s="121"/>
      <c r="GE76" s="121"/>
      <c r="GF76" s="121"/>
      <c r="GG76" s="121"/>
      <c r="GH76" s="121"/>
      <c r="GI76" s="121"/>
      <c r="GJ76" s="121"/>
      <c r="GK76" s="121"/>
      <c r="GL76" s="121"/>
      <c r="GM76" s="121"/>
      <c r="GN76" s="121"/>
      <c r="GO76" s="121"/>
      <c r="GP76" s="121"/>
      <c r="GQ76" s="121"/>
      <c r="GR76" s="121"/>
      <c r="GS76" s="121"/>
      <c r="GT76" s="121"/>
      <c r="GU76" s="121"/>
      <c r="GV76" s="121"/>
      <c r="GW76" s="121"/>
      <c r="GX76" s="121"/>
      <c r="GY76" s="121"/>
      <c r="GZ76" s="121"/>
      <c r="HA76" s="121"/>
      <c r="HB76" s="121"/>
      <c r="HC76" s="121"/>
      <c r="HD76" s="121"/>
      <c r="HE76" s="121"/>
      <c r="HF76" s="121"/>
      <c r="HG76" s="121"/>
      <c r="HH76" s="121"/>
      <c r="HI76" s="121"/>
      <c r="HJ76" s="121"/>
      <c r="HK76" s="121"/>
      <c r="HL76" s="121"/>
      <c r="HM76" s="121"/>
      <c r="HN76" s="121"/>
      <c r="HO76" s="121"/>
      <c r="HP76" s="121"/>
      <c r="HQ76" s="121"/>
      <c r="HR76" s="121"/>
      <c r="HS76" s="121"/>
      <c r="HT76" s="121"/>
    </row>
    <row r="77" spans="1:228" s="118" customFormat="1" x14ac:dyDescent="0.25">
      <c r="A77" s="716"/>
      <c r="B77" s="724"/>
      <c r="C77" s="212">
        <v>2</v>
      </c>
      <c r="D77" s="213" t="s">
        <v>44</v>
      </c>
      <c r="E77" s="184">
        <v>1</v>
      </c>
      <c r="F77" s="184">
        <v>1.1016042780748665</v>
      </c>
      <c r="G77" s="184">
        <v>1.1176470588235294</v>
      </c>
      <c r="H77" s="184">
        <v>1.1122994652406417</v>
      </c>
      <c r="I77" s="184">
        <v>1.1016042780748665</v>
      </c>
      <c r="J77" s="184">
        <v>1.1283422459893049</v>
      </c>
      <c r="K77" s="184">
        <v>1.1497326203208558</v>
      </c>
      <c r="L77" s="184">
        <v>1.1497326203208558</v>
      </c>
      <c r="M77" s="184">
        <v>1.1657754010695187</v>
      </c>
      <c r="N77" s="184">
        <v>1.1497326203208558</v>
      </c>
      <c r="O77" s="184">
        <v>1.1764705882352942</v>
      </c>
      <c r="P77" s="184">
        <v>1.1871657754010696</v>
      </c>
      <c r="Q77" s="184">
        <v>1.1925133689839573</v>
      </c>
      <c r="R77" s="184">
        <v>1.1978609625668448</v>
      </c>
      <c r="S77" s="184">
        <v>1.213903743315508</v>
      </c>
      <c r="T77" s="184">
        <v>1.2192513368983957</v>
      </c>
      <c r="U77" s="184">
        <v>1.1871657754010696</v>
      </c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4"/>
      <c r="AX77" s="224"/>
      <c r="AY77" s="224"/>
      <c r="AZ77" s="224"/>
      <c r="BA77" s="224"/>
      <c r="BB77" s="224"/>
      <c r="BC77" s="224"/>
      <c r="BD77" s="224"/>
      <c r="BE77" s="224"/>
      <c r="BF77" s="224"/>
      <c r="BG77" s="224"/>
      <c r="BH77" s="224"/>
      <c r="BI77" s="224"/>
      <c r="BJ77" s="224"/>
      <c r="BK77" s="224"/>
      <c r="BL77" s="224"/>
      <c r="BM77" s="224"/>
      <c r="BN77" s="224"/>
      <c r="BO77" s="224"/>
      <c r="BP77" s="224"/>
      <c r="BQ77" s="224"/>
      <c r="BR77" s="224"/>
      <c r="BS77" s="224"/>
      <c r="BT77" s="224"/>
      <c r="BU77" s="224"/>
      <c r="BV77" s="224"/>
      <c r="BW77" s="224"/>
      <c r="BX77" s="224"/>
      <c r="BY77" s="224"/>
      <c r="BZ77" s="224"/>
      <c r="CA77" s="224"/>
      <c r="CB77" s="224"/>
      <c r="CC77" s="224"/>
      <c r="CD77" s="224"/>
      <c r="CE77" s="224"/>
      <c r="CF77" s="224"/>
      <c r="CG77" s="121"/>
      <c r="CH77" s="121"/>
      <c r="CI77" s="121"/>
      <c r="CJ77" s="121"/>
      <c r="CK77" s="121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1"/>
      <c r="CZ77" s="121"/>
      <c r="DA77" s="121"/>
      <c r="DB77" s="121"/>
      <c r="DC77" s="121"/>
      <c r="DD77" s="121"/>
      <c r="DE77" s="121"/>
      <c r="DF77" s="121"/>
      <c r="DG77" s="121"/>
      <c r="DH77" s="121"/>
      <c r="DI77" s="121"/>
      <c r="DJ77" s="121"/>
      <c r="DK77" s="121"/>
      <c r="DL77" s="121"/>
      <c r="DM77" s="121"/>
      <c r="DN77" s="121"/>
      <c r="DO77" s="121"/>
      <c r="DP77" s="121"/>
      <c r="DQ77" s="121"/>
      <c r="DR77" s="121"/>
      <c r="DS77" s="121"/>
      <c r="DT77" s="121"/>
      <c r="DU77" s="121"/>
      <c r="DV77" s="121"/>
      <c r="DW77" s="121"/>
      <c r="DX77" s="121"/>
      <c r="DY77" s="121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1"/>
      <c r="EK77" s="121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1"/>
      <c r="EW77" s="121"/>
      <c r="EX77" s="121"/>
      <c r="EY77" s="121"/>
      <c r="EZ77" s="121"/>
      <c r="FA77" s="121"/>
      <c r="FB77" s="121"/>
      <c r="FC77" s="121"/>
      <c r="FD77" s="121"/>
      <c r="FE77" s="121"/>
      <c r="FF77" s="121"/>
      <c r="FG77" s="121"/>
      <c r="FH77" s="121"/>
      <c r="FI77" s="121"/>
      <c r="FJ77" s="121"/>
      <c r="FK77" s="121"/>
      <c r="FL77" s="121"/>
      <c r="FM77" s="121"/>
      <c r="FN77" s="121"/>
      <c r="FO77" s="121"/>
      <c r="FP77" s="121"/>
      <c r="FQ77" s="121"/>
      <c r="FR77" s="121"/>
      <c r="FS77" s="121"/>
      <c r="FT77" s="121"/>
      <c r="FU77" s="121"/>
      <c r="FV77" s="121"/>
      <c r="FW77" s="121"/>
      <c r="FX77" s="121"/>
      <c r="FY77" s="121"/>
      <c r="FZ77" s="121"/>
      <c r="GA77" s="121"/>
      <c r="GB77" s="121"/>
      <c r="GC77" s="121"/>
      <c r="GD77" s="121"/>
      <c r="GE77" s="121"/>
      <c r="GF77" s="121"/>
      <c r="GG77" s="121"/>
      <c r="GH77" s="121"/>
      <c r="GI77" s="121"/>
      <c r="GJ77" s="121"/>
      <c r="GK77" s="121"/>
      <c r="GL77" s="121"/>
      <c r="GM77" s="121"/>
      <c r="GN77" s="121"/>
      <c r="GO77" s="121"/>
      <c r="GP77" s="121"/>
      <c r="GQ77" s="121"/>
      <c r="GR77" s="121"/>
      <c r="GS77" s="121"/>
      <c r="GT77" s="121"/>
      <c r="GU77" s="121"/>
      <c r="GV77" s="121"/>
      <c r="GW77" s="121"/>
      <c r="GX77" s="121"/>
      <c r="GY77" s="121"/>
      <c r="GZ77" s="121"/>
      <c r="HA77" s="121"/>
      <c r="HB77" s="121"/>
      <c r="HC77" s="121"/>
      <c r="HD77" s="121"/>
      <c r="HE77" s="121"/>
      <c r="HF77" s="121"/>
      <c r="HG77" s="121"/>
      <c r="HH77" s="121"/>
      <c r="HI77" s="121"/>
      <c r="HJ77" s="121"/>
      <c r="HK77" s="121"/>
      <c r="HL77" s="121"/>
      <c r="HM77" s="121"/>
      <c r="HN77" s="121"/>
      <c r="HO77" s="121"/>
      <c r="HP77" s="121"/>
      <c r="HQ77" s="121"/>
      <c r="HR77" s="121"/>
      <c r="HS77" s="121"/>
      <c r="HT77" s="121"/>
    </row>
    <row r="78" spans="1:228" s="118" customFormat="1" x14ac:dyDescent="0.25">
      <c r="A78" s="716"/>
      <c r="B78" s="724"/>
      <c r="C78" s="212">
        <v>3</v>
      </c>
      <c r="D78" s="213" t="s">
        <v>45</v>
      </c>
      <c r="E78" s="184">
        <v>1</v>
      </c>
      <c r="F78" s="184">
        <v>0.93774319066147871</v>
      </c>
      <c r="G78" s="184">
        <v>0.94552529182879386</v>
      </c>
      <c r="H78" s="184">
        <v>0.95719844357976658</v>
      </c>
      <c r="I78" s="184">
        <v>0.92996108949416334</v>
      </c>
      <c r="J78" s="184">
        <v>0.94941634241245132</v>
      </c>
      <c r="K78" s="184">
        <v>0.98054474708171202</v>
      </c>
      <c r="L78" s="184">
        <v>0.98832684824902717</v>
      </c>
      <c r="M78" s="184">
        <v>0.95719844357976658</v>
      </c>
      <c r="N78" s="184">
        <v>0.94941634241245132</v>
      </c>
      <c r="O78" s="184">
        <v>0.94552529182879386</v>
      </c>
      <c r="P78" s="184">
        <v>0.96108949416342415</v>
      </c>
      <c r="Q78" s="184">
        <v>0.9688715953307393</v>
      </c>
      <c r="R78" s="184">
        <v>0.9688715953307393</v>
      </c>
      <c r="S78" s="184">
        <v>0.9688715953307393</v>
      </c>
      <c r="T78" s="184">
        <v>0.98443579766536971</v>
      </c>
      <c r="U78" s="184">
        <v>1.0038910505836576</v>
      </c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  <c r="AJ78" s="224"/>
      <c r="AK78" s="224"/>
      <c r="AL78" s="224"/>
      <c r="AM78" s="224"/>
      <c r="AN78" s="224"/>
      <c r="AO78" s="224"/>
      <c r="AP78" s="224"/>
      <c r="AQ78" s="224"/>
      <c r="AR78" s="224"/>
      <c r="AS78" s="224"/>
      <c r="AT78" s="224"/>
      <c r="AU78" s="224"/>
      <c r="AV78" s="224"/>
      <c r="AW78" s="224"/>
      <c r="AX78" s="224"/>
      <c r="AY78" s="224"/>
      <c r="AZ78" s="224"/>
      <c r="BA78" s="224"/>
      <c r="BB78" s="224"/>
      <c r="BC78" s="224"/>
      <c r="BD78" s="224"/>
      <c r="BE78" s="224"/>
      <c r="BF78" s="224"/>
      <c r="BG78" s="224"/>
      <c r="BH78" s="224"/>
      <c r="BI78" s="224"/>
      <c r="BJ78" s="224"/>
      <c r="BK78" s="224"/>
      <c r="BL78" s="224"/>
      <c r="BM78" s="224"/>
      <c r="BN78" s="224"/>
      <c r="BO78" s="224"/>
      <c r="BP78" s="224"/>
      <c r="BQ78" s="224"/>
      <c r="BR78" s="224"/>
      <c r="BS78" s="224"/>
      <c r="BT78" s="224"/>
      <c r="BU78" s="224"/>
      <c r="BV78" s="224"/>
      <c r="BW78" s="224"/>
      <c r="BX78" s="224"/>
      <c r="BY78" s="224"/>
      <c r="BZ78" s="224"/>
      <c r="CA78" s="224"/>
      <c r="CB78" s="224"/>
      <c r="CC78" s="224"/>
      <c r="CD78" s="224"/>
      <c r="CE78" s="224"/>
      <c r="CF78" s="224"/>
      <c r="CG78" s="121"/>
      <c r="CH78" s="121"/>
      <c r="CI78" s="121"/>
      <c r="CJ78" s="121"/>
      <c r="CK78" s="121"/>
      <c r="CL78" s="121"/>
      <c r="CM78" s="121"/>
      <c r="CN78" s="121"/>
      <c r="CO78" s="121"/>
      <c r="CP78" s="121"/>
      <c r="CQ78" s="121"/>
      <c r="CR78" s="121"/>
      <c r="CS78" s="121"/>
      <c r="CT78" s="121"/>
      <c r="CU78" s="121"/>
      <c r="CV78" s="121"/>
      <c r="CW78" s="121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1"/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1"/>
      <c r="EK78" s="121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1"/>
      <c r="EW78" s="121"/>
      <c r="EX78" s="121"/>
      <c r="EY78" s="121"/>
      <c r="EZ78" s="121"/>
      <c r="FA78" s="121"/>
      <c r="FB78" s="121"/>
      <c r="FC78" s="121"/>
      <c r="FD78" s="121"/>
      <c r="FE78" s="121"/>
      <c r="FF78" s="121"/>
      <c r="FG78" s="121"/>
      <c r="FH78" s="121"/>
      <c r="FI78" s="121"/>
      <c r="FJ78" s="121"/>
      <c r="FK78" s="121"/>
      <c r="FL78" s="121"/>
      <c r="FM78" s="121"/>
      <c r="FN78" s="121"/>
      <c r="FO78" s="121"/>
      <c r="FP78" s="121"/>
      <c r="FQ78" s="121"/>
      <c r="FR78" s="121"/>
      <c r="FS78" s="121"/>
      <c r="FT78" s="121"/>
      <c r="FU78" s="121"/>
      <c r="FV78" s="121"/>
      <c r="FW78" s="121"/>
      <c r="FX78" s="121"/>
      <c r="FY78" s="121"/>
      <c r="FZ78" s="121"/>
      <c r="GA78" s="121"/>
      <c r="GB78" s="121"/>
      <c r="GC78" s="121"/>
      <c r="GD78" s="121"/>
      <c r="GE78" s="121"/>
      <c r="GF78" s="121"/>
      <c r="GG78" s="121"/>
      <c r="GH78" s="121"/>
      <c r="GI78" s="121"/>
      <c r="GJ78" s="121"/>
      <c r="GK78" s="121"/>
      <c r="GL78" s="121"/>
      <c r="GM78" s="121"/>
      <c r="GN78" s="121"/>
      <c r="GO78" s="121"/>
      <c r="GP78" s="121"/>
      <c r="GQ78" s="121"/>
      <c r="GR78" s="121"/>
      <c r="GS78" s="121"/>
      <c r="GT78" s="121"/>
      <c r="GU78" s="121"/>
      <c r="GV78" s="121"/>
      <c r="GW78" s="121"/>
      <c r="GX78" s="121"/>
      <c r="GY78" s="121"/>
      <c r="GZ78" s="121"/>
      <c r="HA78" s="121"/>
      <c r="HB78" s="121"/>
      <c r="HC78" s="121"/>
      <c r="HD78" s="121"/>
      <c r="HE78" s="121"/>
      <c r="HF78" s="121"/>
      <c r="HG78" s="121"/>
      <c r="HH78" s="121"/>
      <c r="HI78" s="121"/>
      <c r="HJ78" s="121"/>
      <c r="HK78" s="121"/>
      <c r="HL78" s="121"/>
      <c r="HM78" s="121"/>
      <c r="HN78" s="121"/>
      <c r="HO78" s="121"/>
      <c r="HP78" s="121"/>
      <c r="HQ78" s="121"/>
      <c r="HR78" s="121"/>
      <c r="HS78" s="121"/>
      <c r="HT78" s="121"/>
    </row>
    <row r="79" spans="1:228" s="118" customFormat="1" x14ac:dyDescent="0.25">
      <c r="A79" s="716"/>
      <c r="B79" s="724"/>
      <c r="C79" s="212">
        <v>4</v>
      </c>
      <c r="D79" s="213" t="s">
        <v>46</v>
      </c>
      <c r="E79" s="184">
        <v>1</v>
      </c>
      <c r="F79" s="184">
        <v>0.98617511520737322</v>
      </c>
      <c r="G79" s="184">
        <v>0.94009216589861744</v>
      </c>
      <c r="H79" s="184">
        <v>1</v>
      </c>
      <c r="I79" s="184">
        <v>0.97695852534562211</v>
      </c>
      <c r="J79" s="184">
        <v>1.0230414746543779</v>
      </c>
      <c r="K79" s="184">
        <v>1.0368663594470047</v>
      </c>
      <c r="L79" s="184">
        <v>1.0552995391705069</v>
      </c>
      <c r="M79" s="184">
        <v>1.0783410138248848</v>
      </c>
      <c r="N79" s="184">
        <v>1.0737327188940093</v>
      </c>
      <c r="O79" s="184">
        <v>1.0691244239631337</v>
      </c>
      <c r="P79" s="184">
        <v>1.0783410138248848</v>
      </c>
      <c r="Q79" s="184">
        <v>1.0737327188940093</v>
      </c>
      <c r="R79" s="184">
        <v>1.0783410138248848</v>
      </c>
      <c r="S79" s="184">
        <v>1.0967741935483872</v>
      </c>
      <c r="T79" s="184">
        <v>1.0875576036866361</v>
      </c>
      <c r="U79" s="184">
        <v>1.0921658986175116</v>
      </c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  <c r="AO79" s="224"/>
      <c r="AP79" s="224"/>
      <c r="AQ79" s="224"/>
      <c r="AR79" s="224"/>
      <c r="AS79" s="224"/>
      <c r="AT79" s="224"/>
      <c r="AU79" s="224"/>
      <c r="AV79" s="224"/>
      <c r="AW79" s="224"/>
      <c r="AX79" s="224"/>
      <c r="AY79" s="224"/>
      <c r="AZ79" s="224"/>
      <c r="BA79" s="224"/>
      <c r="BB79" s="224"/>
      <c r="BC79" s="224"/>
      <c r="BD79" s="224"/>
      <c r="BE79" s="224"/>
      <c r="BF79" s="224"/>
      <c r="BG79" s="224"/>
      <c r="BH79" s="224"/>
      <c r="BI79" s="224"/>
      <c r="BJ79" s="224"/>
      <c r="BK79" s="224"/>
      <c r="BL79" s="224"/>
      <c r="BM79" s="224"/>
      <c r="BN79" s="224"/>
      <c r="BO79" s="224"/>
      <c r="BP79" s="224"/>
      <c r="BQ79" s="224"/>
      <c r="BR79" s="224"/>
      <c r="BS79" s="224"/>
      <c r="BT79" s="224"/>
      <c r="BU79" s="224"/>
      <c r="BV79" s="224"/>
      <c r="BW79" s="224"/>
      <c r="BX79" s="224"/>
      <c r="BY79" s="224"/>
      <c r="BZ79" s="224"/>
      <c r="CA79" s="224"/>
      <c r="CB79" s="224"/>
      <c r="CC79" s="224"/>
      <c r="CD79" s="224"/>
      <c r="CE79" s="224"/>
      <c r="CF79" s="224"/>
      <c r="CG79" s="121"/>
      <c r="CH79" s="121"/>
      <c r="CI79" s="121"/>
      <c r="CJ79" s="121"/>
      <c r="CK79" s="121"/>
      <c r="CL79" s="121"/>
      <c r="CM79" s="121"/>
      <c r="CN79" s="121"/>
      <c r="CO79" s="121"/>
      <c r="CP79" s="121"/>
      <c r="CQ79" s="121"/>
      <c r="CR79" s="121"/>
      <c r="CS79" s="121"/>
      <c r="CT79" s="121"/>
      <c r="CU79" s="121"/>
      <c r="CV79" s="121"/>
      <c r="CW79" s="121"/>
      <c r="CX79" s="121"/>
      <c r="CY79" s="121"/>
      <c r="CZ79" s="121"/>
      <c r="DA79" s="121"/>
      <c r="DB79" s="121"/>
      <c r="DC79" s="121"/>
      <c r="DD79" s="121"/>
      <c r="DE79" s="121"/>
      <c r="DF79" s="121"/>
      <c r="DG79" s="121"/>
      <c r="DH79" s="121"/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  <c r="FQ79" s="121"/>
      <c r="FR79" s="121"/>
      <c r="FS79" s="121"/>
      <c r="FT79" s="121"/>
      <c r="FU79" s="121"/>
      <c r="FV79" s="121"/>
      <c r="FW79" s="121"/>
      <c r="FX79" s="121"/>
      <c r="FY79" s="121"/>
      <c r="FZ79" s="121"/>
      <c r="GA79" s="121"/>
      <c r="GB79" s="121"/>
      <c r="GC79" s="121"/>
      <c r="GD79" s="121"/>
      <c r="GE79" s="121"/>
      <c r="GF79" s="121"/>
      <c r="GG79" s="121"/>
      <c r="GH79" s="121"/>
      <c r="GI79" s="121"/>
      <c r="GJ79" s="121"/>
      <c r="GK79" s="121"/>
      <c r="GL79" s="121"/>
      <c r="GM79" s="121"/>
      <c r="GN79" s="121"/>
      <c r="GO79" s="121"/>
      <c r="GP79" s="121"/>
      <c r="GQ79" s="121"/>
      <c r="GR79" s="121"/>
      <c r="GS79" s="121"/>
      <c r="GT79" s="121"/>
      <c r="GU79" s="121"/>
      <c r="GV79" s="121"/>
      <c r="GW79" s="121"/>
      <c r="GX79" s="121"/>
      <c r="GY79" s="121"/>
      <c r="GZ79" s="121"/>
      <c r="HA79" s="121"/>
      <c r="HB79" s="121"/>
      <c r="HC79" s="121"/>
      <c r="HD79" s="121"/>
      <c r="HE79" s="121"/>
      <c r="HF79" s="121"/>
      <c r="HG79" s="121"/>
      <c r="HH79" s="121"/>
      <c r="HI79" s="121"/>
      <c r="HJ79" s="121"/>
      <c r="HK79" s="121"/>
      <c r="HL79" s="121"/>
      <c r="HM79" s="121"/>
      <c r="HN79" s="121"/>
      <c r="HO79" s="121"/>
      <c r="HP79" s="121"/>
      <c r="HQ79" s="121"/>
      <c r="HR79" s="121"/>
      <c r="HS79" s="121"/>
      <c r="HT79" s="121"/>
    </row>
    <row r="80" spans="1:228" s="118" customFormat="1" x14ac:dyDescent="0.25">
      <c r="A80" s="716"/>
      <c r="B80" s="724"/>
      <c r="C80" s="212">
        <v>5</v>
      </c>
      <c r="D80" s="213" t="s">
        <v>47</v>
      </c>
      <c r="E80" s="184">
        <v>1</v>
      </c>
      <c r="F80" s="184">
        <v>1.1095890410958904</v>
      </c>
      <c r="G80" s="184">
        <v>1.0730593607305936</v>
      </c>
      <c r="H80" s="184">
        <v>1.091324200913242</v>
      </c>
      <c r="I80" s="184">
        <v>1.091324200913242</v>
      </c>
      <c r="J80" s="184">
        <v>1.1050228310502284</v>
      </c>
      <c r="K80" s="184">
        <v>1.1324200913242011</v>
      </c>
      <c r="L80" s="184">
        <v>1.1506849315068493</v>
      </c>
      <c r="M80" s="184">
        <v>1.1506849315068493</v>
      </c>
      <c r="N80" s="184">
        <v>1.1689497716894979</v>
      </c>
      <c r="O80" s="184">
        <v>1.1598173515981736</v>
      </c>
      <c r="P80" s="184">
        <v>1.182648401826484</v>
      </c>
      <c r="Q80" s="184">
        <v>1.1872146118721463</v>
      </c>
      <c r="R80" s="184">
        <v>1.178082191780822</v>
      </c>
      <c r="S80" s="184">
        <v>1.178082191780822</v>
      </c>
      <c r="T80" s="184">
        <v>1.1643835616438356</v>
      </c>
      <c r="U80" s="184">
        <v>1.1552511415525115</v>
      </c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  <c r="AN80" s="224"/>
      <c r="AO80" s="224"/>
      <c r="AP80" s="224"/>
      <c r="AQ80" s="224"/>
      <c r="AR80" s="224"/>
      <c r="AS80" s="224"/>
      <c r="AT80" s="224"/>
      <c r="AU80" s="224"/>
      <c r="AV80" s="224"/>
      <c r="AW80" s="224"/>
      <c r="AX80" s="224"/>
      <c r="AY80" s="224"/>
      <c r="AZ80" s="224"/>
      <c r="BA80" s="224"/>
      <c r="BB80" s="224"/>
      <c r="BC80" s="224"/>
      <c r="BD80" s="224"/>
      <c r="BE80" s="224"/>
      <c r="BF80" s="224"/>
      <c r="BG80" s="224"/>
      <c r="BH80" s="224"/>
      <c r="BI80" s="224"/>
      <c r="BJ80" s="224"/>
      <c r="BK80" s="224"/>
      <c r="BL80" s="224"/>
      <c r="BM80" s="224"/>
      <c r="BN80" s="224"/>
      <c r="BO80" s="224"/>
      <c r="BP80" s="224"/>
      <c r="BQ80" s="224"/>
      <c r="BR80" s="224"/>
      <c r="BS80" s="224"/>
      <c r="BT80" s="224"/>
      <c r="BU80" s="224"/>
      <c r="BV80" s="224"/>
      <c r="BW80" s="224"/>
      <c r="BX80" s="224"/>
      <c r="BY80" s="224"/>
      <c r="BZ80" s="224"/>
      <c r="CA80" s="224"/>
      <c r="CB80" s="224"/>
      <c r="CC80" s="224"/>
      <c r="CD80" s="224"/>
      <c r="CE80" s="224"/>
      <c r="CF80" s="224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121"/>
      <c r="CS80" s="121"/>
      <c r="CT80" s="121"/>
      <c r="CU80" s="121"/>
      <c r="CV80" s="121"/>
      <c r="CW80" s="121"/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1"/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  <c r="FQ80" s="121"/>
      <c r="FR80" s="121"/>
      <c r="FS80" s="121"/>
      <c r="FT80" s="121"/>
      <c r="FU80" s="121"/>
      <c r="FV80" s="121"/>
      <c r="FW80" s="121"/>
      <c r="FX80" s="121"/>
      <c r="FY80" s="121"/>
      <c r="FZ80" s="121"/>
      <c r="GA80" s="121"/>
      <c r="GB80" s="121"/>
      <c r="GC80" s="121"/>
      <c r="GD80" s="121"/>
      <c r="GE80" s="121"/>
      <c r="GF80" s="121"/>
      <c r="GG80" s="121"/>
      <c r="GH80" s="121"/>
      <c r="GI80" s="121"/>
      <c r="GJ80" s="121"/>
      <c r="GK80" s="121"/>
      <c r="GL80" s="121"/>
      <c r="GM80" s="121"/>
      <c r="GN80" s="121"/>
      <c r="GO80" s="121"/>
      <c r="GP80" s="121"/>
      <c r="GQ80" s="121"/>
      <c r="GR80" s="121"/>
      <c r="GS80" s="121"/>
      <c r="GT80" s="121"/>
      <c r="GU80" s="121"/>
      <c r="GV80" s="121"/>
      <c r="GW80" s="121"/>
      <c r="GX80" s="121"/>
      <c r="GY80" s="121"/>
      <c r="GZ80" s="121"/>
      <c r="HA80" s="121"/>
      <c r="HB80" s="121"/>
      <c r="HC80" s="121"/>
      <c r="HD80" s="121"/>
      <c r="HE80" s="121"/>
      <c r="HF80" s="121"/>
      <c r="HG80" s="121"/>
      <c r="HH80" s="121"/>
      <c r="HI80" s="121"/>
      <c r="HJ80" s="121"/>
      <c r="HK80" s="121"/>
      <c r="HL80" s="121"/>
      <c r="HM80" s="121"/>
      <c r="HN80" s="121"/>
      <c r="HO80" s="121"/>
      <c r="HP80" s="121"/>
      <c r="HQ80" s="121"/>
      <c r="HR80" s="121"/>
      <c r="HS80" s="121"/>
      <c r="HT80" s="121"/>
    </row>
    <row r="81" spans="1:228" s="118" customFormat="1" x14ac:dyDescent="0.25">
      <c r="A81" s="716"/>
      <c r="B81" s="723">
        <v>6</v>
      </c>
      <c r="C81" s="210">
        <v>1</v>
      </c>
      <c r="D81" s="211" t="s">
        <v>48</v>
      </c>
      <c r="E81" s="223">
        <v>1</v>
      </c>
      <c r="F81" s="223">
        <v>1.109704641350211</v>
      </c>
      <c r="G81" s="223">
        <v>1.1012658227848102</v>
      </c>
      <c r="H81" s="223">
        <v>1.1350210970464134</v>
      </c>
      <c r="I81" s="223">
        <v>1.1518987341772153</v>
      </c>
      <c r="J81" s="223">
        <v>1.1223628691983123</v>
      </c>
      <c r="K81" s="223">
        <v>1.1139240506329113</v>
      </c>
      <c r="L81" s="223">
        <v>1.1054852320675106</v>
      </c>
      <c r="M81" s="223">
        <v>1.1223628691983123</v>
      </c>
      <c r="N81" s="223">
        <v>1.1476793248945147</v>
      </c>
      <c r="O81" s="223">
        <v>1.1518987341772153</v>
      </c>
      <c r="P81" s="223">
        <v>1.1476793248945147</v>
      </c>
      <c r="Q81" s="223">
        <v>1.1729957805907174</v>
      </c>
      <c r="R81" s="223">
        <v>1.1814345991561181</v>
      </c>
      <c r="S81" s="223">
        <v>1.1814345991561181</v>
      </c>
      <c r="T81" s="223">
        <v>1.1772151898734178</v>
      </c>
      <c r="U81" s="223">
        <v>1.1687763713080168</v>
      </c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4"/>
      <c r="AQ81" s="224"/>
      <c r="AR81" s="224"/>
      <c r="AS81" s="224"/>
      <c r="AT81" s="224"/>
      <c r="AU81" s="224"/>
      <c r="AV81" s="224"/>
      <c r="AW81" s="224"/>
      <c r="AX81" s="224"/>
      <c r="AY81" s="224"/>
      <c r="AZ81" s="224"/>
      <c r="BA81" s="224"/>
      <c r="BB81" s="224"/>
      <c r="BC81" s="224"/>
      <c r="BD81" s="224"/>
      <c r="BE81" s="224"/>
      <c r="BF81" s="224"/>
      <c r="BG81" s="224"/>
      <c r="BH81" s="224"/>
      <c r="BI81" s="224"/>
      <c r="BJ81" s="224"/>
      <c r="BK81" s="224"/>
      <c r="BL81" s="224"/>
      <c r="BM81" s="224"/>
      <c r="BN81" s="224"/>
      <c r="BO81" s="224"/>
      <c r="BP81" s="224"/>
      <c r="BQ81" s="224"/>
      <c r="BR81" s="224"/>
      <c r="BS81" s="224"/>
      <c r="BT81" s="224"/>
      <c r="BU81" s="224"/>
      <c r="BV81" s="224"/>
      <c r="BW81" s="224"/>
      <c r="BX81" s="224"/>
      <c r="BY81" s="224"/>
      <c r="BZ81" s="224"/>
      <c r="CA81" s="224"/>
      <c r="CB81" s="224"/>
      <c r="CC81" s="224"/>
      <c r="CD81" s="224"/>
      <c r="CE81" s="224"/>
      <c r="CF81" s="224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</row>
    <row r="82" spans="1:228" s="118" customFormat="1" x14ac:dyDescent="0.25">
      <c r="A82" s="716"/>
      <c r="B82" s="724"/>
      <c r="C82" s="212">
        <v>2</v>
      </c>
      <c r="D82" s="213" t="s">
        <v>49</v>
      </c>
      <c r="E82" s="184">
        <v>1</v>
      </c>
      <c r="F82" s="184">
        <v>1.0796460176991149</v>
      </c>
      <c r="G82" s="184">
        <v>1.0486725663716814</v>
      </c>
      <c r="H82" s="184">
        <v>1.0398230088495575</v>
      </c>
      <c r="I82" s="184">
        <v>1.0619469026548671</v>
      </c>
      <c r="J82" s="184">
        <v>1.0884955752212389</v>
      </c>
      <c r="K82" s="184">
        <v>1.1017699115044246</v>
      </c>
      <c r="L82" s="184">
        <v>1.1238938053097345</v>
      </c>
      <c r="M82" s="184">
        <v>1.1327433628318584</v>
      </c>
      <c r="N82" s="184">
        <v>1.1194690265486724</v>
      </c>
      <c r="O82" s="184">
        <v>1.1194690265486724</v>
      </c>
      <c r="P82" s="184">
        <v>1.1283185840707963</v>
      </c>
      <c r="Q82" s="184">
        <v>1.1415929203539823</v>
      </c>
      <c r="R82" s="184">
        <v>1.1504424778761062</v>
      </c>
      <c r="S82" s="184">
        <v>1.1415929203539823</v>
      </c>
      <c r="T82" s="184">
        <v>1.1460176991150441</v>
      </c>
      <c r="U82" s="184">
        <v>1.1371681415929202</v>
      </c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  <c r="AJ82" s="224"/>
      <c r="AK82" s="224"/>
      <c r="AL82" s="224"/>
      <c r="AM82" s="224"/>
      <c r="AN82" s="224"/>
      <c r="AO82" s="224"/>
      <c r="AP82" s="224"/>
      <c r="AQ82" s="224"/>
      <c r="AR82" s="224"/>
      <c r="AS82" s="224"/>
      <c r="AT82" s="224"/>
      <c r="AU82" s="224"/>
      <c r="AV82" s="224"/>
      <c r="AW82" s="224"/>
      <c r="AX82" s="224"/>
      <c r="AY82" s="224"/>
      <c r="AZ82" s="224"/>
      <c r="BA82" s="224"/>
      <c r="BB82" s="224"/>
      <c r="BC82" s="224"/>
      <c r="BD82" s="224"/>
      <c r="BE82" s="224"/>
      <c r="BF82" s="224"/>
      <c r="BG82" s="224"/>
      <c r="BH82" s="224"/>
      <c r="BI82" s="224"/>
      <c r="BJ82" s="224"/>
      <c r="BK82" s="224"/>
      <c r="BL82" s="224"/>
      <c r="BM82" s="224"/>
      <c r="BN82" s="224"/>
      <c r="BO82" s="224"/>
      <c r="BP82" s="224"/>
      <c r="BQ82" s="224"/>
      <c r="BR82" s="224"/>
      <c r="BS82" s="224"/>
      <c r="BT82" s="224"/>
      <c r="BU82" s="224"/>
      <c r="BV82" s="224"/>
      <c r="BW82" s="224"/>
      <c r="BX82" s="224"/>
      <c r="BY82" s="224"/>
      <c r="BZ82" s="224"/>
      <c r="CA82" s="224"/>
      <c r="CB82" s="224"/>
      <c r="CC82" s="224"/>
      <c r="CD82" s="224"/>
      <c r="CE82" s="224"/>
      <c r="CF82" s="224"/>
      <c r="CG82" s="121"/>
      <c r="CH82" s="121"/>
      <c r="CI82" s="121"/>
      <c r="CJ82" s="121"/>
      <c r="CK82" s="121"/>
      <c r="CL82" s="121"/>
      <c r="CM82" s="121"/>
      <c r="CN82" s="121"/>
      <c r="CO82" s="121"/>
      <c r="CP82" s="121"/>
      <c r="CQ82" s="121"/>
      <c r="CR82" s="121"/>
      <c r="CS82" s="121"/>
      <c r="CT82" s="121"/>
      <c r="CU82" s="121"/>
      <c r="CV82" s="121"/>
      <c r="CW82" s="121"/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1"/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/>
      <c r="HD82" s="121"/>
      <c r="HE82" s="121"/>
      <c r="HF82" s="121"/>
      <c r="HG82" s="121"/>
      <c r="HH82" s="121"/>
      <c r="HI82" s="121"/>
      <c r="HJ82" s="121"/>
      <c r="HK82" s="121"/>
      <c r="HL82" s="121"/>
      <c r="HM82" s="121"/>
      <c r="HN82" s="121"/>
      <c r="HO82" s="121"/>
      <c r="HP82" s="121"/>
      <c r="HQ82" s="121"/>
      <c r="HR82" s="121"/>
      <c r="HS82" s="121"/>
      <c r="HT82" s="121"/>
    </row>
    <row r="83" spans="1:228" s="118" customFormat="1" x14ac:dyDescent="0.25">
      <c r="A83" s="716"/>
      <c r="B83" s="724"/>
      <c r="C83" s="212">
        <v>3</v>
      </c>
      <c r="D83" s="213" t="s">
        <v>50</v>
      </c>
      <c r="E83" s="184">
        <v>1</v>
      </c>
      <c r="F83" s="184">
        <v>0.88888888888888884</v>
      </c>
      <c r="G83" s="184">
        <v>0.92888888888888888</v>
      </c>
      <c r="H83" s="184">
        <v>0.97333333333333327</v>
      </c>
      <c r="I83" s="184">
        <v>0.99555555555555553</v>
      </c>
      <c r="J83" s="184">
        <v>0.98666666666666658</v>
      </c>
      <c r="K83" s="184">
        <v>0.96888888888888891</v>
      </c>
      <c r="L83" s="184">
        <v>0.96888888888888891</v>
      </c>
      <c r="M83" s="184">
        <v>0.98666666666666658</v>
      </c>
      <c r="N83" s="184">
        <v>0.96888888888888891</v>
      </c>
      <c r="O83" s="184">
        <v>0.96888888888888891</v>
      </c>
      <c r="P83" s="184">
        <v>1.0088888888888889</v>
      </c>
      <c r="Q83" s="184">
        <v>1</v>
      </c>
      <c r="R83" s="184">
        <v>1.0355555555555556</v>
      </c>
      <c r="S83" s="184">
        <v>1.0133333333333334</v>
      </c>
      <c r="T83" s="184">
        <v>1.0133333333333334</v>
      </c>
      <c r="U83" s="184">
        <v>1.0177777777777777</v>
      </c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  <c r="AN83" s="224"/>
      <c r="AO83" s="224"/>
      <c r="AP83" s="224"/>
      <c r="AQ83" s="224"/>
      <c r="AR83" s="224"/>
      <c r="AS83" s="224"/>
      <c r="AT83" s="224"/>
      <c r="AU83" s="224"/>
      <c r="AV83" s="224"/>
      <c r="AW83" s="224"/>
      <c r="AX83" s="224"/>
      <c r="AY83" s="224"/>
      <c r="AZ83" s="224"/>
      <c r="BA83" s="224"/>
      <c r="BB83" s="224"/>
      <c r="BC83" s="224"/>
      <c r="BD83" s="224"/>
      <c r="BE83" s="224"/>
      <c r="BF83" s="224"/>
      <c r="BG83" s="224"/>
      <c r="BH83" s="224"/>
      <c r="BI83" s="224"/>
      <c r="BJ83" s="224"/>
      <c r="BK83" s="224"/>
      <c r="BL83" s="224"/>
      <c r="BM83" s="224"/>
      <c r="BN83" s="224"/>
      <c r="BO83" s="224"/>
      <c r="BP83" s="224"/>
      <c r="BQ83" s="224"/>
      <c r="BR83" s="224"/>
      <c r="BS83" s="224"/>
      <c r="BT83" s="224"/>
      <c r="BU83" s="224"/>
      <c r="BV83" s="224"/>
      <c r="BW83" s="224"/>
      <c r="BX83" s="224"/>
      <c r="BY83" s="224"/>
      <c r="BZ83" s="224"/>
      <c r="CA83" s="224"/>
      <c r="CB83" s="224"/>
      <c r="CC83" s="224"/>
      <c r="CD83" s="224"/>
      <c r="CE83" s="224"/>
      <c r="CF83" s="224"/>
      <c r="CG83" s="121"/>
      <c r="CH83" s="121"/>
      <c r="CI83" s="121"/>
      <c r="CJ83" s="121"/>
      <c r="CK83" s="121"/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/>
      <c r="HD83" s="121"/>
      <c r="HE83" s="121"/>
      <c r="HF83" s="121"/>
      <c r="HG83" s="121"/>
      <c r="HH83" s="121"/>
      <c r="HI83" s="121"/>
      <c r="HJ83" s="121"/>
      <c r="HK83" s="121"/>
      <c r="HL83" s="121"/>
      <c r="HM83" s="121"/>
      <c r="HN83" s="121"/>
      <c r="HO83" s="121"/>
      <c r="HP83" s="121"/>
      <c r="HQ83" s="121"/>
      <c r="HR83" s="121"/>
      <c r="HS83" s="121"/>
      <c r="HT83" s="121"/>
    </row>
    <row r="84" spans="1:228" s="118" customFormat="1" x14ac:dyDescent="0.25">
      <c r="A84" s="716"/>
      <c r="B84" s="724"/>
      <c r="C84" s="212">
        <v>4</v>
      </c>
      <c r="D84" s="213" t="s">
        <v>51</v>
      </c>
      <c r="E84" s="184">
        <v>1</v>
      </c>
      <c r="F84" s="184">
        <v>0.98222222222222233</v>
      </c>
      <c r="G84" s="184">
        <v>0.87555555555555553</v>
      </c>
      <c r="H84" s="184">
        <v>0.88888888888888884</v>
      </c>
      <c r="I84" s="184">
        <v>0.90666666666666662</v>
      </c>
      <c r="J84" s="184">
        <v>0.92888888888888888</v>
      </c>
      <c r="K84" s="184">
        <v>0.93777777777777782</v>
      </c>
      <c r="L84" s="184">
        <v>0.93777777777777782</v>
      </c>
      <c r="M84" s="184">
        <v>0.95111111111111102</v>
      </c>
      <c r="N84" s="184">
        <v>0.93777777777777782</v>
      </c>
      <c r="O84" s="184">
        <v>0.93333333333333335</v>
      </c>
      <c r="P84" s="184">
        <v>0.97777777777777775</v>
      </c>
      <c r="Q84" s="184">
        <v>0.96444444444444444</v>
      </c>
      <c r="R84" s="184">
        <v>1.0044444444444445</v>
      </c>
      <c r="S84" s="184">
        <v>1.0222222222222221</v>
      </c>
      <c r="T84" s="184">
        <v>1.0088888888888889</v>
      </c>
      <c r="U84" s="184">
        <v>1.0044444444444445</v>
      </c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  <c r="AJ84" s="224"/>
      <c r="AK84" s="224"/>
      <c r="AL84" s="224"/>
      <c r="AM84" s="224"/>
      <c r="AN84" s="224"/>
      <c r="AO84" s="224"/>
      <c r="AP84" s="224"/>
      <c r="AQ84" s="224"/>
      <c r="AR84" s="224"/>
      <c r="AS84" s="224"/>
      <c r="AT84" s="224"/>
      <c r="AU84" s="224"/>
      <c r="AV84" s="224"/>
      <c r="AW84" s="224"/>
      <c r="AX84" s="224"/>
      <c r="AY84" s="224"/>
      <c r="AZ84" s="224"/>
      <c r="BA84" s="224"/>
      <c r="BB84" s="224"/>
      <c r="BC84" s="224"/>
      <c r="BD84" s="224"/>
      <c r="BE84" s="224"/>
      <c r="BF84" s="224"/>
      <c r="BG84" s="224"/>
      <c r="BH84" s="224"/>
      <c r="BI84" s="224"/>
      <c r="BJ84" s="224"/>
      <c r="BK84" s="224"/>
      <c r="BL84" s="224"/>
      <c r="BM84" s="224"/>
      <c r="BN84" s="224"/>
      <c r="BO84" s="224"/>
      <c r="BP84" s="224"/>
      <c r="BQ84" s="224"/>
      <c r="BR84" s="224"/>
      <c r="BS84" s="224"/>
      <c r="BT84" s="224"/>
      <c r="BU84" s="224"/>
      <c r="BV84" s="224"/>
      <c r="BW84" s="224"/>
      <c r="BX84" s="224"/>
      <c r="BY84" s="224"/>
      <c r="BZ84" s="224"/>
      <c r="CA84" s="224"/>
      <c r="CB84" s="224"/>
      <c r="CC84" s="224"/>
      <c r="CD84" s="224"/>
      <c r="CE84" s="224"/>
      <c r="CF84" s="224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/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  <c r="GE84" s="121"/>
      <c r="GF84" s="121"/>
      <c r="GG84" s="121"/>
      <c r="GH84" s="121"/>
      <c r="GI84" s="121"/>
      <c r="GJ84" s="121"/>
      <c r="GK84" s="121"/>
      <c r="GL84" s="121"/>
      <c r="GM84" s="121"/>
      <c r="GN84" s="121"/>
      <c r="GO84" s="121"/>
      <c r="GP84" s="121"/>
      <c r="GQ84" s="121"/>
      <c r="GR84" s="121"/>
      <c r="GS84" s="121"/>
      <c r="GT84" s="121"/>
      <c r="GU84" s="121"/>
      <c r="GV84" s="121"/>
      <c r="GW84" s="121"/>
      <c r="GX84" s="121"/>
      <c r="GY84" s="121"/>
      <c r="GZ84" s="121"/>
      <c r="HA84" s="121"/>
      <c r="HB84" s="121"/>
      <c r="HC84" s="121"/>
      <c r="HD84" s="121"/>
      <c r="HE84" s="121"/>
      <c r="HF84" s="121"/>
      <c r="HG84" s="121"/>
      <c r="HH84" s="121"/>
      <c r="HI84" s="121"/>
      <c r="HJ84" s="121"/>
      <c r="HK84" s="121"/>
      <c r="HL84" s="121"/>
      <c r="HM84" s="121"/>
      <c r="HN84" s="121"/>
      <c r="HO84" s="121"/>
      <c r="HP84" s="121"/>
      <c r="HQ84" s="121"/>
      <c r="HR84" s="121"/>
      <c r="HS84" s="121"/>
      <c r="HT84" s="121"/>
    </row>
    <row r="85" spans="1:228" s="118" customFormat="1" x14ac:dyDescent="0.25">
      <c r="A85" s="716"/>
      <c r="B85" s="724"/>
      <c r="C85" s="212">
        <v>5</v>
      </c>
      <c r="D85" s="213" t="s">
        <v>52</v>
      </c>
      <c r="E85" s="184">
        <v>1</v>
      </c>
      <c r="F85" s="184">
        <v>0.73245614035087714</v>
      </c>
      <c r="G85" s="184">
        <v>0.66666666666666663</v>
      </c>
      <c r="H85" s="184">
        <v>0.71929824561403499</v>
      </c>
      <c r="I85" s="184">
        <v>0.7850877192982455</v>
      </c>
      <c r="J85" s="184">
        <v>0.81578947368421051</v>
      </c>
      <c r="K85" s="184">
        <v>0.83771929824561409</v>
      </c>
      <c r="L85" s="184">
        <v>0.85087719298245601</v>
      </c>
      <c r="M85" s="184">
        <v>0.8771929824561403</v>
      </c>
      <c r="N85" s="184">
        <v>0.88157894736842113</v>
      </c>
      <c r="O85" s="184">
        <v>0.8771929824561403</v>
      </c>
      <c r="P85" s="184">
        <v>0.8771929824561403</v>
      </c>
      <c r="Q85" s="184">
        <v>0.89473684210526305</v>
      </c>
      <c r="R85" s="184">
        <v>0.91666666666666663</v>
      </c>
      <c r="S85" s="184">
        <v>0.92105263157894735</v>
      </c>
      <c r="T85" s="184">
        <v>0.9078947368421052</v>
      </c>
      <c r="U85" s="184">
        <v>0.89912280701754388</v>
      </c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  <c r="AN85" s="224"/>
      <c r="AO85" s="224"/>
      <c r="AP85" s="224"/>
      <c r="AQ85" s="224"/>
      <c r="AR85" s="224"/>
      <c r="AS85" s="224"/>
      <c r="AT85" s="224"/>
      <c r="AU85" s="224"/>
      <c r="AV85" s="224"/>
      <c r="AW85" s="224"/>
      <c r="AX85" s="224"/>
      <c r="AY85" s="224"/>
      <c r="AZ85" s="224"/>
      <c r="BA85" s="224"/>
      <c r="BB85" s="224"/>
      <c r="BC85" s="224"/>
      <c r="BD85" s="224"/>
      <c r="BE85" s="224"/>
      <c r="BF85" s="224"/>
      <c r="BG85" s="224"/>
      <c r="BH85" s="224"/>
      <c r="BI85" s="224"/>
      <c r="BJ85" s="224"/>
      <c r="BK85" s="224"/>
      <c r="BL85" s="224"/>
      <c r="BM85" s="224"/>
      <c r="BN85" s="224"/>
      <c r="BO85" s="224"/>
      <c r="BP85" s="224"/>
      <c r="BQ85" s="224"/>
      <c r="BR85" s="224"/>
      <c r="BS85" s="224"/>
      <c r="BT85" s="224"/>
      <c r="BU85" s="224"/>
      <c r="BV85" s="224"/>
      <c r="BW85" s="224"/>
      <c r="BX85" s="224"/>
      <c r="BY85" s="224"/>
      <c r="BZ85" s="224"/>
      <c r="CA85" s="224"/>
      <c r="CB85" s="224"/>
      <c r="CC85" s="224"/>
      <c r="CD85" s="224"/>
      <c r="CE85" s="224"/>
      <c r="CF85" s="224"/>
      <c r="CG85" s="121"/>
      <c r="CH85" s="121"/>
      <c r="CI85" s="121"/>
      <c r="CJ85" s="121"/>
      <c r="CK85" s="121"/>
      <c r="CL85" s="121"/>
      <c r="CM85" s="121"/>
      <c r="CN85" s="121"/>
      <c r="CO85" s="121"/>
      <c r="CP85" s="121"/>
      <c r="CQ85" s="121"/>
      <c r="CR85" s="121"/>
      <c r="CS85" s="121"/>
      <c r="CT85" s="121"/>
      <c r="CU85" s="121"/>
      <c r="CV85" s="121"/>
      <c r="CW85" s="121"/>
      <c r="CX85" s="121"/>
      <c r="CY85" s="121"/>
      <c r="CZ85" s="121"/>
      <c r="DA85" s="121"/>
      <c r="DB85" s="121"/>
      <c r="DC85" s="121"/>
      <c r="DD85" s="121"/>
      <c r="DE85" s="121"/>
      <c r="DF85" s="121"/>
      <c r="DG85" s="121"/>
      <c r="DH85" s="121"/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1"/>
      <c r="FH85" s="121"/>
      <c r="FI85" s="121"/>
      <c r="FJ85" s="121"/>
      <c r="FK85" s="121"/>
      <c r="FL85" s="121"/>
      <c r="FM85" s="121"/>
      <c r="FN85" s="121"/>
      <c r="FO85" s="121"/>
      <c r="FP85" s="121"/>
      <c r="FQ85" s="121"/>
      <c r="FR85" s="121"/>
      <c r="FS85" s="121"/>
      <c r="FT85" s="121"/>
      <c r="FU85" s="121"/>
      <c r="FV85" s="121"/>
      <c r="FW85" s="121"/>
      <c r="FX85" s="121"/>
      <c r="FY85" s="121"/>
      <c r="FZ85" s="121"/>
      <c r="GA85" s="121"/>
      <c r="GB85" s="121"/>
      <c r="GC85" s="121"/>
      <c r="GD85" s="121"/>
      <c r="GE85" s="121"/>
      <c r="GF85" s="121"/>
      <c r="GG85" s="121"/>
      <c r="GH85" s="121"/>
      <c r="GI85" s="121"/>
      <c r="GJ85" s="121"/>
      <c r="GK85" s="121"/>
      <c r="GL85" s="121"/>
      <c r="GM85" s="121"/>
      <c r="GN85" s="121"/>
      <c r="GO85" s="121"/>
      <c r="GP85" s="121"/>
      <c r="GQ85" s="121"/>
      <c r="GR85" s="121"/>
      <c r="GS85" s="121"/>
      <c r="GT85" s="121"/>
      <c r="GU85" s="121"/>
      <c r="GV85" s="121"/>
      <c r="GW85" s="121"/>
      <c r="GX85" s="121"/>
      <c r="GY85" s="121"/>
      <c r="GZ85" s="121"/>
      <c r="HA85" s="121"/>
      <c r="HB85" s="121"/>
      <c r="HC85" s="121"/>
      <c r="HD85" s="121"/>
      <c r="HE85" s="121"/>
      <c r="HF85" s="121"/>
      <c r="HG85" s="121"/>
      <c r="HH85" s="121"/>
      <c r="HI85" s="121"/>
      <c r="HJ85" s="121"/>
      <c r="HK85" s="121"/>
      <c r="HL85" s="121"/>
      <c r="HM85" s="121"/>
      <c r="HN85" s="121"/>
      <c r="HO85" s="121"/>
      <c r="HP85" s="121"/>
      <c r="HQ85" s="121"/>
      <c r="HR85" s="121"/>
      <c r="HS85" s="121"/>
      <c r="HT85" s="121"/>
    </row>
    <row r="86" spans="1:228" s="102" customFormat="1" x14ac:dyDescent="0.25">
      <c r="A86" s="214"/>
      <c r="B86" s="160"/>
      <c r="C86" s="160"/>
      <c r="D86" s="161" t="s">
        <v>221</v>
      </c>
      <c r="E86" s="225">
        <f>AVERAGE(E71:E85)</f>
        <v>1</v>
      </c>
      <c r="F86" s="225">
        <f t="shared" ref="F86:L86" si="167">AVERAGE(F71:F85)</f>
        <v>1.0581653253716394</v>
      </c>
      <c r="G86" s="225">
        <f t="shared" si="167"/>
        <v>1.039873767206295</v>
      </c>
      <c r="H86" s="225">
        <f t="shared" si="167"/>
        <v>1.0535405831137417</v>
      </c>
      <c r="I86" s="225">
        <f t="shared" si="167"/>
        <v>1.0642008431520305</v>
      </c>
      <c r="J86" s="225">
        <f t="shared" si="167"/>
        <v>1.0826763975477467</v>
      </c>
      <c r="K86" s="225">
        <f t="shared" si="167"/>
        <v>1.0930689439227697</v>
      </c>
      <c r="L86" s="225">
        <f t="shared" si="167"/>
        <v>1.0973893664719374</v>
      </c>
      <c r="M86" s="225">
        <f t="shared" ref="M86" si="168">AVERAGE(M71:M85)</f>
        <v>1.1095840613253354</v>
      </c>
      <c r="N86" s="225">
        <f t="shared" ref="N86" si="169">AVERAGE(N71:N85)</f>
        <v>1.1026666490442352</v>
      </c>
      <c r="O86" s="225">
        <f t="shared" ref="O86" si="170">AVERAGE(O71:O85)</f>
        <v>1.1056819770659492</v>
      </c>
      <c r="P86" s="225">
        <f t="shared" ref="P86" si="171">AVERAGE(P71:P85)</f>
        <v>1.1190084713602289</v>
      </c>
      <c r="Q86" s="225">
        <f t="shared" ref="Q86" si="172">AVERAGE(Q71:Q85)</f>
        <v>1.1223407963586671</v>
      </c>
      <c r="R86" s="225">
        <f t="shared" ref="R86" si="173">AVERAGE(R71:R85)</f>
        <v>1.1333607831202657</v>
      </c>
      <c r="S86" s="225">
        <f t="shared" ref="S86" si="174">AVERAGE(S71:S85)</f>
        <v>1.1342755853055198</v>
      </c>
      <c r="T86" s="225">
        <f t="shared" ref="T86" si="175">AVERAGE(T71:T85)</f>
        <v>1.1323395054014138</v>
      </c>
      <c r="U86" s="225">
        <f t="shared" ref="U86" si="176">AVERAGE(U71:U85)</f>
        <v>1.1286638150722175</v>
      </c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6"/>
      <c r="AS86" s="186"/>
      <c r="AT86" s="186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6"/>
      <c r="BJ86" s="186"/>
      <c r="BK86" s="186"/>
      <c r="BL86" s="186"/>
      <c r="BM86" s="186"/>
      <c r="BN86" s="186"/>
      <c r="BO86" s="186"/>
      <c r="BP86" s="186"/>
      <c r="BQ86" s="186"/>
      <c r="BR86" s="186"/>
      <c r="BS86" s="186"/>
      <c r="BT86" s="186"/>
      <c r="BU86" s="186"/>
      <c r="BV86" s="186"/>
      <c r="BW86" s="186"/>
      <c r="BX86" s="186"/>
      <c r="BY86" s="186"/>
      <c r="BZ86" s="186"/>
      <c r="CA86" s="186"/>
      <c r="CB86" s="186"/>
      <c r="CC86" s="186"/>
      <c r="CD86" s="186"/>
      <c r="CE86" s="186"/>
      <c r="CF86" s="186"/>
      <c r="CG86" s="118"/>
      <c r="CH86" s="118"/>
      <c r="CI86" s="118"/>
      <c r="CJ86" s="118"/>
      <c r="CK86" s="118"/>
      <c r="CL86" s="118"/>
      <c r="CM86" s="118"/>
      <c r="CN86" s="118"/>
      <c r="CO86" s="118"/>
      <c r="CP86" s="118"/>
      <c r="CQ86" s="118"/>
      <c r="CR86" s="118"/>
      <c r="CS86" s="118"/>
      <c r="CT86" s="118"/>
      <c r="CU86" s="118"/>
      <c r="CV86" s="118"/>
      <c r="CW86" s="118"/>
      <c r="CX86" s="118"/>
      <c r="CY86" s="118"/>
      <c r="CZ86" s="118"/>
      <c r="DA86" s="118"/>
      <c r="DB86" s="118"/>
      <c r="DC86" s="118"/>
      <c r="DD86" s="118"/>
      <c r="DE86" s="118"/>
      <c r="DF86" s="118"/>
      <c r="DG86" s="118"/>
      <c r="DH86" s="118"/>
      <c r="DI86" s="118"/>
      <c r="DJ86" s="118"/>
      <c r="DK86" s="118"/>
      <c r="DL86" s="118"/>
      <c r="DM86" s="118"/>
      <c r="DN86" s="118"/>
      <c r="DO86" s="118"/>
      <c r="DP86" s="118"/>
      <c r="DQ86" s="118"/>
      <c r="DR86" s="118"/>
      <c r="DS86" s="118"/>
      <c r="DT86" s="118"/>
      <c r="DU86" s="118"/>
      <c r="DV86" s="118"/>
      <c r="DW86" s="118"/>
      <c r="DX86" s="118"/>
      <c r="DY86" s="118"/>
      <c r="DZ86" s="118"/>
      <c r="EA86" s="118"/>
      <c r="EB86" s="118"/>
      <c r="EC86" s="118"/>
      <c r="ED86" s="118"/>
      <c r="EE86" s="118"/>
      <c r="EF86" s="118"/>
      <c r="EG86" s="118"/>
      <c r="EH86" s="118"/>
      <c r="EI86" s="118"/>
      <c r="EJ86" s="118"/>
      <c r="EK86" s="118"/>
      <c r="EL86" s="118"/>
      <c r="EM86" s="118"/>
      <c r="EN86" s="118"/>
      <c r="EO86" s="118"/>
      <c r="EP86" s="118"/>
      <c r="EQ86" s="118"/>
      <c r="ER86" s="118"/>
      <c r="ES86" s="118"/>
      <c r="ET86" s="118"/>
      <c r="EU86" s="118"/>
      <c r="EV86" s="118"/>
      <c r="EW86" s="118"/>
      <c r="EX86" s="118"/>
      <c r="EY86" s="118"/>
      <c r="EZ86" s="118"/>
      <c r="FA86" s="118"/>
      <c r="FB86" s="118"/>
      <c r="FC86" s="118"/>
      <c r="FD86" s="118"/>
      <c r="FE86" s="118"/>
      <c r="FF86" s="118"/>
      <c r="FG86" s="118"/>
      <c r="FH86" s="118"/>
      <c r="FI86" s="118"/>
      <c r="FJ86" s="118"/>
      <c r="FK86" s="118"/>
      <c r="FL86" s="118"/>
      <c r="FM86" s="118"/>
      <c r="FN86" s="118"/>
      <c r="FO86" s="118"/>
      <c r="FP86" s="118"/>
      <c r="FQ86" s="118"/>
      <c r="FR86" s="118"/>
      <c r="FS86" s="118"/>
      <c r="FT86" s="118"/>
      <c r="FU86" s="118"/>
      <c r="FV86" s="118"/>
      <c r="FW86" s="118"/>
      <c r="FX86" s="118"/>
      <c r="FY86" s="118"/>
      <c r="FZ86" s="118"/>
      <c r="GA86" s="118"/>
      <c r="GB86" s="118"/>
      <c r="GC86" s="118"/>
      <c r="GD86" s="118"/>
      <c r="GE86" s="118"/>
      <c r="GF86" s="118"/>
      <c r="GG86" s="118"/>
      <c r="GH86" s="118"/>
      <c r="GI86" s="118"/>
      <c r="GJ86" s="118"/>
      <c r="GK86" s="118"/>
      <c r="GL86" s="118"/>
      <c r="GM86" s="118"/>
      <c r="GN86" s="118"/>
      <c r="GO86" s="118"/>
      <c r="GP86" s="118"/>
      <c r="GQ86" s="118"/>
      <c r="GR86" s="118"/>
      <c r="GS86" s="118"/>
      <c r="GT86" s="118"/>
      <c r="GU86" s="118"/>
      <c r="GV86" s="118"/>
      <c r="GW86" s="118"/>
      <c r="GX86" s="118"/>
      <c r="GY86" s="118"/>
      <c r="GZ86" s="118"/>
      <c r="HA86" s="118"/>
      <c r="HB86" s="118"/>
      <c r="HC86" s="118"/>
      <c r="HD86" s="118"/>
      <c r="HE86" s="118"/>
      <c r="HF86" s="118"/>
      <c r="HG86" s="118"/>
      <c r="HH86" s="118"/>
      <c r="HI86" s="118"/>
      <c r="HJ86" s="118"/>
      <c r="HK86" s="118"/>
      <c r="HL86" s="118"/>
      <c r="HM86" s="118"/>
      <c r="HN86" s="118"/>
      <c r="HO86" s="118"/>
      <c r="HP86" s="118"/>
      <c r="HQ86" s="118"/>
      <c r="HR86" s="118"/>
      <c r="HS86" s="118"/>
      <c r="HT86" s="118"/>
    </row>
    <row r="87" spans="1:228" s="102" customFormat="1" x14ac:dyDescent="0.25">
      <c r="A87" s="215"/>
      <c r="B87" s="163"/>
      <c r="C87" s="163"/>
      <c r="D87" s="164" t="s">
        <v>222</v>
      </c>
      <c r="E87" s="226">
        <f>STDEV(E71:E85)</f>
        <v>0</v>
      </c>
      <c r="F87" s="226">
        <f t="shared" ref="F87:L87" si="177">STDEV(F71:F85)</f>
        <v>0.14645096388265552</v>
      </c>
      <c r="G87" s="226">
        <f t="shared" si="177"/>
        <v>0.17052558859770081</v>
      </c>
      <c r="H87" s="226">
        <f t="shared" si="177"/>
        <v>0.15833466734884677</v>
      </c>
      <c r="I87" s="226">
        <f t="shared" si="177"/>
        <v>0.1485084305361124</v>
      </c>
      <c r="J87" s="226">
        <f t="shared" si="177"/>
        <v>0.14412300425700109</v>
      </c>
      <c r="K87" s="226">
        <f t="shared" si="177"/>
        <v>0.14092098748550094</v>
      </c>
      <c r="L87" s="226">
        <f t="shared" si="177"/>
        <v>0.13618887733049614</v>
      </c>
      <c r="M87" s="226">
        <f t="shared" ref="M87:U87" si="178">STDEV(M71:M85)</f>
        <v>0.13879265646385383</v>
      </c>
      <c r="N87" s="226">
        <f t="shared" si="178"/>
        <v>0.13730196299428973</v>
      </c>
      <c r="O87" s="226">
        <f t="shared" si="178"/>
        <v>0.14141469885456831</v>
      </c>
      <c r="P87" s="226">
        <f t="shared" si="178"/>
        <v>0.13470852812739095</v>
      </c>
      <c r="Q87" s="226">
        <f t="shared" si="178"/>
        <v>0.13630715478671318</v>
      </c>
      <c r="R87" s="226">
        <f t="shared" si="178"/>
        <v>0.13029962866182057</v>
      </c>
      <c r="S87" s="226">
        <f t="shared" si="178"/>
        <v>0.13135363987865126</v>
      </c>
      <c r="T87" s="226">
        <f t="shared" si="178"/>
        <v>0.13388563489689609</v>
      </c>
      <c r="U87" s="226">
        <f t="shared" si="178"/>
        <v>0.13195908316192465</v>
      </c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86"/>
      <c r="AO87" s="186"/>
      <c r="AP87" s="186"/>
      <c r="AQ87" s="186"/>
      <c r="AR87" s="186"/>
      <c r="AS87" s="186"/>
      <c r="AT87" s="186"/>
      <c r="AU87" s="186"/>
      <c r="AV87" s="186"/>
      <c r="AW87" s="186"/>
      <c r="AX87" s="186"/>
      <c r="AY87" s="186"/>
      <c r="AZ87" s="186"/>
      <c r="BA87" s="186"/>
      <c r="BB87" s="186"/>
      <c r="BC87" s="186"/>
      <c r="BD87" s="186"/>
      <c r="BE87" s="186"/>
      <c r="BF87" s="186"/>
      <c r="BG87" s="186"/>
      <c r="BH87" s="186"/>
      <c r="BI87" s="186"/>
      <c r="BJ87" s="186"/>
      <c r="BK87" s="186"/>
      <c r="BL87" s="186"/>
      <c r="BM87" s="186"/>
      <c r="BN87" s="186"/>
      <c r="BO87" s="186"/>
      <c r="BP87" s="186"/>
      <c r="BQ87" s="186"/>
      <c r="BR87" s="186"/>
      <c r="BS87" s="186"/>
      <c r="BT87" s="186"/>
      <c r="BU87" s="186"/>
      <c r="BV87" s="186"/>
      <c r="BW87" s="186"/>
      <c r="BX87" s="186"/>
      <c r="BY87" s="186"/>
      <c r="BZ87" s="186"/>
      <c r="CA87" s="186"/>
      <c r="CB87" s="186"/>
      <c r="CC87" s="186"/>
      <c r="CD87" s="186"/>
      <c r="CE87" s="186"/>
      <c r="CF87" s="186"/>
      <c r="CG87" s="118"/>
      <c r="CH87" s="118"/>
      <c r="CI87" s="118"/>
      <c r="CJ87" s="118"/>
      <c r="CK87" s="118"/>
      <c r="CL87" s="118"/>
      <c r="CM87" s="118"/>
      <c r="CN87" s="118"/>
      <c r="CO87" s="118"/>
      <c r="CP87" s="118"/>
      <c r="CQ87" s="118"/>
      <c r="CR87" s="118"/>
      <c r="CS87" s="118"/>
      <c r="CT87" s="118"/>
      <c r="CU87" s="118"/>
      <c r="CV87" s="118"/>
      <c r="CW87" s="118"/>
      <c r="CX87" s="118"/>
      <c r="CY87" s="118"/>
      <c r="CZ87" s="118"/>
      <c r="DA87" s="118"/>
      <c r="DB87" s="118"/>
      <c r="DC87" s="118"/>
      <c r="DD87" s="118"/>
      <c r="DE87" s="118"/>
      <c r="DF87" s="118"/>
      <c r="DG87" s="118"/>
      <c r="DH87" s="118"/>
      <c r="DI87" s="118"/>
      <c r="DJ87" s="118"/>
      <c r="DK87" s="118"/>
      <c r="DL87" s="118"/>
      <c r="DM87" s="118"/>
      <c r="DN87" s="118"/>
      <c r="DO87" s="118"/>
      <c r="DP87" s="118"/>
      <c r="DQ87" s="118"/>
      <c r="DR87" s="118"/>
      <c r="DS87" s="118"/>
      <c r="DT87" s="118"/>
      <c r="DU87" s="118"/>
      <c r="DV87" s="118"/>
      <c r="DW87" s="118"/>
      <c r="DX87" s="118"/>
      <c r="DY87" s="118"/>
      <c r="DZ87" s="118"/>
      <c r="EA87" s="118"/>
      <c r="EB87" s="118"/>
      <c r="EC87" s="118"/>
      <c r="ED87" s="118"/>
      <c r="EE87" s="118"/>
      <c r="EF87" s="118"/>
      <c r="EG87" s="118"/>
      <c r="EH87" s="118"/>
      <c r="EI87" s="118"/>
      <c r="EJ87" s="118"/>
      <c r="EK87" s="118"/>
      <c r="EL87" s="118"/>
      <c r="EM87" s="118"/>
      <c r="EN87" s="118"/>
      <c r="EO87" s="118"/>
      <c r="EP87" s="118"/>
      <c r="EQ87" s="118"/>
      <c r="ER87" s="118"/>
      <c r="ES87" s="118"/>
      <c r="ET87" s="118"/>
      <c r="EU87" s="118"/>
      <c r="EV87" s="118"/>
      <c r="EW87" s="118"/>
      <c r="EX87" s="118"/>
      <c r="EY87" s="118"/>
      <c r="EZ87" s="118"/>
      <c r="FA87" s="118"/>
      <c r="FB87" s="118"/>
      <c r="FC87" s="118"/>
      <c r="FD87" s="118"/>
      <c r="FE87" s="118"/>
      <c r="FF87" s="118"/>
      <c r="FG87" s="118"/>
      <c r="FH87" s="118"/>
      <c r="FI87" s="118"/>
      <c r="FJ87" s="118"/>
      <c r="FK87" s="118"/>
      <c r="FL87" s="118"/>
      <c r="FM87" s="118"/>
      <c r="FN87" s="118"/>
      <c r="FO87" s="118"/>
      <c r="FP87" s="118"/>
      <c r="FQ87" s="118"/>
      <c r="FR87" s="118"/>
      <c r="FS87" s="118"/>
      <c r="FT87" s="118"/>
      <c r="FU87" s="118"/>
      <c r="FV87" s="118"/>
      <c r="FW87" s="118"/>
      <c r="FX87" s="118"/>
      <c r="FY87" s="118"/>
      <c r="FZ87" s="118"/>
      <c r="GA87" s="118"/>
      <c r="GB87" s="118"/>
      <c r="GC87" s="118"/>
      <c r="GD87" s="118"/>
      <c r="GE87" s="118"/>
      <c r="GF87" s="118"/>
      <c r="GG87" s="118"/>
      <c r="GH87" s="118"/>
      <c r="GI87" s="118"/>
      <c r="GJ87" s="118"/>
      <c r="GK87" s="118"/>
      <c r="GL87" s="118"/>
      <c r="GM87" s="118"/>
      <c r="GN87" s="118"/>
      <c r="GO87" s="118"/>
      <c r="GP87" s="118"/>
      <c r="GQ87" s="118"/>
      <c r="GR87" s="118"/>
      <c r="GS87" s="118"/>
      <c r="GT87" s="118"/>
      <c r="GU87" s="118"/>
      <c r="GV87" s="118"/>
      <c r="GW87" s="118"/>
      <c r="GX87" s="118"/>
      <c r="GY87" s="118"/>
      <c r="GZ87" s="118"/>
      <c r="HA87" s="118"/>
      <c r="HB87" s="118"/>
      <c r="HC87" s="118"/>
      <c r="HD87" s="118"/>
      <c r="HE87" s="118"/>
      <c r="HF87" s="118"/>
      <c r="HG87" s="118"/>
      <c r="HH87" s="118"/>
      <c r="HI87" s="118"/>
      <c r="HJ87" s="118"/>
      <c r="HK87" s="118"/>
      <c r="HL87" s="118"/>
      <c r="HM87" s="118"/>
      <c r="HN87" s="118"/>
      <c r="HO87" s="118"/>
      <c r="HP87" s="118"/>
      <c r="HQ87" s="118"/>
      <c r="HR87" s="118"/>
      <c r="HS87" s="118"/>
      <c r="HT87" s="118"/>
    </row>
    <row r="88" spans="1:228" s="102" customFormat="1" x14ac:dyDescent="0.25">
      <c r="A88" s="216"/>
      <c r="B88" s="166"/>
      <c r="C88" s="166"/>
      <c r="D88" s="167" t="s">
        <v>12</v>
      </c>
      <c r="E88" s="227">
        <f>E87/SQRT(COUNT(E71:E85))</f>
        <v>0</v>
      </c>
      <c r="F88" s="227">
        <f t="shared" ref="F88:L88" si="179">F87/SQRT(COUNT(F71:F85))</f>
        <v>3.7813476276903249E-2</v>
      </c>
      <c r="G88" s="227">
        <f t="shared" si="179"/>
        <v>4.4029517649407504E-2</v>
      </c>
      <c r="H88" s="227">
        <f t="shared" si="179"/>
        <v>4.0881835317958318E-2</v>
      </c>
      <c r="I88" s="227">
        <f t="shared" si="179"/>
        <v>3.8344711882517618E-2</v>
      </c>
      <c r="J88" s="227">
        <f t="shared" si="179"/>
        <v>3.851849310587574E-2</v>
      </c>
      <c r="K88" s="227">
        <f t="shared" si="179"/>
        <v>3.7662718126900196E-2</v>
      </c>
      <c r="L88" s="227">
        <f t="shared" si="179"/>
        <v>3.6398008490007218E-2</v>
      </c>
      <c r="M88" s="227">
        <f t="shared" ref="M88" si="180">M87/SQRT(COUNT(M71:M85))</f>
        <v>3.7093897734854053E-2</v>
      </c>
      <c r="N88" s="227">
        <f t="shared" ref="N88" si="181">N87/SQRT(COUNT(N71:N85))</f>
        <v>3.6695493146867611E-2</v>
      </c>
      <c r="O88" s="227">
        <f t="shared" ref="O88" si="182">O87/SQRT(COUNT(O71:O85))</f>
        <v>3.7794668040543426E-2</v>
      </c>
      <c r="P88" s="227">
        <f t="shared" ref="P88" si="183">P87/SQRT(COUNT(P71:P85))</f>
        <v>3.6002368523521261E-2</v>
      </c>
      <c r="Q88" s="227">
        <f t="shared" ref="Q88" si="184">Q87/SQRT(COUNT(Q71:Q85))</f>
        <v>3.6429619469846027E-2</v>
      </c>
      <c r="R88" s="227">
        <f t="shared" ref="R88" si="185">R87/SQRT(COUNT(R71:R85))</f>
        <v>3.4824040576885894E-2</v>
      </c>
      <c r="S88" s="227">
        <f t="shared" ref="S88" si="186">S87/SQRT(COUNT(S71:S85))</f>
        <v>3.5105736923685689E-2</v>
      </c>
      <c r="T88" s="227">
        <f t="shared" ref="T88" si="187">T87/SQRT(COUNT(T71:T85))</f>
        <v>3.5782441056777872E-2</v>
      </c>
      <c r="U88" s="227">
        <f t="shared" ref="U88" si="188">U87/SQRT(COUNT(U71:U85))</f>
        <v>3.5267548447480868E-2</v>
      </c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  <c r="AH88" s="186"/>
      <c r="AI88" s="186"/>
      <c r="AJ88" s="186"/>
      <c r="AK88" s="186"/>
      <c r="AL88" s="186"/>
      <c r="AM88" s="186"/>
      <c r="AN88" s="186"/>
      <c r="AO88" s="186"/>
      <c r="AP88" s="186"/>
      <c r="AQ88" s="186"/>
      <c r="AR88" s="186"/>
      <c r="AS88" s="186"/>
      <c r="AT88" s="186"/>
      <c r="AU88" s="186"/>
      <c r="AV88" s="186"/>
      <c r="AW88" s="186"/>
      <c r="AX88" s="186"/>
      <c r="AY88" s="186"/>
      <c r="AZ88" s="186"/>
      <c r="BA88" s="186"/>
      <c r="BB88" s="186"/>
      <c r="BC88" s="186"/>
      <c r="BD88" s="186"/>
      <c r="BE88" s="186"/>
      <c r="BF88" s="186"/>
      <c r="BG88" s="186"/>
      <c r="BH88" s="186"/>
      <c r="BI88" s="186"/>
      <c r="BJ88" s="186"/>
      <c r="BK88" s="186"/>
      <c r="BL88" s="186"/>
      <c r="BM88" s="186"/>
      <c r="BN88" s="186"/>
      <c r="BO88" s="186"/>
      <c r="BP88" s="186"/>
      <c r="BQ88" s="186"/>
      <c r="BR88" s="186"/>
      <c r="BS88" s="186"/>
      <c r="BT88" s="186"/>
      <c r="BU88" s="186"/>
      <c r="BV88" s="186"/>
      <c r="BW88" s="186"/>
      <c r="BX88" s="186"/>
      <c r="BY88" s="186"/>
      <c r="BZ88" s="186"/>
      <c r="CA88" s="186"/>
      <c r="CB88" s="186"/>
      <c r="CC88" s="186"/>
      <c r="CD88" s="186"/>
      <c r="CE88" s="186"/>
      <c r="CF88" s="186"/>
      <c r="CG88" s="118"/>
      <c r="CH88" s="118"/>
      <c r="CI88" s="118"/>
      <c r="CJ88" s="118"/>
      <c r="CK88" s="118"/>
      <c r="CL88" s="118"/>
      <c r="CM88" s="118"/>
      <c r="CN88" s="118"/>
      <c r="CO88" s="118"/>
      <c r="CP88" s="118"/>
      <c r="CQ88" s="118"/>
      <c r="CR88" s="118"/>
      <c r="CS88" s="118"/>
      <c r="CT88" s="118"/>
      <c r="CU88" s="118"/>
      <c r="CV88" s="118"/>
      <c r="CW88" s="118"/>
      <c r="CX88" s="118"/>
      <c r="CY88" s="118"/>
      <c r="CZ88" s="118"/>
      <c r="DA88" s="118"/>
      <c r="DB88" s="118"/>
      <c r="DC88" s="118"/>
      <c r="DD88" s="118"/>
      <c r="DE88" s="118"/>
      <c r="DF88" s="118"/>
      <c r="DG88" s="118"/>
      <c r="DH88" s="118"/>
      <c r="DI88" s="118"/>
      <c r="DJ88" s="118"/>
      <c r="DK88" s="118"/>
      <c r="DL88" s="118"/>
      <c r="DM88" s="118"/>
      <c r="DN88" s="118"/>
      <c r="DO88" s="118"/>
      <c r="DP88" s="118"/>
      <c r="DQ88" s="118"/>
      <c r="DR88" s="118"/>
      <c r="DS88" s="118"/>
      <c r="DT88" s="118"/>
      <c r="DU88" s="118"/>
      <c r="DV88" s="118"/>
      <c r="DW88" s="118"/>
      <c r="DX88" s="118"/>
      <c r="DY88" s="118"/>
      <c r="DZ88" s="118"/>
      <c r="EA88" s="118"/>
      <c r="EB88" s="118"/>
      <c r="EC88" s="118"/>
      <c r="ED88" s="118"/>
      <c r="EE88" s="118"/>
      <c r="EF88" s="118"/>
      <c r="EG88" s="118"/>
      <c r="EH88" s="118"/>
      <c r="EI88" s="118"/>
      <c r="EJ88" s="118"/>
      <c r="EK88" s="118"/>
      <c r="EL88" s="118"/>
      <c r="EM88" s="118"/>
      <c r="EN88" s="118"/>
      <c r="EO88" s="118"/>
      <c r="EP88" s="118"/>
      <c r="EQ88" s="118"/>
      <c r="ER88" s="118"/>
      <c r="ES88" s="118"/>
      <c r="ET88" s="118"/>
      <c r="EU88" s="118"/>
      <c r="EV88" s="118"/>
      <c r="EW88" s="118"/>
      <c r="EX88" s="118"/>
      <c r="EY88" s="118"/>
      <c r="EZ88" s="118"/>
      <c r="FA88" s="118"/>
      <c r="FB88" s="118"/>
      <c r="FC88" s="118"/>
      <c r="FD88" s="118"/>
      <c r="FE88" s="118"/>
      <c r="FF88" s="118"/>
      <c r="FG88" s="118"/>
      <c r="FH88" s="118"/>
      <c r="FI88" s="118"/>
      <c r="FJ88" s="118"/>
      <c r="FK88" s="118"/>
      <c r="FL88" s="118"/>
      <c r="FM88" s="118"/>
      <c r="FN88" s="118"/>
      <c r="FO88" s="118"/>
      <c r="FP88" s="118"/>
      <c r="FQ88" s="118"/>
      <c r="FR88" s="118"/>
      <c r="FS88" s="118"/>
      <c r="FT88" s="118"/>
      <c r="FU88" s="118"/>
      <c r="FV88" s="118"/>
      <c r="FW88" s="118"/>
      <c r="FX88" s="118"/>
      <c r="FY88" s="118"/>
      <c r="FZ88" s="118"/>
      <c r="GA88" s="118"/>
      <c r="GB88" s="118"/>
      <c r="GC88" s="118"/>
      <c r="GD88" s="118"/>
      <c r="GE88" s="118"/>
      <c r="GF88" s="118"/>
      <c r="GG88" s="118"/>
      <c r="GH88" s="118"/>
      <c r="GI88" s="118"/>
      <c r="GJ88" s="118"/>
      <c r="GK88" s="118"/>
      <c r="GL88" s="118"/>
      <c r="GM88" s="118"/>
      <c r="GN88" s="118"/>
      <c r="GO88" s="118"/>
      <c r="GP88" s="118"/>
      <c r="GQ88" s="118"/>
      <c r="GR88" s="118"/>
      <c r="GS88" s="118"/>
      <c r="GT88" s="118"/>
      <c r="GU88" s="118"/>
      <c r="GV88" s="118"/>
      <c r="GW88" s="118"/>
      <c r="GX88" s="118"/>
      <c r="GY88" s="118"/>
      <c r="GZ88" s="118"/>
      <c r="HA88" s="118"/>
      <c r="HB88" s="118"/>
      <c r="HC88" s="118"/>
      <c r="HD88" s="118"/>
      <c r="HE88" s="118"/>
      <c r="HF88" s="118"/>
      <c r="HG88" s="118"/>
      <c r="HH88" s="118"/>
      <c r="HI88" s="118"/>
      <c r="HJ88" s="118"/>
      <c r="HK88" s="118"/>
      <c r="HL88" s="118"/>
      <c r="HM88" s="118"/>
      <c r="HN88" s="118"/>
      <c r="HO88" s="118"/>
      <c r="HP88" s="118"/>
      <c r="HQ88" s="118"/>
      <c r="HR88" s="118"/>
      <c r="HS88" s="118"/>
      <c r="HT88" s="118"/>
    </row>
    <row r="89" spans="1:228" s="102" customFormat="1" x14ac:dyDescent="0.25">
      <c r="A89" s="209"/>
      <c r="B89" s="209"/>
      <c r="C89" s="209"/>
      <c r="D89" s="186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09"/>
      <c r="BJ89" s="209"/>
      <c r="BK89" s="209"/>
      <c r="BL89" s="209"/>
      <c r="BM89" s="209"/>
      <c r="BN89" s="209"/>
      <c r="BO89" s="209"/>
      <c r="BP89" s="209"/>
      <c r="BQ89" s="209"/>
      <c r="BR89" s="209"/>
      <c r="BS89" s="209"/>
      <c r="BT89" s="209"/>
      <c r="BU89" s="209"/>
      <c r="BV89" s="209"/>
      <c r="BW89" s="209"/>
      <c r="BX89" s="209"/>
      <c r="BY89" s="209"/>
      <c r="BZ89" s="209"/>
      <c r="CA89" s="209"/>
      <c r="CB89" s="209"/>
      <c r="CC89" s="209"/>
      <c r="CD89" s="209"/>
      <c r="CE89" s="209"/>
      <c r="CF89" s="209"/>
    </row>
    <row r="90" spans="1:228" s="102" customFormat="1" x14ac:dyDescent="0.25">
      <c r="A90" s="217"/>
      <c r="B90" s="209"/>
      <c r="C90" s="209"/>
      <c r="D90" s="186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  <c r="BI90" s="209"/>
      <c r="BJ90" s="209"/>
      <c r="BK90" s="209"/>
      <c r="BL90" s="209"/>
      <c r="BM90" s="209"/>
      <c r="BN90" s="209"/>
      <c r="BO90" s="209"/>
      <c r="BP90" s="209"/>
      <c r="BQ90" s="209"/>
      <c r="BR90" s="209"/>
      <c r="BS90" s="209"/>
      <c r="BT90" s="209"/>
      <c r="BU90" s="209"/>
      <c r="BV90" s="209"/>
      <c r="BW90" s="209"/>
      <c r="BX90" s="209"/>
      <c r="BY90" s="209"/>
      <c r="BZ90" s="209"/>
      <c r="CA90" s="209"/>
      <c r="CB90" s="209"/>
      <c r="CC90" s="209"/>
      <c r="CD90" s="209"/>
      <c r="CE90" s="209"/>
      <c r="CF90" s="209"/>
    </row>
    <row r="91" spans="1:228" s="102" customFormat="1" x14ac:dyDescent="0.25">
      <c r="A91" s="209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09"/>
      <c r="BO91" s="209"/>
      <c r="BP91" s="209"/>
      <c r="BQ91" s="209"/>
      <c r="BR91" s="209"/>
      <c r="BS91" s="209"/>
      <c r="BT91" s="209"/>
      <c r="BU91" s="209"/>
      <c r="BV91" s="209"/>
      <c r="BW91" s="209"/>
      <c r="BX91" s="209"/>
      <c r="BY91" s="209"/>
      <c r="BZ91" s="209"/>
      <c r="CA91" s="209"/>
      <c r="CB91" s="209"/>
      <c r="CC91" s="209"/>
      <c r="CD91" s="209"/>
      <c r="CE91" s="209"/>
      <c r="CF91" s="209"/>
    </row>
    <row r="92" spans="1:228" s="102" customFormat="1" x14ac:dyDescent="0.25">
      <c r="A92" s="209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09"/>
      <c r="BO92" s="209"/>
      <c r="BP92" s="209"/>
      <c r="BQ92" s="209"/>
      <c r="BR92" s="209"/>
      <c r="BS92" s="209"/>
      <c r="BT92" s="209"/>
      <c r="BU92" s="209"/>
      <c r="BV92" s="209"/>
      <c r="BW92" s="209"/>
      <c r="BX92" s="209"/>
      <c r="BY92" s="209"/>
      <c r="BZ92" s="209"/>
      <c r="CA92" s="209"/>
      <c r="CB92" s="209"/>
      <c r="CC92" s="209"/>
      <c r="CD92" s="209"/>
      <c r="CE92" s="209"/>
      <c r="CF92" s="209"/>
    </row>
    <row r="93" spans="1:228" s="102" customFormat="1" x14ac:dyDescent="0.25">
      <c r="A93" s="209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209"/>
      <c r="BP93" s="209"/>
      <c r="BQ93" s="209"/>
      <c r="BR93" s="209"/>
      <c r="BS93" s="209"/>
      <c r="BT93" s="209"/>
      <c r="BU93" s="209"/>
      <c r="BV93" s="209"/>
      <c r="BW93" s="209"/>
      <c r="BX93" s="209"/>
      <c r="BY93" s="209"/>
      <c r="BZ93" s="209"/>
      <c r="CA93" s="209"/>
      <c r="CB93" s="209"/>
      <c r="CC93" s="209"/>
      <c r="CD93" s="209"/>
      <c r="CE93" s="209"/>
      <c r="CF93" s="209"/>
    </row>
    <row r="94" spans="1:228" s="102" customFormat="1" x14ac:dyDescent="0.25">
      <c r="A94" s="209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09"/>
      <c r="BO94" s="209"/>
      <c r="BP94" s="209"/>
      <c r="BQ94" s="209"/>
      <c r="BR94" s="209"/>
      <c r="BS94" s="209"/>
      <c r="BT94" s="209"/>
      <c r="BU94" s="209"/>
      <c r="BV94" s="209"/>
      <c r="BW94" s="209"/>
      <c r="BX94" s="209"/>
      <c r="BY94" s="209"/>
      <c r="BZ94" s="209"/>
      <c r="CA94" s="209"/>
      <c r="CB94" s="209"/>
      <c r="CC94" s="209"/>
      <c r="CD94" s="209"/>
      <c r="CE94" s="209"/>
      <c r="CF94" s="209"/>
    </row>
    <row r="95" spans="1:228" s="102" customFormat="1" x14ac:dyDescent="0.25">
      <c r="A95" s="209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09"/>
      <c r="BO95" s="209"/>
      <c r="BP95" s="209"/>
      <c r="BQ95" s="209"/>
      <c r="BR95" s="209"/>
      <c r="BS95" s="209"/>
      <c r="BT95" s="209"/>
      <c r="BU95" s="209"/>
      <c r="BV95" s="209"/>
      <c r="BW95" s="209"/>
      <c r="BX95" s="209"/>
      <c r="BY95" s="209"/>
      <c r="BZ95" s="209"/>
      <c r="CA95" s="209"/>
      <c r="CB95" s="209"/>
      <c r="CC95" s="209"/>
      <c r="CD95" s="209"/>
      <c r="CE95" s="209"/>
      <c r="CF95" s="209"/>
    </row>
    <row r="96" spans="1:228" s="102" customFormat="1" x14ac:dyDescent="0.25">
      <c r="A96" s="209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  <c r="BI96" s="209"/>
      <c r="BJ96" s="209"/>
      <c r="BK96" s="209"/>
      <c r="BL96" s="209"/>
      <c r="BM96" s="209"/>
      <c r="BN96" s="209"/>
      <c r="BO96" s="209"/>
      <c r="BP96" s="209"/>
      <c r="BQ96" s="209"/>
      <c r="BR96" s="209"/>
      <c r="BS96" s="209"/>
      <c r="BT96" s="209"/>
      <c r="BU96" s="209"/>
      <c r="BV96" s="209"/>
      <c r="BW96" s="209"/>
      <c r="BX96" s="209"/>
      <c r="BY96" s="209"/>
      <c r="BZ96" s="209"/>
      <c r="CA96" s="209"/>
      <c r="CB96" s="209"/>
      <c r="CC96" s="209"/>
      <c r="CD96" s="209"/>
      <c r="CE96" s="209"/>
      <c r="CF96" s="209"/>
    </row>
    <row r="97" spans="1:84" s="102" customFormat="1" x14ac:dyDescent="0.25">
      <c r="A97" s="209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  <c r="BB97" s="209"/>
      <c r="BC97" s="209"/>
      <c r="BD97" s="209"/>
      <c r="BE97" s="209"/>
      <c r="BF97" s="209"/>
      <c r="BG97" s="209"/>
      <c r="BH97" s="209"/>
      <c r="BI97" s="209"/>
      <c r="BJ97" s="209"/>
      <c r="BK97" s="209"/>
      <c r="BL97" s="209"/>
      <c r="BM97" s="209"/>
      <c r="BN97" s="209"/>
      <c r="BO97" s="209"/>
      <c r="BP97" s="209"/>
      <c r="BQ97" s="209"/>
      <c r="BR97" s="209"/>
      <c r="BS97" s="209"/>
      <c r="BT97" s="209"/>
      <c r="BU97" s="209"/>
      <c r="BV97" s="209"/>
      <c r="BW97" s="209"/>
      <c r="BX97" s="209"/>
      <c r="BY97" s="209"/>
      <c r="BZ97" s="209"/>
      <c r="CA97" s="209"/>
      <c r="CB97" s="209"/>
      <c r="CC97" s="209"/>
      <c r="CD97" s="209"/>
      <c r="CE97" s="209"/>
      <c r="CF97" s="209"/>
    </row>
    <row r="98" spans="1:84" s="102" customFormat="1" x14ac:dyDescent="0.25">
      <c r="A98" s="209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209"/>
      <c r="BC98" s="209"/>
      <c r="BD98" s="209"/>
      <c r="BE98" s="209"/>
      <c r="BF98" s="209"/>
      <c r="BG98" s="209"/>
      <c r="BH98" s="209"/>
      <c r="BI98" s="209"/>
      <c r="BJ98" s="209"/>
      <c r="BK98" s="209"/>
      <c r="BL98" s="209"/>
      <c r="BM98" s="209"/>
      <c r="BN98" s="209"/>
      <c r="BO98" s="209"/>
      <c r="BP98" s="209"/>
      <c r="BQ98" s="209"/>
      <c r="BR98" s="209"/>
      <c r="BS98" s="209"/>
      <c r="BT98" s="209"/>
      <c r="BU98" s="209"/>
      <c r="BV98" s="209"/>
      <c r="BW98" s="209"/>
      <c r="BX98" s="209"/>
      <c r="BY98" s="209"/>
      <c r="BZ98" s="209"/>
      <c r="CA98" s="209"/>
      <c r="CB98" s="209"/>
      <c r="CC98" s="209"/>
      <c r="CD98" s="209"/>
      <c r="CE98" s="209"/>
      <c r="CF98" s="209"/>
    </row>
    <row r="99" spans="1:84" s="102" customFormat="1" x14ac:dyDescent="0.25">
      <c r="A99" s="209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  <c r="AY99" s="209"/>
      <c r="AZ99" s="209"/>
      <c r="BA99" s="209"/>
      <c r="BB99" s="209"/>
      <c r="BC99" s="209"/>
      <c r="BD99" s="209"/>
      <c r="BE99" s="209"/>
      <c r="BF99" s="209"/>
      <c r="BG99" s="209"/>
      <c r="BH99" s="209"/>
      <c r="BI99" s="209"/>
      <c r="BJ99" s="209"/>
      <c r="BK99" s="209"/>
      <c r="BL99" s="209"/>
      <c r="BM99" s="209"/>
      <c r="BN99" s="209"/>
      <c r="BO99" s="209"/>
      <c r="BP99" s="209"/>
      <c r="BQ99" s="209"/>
      <c r="BR99" s="209"/>
      <c r="BS99" s="209"/>
      <c r="BT99" s="209"/>
      <c r="BU99" s="209"/>
      <c r="BV99" s="209"/>
      <c r="BW99" s="209"/>
      <c r="BX99" s="209"/>
      <c r="BY99" s="209"/>
      <c r="BZ99" s="209"/>
      <c r="CA99" s="209"/>
      <c r="CB99" s="209"/>
      <c r="CC99" s="209"/>
      <c r="CD99" s="209"/>
      <c r="CE99" s="209"/>
      <c r="CF99" s="209"/>
    </row>
    <row r="100" spans="1:84" s="102" customFormat="1" x14ac:dyDescent="0.25">
      <c r="A100" s="209"/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  <c r="AY100" s="209"/>
      <c r="AZ100" s="209"/>
      <c r="BA100" s="209"/>
      <c r="BB100" s="209"/>
      <c r="BC100" s="209"/>
      <c r="BD100" s="209"/>
      <c r="BE100" s="209"/>
      <c r="BF100" s="209"/>
      <c r="BG100" s="209"/>
      <c r="BH100" s="209"/>
      <c r="BI100" s="209"/>
      <c r="BJ100" s="209"/>
      <c r="BK100" s="209"/>
      <c r="BL100" s="209"/>
      <c r="BM100" s="209"/>
      <c r="BN100" s="209"/>
      <c r="BO100" s="209"/>
      <c r="BP100" s="209"/>
      <c r="BQ100" s="209"/>
      <c r="BR100" s="209"/>
      <c r="BS100" s="209"/>
      <c r="BT100" s="209"/>
      <c r="BU100" s="209"/>
      <c r="BV100" s="209"/>
      <c r="BW100" s="209"/>
      <c r="BX100" s="209"/>
      <c r="BY100" s="209"/>
      <c r="BZ100" s="209"/>
      <c r="CA100" s="209"/>
      <c r="CB100" s="209"/>
      <c r="CC100" s="209"/>
      <c r="CD100" s="209"/>
      <c r="CE100" s="209"/>
      <c r="CF100" s="209"/>
    </row>
    <row r="101" spans="1:84" s="102" customFormat="1" x14ac:dyDescent="0.25">
      <c r="A101" s="209"/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  <c r="BB101" s="209"/>
      <c r="BC101" s="209"/>
      <c r="BD101" s="209"/>
      <c r="BE101" s="209"/>
      <c r="BF101" s="209"/>
      <c r="BG101" s="209"/>
      <c r="BH101" s="209"/>
      <c r="BI101" s="209"/>
      <c r="BJ101" s="209"/>
      <c r="BK101" s="209"/>
      <c r="BL101" s="209"/>
      <c r="BM101" s="209"/>
      <c r="BN101" s="209"/>
      <c r="BO101" s="209"/>
      <c r="BP101" s="209"/>
      <c r="BQ101" s="209"/>
      <c r="BR101" s="209"/>
      <c r="BS101" s="209"/>
      <c r="BT101" s="209"/>
      <c r="BU101" s="209"/>
      <c r="BV101" s="209"/>
      <c r="BW101" s="209"/>
      <c r="BX101" s="209"/>
      <c r="BY101" s="209"/>
      <c r="BZ101" s="209"/>
      <c r="CA101" s="209"/>
      <c r="CB101" s="209"/>
      <c r="CC101" s="209"/>
      <c r="CD101" s="209"/>
      <c r="CE101" s="209"/>
      <c r="CF101" s="209"/>
    </row>
    <row r="102" spans="1:84" s="102" customFormat="1" x14ac:dyDescent="0.25">
      <c r="A102" s="209"/>
      <c r="B102" s="209"/>
      <c r="C102" s="209"/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09"/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  <c r="BB102" s="209"/>
      <c r="BC102" s="209"/>
      <c r="BD102" s="209"/>
      <c r="BE102" s="209"/>
      <c r="BF102" s="209"/>
      <c r="BG102" s="209"/>
      <c r="BH102" s="209"/>
      <c r="BI102" s="209"/>
      <c r="BJ102" s="209"/>
      <c r="BK102" s="209"/>
      <c r="BL102" s="209"/>
      <c r="BM102" s="209"/>
      <c r="BN102" s="209"/>
      <c r="BO102" s="209"/>
      <c r="BP102" s="209"/>
      <c r="BQ102" s="209"/>
      <c r="BR102" s="209"/>
      <c r="BS102" s="209"/>
      <c r="BT102" s="209"/>
      <c r="BU102" s="209"/>
      <c r="BV102" s="209"/>
      <c r="BW102" s="209"/>
      <c r="BX102" s="209"/>
      <c r="BY102" s="209"/>
      <c r="BZ102" s="209"/>
      <c r="CA102" s="209"/>
      <c r="CB102" s="209"/>
      <c r="CC102" s="209"/>
      <c r="CD102" s="209"/>
      <c r="CE102" s="209"/>
      <c r="CF102" s="209"/>
    </row>
    <row r="103" spans="1:84" s="102" customFormat="1" x14ac:dyDescent="0.25">
      <c r="A103" s="209"/>
      <c r="B103" s="209"/>
      <c r="C103" s="209"/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  <c r="AH103" s="209"/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  <c r="BB103" s="209"/>
      <c r="BC103" s="209"/>
      <c r="BD103" s="209"/>
      <c r="BE103" s="209"/>
      <c r="BF103" s="209"/>
      <c r="BG103" s="209"/>
      <c r="BH103" s="209"/>
      <c r="BI103" s="209"/>
      <c r="BJ103" s="209"/>
      <c r="BK103" s="209"/>
      <c r="BL103" s="209"/>
      <c r="BM103" s="209"/>
      <c r="BN103" s="209"/>
      <c r="BO103" s="209"/>
      <c r="BP103" s="209"/>
      <c r="BQ103" s="209"/>
      <c r="BR103" s="209"/>
      <c r="BS103" s="209"/>
      <c r="BT103" s="209"/>
      <c r="BU103" s="209"/>
      <c r="BV103" s="209"/>
      <c r="BW103" s="209"/>
      <c r="BX103" s="209"/>
      <c r="BY103" s="209"/>
      <c r="BZ103" s="209"/>
      <c r="CA103" s="209"/>
      <c r="CB103" s="209"/>
      <c r="CC103" s="209"/>
      <c r="CD103" s="209"/>
      <c r="CE103" s="209"/>
      <c r="CF103" s="209"/>
    </row>
    <row r="104" spans="1:84" s="102" customFormat="1" x14ac:dyDescent="0.25">
      <c r="A104" s="209"/>
      <c r="B104" s="209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209"/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  <c r="AY104" s="209"/>
      <c r="AZ104" s="209"/>
      <c r="BA104" s="209"/>
      <c r="BB104" s="209"/>
      <c r="BC104" s="209"/>
      <c r="BD104" s="209"/>
      <c r="BE104" s="209"/>
      <c r="BF104" s="209"/>
      <c r="BG104" s="209"/>
      <c r="BH104" s="209"/>
      <c r="BI104" s="209"/>
      <c r="BJ104" s="209"/>
      <c r="BK104" s="209"/>
      <c r="BL104" s="209"/>
      <c r="BM104" s="209"/>
      <c r="BN104" s="209"/>
      <c r="BO104" s="209"/>
      <c r="BP104" s="209"/>
      <c r="BQ104" s="209"/>
      <c r="BR104" s="209"/>
      <c r="BS104" s="209"/>
      <c r="BT104" s="209"/>
      <c r="BU104" s="209"/>
      <c r="BV104" s="209"/>
      <c r="BW104" s="209"/>
      <c r="BX104" s="209"/>
      <c r="BY104" s="209"/>
      <c r="BZ104" s="209"/>
      <c r="CA104" s="209"/>
      <c r="CB104" s="209"/>
      <c r="CC104" s="209"/>
      <c r="CD104" s="209"/>
      <c r="CE104" s="209"/>
      <c r="CF104" s="209"/>
    </row>
    <row r="105" spans="1:84" s="102" customFormat="1" x14ac:dyDescent="0.25">
      <c r="A105" s="209"/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209"/>
      <c r="BC105" s="209"/>
      <c r="BD105" s="209"/>
      <c r="BE105" s="209"/>
      <c r="BF105" s="209"/>
      <c r="BG105" s="209"/>
      <c r="BH105" s="209"/>
      <c r="BI105" s="209"/>
      <c r="BJ105" s="209"/>
      <c r="BK105" s="209"/>
      <c r="BL105" s="209"/>
      <c r="BM105" s="209"/>
      <c r="BN105" s="209"/>
      <c r="BO105" s="209"/>
      <c r="BP105" s="209"/>
      <c r="BQ105" s="209"/>
      <c r="BR105" s="209"/>
      <c r="BS105" s="209"/>
      <c r="BT105" s="209"/>
      <c r="BU105" s="209"/>
      <c r="BV105" s="209"/>
      <c r="BW105" s="209"/>
      <c r="BX105" s="209"/>
      <c r="BY105" s="209"/>
      <c r="BZ105" s="209"/>
      <c r="CA105" s="209"/>
      <c r="CB105" s="209"/>
      <c r="CC105" s="209"/>
      <c r="CD105" s="209"/>
      <c r="CE105" s="209"/>
      <c r="CF105" s="209"/>
    </row>
    <row r="106" spans="1:84" x14ac:dyDescent="0.25">
      <c r="A106" s="141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</row>
    <row r="107" spans="1:84" x14ac:dyDescent="0.25">
      <c r="A107" s="141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  <c r="BG107" s="141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BY107" s="141"/>
      <c r="BZ107" s="141"/>
      <c r="CA107" s="141"/>
      <c r="CB107" s="141"/>
      <c r="CC107" s="141"/>
      <c r="CD107" s="141"/>
      <c r="CE107" s="141"/>
      <c r="CF107" s="141"/>
    </row>
    <row r="108" spans="1:84" x14ac:dyDescent="0.25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  <c r="CC108" s="141"/>
      <c r="CD108" s="141"/>
      <c r="CE108" s="141"/>
      <c r="CF108" s="141"/>
    </row>
    <row r="109" spans="1:84" x14ac:dyDescent="0.25">
      <c r="A109" s="141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</row>
    <row r="110" spans="1:84" x14ac:dyDescent="0.25">
      <c r="A110" s="141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  <c r="BG110" s="141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</row>
    <row r="111" spans="1:84" x14ac:dyDescent="0.25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</row>
    <row r="112" spans="1:84" x14ac:dyDescent="0.25">
      <c r="A112" s="141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  <c r="BG112" s="141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</row>
    <row r="113" spans="1:84" x14ac:dyDescent="0.25">
      <c r="A113" s="141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  <c r="BG113" s="141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BY113" s="141"/>
      <c r="BZ113" s="141"/>
      <c r="CA113" s="141"/>
      <c r="CB113" s="141"/>
      <c r="CC113" s="141"/>
      <c r="CD113" s="141"/>
      <c r="CE113" s="141"/>
      <c r="CF113" s="141"/>
    </row>
    <row r="114" spans="1:84" x14ac:dyDescent="0.25">
      <c r="A114" s="141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  <c r="CC114" s="141"/>
      <c r="CD114" s="141"/>
      <c r="CE114" s="141"/>
      <c r="CF114" s="141"/>
    </row>
    <row r="115" spans="1:84" x14ac:dyDescent="0.25">
      <c r="A115" s="141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141"/>
      <c r="CE115" s="141"/>
      <c r="CF115" s="141"/>
    </row>
    <row r="116" spans="1:84" x14ac:dyDescent="0.25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  <c r="BA116" s="141"/>
      <c r="BB116" s="141"/>
      <c r="BC116" s="141"/>
      <c r="BD116" s="141"/>
      <c r="BE116" s="141"/>
      <c r="BF116" s="141"/>
      <c r="BG116" s="141"/>
      <c r="BH116" s="141"/>
      <c r="BI116" s="141"/>
      <c r="BJ116" s="141"/>
      <c r="BK116" s="141"/>
      <c r="BL116" s="141"/>
      <c r="BM116" s="141"/>
      <c r="BN116" s="141"/>
      <c r="BO116" s="141"/>
      <c r="BP116" s="141"/>
      <c r="BQ116" s="141"/>
      <c r="BR116" s="141"/>
      <c r="BS116" s="141"/>
      <c r="BT116" s="141"/>
      <c r="BU116" s="141"/>
      <c r="BV116" s="141"/>
      <c r="BW116" s="141"/>
      <c r="BX116" s="141"/>
      <c r="BY116" s="141"/>
      <c r="BZ116" s="141"/>
      <c r="CA116" s="141"/>
      <c r="CB116" s="141"/>
      <c r="CC116" s="141"/>
      <c r="CD116" s="141"/>
      <c r="CE116" s="141"/>
      <c r="CF116" s="141"/>
    </row>
    <row r="117" spans="1:84" x14ac:dyDescent="0.25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1"/>
      <c r="AZ117" s="141"/>
      <c r="BA117" s="141"/>
      <c r="BB117" s="141"/>
      <c r="BC117" s="141"/>
      <c r="BD117" s="141"/>
      <c r="BE117" s="141"/>
      <c r="BF117" s="141"/>
      <c r="BG117" s="141"/>
      <c r="BH117" s="141"/>
      <c r="BI117" s="141"/>
      <c r="BJ117" s="141"/>
      <c r="BK117" s="141"/>
      <c r="BL117" s="141"/>
      <c r="BM117" s="141"/>
      <c r="BN117" s="141"/>
      <c r="BO117" s="141"/>
      <c r="BP117" s="141"/>
      <c r="BQ117" s="141"/>
      <c r="BR117" s="141"/>
      <c r="BS117" s="141"/>
      <c r="BT117" s="141"/>
      <c r="BU117" s="141"/>
      <c r="BV117" s="141"/>
      <c r="BW117" s="141"/>
      <c r="BX117" s="141"/>
      <c r="BY117" s="141"/>
      <c r="BZ117" s="141"/>
      <c r="CA117" s="141"/>
      <c r="CB117" s="141"/>
      <c r="CC117" s="141"/>
      <c r="CD117" s="141"/>
      <c r="CE117" s="141"/>
      <c r="CF117" s="141"/>
    </row>
    <row r="118" spans="1:84" x14ac:dyDescent="0.25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  <c r="BG118" s="141"/>
      <c r="BH118" s="141"/>
      <c r="BI118" s="141"/>
      <c r="BJ118" s="141"/>
      <c r="BK118" s="141"/>
      <c r="BL118" s="141"/>
      <c r="BM118" s="141"/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  <c r="BY118" s="141"/>
      <c r="BZ118" s="141"/>
      <c r="CA118" s="141"/>
      <c r="CB118" s="141"/>
      <c r="CC118" s="141"/>
      <c r="CD118" s="141"/>
      <c r="CE118" s="141"/>
      <c r="CF118" s="141"/>
    </row>
    <row r="119" spans="1:84" x14ac:dyDescent="0.25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  <c r="BG119" s="141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BY119" s="141"/>
      <c r="BZ119" s="141"/>
      <c r="CA119" s="141"/>
      <c r="CB119" s="141"/>
      <c r="CC119" s="141"/>
      <c r="CD119" s="141"/>
      <c r="CE119" s="141"/>
      <c r="CF119" s="141"/>
    </row>
    <row r="120" spans="1:84" x14ac:dyDescent="0.25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  <c r="BA120" s="141"/>
      <c r="BB120" s="141"/>
      <c r="BC120" s="141"/>
      <c r="BD120" s="141"/>
      <c r="BE120" s="141"/>
      <c r="BF120" s="141"/>
      <c r="BG120" s="141"/>
      <c r="BH120" s="141"/>
      <c r="BI120" s="141"/>
      <c r="BJ120" s="141"/>
      <c r="BK120" s="141"/>
      <c r="BL120" s="141"/>
      <c r="BM120" s="141"/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41"/>
      <c r="BX120" s="141"/>
      <c r="BY120" s="141"/>
      <c r="BZ120" s="141"/>
      <c r="CA120" s="141"/>
      <c r="CB120" s="141"/>
      <c r="CC120" s="141"/>
      <c r="CD120" s="141"/>
      <c r="CE120" s="141"/>
      <c r="CF120" s="141"/>
    </row>
    <row r="121" spans="1:84" x14ac:dyDescent="0.25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  <c r="BA121" s="141"/>
      <c r="BB121" s="141"/>
      <c r="BC121" s="141"/>
      <c r="BD121" s="141"/>
      <c r="BE121" s="141"/>
      <c r="BF121" s="141"/>
      <c r="BG121" s="141"/>
      <c r="BH121" s="141"/>
      <c r="BI121" s="141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41"/>
      <c r="BX121" s="141"/>
      <c r="BY121" s="141"/>
      <c r="BZ121" s="141"/>
      <c r="CA121" s="141"/>
      <c r="CB121" s="141"/>
      <c r="CC121" s="141"/>
      <c r="CD121" s="141"/>
      <c r="CE121" s="141"/>
      <c r="CF121" s="141"/>
    </row>
    <row r="122" spans="1:84" x14ac:dyDescent="0.25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1"/>
      <c r="AZ122" s="141"/>
      <c r="BA122" s="141"/>
      <c r="BB122" s="141"/>
      <c r="BC122" s="141"/>
      <c r="BD122" s="141"/>
      <c r="BE122" s="141"/>
      <c r="BF122" s="141"/>
      <c r="BG122" s="141"/>
      <c r="BH122" s="141"/>
      <c r="BI122" s="141"/>
      <c r="BJ122" s="141"/>
      <c r="BK122" s="141"/>
      <c r="BL122" s="141"/>
      <c r="BM122" s="141"/>
      <c r="BN122" s="141"/>
      <c r="BO122" s="141"/>
      <c r="BP122" s="141"/>
      <c r="BQ122" s="141"/>
      <c r="BR122" s="141"/>
      <c r="BS122" s="141"/>
      <c r="BT122" s="141"/>
      <c r="BU122" s="141"/>
      <c r="BV122" s="141"/>
      <c r="BW122" s="141"/>
      <c r="BX122" s="141"/>
      <c r="BY122" s="141"/>
      <c r="BZ122" s="141"/>
      <c r="CA122" s="141"/>
      <c r="CB122" s="141"/>
      <c r="CC122" s="141"/>
      <c r="CD122" s="141"/>
      <c r="CE122" s="141"/>
      <c r="CF122" s="141"/>
    </row>
    <row r="123" spans="1:84" x14ac:dyDescent="0.25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1"/>
      <c r="AZ123" s="141"/>
      <c r="BA123" s="141"/>
      <c r="BB123" s="141"/>
      <c r="BC123" s="141"/>
      <c r="BD123" s="141"/>
      <c r="BE123" s="141"/>
      <c r="BF123" s="141"/>
      <c r="BG123" s="141"/>
      <c r="BH123" s="141"/>
      <c r="BI123" s="141"/>
      <c r="BJ123" s="141"/>
      <c r="BK123" s="141"/>
      <c r="BL123" s="141"/>
      <c r="BM123" s="141"/>
      <c r="BN123" s="141"/>
      <c r="BO123" s="141"/>
      <c r="BP123" s="141"/>
      <c r="BQ123" s="141"/>
      <c r="BR123" s="141"/>
      <c r="BS123" s="141"/>
      <c r="BT123" s="141"/>
      <c r="BU123" s="141"/>
      <c r="BV123" s="141"/>
      <c r="BW123" s="141"/>
      <c r="BX123" s="141"/>
      <c r="BY123" s="141"/>
      <c r="BZ123" s="141"/>
      <c r="CA123" s="141"/>
      <c r="CB123" s="141"/>
      <c r="CC123" s="141"/>
      <c r="CD123" s="141"/>
      <c r="CE123" s="141"/>
      <c r="CF123" s="141"/>
    </row>
    <row r="124" spans="1:84" x14ac:dyDescent="0.25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1"/>
      <c r="AY124" s="141"/>
      <c r="AZ124" s="141"/>
      <c r="BA124" s="141"/>
      <c r="BB124" s="141"/>
      <c r="BC124" s="141"/>
      <c r="BD124" s="141"/>
      <c r="BE124" s="141"/>
      <c r="BF124" s="141"/>
      <c r="BG124" s="141"/>
      <c r="BH124" s="141"/>
      <c r="BI124" s="141"/>
      <c r="BJ124" s="141"/>
      <c r="BK124" s="141"/>
      <c r="BL124" s="141"/>
      <c r="BM124" s="141"/>
      <c r="BN124" s="141"/>
      <c r="BO124" s="141"/>
      <c r="BP124" s="141"/>
      <c r="BQ124" s="141"/>
      <c r="BR124" s="141"/>
      <c r="BS124" s="141"/>
      <c r="BT124" s="141"/>
      <c r="BU124" s="141"/>
      <c r="BV124" s="141"/>
      <c r="BW124" s="141"/>
      <c r="BX124" s="141"/>
      <c r="BY124" s="141"/>
      <c r="BZ124" s="141"/>
      <c r="CA124" s="141"/>
      <c r="CB124" s="141"/>
      <c r="CC124" s="141"/>
      <c r="CD124" s="141"/>
      <c r="CE124" s="141"/>
      <c r="CF124" s="141"/>
    </row>
    <row r="125" spans="1:84" x14ac:dyDescent="0.25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  <c r="BY125" s="141"/>
      <c r="BZ125" s="141"/>
      <c r="CA125" s="141"/>
      <c r="CB125" s="141"/>
      <c r="CC125" s="141"/>
      <c r="CD125" s="141"/>
      <c r="CE125" s="141"/>
      <c r="CF125" s="141"/>
    </row>
    <row r="126" spans="1:84" x14ac:dyDescent="0.25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  <c r="BY126" s="141"/>
      <c r="BZ126" s="141"/>
      <c r="CA126" s="141"/>
      <c r="CB126" s="141"/>
      <c r="CC126" s="141"/>
      <c r="CD126" s="141"/>
      <c r="CE126" s="141"/>
      <c r="CF126" s="141"/>
    </row>
    <row r="127" spans="1:84" x14ac:dyDescent="0.25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  <c r="BG127" s="141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BY127" s="141"/>
      <c r="BZ127" s="141"/>
      <c r="CA127" s="141"/>
      <c r="CB127" s="141"/>
      <c r="CC127" s="141"/>
      <c r="CD127" s="141"/>
      <c r="CE127" s="141"/>
      <c r="CF127" s="141"/>
    </row>
  </sheetData>
  <mergeCells count="16">
    <mergeCell ref="A8:A23"/>
    <mergeCell ref="B8:B13"/>
    <mergeCell ref="B14:B18"/>
    <mergeCell ref="B19:B23"/>
    <mergeCell ref="A27:A41"/>
    <mergeCell ref="B27:B31"/>
    <mergeCell ref="B32:B36"/>
    <mergeCell ref="B37:B41"/>
    <mergeCell ref="A52:A67"/>
    <mergeCell ref="B52:B57"/>
    <mergeCell ref="B58:B62"/>
    <mergeCell ref="B63:B67"/>
    <mergeCell ref="A71:A85"/>
    <mergeCell ref="B71:B75"/>
    <mergeCell ref="B76:B80"/>
    <mergeCell ref="B81:B85"/>
  </mergeCells>
  <dataValidations count="1">
    <dataValidation type="list" allowBlank="1" showInputMessage="1" showErrorMessage="1" sqref="D24:D26 D42:D44 D68:D70 D86:D88" xr:uid="{BB866C21-D45B-4071-ACF5-6B861EAAC1FD}">
      <formula1>TtestSelect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DF0E-3C64-4D23-8C33-504D4EAC5930}">
  <dimension ref="A1:Q43"/>
  <sheetViews>
    <sheetView workbookViewId="0"/>
  </sheetViews>
  <sheetFormatPr defaultRowHeight="15" x14ac:dyDescent="0.25"/>
  <cols>
    <col min="1" max="1" width="16.140625" customWidth="1"/>
    <col min="5" max="5" width="11.7109375" customWidth="1"/>
  </cols>
  <sheetData>
    <row r="1" spans="1:17" ht="15.75" x14ac:dyDescent="0.3">
      <c r="A1" s="36" t="s">
        <v>71</v>
      </c>
    </row>
    <row r="2" spans="1:17" ht="15.75" x14ac:dyDescent="0.3">
      <c r="A2" s="36" t="s">
        <v>41</v>
      </c>
    </row>
    <row r="4" spans="1:17" ht="20.25" x14ac:dyDescent="0.3">
      <c r="A4" s="12" t="s">
        <v>58</v>
      </c>
      <c r="B4" s="141"/>
      <c r="C4" s="141"/>
      <c r="D4" s="141"/>
      <c r="E4" s="9" t="s">
        <v>2</v>
      </c>
      <c r="F4" s="10"/>
      <c r="G4" s="11"/>
      <c r="H4" s="8"/>
      <c r="I4" s="8"/>
      <c r="J4" s="8"/>
      <c r="K4" s="8"/>
      <c r="L4" s="8"/>
      <c r="M4" s="8"/>
      <c r="N4" s="8"/>
      <c r="O4" s="8"/>
      <c r="P4" s="8"/>
      <c r="Q4" s="6"/>
    </row>
    <row r="5" spans="1:17" x14ac:dyDescent="0.25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8"/>
      <c r="L5" s="8"/>
    </row>
    <row r="6" spans="1:17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110" t="s">
        <v>58</v>
      </c>
      <c r="F6" s="141"/>
      <c r="G6" s="141"/>
      <c r="H6" s="141"/>
      <c r="I6" s="141"/>
      <c r="J6" s="141"/>
      <c r="K6" s="141"/>
      <c r="L6" s="141"/>
    </row>
    <row r="7" spans="1:17" x14ac:dyDescent="0.25">
      <c r="A7" s="715" t="s">
        <v>1</v>
      </c>
      <c r="B7" s="723">
        <v>1</v>
      </c>
      <c r="C7" s="210">
        <v>1</v>
      </c>
      <c r="D7" s="211" t="s">
        <v>14</v>
      </c>
      <c r="E7" s="158">
        <v>1</v>
      </c>
      <c r="F7" s="141"/>
      <c r="G7" s="141"/>
      <c r="H7" s="141"/>
      <c r="I7" s="141"/>
      <c r="J7" s="141"/>
      <c r="K7" s="141"/>
      <c r="L7" s="141"/>
    </row>
    <row r="8" spans="1:17" x14ac:dyDescent="0.25">
      <c r="A8" s="716"/>
      <c r="B8" s="724"/>
      <c r="C8" s="212">
        <v>2</v>
      </c>
      <c r="D8" s="213" t="s">
        <v>15</v>
      </c>
      <c r="E8" s="152">
        <v>2.5</v>
      </c>
      <c r="F8" s="141"/>
      <c r="G8" s="141"/>
      <c r="H8" s="141"/>
      <c r="I8" s="141"/>
      <c r="J8" s="141"/>
      <c r="K8" s="141"/>
      <c r="L8" s="141"/>
    </row>
    <row r="9" spans="1:17" x14ac:dyDescent="0.25">
      <c r="A9" s="716"/>
      <c r="B9" s="724"/>
      <c r="C9" s="212">
        <v>3</v>
      </c>
      <c r="D9" s="213" t="s">
        <v>16</v>
      </c>
      <c r="E9" s="152">
        <v>1</v>
      </c>
      <c r="F9" s="141"/>
      <c r="G9" s="141"/>
      <c r="H9" s="141"/>
      <c r="I9" s="141"/>
      <c r="J9" s="141"/>
      <c r="K9" s="141"/>
      <c r="L9" s="141"/>
    </row>
    <row r="10" spans="1:17" x14ac:dyDescent="0.25">
      <c r="A10" s="716"/>
      <c r="B10" s="724"/>
      <c r="C10" s="212">
        <v>4</v>
      </c>
      <c r="D10" s="213" t="s">
        <v>17</v>
      </c>
      <c r="E10" s="152">
        <v>1.5</v>
      </c>
      <c r="F10" s="141"/>
      <c r="G10" s="141"/>
      <c r="H10" s="141"/>
      <c r="I10" s="141"/>
      <c r="J10" s="141"/>
      <c r="K10" s="141"/>
      <c r="L10" s="141"/>
    </row>
    <row r="11" spans="1:17" x14ac:dyDescent="0.25">
      <c r="A11" s="716"/>
      <c r="B11" s="724"/>
      <c r="C11" s="212">
        <v>5</v>
      </c>
      <c r="D11" s="213" t="s">
        <v>18</v>
      </c>
      <c r="E11" s="152">
        <v>2.5</v>
      </c>
      <c r="F11" s="141"/>
      <c r="G11" s="141"/>
      <c r="H11" s="141"/>
      <c r="I11" s="141"/>
      <c r="J11" s="141"/>
      <c r="K11" s="141"/>
      <c r="L11" s="141"/>
    </row>
    <row r="12" spans="1:17" x14ac:dyDescent="0.25">
      <c r="A12" s="716"/>
      <c r="B12" s="724"/>
      <c r="C12" s="212">
        <v>6</v>
      </c>
      <c r="D12" s="213" t="s">
        <v>19</v>
      </c>
      <c r="E12" s="152">
        <v>2</v>
      </c>
      <c r="F12" s="141"/>
      <c r="G12" s="141"/>
      <c r="H12" s="141"/>
      <c r="I12" s="141"/>
      <c r="J12" s="141"/>
      <c r="K12" s="141"/>
      <c r="L12" s="141"/>
    </row>
    <row r="13" spans="1:17" x14ac:dyDescent="0.25">
      <c r="A13" s="716"/>
      <c r="B13" s="723">
        <v>2</v>
      </c>
      <c r="C13" s="210">
        <v>1</v>
      </c>
      <c r="D13" s="211" t="s">
        <v>20</v>
      </c>
      <c r="E13" s="158">
        <v>2.5</v>
      </c>
      <c r="F13" s="141"/>
      <c r="G13" s="141"/>
      <c r="H13" s="141"/>
      <c r="I13" s="141"/>
      <c r="J13" s="141"/>
      <c r="K13" s="141"/>
      <c r="L13" s="141"/>
    </row>
    <row r="14" spans="1:17" x14ac:dyDescent="0.25">
      <c r="A14" s="716"/>
      <c r="B14" s="724"/>
      <c r="C14" s="212">
        <v>2</v>
      </c>
      <c r="D14" s="213" t="s">
        <v>21</v>
      </c>
      <c r="E14" s="152">
        <v>2</v>
      </c>
      <c r="F14" s="141"/>
      <c r="G14" s="141"/>
      <c r="H14" s="141"/>
      <c r="I14" s="141"/>
      <c r="J14" s="141"/>
      <c r="K14" s="141"/>
      <c r="L14" s="141"/>
    </row>
    <row r="15" spans="1:17" x14ac:dyDescent="0.25">
      <c r="A15" s="716"/>
      <c r="B15" s="724"/>
      <c r="C15" s="212">
        <v>3</v>
      </c>
      <c r="D15" s="213" t="s">
        <v>22</v>
      </c>
      <c r="E15" s="152">
        <v>2.5</v>
      </c>
      <c r="F15" s="141"/>
      <c r="G15" s="141"/>
      <c r="H15" s="141"/>
      <c r="I15" s="141"/>
      <c r="J15" s="141"/>
      <c r="K15" s="141"/>
      <c r="L15" s="141"/>
    </row>
    <row r="16" spans="1:17" x14ac:dyDescent="0.25">
      <c r="A16" s="716"/>
      <c r="B16" s="724"/>
      <c r="C16" s="212">
        <v>4</v>
      </c>
      <c r="D16" s="213" t="s">
        <v>23</v>
      </c>
      <c r="E16" s="152">
        <v>2.5</v>
      </c>
      <c r="F16" s="141"/>
      <c r="G16" s="141"/>
      <c r="H16" s="141"/>
      <c r="I16" s="141"/>
      <c r="J16" s="141"/>
      <c r="K16" s="141"/>
      <c r="L16" s="141"/>
    </row>
    <row r="17" spans="1:12" x14ac:dyDescent="0.25">
      <c r="A17" s="716"/>
      <c r="B17" s="724"/>
      <c r="C17" s="212">
        <v>5</v>
      </c>
      <c r="D17" s="213" t="s">
        <v>24</v>
      </c>
      <c r="E17" s="152">
        <v>2.5</v>
      </c>
      <c r="F17" s="141"/>
      <c r="G17" s="141"/>
      <c r="H17" s="141"/>
      <c r="I17" s="141"/>
      <c r="J17" s="141"/>
      <c r="K17" s="141"/>
      <c r="L17" s="141"/>
    </row>
    <row r="18" spans="1:12" x14ac:dyDescent="0.25">
      <c r="A18" s="716"/>
      <c r="B18" s="723">
        <v>3</v>
      </c>
      <c r="C18" s="210">
        <v>1</v>
      </c>
      <c r="D18" s="211" t="s">
        <v>26</v>
      </c>
      <c r="E18" s="158">
        <v>3</v>
      </c>
      <c r="F18" s="141"/>
      <c r="G18" s="141"/>
      <c r="H18" s="141"/>
      <c r="I18" s="141"/>
      <c r="J18" s="141"/>
      <c r="K18" s="141"/>
      <c r="L18" s="141"/>
    </row>
    <row r="19" spans="1:12" x14ac:dyDescent="0.25">
      <c r="A19" s="716"/>
      <c r="B19" s="724"/>
      <c r="C19" s="212">
        <v>2</v>
      </c>
      <c r="D19" s="213" t="s">
        <v>27</v>
      </c>
      <c r="E19" s="152">
        <v>2.5</v>
      </c>
      <c r="F19" s="141"/>
      <c r="G19" s="141"/>
      <c r="H19" s="141"/>
      <c r="I19" s="141"/>
      <c r="J19" s="141"/>
      <c r="K19" s="141"/>
      <c r="L19" s="141"/>
    </row>
    <row r="20" spans="1:12" x14ac:dyDescent="0.25">
      <c r="A20" s="716"/>
      <c r="B20" s="724"/>
      <c r="C20" s="212">
        <v>3</v>
      </c>
      <c r="D20" s="213" t="s">
        <v>28</v>
      </c>
      <c r="E20" s="152">
        <v>3.5</v>
      </c>
      <c r="F20" s="141"/>
      <c r="G20" s="141"/>
      <c r="H20" s="141"/>
      <c r="I20" s="141"/>
      <c r="J20" s="141"/>
      <c r="K20" s="141"/>
      <c r="L20" s="141"/>
    </row>
    <row r="21" spans="1:12" x14ac:dyDescent="0.25">
      <c r="A21" s="716"/>
      <c r="B21" s="724"/>
      <c r="C21" s="212">
        <v>4</v>
      </c>
      <c r="D21" s="213" t="s">
        <v>29</v>
      </c>
      <c r="E21" s="152">
        <v>1</v>
      </c>
      <c r="F21" s="141"/>
      <c r="G21" s="141"/>
      <c r="H21" s="141"/>
      <c r="I21" s="141"/>
      <c r="J21" s="141"/>
      <c r="K21" s="141"/>
      <c r="L21" s="141"/>
    </row>
    <row r="22" spans="1:12" x14ac:dyDescent="0.25">
      <c r="A22" s="716"/>
      <c r="B22" s="724"/>
      <c r="C22" s="212">
        <v>5</v>
      </c>
      <c r="D22" s="213" t="s">
        <v>30</v>
      </c>
      <c r="E22" s="152">
        <v>2</v>
      </c>
      <c r="F22" s="141"/>
      <c r="G22" s="141"/>
      <c r="H22" s="141"/>
      <c r="I22" s="141"/>
      <c r="J22" s="141"/>
      <c r="K22" s="141"/>
      <c r="L22" s="141"/>
    </row>
    <row r="23" spans="1:12" x14ac:dyDescent="0.25">
      <c r="A23" s="214"/>
      <c r="B23" s="160"/>
      <c r="C23" s="160"/>
      <c r="D23" s="161" t="s">
        <v>221</v>
      </c>
      <c r="E23" s="591">
        <f>AVERAGE(E7:E22)</f>
        <v>2.15625</v>
      </c>
      <c r="F23" s="141"/>
      <c r="G23" s="141"/>
      <c r="H23" s="141"/>
      <c r="I23" s="141"/>
      <c r="J23" s="141"/>
      <c r="K23" s="141"/>
      <c r="L23" s="141"/>
    </row>
    <row r="24" spans="1:12" x14ac:dyDescent="0.25">
      <c r="A24" s="215"/>
      <c r="B24" s="163"/>
      <c r="C24" s="163"/>
      <c r="D24" s="164" t="s">
        <v>222</v>
      </c>
      <c r="E24" s="592">
        <f>STDEV(E7:E22)</f>
        <v>0.72384966210763224</v>
      </c>
      <c r="F24" s="141"/>
      <c r="G24" s="141"/>
      <c r="H24" s="141"/>
      <c r="I24" s="141"/>
      <c r="J24" s="141"/>
      <c r="K24" s="141"/>
      <c r="L24" s="141"/>
    </row>
    <row r="25" spans="1:12" x14ac:dyDescent="0.25">
      <c r="A25" s="216"/>
      <c r="B25" s="166"/>
      <c r="C25" s="166"/>
      <c r="D25" s="167" t="s">
        <v>12</v>
      </c>
      <c r="E25" s="593">
        <f>E24/SQRT(COUNT(E7:E22))</f>
        <v>0.18096241552690806</v>
      </c>
      <c r="F25" s="141"/>
      <c r="G25" s="141"/>
      <c r="H25" s="141"/>
      <c r="I25" s="141"/>
      <c r="J25" s="141"/>
      <c r="K25" s="141"/>
      <c r="L25" s="141"/>
    </row>
    <row r="26" spans="1:12" x14ac:dyDescent="0.25">
      <c r="A26" s="715" t="s">
        <v>54</v>
      </c>
      <c r="B26" s="723">
        <v>4</v>
      </c>
      <c r="C26" s="210">
        <v>1</v>
      </c>
      <c r="D26" s="211" t="s">
        <v>32</v>
      </c>
      <c r="E26" s="158">
        <v>1</v>
      </c>
      <c r="F26" s="141"/>
      <c r="G26" s="141"/>
      <c r="H26" s="141"/>
      <c r="I26" s="141"/>
      <c r="J26" s="141"/>
      <c r="K26" s="141"/>
      <c r="L26" s="141"/>
    </row>
    <row r="27" spans="1:12" x14ac:dyDescent="0.25">
      <c r="A27" s="716"/>
      <c r="B27" s="724"/>
      <c r="C27" s="212">
        <v>2</v>
      </c>
      <c r="D27" s="213" t="s">
        <v>33</v>
      </c>
      <c r="E27" s="152">
        <v>1</v>
      </c>
      <c r="F27" s="141"/>
      <c r="G27" s="141"/>
      <c r="H27" s="141"/>
      <c r="I27" s="141"/>
      <c r="J27" s="141"/>
      <c r="K27" s="141"/>
      <c r="L27" s="141"/>
    </row>
    <row r="28" spans="1:12" x14ac:dyDescent="0.25">
      <c r="A28" s="716"/>
      <c r="B28" s="724"/>
      <c r="C28" s="212">
        <v>3</v>
      </c>
      <c r="D28" s="213" t="s">
        <v>34</v>
      </c>
      <c r="E28" s="152">
        <v>1</v>
      </c>
      <c r="F28" s="141"/>
      <c r="G28" s="141"/>
      <c r="H28" s="141"/>
      <c r="I28" s="141"/>
      <c r="J28" s="141"/>
      <c r="K28" s="141"/>
      <c r="L28" s="141"/>
    </row>
    <row r="29" spans="1:12" x14ac:dyDescent="0.25">
      <c r="A29" s="716"/>
      <c r="B29" s="724"/>
      <c r="C29" s="212">
        <v>4</v>
      </c>
      <c r="D29" s="213" t="s">
        <v>35</v>
      </c>
      <c r="E29" s="155"/>
      <c r="F29" s="141"/>
      <c r="G29" s="141"/>
      <c r="H29" s="141"/>
      <c r="I29" s="141"/>
      <c r="J29" s="141"/>
      <c r="K29" s="141"/>
      <c r="L29" s="141"/>
    </row>
    <row r="30" spans="1:12" x14ac:dyDescent="0.25">
      <c r="A30" s="716"/>
      <c r="B30" s="724"/>
      <c r="C30" s="212">
        <v>5</v>
      </c>
      <c r="D30" s="213" t="s">
        <v>36</v>
      </c>
      <c r="E30" s="152">
        <v>1.5</v>
      </c>
      <c r="F30" s="141"/>
      <c r="G30" s="141"/>
      <c r="H30" s="141"/>
      <c r="I30" s="141"/>
      <c r="J30" s="141"/>
      <c r="K30" s="141"/>
      <c r="L30" s="141"/>
    </row>
    <row r="31" spans="1:12" x14ac:dyDescent="0.25">
      <c r="A31" s="716"/>
      <c r="B31" s="723">
        <v>5</v>
      </c>
      <c r="C31" s="210">
        <v>1</v>
      </c>
      <c r="D31" s="211" t="s">
        <v>43</v>
      </c>
      <c r="E31" s="158">
        <v>2</v>
      </c>
      <c r="F31" s="141"/>
      <c r="G31" s="141"/>
      <c r="H31" s="141"/>
      <c r="I31" s="141"/>
      <c r="J31" s="141"/>
      <c r="K31" s="141"/>
      <c r="L31" s="141"/>
    </row>
    <row r="32" spans="1:12" x14ac:dyDescent="0.25">
      <c r="A32" s="716"/>
      <c r="B32" s="724"/>
      <c r="C32" s="212">
        <v>2</v>
      </c>
      <c r="D32" s="213" t="s">
        <v>44</v>
      </c>
      <c r="E32" s="152">
        <v>2</v>
      </c>
      <c r="F32" s="141"/>
      <c r="G32" s="141"/>
      <c r="H32" s="141"/>
      <c r="I32" s="141"/>
      <c r="J32" s="141"/>
      <c r="K32" s="141"/>
      <c r="L32" s="141"/>
    </row>
    <row r="33" spans="1:12" x14ac:dyDescent="0.25">
      <c r="A33" s="716"/>
      <c r="B33" s="724"/>
      <c r="C33" s="212">
        <v>3</v>
      </c>
      <c r="D33" s="213" t="s">
        <v>45</v>
      </c>
      <c r="E33" s="152">
        <v>2</v>
      </c>
      <c r="F33" s="141"/>
      <c r="G33" s="141"/>
      <c r="H33" s="141"/>
      <c r="I33" s="141"/>
      <c r="J33" s="141"/>
      <c r="K33" s="141"/>
      <c r="L33" s="141"/>
    </row>
    <row r="34" spans="1:12" x14ac:dyDescent="0.25">
      <c r="A34" s="716"/>
      <c r="B34" s="724"/>
      <c r="C34" s="212">
        <v>4</v>
      </c>
      <c r="D34" s="213" t="s">
        <v>46</v>
      </c>
      <c r="E34" s="152">
        <v>2</v>
      </c>
      <c r="F34" s="141"/>
      <c r="G34" s="141"/>
      <c r="H34" s="141"/>
      <c r="I34" s="141"/>
      <c r="J34" s="141"/>
      <c r="K34" s="141"/>
      <c r="L34" s="141"/>
    </row>
    <row r="35" spans="1:12" x14ac:dyDescent="0.25">
      <c r="A35" s="716"/>
      <c r="B35" s="724"/>
      <c r="C35" s="212">
        <v>5</v>
      </c>
      <c r="D35" s="213" t="s">
        <v>47</v>
      </c>
      <c r="E35" s="152">
        <v>1.5</v>
      </c>
      <c r="F35" s="141"/>
      <c r="G35" s="141"/>
      <c r="H35" s="141"/>
      <c r="I35" s="141"/>
      <c r="J35" s="141"/>
      <c r="K35" s="141"/>
      <c r="L35" s="141"/>
    </row>
    <row r="36" spans="1:12" x14ac:dyDescent="0.25">
      <c r="A36" s="716"/>
      <c r="B36" s="723">
        <v>6</v>
      </c>
      <c r="C36" s="210">
        <v>1</v>
      </c>
      <c r="D36" s="211" t="s">
        <v>48</v>
      </c>
      <c r="E36" s="158">
        <v>1.5</v>
      </c>
      <c r="F36" s="141"/>
      <c r="G36" s="141"/>
      <c r="H36" s="141"/>
      <c r="I36" s="141"/>
      <c r="J36" s="141"/>
      <c r="K36" s="141"/>
      <c r="L36" s="141"/>
    </row>
    <row r="37" spans="1:12" x14ac:dyDescent="0.25">
      <c r="A37" s="716"/>
      <c r="B37" s="724"/>
      <c r="C37" s="212">
        <v>2</v>
      </c>
      <c r="D37" s="213" t="s">
        <v>49</v>
      </c>
      <c r="E37" s="152">
        <v>2</v>
      </c>
      <c r="F37" s="141"/>
      <c r="G37" s="141"/>
      <c r="H37" s="141"/>
      <c r="I37" s="141"/>
      <c r="J37" s="141"/>
      <c r="K37" s="141"/>
      <c r="L37" s="141"/>
    </row>
    <row r="38" spans="1:12" x14ac:dyDescent="0.25">
      <c r="A38" s="716"/>
      <c r="B38" s="724"/>
      <c r="C38" s="212">
        <v>3</v>
      </c>
      <c r="D38" s="213" t="s">
        <v>50</v>
      </c>
      <c r="E38" s="152">
        <v>2</v>
      </c>
      <c r="F38" s="141"/>
      <c r="G38" s="141"/>
      <c r="H38" s="141"/>
      <c r="I38" s="141"/>
      <c r="J38" s="141"/>
      <c r="K38" s="141"/>
      <c r="L38" s="141"/>
    </row>
    <row r="39" spans="1:12" x14ac:dyDescent="0.25">
      <c r="A39" s="716"/>
      <c r="B39" s="724"/>
      <c r="C39" s="212">
        <v>4</v>
      </c>
      <c r="D39" s="213" t="s">
        <v>51</v>
      </c>
      <c r="E39" s="152">
        <v>3</v>
      </c>
      <c r="F39" s="141"/>
      <c r="G39" s="141"/>
      <c r="H39" s="141"/>
      <c r="I39" s="141"/>
      <c r="J39" s="141"/>
      <c r="K39" s="141"/>
      <c r="L39" s="141"/>
    </row>
    <row r="40" spans="1:12" x14ac:dyDescent="0.25">
      <c r="A40" s="716"/>
      <c r="B40" s="724"/>
      <c r="C40" s="212">
        <v>5</v>
      </c>
      <c r="D40" s="213" t="s">
        <v>52</v>
      </c>
      <c r="E40" s="152">
        <v>2.5</v>
      </c>
      <c r="F40" s="141"/>
      <c r="G40" s="141"/>
      <c r="H40" s="141"/>
      <c r="I40" s="141"/>
      <c r="J40" s="141"/>
      <c r="K40" s="141"/>
      <c r="L40" s="141"/>
    </row>
    <row r="41" spans="1:12" x14ac:dyDescent="0.25">
      <c r="A41" s="214"/>
      <c r="B41" s="160"/>
      <c r="C41" s="160"/>
      <c r="D41" s="161" t="s">
        <v>221</v>
      </c>
      <c r="E41" s="591">
        <f>AVERAGE(E26:E40)</f>
        <v>1.7857142857142858</v>
      </c>
      <c r="F41" s="141"/>
      <c r="G41" s="141"/>
      <c r="H41" s="141"/>
      <c r="I41" s="141"/>
      <c r="J41" s="141"/>
      <c r="K41" s="141"/>
      <c r="L41" s="141"/>
    </row>
    <row r="42" spans="1:12" x14ac:dyDescent="0.25">
      <c r="A42" s="215"/>
      <c r="B42" s="163"/>
      <c r="C42" s="163"/>
      <c r="D42" s="164" t="s">
        <v>222</v>
      </c>
      <c r="E42" s="592">
        <f>STDEV(E26:E40)</f>
        <v>0.57893422352183921</v>
      </c>
    </row>
    <row r="43" spans="1:12" x14ac:dyDescent="0.25">
      <c r="A43" s="216"/>
      <c r="B43" s="166"/>
      <c r="C43" s="166"/>
      <c r="D43" s="167" t="s">
        <v>12</v>
      </c>
      <c r="E43" s="593">
        <f>E42/SQRT(COUNT(E26:E40))</f>
        <v>0.15472667956405184</v>
      </c>
    </row>
  </sheetData>
  <mergeCells count="8">
    <mergeCell ref="A7:A22"/>
    <mergeCell ref="B7:B12"/>
    <mergeCell ref="B13:B17"/>
    <mergeCell ref="B18:B22"/>
    <mergeCell ref="A26:A40"/>
    <mergeCell ref="B26:B30"/>
    <mergeCell ref="B31:B35"/>
    <mergeCell ref="B36:B40"/>
  </mergeCells>
  <dataValidations count="1">
    <dataValidation type="list" allowBlank="1" showInputMessage="1" showErrorMessage="1" sqref="D23:D25 D41:D43" xr:uid="{834A0FE1-FC83-42A8-916E-FF9AD96BAC79}">
      <formula1>TtestSelect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40BA-959F-4833-BD30-A5B86D8D53DD}">
  <dimension ref="A1:BT86"/>
  <sheetViews>
    <sheetView zoomScaleNormal="100" workbookViewId="0"/>
  </sheetViews>
  <sheetFormatPr defaultRowHeight="15" x14ac:dyDescent="0.25"/>
  <cols>
    <col min="1" max="1" width="18" customWidth="1"/>
  </cols>
  <sheetData>
    <row r="1" spans="1:72" ht="15.75" x14ac:dyDescent="0.3">
      <c r="A1" s="36" t="s">
        <v>71</v>
      </c>
    </row>
    <row r="2" spans="1:72" ht="15.75" x14ac:dyDescent="0.3">
      <c r="A2" s="36" t="s">
        <v>59</v>
      </c>
    </row>
    <row r="4" spans="1:72" ht="20.25" x14ac:dyDescent="0.3">
      <c r="A4" s="23" t="s">
        <v>4</v>
      </c>
      <c r="B4" s="141"/>
      <c r="C4" s="9" t="s">
        <v>2</v>
      </c>
      <c r="D4" s="10"/>
      <c r="E4" s="11"/>
      <c r="F4" s="8"/>
      <c r="G4" s="8"/>
      <c r="H4" s="8"/>
      <c r="I4" s="8"/>
      <c r="J4" s="8"/>
      <c r="K4" s="8"/>
      <c r="L4" s="8"/>
      <c r="M4" s="8"/>
      <c r="N4" s="8"/>
      <c r="O4" s="6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O4" s="38" t="s">
        <v>42</v>
      </c>
      <c r="AP4" s="38"/>
    </row>
    <row r="5" spans="1:72" x14ac:dyDescent="0.25">
      <c r="A5" s="24"/>
      <c r="B5" s="1"/>
      <c r="C5" s="25"/>
      <c r="D5" s="25"/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</row>
    <row r="6" spans="1:72" s="102" customFormat="1" ht="12.75" customHeight="1" x14ac:dyDescent="0.25">
      <c r="A6" s="179"/>
      <c r="B6" s="179"/>
      <c r="C6" s="207"/>
      <c r="D6" s="175" t="s">
        <v>0</v>
      </c>
      <c r="E6" s="180">
        <v>9</v>
      </c>
      <c r="F6" s="180">
        <v>10</v>
      </c>
      <c r="G6" s="180">
        <v>11</v>
      </c>
      <c r="H6" s="180">
        <v>12</v>
      </c>
      <c r="I6" s="180">
        <v>13</v>
      </c>
      <c r="J6" s="180">
        <v>14</v>
      </c>
      <c r="K6" s="180">
        <v>15</v>
      </c>
      <c r="L6" s="180">
        <v>16</v>
      </c>
      <c r="M6" s="180">
        <v>17</v>
      </c>
      <c r="N6" s="180">
        <v>18</v>
      </c>
      <c r="O6" s="180">
        <v>19</v>
      </c>
      <c r="P6" s="180">
        <v>20</v>
      </c>
      <c r="Q6" s="180">
        <v>21</v>
      </c>
      <c r="R6" s="180">
        <v>22</v>
      </c>
      <c r="S6" s="180">
        <v>23</v>
      </c>
      <c r="T6" s="180">
        <v>24</v>
      </c>
      <c r="U6" s="180">
        <v>25</v>
      </c>
      <c r="V6" s="180">
        <v>26</v>
      </c>
      <c r="W6" s="180">
        <v>27</v>
      </c>
      <c r="X6" s="180">
        <v>28</v>
      </c>
      <c r="Y6" s="180">
        <v>29</v>
      </c>
      <c r="Z6" s="180">
        <v>30</v>
      </c>
      <c r="AA6" s="180">
        <v>31</v>
      </c>
      <c r="AB6" s="180">
        <v>32</v>
      </c>
      <c r="AC6" s="180">
        <v>33</v>
      </c>
      <c r="AD6" s="180">
        <v>34</v>
      </c>
      <c r="AE6" s="180">
        <v>35</v>
      </c>
      <c r="AF6" s="180">
        <v>36</v>
      </c>
      <c r="AG6" s="180">
        <v>37</v>
      </c>
      <c r="AH6" s="180">
        <v>38</v>
      </c>
      <c r="AI6" s="180">
        <v>39</v>
      </c>
      <c r="AJ6" s="180">
        <v>40</v>
      </c>
      <c r="AK6" s="180">
        <v>41</v>
      </c>
      <c r="AL6" s="180">
        <v>42</v>
      </c>
      <c r="AM6" s="180">
        <v>43</v>
      </c>
      <c r="AN6" s="208">
        <v>44</v>
      </c>
      <c r="AO6" s="180">
        <v>45</v>
      </c>
      <c r="AP6" s="180">
        <v>46</v>
      </c>
      <c r="AQ6" s="180">
        <v>47</v>
      </c>
      <c r="AR6" s="180">
        <v>48</v>
      </c>
      <c r="AS6" s="180">
        <v>49</v>
      </c>
      <c r="AT6" s="180">
        <v>50</v>
      </c>
      <c r="AU6" s="180">
        <v>51</v>
      </c>
      <c r="AV6" s="180">
        <v>52</v>
      </c>
      <c r="AW6" s="180">
        <v>53</v>
      </c>
      <c r="AX6" s="180">
        <v>54</v>
      </c>
      <c r="AY6" s="180">
        <v>55</v>
      </c>
      <c r="AZ6" s="180">
        <v>56</v>
      </c>
      <c r="BA6" s="180">
        <v>57</v>
      </c>
      <c r="BB6" s="180">
        <v>58</v>
      </c>
      <c r="BC6" s="180">
        <v>59</v>
      </c>
      <c r="BD6" s="180">
        <v>60</v>
      </c>
      <c r="BE6" s="180">
        <v>61</v>
      </c>
      <c r="BF6" s="180">
        <v>62</v>
      </c>
      <c r="BG6" s="180">
        <v>63</v>
      </c>
      <c r="BH6" s="180">
        <v>64</v>
      </c>
      <c r="BI6" s="180">
        <v>65</v>
      </c>
      <c r="BJ6" s="180">
        <v>66</v>
      </c>
      <c r="BK6" s="180">
        <v>67</v>
      </c>
      <c r="BL6" s="180">
        <v>68</v>
      </c>
      <c r="BM6" s="180">
        <v>69</v>
      </c>
      <c r="BN6" s="180">
        <v>70</v>
      </c>
      <c r="BO6" s="180">
        <v>71</v>
      </c>
      <c r="BP6" s="180">
        <v>72</v>
      </c>
      <c r="BQ6" s="180">
        <v>73</v>
      </c>
      <c r="BR6" s="180">
        <v>74</v>
      </c>
      <c r="BS6" s="180">
        <v>75</v>
      </c>
    </row>
    <row r="7" spans="1:72" s="102" customFormat="1" ht="25.5" x14ac:dyDescent="0.2">
      <c r="A7" s="29" t="s">
        <v>7</v>
      </c>
      <c r="B7" s="25" t="s">
        <v>8</v>
      </c>
      <c r="C7" s="29" t="s">
        <v>9</v>
      </c>
      <c r="D7" s="249" t="s">
        <v>10</v>
      </c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</row>
    <row r="8" spans="1:72" s="102" customFormat="1" ht="12.75" customHeight="1" x14ac:dyDescent="0.25">
      <c r="A8" s="715" t="s">
        <v>1</v>
      </c>
      <c r="B8" s="723">
        <v>1</v>
      </c>
      <c r="C8" s="210">
        <v>1</v>
      </c>
      <c r="D8" s="211" t="s">
        <v>14</v>
      </c>
      <c r="E8" s="152">
        <v>0</v>
      </c>
      <c r="F8" s="152">
        <v>0</v>
      </c>
      <c r="G8" s="152">
        <v>0</v>
      </c>
      <c r="H8" s="152">
        <v>2</v>
      </c>
      <c r="I8" s="152">
        <v>3</v>
      </c>
      <c r="J8" s="152">
        <v>3</v>
      </c>
      <c r="K8" s="152">
        <v>2.5</v>
      </c>
      <c r="L8" s="152">
        <v>1.5</v>
      </c>
      <c r="M8" s="152">
        <v>1</v>
      </c>
      <c r="N8" s="152">
        <v>0.5</v>
      </c>
      <c r="O8" s="152">
        <v>1</v>
      </c>
      <c r="P8" s="152">
        <v>0.5</v>
      </c>
      <c r="Q8" s="152">
        <v>0.5</v>
      </c>
      <c r="R8" s="152">
        <v>0.5</v>
      </c>
      <c r="S8" s="152">
        <v>0.5</v>
      </c>
      <c r="T8" s="152">
        <v>0.5</v>
      </c>
      <c r="U8" s="152">
        <v>0.5</v>
      </c>
      <c r="V8" s="152">
        <v>0.5</v>
      </c>
      <c r="W8" s="152">
        <v>3</v>
      </c>
      <c r="X8" s="152">
        <v>3</v>
      </c>
      <c r="Y8" s="152">
        <v>3</v>
      </c>
      <c r="Z8" s="152">
        <v>3</v>
      </c>
      <c r="AA8" s="152">
        <v>2.5</v>
      </c>
      <c r="AB8" s="152">
        <v>2</v>
      </c>
      <c r="AC8" s="152">
        <v>2</v>
      </c>
      <c r="AD8" s="152">
        <v>1.5</v>
      </c>
      <c r="AE8" s="152">
        <v>2</v>
      </c>
      <c r="AF8" s="152">
        <v>1.5</v>
      </c>
      <c r="AG8" s="152">
        <v>1.5</v>
      </c>
      <c r="AH8" s="152">
        <v>1.5</v>
      </c>
      <c r="AI8" s="152">
        <v>2</v>
      </c>
      <c r="AJ8" s="152">
        <v>2</v>
      </c>
      <c r="AK8" s="152">
        <v>1.5</v>
      </c>
      <c r="AL8" s="152">
        <v>1</v>
      </c>
      <c r="AM8" s="152">
        <v>1.5</v>
      </c>
      <c r="AN8" s="152">
        <v>1.5</v>
      </c>
      <c r="AO8" s="152">
        <v>1</v>
      </c>
      <c r="AP8" s="152">
        <v>1</v>
      </c>
      <c r="AQ8" s="152">
        <v>1</v>
      </c>
      <c r="AR8" s="152">
        <v>1</v>
      </c>
      <c r="AS8" s="152">
        <v>0.5</v>
      </c>
      <c r="AT8" s="152">
        <v>1</v>
      </c>
      <c r="AU8" s="152">
        <v>1</v>
      </c>
      <c r="AV8" s="152">
        <v>0.5</v>
      </c>
      <c r="AW8" s="152">
        <v>1</v>
      </c>
      <c r="AX8" s="152">
        <v>1</v>
      </c>
      <c r="AY8" s="152">
        <v>1</v>
      </c>
      <c r="AZ8" s="152">
        <v>1</v>
      </c>
      <c r="BA8" s="152">
        <v>1</v>
      </c>
      <c r="BB8" s="152">
        <v>1</v>
      </c>
      <c r="BC8" s="152">
        <v>1</v>
      </c>
      <c r="BD8" s="152">
        <v>1</v>
      </c>
      <c r="BE8" s="152">
        <v>1.5</v>
      </c>
      <c r="BF8" s="152">
        <v>1.5</v>
      </c>
      <c r="BG8" s="152">
        <v>3</v>
      </c>
      <c r="BH8" s="152">
        <v>3.5</v>
      </c>
      <c r="BI8" s="152">
        <v>3.5</v>
      </c>
      <c r="BJ8" s="152">
        <v>3</v>
      </c>
      <c r="BK8" s="152">
        <v>3</v>
      </c>
      <c r="BL8" s="152">
        <v>3</v>
      </c>
      <c r="BM8" s="152">
        <v>3</v>
      </c>
      <c r="BN8" s="152">
        <v>3</v>
      </c>
      <c r="BO8" s="152">
        <v>2.5</v>
      </c>
      <c r="BP8" s="152">
        <v>2</v>
      </c>
      <c r="BQ8" s="152">
        <v>2</v>
      </c>
      <c r="BR8" s="152">
        <v>1.5</v>
      </c>
      <c r="BS8" s="152">
        <v>1.5</v>
      </c>
    </row>
    <row r="9" spans="1:72" s="102" customFormat="1" ht="12.75" customHeight="1" x14ac:dyDescent="0.25">
      <c r="A9" s="716"/>
      <c r="B9" s="724"/>
      <c r="C9" s="212">
        <v>2</v>
      </c>
      <c r="D9" s="213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0.5</v>
      </c>
      <c r="J9" s="152">
        <v>2</v>
      </c>
      <c r="K9" s="152">
        <v>2</v>
      </c>
      <c r="L9" s="152">
        <v>2</v>
      </c>
      <c r="M9" s="152">
        <v>1</v>
      </c>
      <c r="N9" s="152">
        <v>0.5</v>
      </c>
      <c r="O9" s="152">
        <v>0</v>
      </c>
      <c r="P9" s="152">
        <v>0</v>
      </c>
      <c r="Q9" s="152">
        <v>0</v>
      </c>
      <c r="R9" s="152">
        <v>0</v>
      </c>
      <c r="S9" s="152">
        <v>0</v>
      </c>
      <c r="T9" s="152">
        <v>2.5</v>
      </c>
      <c r="U9" s="152">
        <v>3</v>
      </c>
      <c r="V9" s="152">
        <v>3</v>
      </c>
      <c r="W9" s="152">
        <v>3</v>
      </c>
      <c r="X9" s="152">
        <v>2</v>
      </c>
      <c r="Y9" s="152">
        <v>2</v>
      </c>
      <c r="Z9" s="152">
        <v>2</v>
      </c>
      <c r="AA9" s="152">
        <v>2</v>
      </c>
      <c r="AB9" s="152">
        <v>2</v>
      </c>
      <c r="AC9" s="152">
        <v>2</v>
      </c>
      <c r="AD9" s="152">
        <v>1.5</v>
      </c>
      <c r="AE9" s="152">
        <v>1.5</v>
      </c>
      <c r="AF9" s="152">
        <v>1.5</v>
      </c>
      <c r="AG9" s="152">
        <v>1</v>
      </c>
      <c r="AH9" s="152">
        <v>1.5</v>
      </c>
      <c r="AI9" s="152">
        <v>1</v>
      </c>
      <c r="AJ9" s="152">
        <v>1</v>
      </c>
      <c r="AK9" s="152">
        <v>0.5</v>
      </c>
      <c r="AL9" s="152">
        <v>1</v>
      </c>
      <c r="AM9" s="152">
        <v>1.5</v>
      </c>
      <c r="AN9" s="152">
        <v>1.5</v>
      </c>
      <c r="AO9" s="152">
        <v>2</v>
      </c>
      <c r="AP9" s="152">
        <v>2</v>
      </c>
      <c r="AQ9" s="152">
        <v>1.5</v>
      </c>
      <c r="AR9" s="152">
        <v>1</v>
      </c>
      <c r="AS9" s="152">
        <v>1</v>
      </c>
      <c r="AT9" s="152">
        <v>1</v>
      </c>
      <c r="AU9" s="152">
        <v>1.5</v>
      </c>
      <c r="AV9" s="152">
        <v>2</v>
      </c>
      <c r="AW9" s="152">
        <v>1.5</v>
      </c>
      <c r="AX9" s="152">
        <v>1.5</v>
      </c>
      <c r="AY9" s="152">
        <v>1.5</v>
      </c>
      <c r="AZ9" s="152">
        <v>1.5</v>
      </c>
      <c r="BA9" s="152">
        <v>1.5</v>
      </c>
      <c r="BB9" s="152">
        <v>1.5</v>
      </c>
      <c r="BC9" s="152">
        <v>1.5</v>
      </c>
      <c r="BD9" s="152">
        <v>1</v>
      </c>
      <c r="BE9" s="152">
        <v>1.5</v>
      </c>
      <c r="BF9" s="152">
        <v>1.5</v>
      </c>
      <c r="BG9" s="152">
        <v>2</v>
      </c>
      <c r="BH9" s="152">
        <v>2</v>
      </c>
      <c r="BI9" s="152">
        <v>2</v>
      </c>
      <c r="BJ9" s="152">
        <v>2.5</v>
      </c>
      <c r="BK9" s="152">
        <v>3</v>
      </c>
      <c r="BL9" s="152">
        <v>2.5</v>
      </c>
      <c r="BM9" s="152">
        <v>2</v>
      </c>
      <c r="BN9" s="152">
        <v>2</v>
      </c>
      <c r="BO9" s="152">
        <v>2</v>
      </c>
      <c r="BP9" s="152">
        <v>2</v>
      </c>
      <c r="BQ9" s="152">
        <v>2</v>
      </c>
      <c r="BR9" s="152">
        <v>2</v>
      </c>
      <c r="BS9" s="152">
        <v>2</v>
      </c>
    </row>
    <row r="10" spans="1:72" s="102" customFormat="1" ht="12.75" customHeight="1" x14ac:dyDescent="0.25">
      <c r="A10" s="716"/>
      <c r="B10" s="724"/>
      <c r="C10" s="212">
        <v>3</v>
      </c>
      <c r="D10" s="213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2</v>
      </c>
      <c r="J10" s="152">
        <v>2.5</v>
      </c>
      <c r="K10" s="152">
        <v>2.5</v>
      </c>
      <c r="L10" s="152">
        <v>2.5</v>
      </c>
      <c r="M10" s="152">
        <v>1.5</v>
      </c>
      <c r="N10" s="152">
        <v>1</v>
      </c>
      <c r="O10" s="152">
        <v>1</v>
      </c>
      <c r="P10" s="152">
        <v>0.5</v>
      </c>
      <c r="Q10" s="152">
        <v>1</v>
      </c>
      <c r="R10" s="152">
        <v>0.5</v>
      </c>
      <c r="S10" s="152">
        <v>1</v>
      </c>
      <c r="T10" s="152">
        <v>2</v>
      </c>
      <c r="U10" s="152">
        <v>2.5</v>
      </c>
      <c r="V10" s="152">
        <v>3</v>
      </c>
      <c r="W10" s="152">
        <v>3</v>
      </c>
      <c r="X10" s="152">
        <v>2.5</v>
      </c>
      <c r="Y10" s="152">
        <v>2</v>
      </c>
      <c r="Z10" s="152">
        <v>2</v>
      </c>
      <c r="AA10" s="152">
        <v>2</v>
      </c>
      <c r="AB10" s="152">
        <v>2</v>
      </c>
      <c r="AC10" s="152">
        <v>2</v>
      </c>
      <c r="AD10" s="152">
        <v>2</v>
      </c>
      <c r="AE10" s="152">
        <v>2</v>
      </c>
      <c r="AF10" s="152">
        <v>2</v>
      </c>
      <c r="AG10" s="152">
        <v>1.5</v>
      </c>
      <c r="AH10" s="152">
        <v>1.5</v>
      </c>
      <c r="AI10" s="152">
        <v>1.5</v>
      </c>
      <c r="AJ10" s="152">
        <v>2</v>
      </c>
      <c r="AK10" s="152">
        <v>1.5</v>
      </c>
      <c r="AL10" s="152">
        <v>1.5</v>
      </c>
      <c r="AM10" s="152">
        <v>1.5</v>
      </c>
      <c r="AN10" s="152">
        <v>2</v>
      </c>
      <c r="AO10" s="152">
        <v>2</v>
      </c>
      <c r="AP10" s="152">
        <v>2</v>
      </c>
      <c r="AQ10" s="152">
        <v>1.5</v>
      </c>
      <c r="AR10" s="152">
        <v>1.5</v>
      </c>
      <c r="AS10" s="152">
        <v>1.5</v>
      </c>
      <c r="AT10" s="152">
        <v>1.5</v>
      </c>
      <c r="AU10" s="152">
        <v>2</v>
      </c>
      <c r="AV10" s="152">
        <v>2</v>
      </c>
      <c r="AW10" s="152">
        <v>2</v>
      </c>
      <c r="AX10" s="152">
        <v>2</v>
      </c>
      <c r="AY10" s="152">
        <v>1.5</v>
      </c>
      <c r="AZ10" s="152">
        <v>1.5</v>
      </c>
      <c r="BA10" s="152">
        <v>1.5</v>
      </c>
      <c r="BB10" s="152">
        <v>1</v>
      </c>
      <c r="BC10" s="152">
        <v>1.5</v>
      </c>
      <c r="BD10" s="152">
        <v>1.52</v>
      </c>
      <c r="BE10" s="152">
        <v>1.5</v>
      </c>
      <c r="BF10" s="152">
        <v>1.5</v>
      </c>
      <c r="BG10" s="152">
        <v>1.5</v>
      </c>
      <c r="BH10" s="152">
        <v>1.5</v>
      </c>
      <c r="BI10" s="152">
        <v>1.5</v>
      </c>
      <c r="BJ10" s="152">
        <v>2</v>
      </c>
      <c r="BK10" s="152">
        <v>1.5</v>
      </c>
      <c r="BL10" s="152">
        <v>1.5</v>
      </c>
      <c r="BM10" s="152">
        <v>2</v>
      </c>
      <c r="BN10" s="152">
        <v>2</v>
      </c>
      <c r="BO10" s="152">
        <v>2</v>
      </c>
      <c r="BP10" s="152">
        <v>2.5</v>
      </c>
      <c r="BQ10" s="152">
        <v>3</v>
      </c>
      <c r="BR10" s="152">
        <v>3</v>
      </c>
      <c r="BS10" s="152">
        <v>3</v>
      </c>
    </row>
    <row r="11" spans="1:72" s="102" customFormat="1" ht="12.75" customHeight="1" x14ac:dyDescent="0.25">
      <c r="A11" s="716"/>
      <c r="B11" s="724"/>
      <c r="C11" s="212">
        <v>4</v>
      </c>
      <c r="D11" s="213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0.5</v>
      </c>
      <c r="J11" s="152">
        <v>2.5</v>
      </c>
      <c r="K11" s="152">
        <v>2</v>
      </c>
      <c r="L11" s="152">
        <v>1.5</v>
      </c>
      <c r="M11" s="152">
        <v>1</v>
      </c>
      <c r="N11" s="152">
        <v>1</v>
      </c>
      <c r="O11" s="152">
        <v>0.5</v>
      </c>
      <c r="P11" s="152">
        <v>0.5</v>
      </c>
      <c r="Q11" s="152">
        <v>1</v>
      </c>
      <c r="R11" s="152">
        <v>1</v>
      </c>
      <c r="S11" s="152">
        <v>2</v>
      </c>
      <c r="T11" s="152">
        <v>3</v>
      </c>
      <c r="U11" s="152">
        <v>3</v>
      </c>
      <c r="V11" s="152">
        <v>2.5</v>
      </c>
      <c r="W11" s="152">
        <v>2</v>
      </c>
      <c r="X11" s="152">
        <v>2</v>
      </c>
      <c r="Y11" s="152">
        <v>2</v>
      </c>
      <c r="Z11" s="152">
        <v>2</v>
      </c>
      <c r="AA11" s="152">
        <v>2</v>
      </c>
      <c r="AB11" s="152">
        <v>1.5</v>
      </c>
      <c r="AC11" s="152">
        <v>1.5</v>
      </c>
      <c r="AD11" s="152">
        <v>2</v>
      </c>
      <c r="AE11" s="152">
        <v>1.5</v>
      </c>
      <c r="AF11" s="152">
        <v>1.5</v>
      </c>
      <c r="AG11" s="152">
        <v>1.5</v>
      </c>
      <c r="AH11" s="152">
        <v>1.5</v>
      </c>
      <c r="AI11" s="152">
        <v>1.5</v>
      </c>
      <c r="AJ11" s="152">
        <v>1</v>
      </c>
      <c r="AK11" s="152">
        <v>0.5</v>
      </c>
      <c r="AL11" s="152">
        <v>0.5</v>
      </c>
      <c r="AM11" s="152">
        <v>1</v>
      </c>
      <c r="AN11" s="152">
        <v>1</v>
      </c>
      <c r="AO11" s="152">
        <v>1.5</v>
      </c>
      <c r="AP11" s="152">
        <v>1.5</v>
      </c>
      <c r="AQ11" s="152">
        <v>1</v>
      </c>
      <c r="AR11" s="152">
        <v>1</v>
      </c>
      <c r="AS11" s="152">
        <v>1.5</v>
      </c>
      <c r="AT11" s="152">
        <v>1.5</v>
      </c>
      <c r="AU11" s="152">
        <v>1.5</v>
      </c>
      <c r="AV11" s="152">
        <v>2</v>
      </c>
      <c r="AW11" s="152">
        <v>1.5</v>
      </c>
      <c r="AX11" s="152">
        <v>1.5</v>
      </c>
      <c r="AY11" s="152">
        <v>1.5</v>
      </c>
      <c r="AZ11" s="152">
        <v>1.5</v>
      </c>
      <c r="BA11" s="152">
        <v>1.5</v>
      </c>
      <c r="BB11" s="152">
        <v>1.5</v>
      </c>
      <c r="BC11" s="152">
        <v>1</v>
      </c>
      <c r="BD11" s="152">
        <v>1</v>
      </c>
      <c r="BE11" s="152">
        <v>1</v>
      </c>
      <c r="BF11" s="152">
        <v>1</v>
      </c>
      <c r="BG11" s="152">
        <v>1</v>
      </c>
      <c r="BH11" s="152">
        <v>1</v>
      </c>
      <c r="BI11" s="152">
        <v>1</v>
      </c>
      <c r="BJ11" s="152">
        <v>2.5</v>
      </c>
      <c r="BK11" s="152">
        <v>3.5</v>
      </c>
      <c r="BL11" s="152">
        <v>3</v>
      </c>
      <c r="BM11" s="152">
        <v>3</v>
      </c>
      <c r="BN11" s="152">
        <v>3</v>
      </c>
      <c r="BO11" s="152">
        <v>3</v>
      </c>
      <c r="BP11" s="152">
        <v>3</v>
      </c>
      <c r="BQ11" s="152">
        <v>2.5</v>
      </c>
      <c r="BR11" s="152">
        <v>2.5</v>
      </c>
      <c r="BS11" s="152">
        <v>2.5</v>
      </c>
    </row>
    <row r="12" spans="1:72" s="102" customFormat="1" ht="12.75" customHeight="1" x14ac:dyDescent="0.25">
      <c r="A12" s="716"/>
      <c r="B12" s="725"/>
      <c r="C12" s="228">
        <v>5</v>
      </c>
      <c r="D12" s="229" t="s">
        <v>18</v>
      </c>
      <c r="E12" s="159">
        <v>0</v>
      </c>
      <c r="F12" s="159">
        <v>0</v>
      </c>
      <c r="G12" s="159">
        <v>2.5</v>
      </c>
      <c r="H12" s="159">
        <v>3</v>
      </c>
      <c r="I12" s="159">
        <v>3</v>
      </c>
      <c r="J12" s="159">
        <v>3</v>
      </c>
      <c r="K12" s="159">
        <v>2</v>
      </c>
      <c r="L12" s="159">
        <v>1.5</v>
      </c>
      <c r="M12" s="159">
        <v>1.5</v>
      </c>
      <c r="N12" s="159">
        <v>1</v>
      </c>
      <c r="O12" s="159">
        <v>1</v>
      </c>
      <c r="P12" s="159">
        <v>0.5</v>
      </c>
      <c r="Q12" s="159">
        <v>1</v>
      </c>
      <c r="R12" s="159">
        <v>1</v>
      </c>
      <c r="S12" s="159">
        <v>0.5</v>
      </c>
      <c r="T12" s="159">
        <v>0.5</v>
      </c>
      <c r="U12" s="159">
        <v>1</v>
      </c>
      <c r="V12" s="159">
        <v>2</v>
      </c>
      <c r="W12" s="159">
        <v>2.5</v>
      </c>
      <c r="X12" s="159">
        <v>3</v>
      </c>
      <c r="Y12" s="159">
        <v>3</v>
      </c>
      <c r="Z12" s="159">
        <v>2</v>
      </c>
      <c r="AA12" s="159">
        <v>2</v>
      </c>
      <c r="AB12" s="159">
        <v>2</v>
      </c>
      <c r="AC12" s="159">
        <v>2</v>
      </c>
      <c r="AD12" s="159">
        <v>2</v>
      </c>
      <c r="AE12" s="159">
        <v>2</v>
      </c>
      <c r="AF12" s="159">
        <v>1.5</v>
      </c>
      <c r="AG12" s="159">
        <v>2</v>
      </c>
      <c r="AH12" s="159">
        <v>1.5</v>
      </c>
      <c r="AI12" s="159">
        <v>1.5</v>
      </c>
      <c r="AJ12" s="159">
        <v>1.5</v>
      </c>
      <c r="AK12" s="159">
        <v>1.5</v>
      </c>
      <c r="AL12" s="159">
        <v>1.5</v>
      </c>
      <c r="AM12" s="159">
        <v>1.5</v>
      </c>
      <c r="AN12" s="159">
        <v>1.5</v>
      </c>
      <c r="AO12" s="159">
        <v>1.5</v>
      </c>
      <c r="AP12" s="159">
        <v>1.5</v>
      </c>
      <c r="AQ12" s="159">
        <v>2</v>
      </c>
      <c r="AR12" s="159">
        <v>1.5</v>
      </c>
      <c r="AS12" s="159">
        <v>1.5</v>
      </c>
      <c r="AT12" s="159">
        <v>1.5</v>
      </c>
      <c r="AU12" s="159">
        <v>2</v>
      </c>
      <c r="AV12" s="159">
        <v>2</v>
      </c>
      <c r="AW12" s="159">
        <v>1.5</v>
      </c>
      <c r="AX12" s="159">
        <v>1.5</v>
      </c>
      <c r="AY12" s="159">
        <v>1.5</v>
      </c>
      <c r="AZ12" s="159">
        <v>1.5</v>
      </c>
      <c r="BA12" s="159">
        <v>1.5</v>
      </c>
      <c r="BB12" s="159">
        <v>1.5</v>
      </c>
      <c r="BC12" s="159">
        <v>1.5</v>
      </c>
      <c r="BD12" s="159">
        <v>2</v>
      </c>
      <c r="BE12" s="159">
        <v>1.5</v>
      </c>
      <c r="BF12" s="159">
        <v>1.5</v>
      </c>
      <c r="BG12" s="159">
        <v>1.5</v>
      </c>
      <c r="BH12" s="159">
        <v>1.5</v>
      </c>
      <c r="BI12" s="159">
        <v>1.5</v>
      </c>
      <c r="BJ12" s="159">
        <v>1.5</v>
      </c>
      <c r="BK12" s="159">
        <v>2</v>
      </c>
      <c r="BL12" s="159">
        <v>2</v>
      </c>
      <c r="BM12" s="159">
        <v>2.5</v>
      </c>
      <c r="BN12" s="159">
        <v>2.5</v>
      </c>
      <c r="BO12" s="159">
        <v>3</v>
      </c>
      <c r="BP12" s="159">
        <v>3</v>
      </c>
      <c r="BQ12" s="159">
        <v>3</v>
      </c>
      <c r="BR12" s="159">
        <v>3</v>
      </c>
      <c r="BS12" s="159">
        <v>3</v>
      </c>
    </row>
    <row r="13" spans="1:72" s="102" customFormat="1" ht="12.75" customHeight="1" x14ac:dyDescent="0.25">
      <c r="A13" s="716"/>
      <c r="B13" s="723">
        <v>2</v>
      </c>
      <c r="C13" s="210">
        <v>1</v>
      </c>
      <c r="D13" s="211" t="s">
        <v>20</v>
      </c>
      <c r="E13" s="152">
        <v>0</v>
      </c>
      <c r="F13" s="152">
        <v>0</v>
      </c>
      <c r="G13" s="152">
        <v>0</v>
      </c>
      <c r="H13" s="152">
        <v>0</v>
      </c>
      <c r="I13" s="152">
        <v>2</v>
      </c>
      <c r="J13" s="152">
        <v>2</v>
      </c>
      <c r="K13" s="152">
        <v>2</v>
      </c>
      <c r="L13" s="152">
        <v>2</v>
      </c>
      <c r="M13" s="152">
        <v>1</v>
      </c>
      <c r="N13" s="152">
        <v>1</v>
      </c>
      <c r="O13" s="152">
        <v>1.5</v>
      </c>
      <c r="P13" s="152">
        <v>0.5</v>
      </c>
      <c r="Q13" s="152">
        <v>0.5</v>
      </c>
      <c r="R13" s="152">
        <v>0.5</v>
      </c>
      <c r="S13" s="152">
        <v>0.5</v>
      </c>
      <c r="T13" s="152">
        <v>0.5</v>
      </c>
      <c r="U13" s="152">
        <v>0.5</v>
      </c>
      <c r="V13" s="152">
        <v>1.5</v>
      </c>
      <c r="W13" s="152">
        <v>3</v>
      </c>
      <c r="X13" s="152">
        <v>3</v>
      </c>
      <c r="Y13" s="152">
        <v>3</v>
      </c>
      <c r="Z13" s="152">
        <v>3</v>
      </c>
      <c r="AA13" s="152">
        <v>2.5</v>
      </c>
      <c r="AB13" s="152">
        <v>2.5</v>
      </c>
      <c r="AC13" s="152">
        <v>2.5</v>
      </c>
      <c r="AD13" s="152">
        <v>2</v>
      </c>
      <c r="AE13" s="152">
        <v>2</v>
      </c>
      <c r="AF13" s="152">
        <v>2</v>
      </c>
      <c r="AG13" s="152">
        <v>2</v>
      </c>
      <c r="AH13" s="152">
        <v>2</v>
      </c>
      <c r="AI13" s="152">
        <v>1.5</v>
      </c>
      <c r="AJ13" s="152">
        <v>2</v>
      </c>
      <c r="AK13" s="152">
        <v>2</v>
      </c>
      <c r="AL13" s="152">
        <v>3</v>
      </c>
      <c r="AM13" s="152">
        <v>3</v>
      </c>
      <c r="AN13" s="152">
        <v>3</v>
      </c>
      <c r="AO13" s="152">
        <v>2.5</v>
      </c>
      <c r="AP13" s="152">
        <v>2</v>
      </c>
      <c r="AQ13" s="152">
        <v>2.5</v>
      </c>
      <c r="AR13" s="152">
        <v>2.5</v>
      </c>
      <c r="AS13" s="152">
        <v>2</v>
      </c>
      <c r="AT13" s="152">
        <v>2</v>
      </c>
      <c r="AU13" s="152">
        <v>2</v>
      </c>
      <c r="AV13" s="152">
        <v>2</v>
      </c>
      <c r="AW13" s="152">
        <v>2</v>
      </c>
      <c r="AX13" s="152">
        <v>2</v>
      </c>
      <c r="AY13" s="152">
        <v>2</v>
      </c>
      <c r="AZ13" s="152">
        <v>2</v>
      </c>
      <c r="BA13" s="152">
        <v>2</v>
      </c>
      <c r="BB13" s="152">
        <v>2</v>
      </c>
      <c r="BC13" s="152">
        <v>2</v>
      </c>
      <c r="BD13" s="152">
        <v>2</v>
      </c>
      <c r="BE13" s="152">
        <v>2</v>
      </c>
      <c r="BF13" s="152">
        <v>2</v>
      </c>
      <c r="BG13" s="152">
        <v>2</v>
      </c>
      <c r="BH13" s="152">
        <v>2</v>
      </c>
      <c r="BI13" s="152">
        <v>2</v>
      </c>
      <c r="BJ13" s="152">
        <v>2.5</v>
      </c>
      <c r="BK13" s="152">
        <v>1.5</v>
      </c>
      <c r="BL13" s="152">
        <v>3</v>
      </c>
      <c r="BM13" s="152">
        <v>3</v>
      </c>
      <c r="BN13" s="152">
        <v>3</v>
      </c>
      <c r="BO13" s="152">
        <v>3</v>
      </c>
      <c r="BP13" s="152">
        <v>3.5</v>
      </c>
      <c r="BQ13" s="152">
        <v>3.5</v>
      </c>
      <c r="BR13" s="152">
        <v>3.5</v>
      </c>
      <c r="BS13" s="152">
        <v>3</v>
      </c>
    </row>
    <row r="14" spans="1:72" s="102" customFormat="1" ht="12.75" customHeight="1" x14ac:dyDescent="0.25">
      <c r="A14" s="716"/>
      <c r="B14" s="724"/>
      <c r="C14" s="212">
        <v>2</v>
      </c>
      <c r="D14" s="213" t="s">
        <v>21</v>
      </c>
      <c r="E14" s="152">
        <v>0</v>
      </c>
      <c r="F14" s="152">
        <v>0</v>
      </c>
      <c r="G14" s="152">
        <v>0</v>
      </c>
      <c r="H14" s="152">
        <v>0</v>
      </c>
      <c r="I14" s="152">
        <v>0</v>
      </c>
      <c r="J14" s="152">
        <v>0</v>
      </c>
      <c r="K14" s="152">
        <v>0.5</v>
      </c>
      <c r="L14" s="152">
        <v>1</v>
      </c>
      <c r="M14" s="152">
        <v>0.5</v>
      </c>
      <c r="N14" s="152">
        <v>0.5</v>
      </c>
      <c r="O14" s="152">
        <v>0</v>
      </c>
      <c r="P14" s="152">
        <v>0</v>
      </c>
      <c r="Q14" s="152">
        <v>1</v>
      </c>
      <c r="R14" s="152">
        <v>1.5</v>
      </c>
      <c r="S14" s="152">
        <v>2</v>
      </c>
      <c r="T14" s="152">
        <v>3</v>
      </c>
      <c r="U14" s="152">
        <v>3</v>
      </c>
      <c r="V14" s="152">
        <v>2.5</v>
      </c>
      <c r="W14" s="152">
        <v>2</v>
      </c>
      <c r="X14" s="152">
        <v>2</v>
      </c>
      <c r="Y14" s="152">
        <v>1.5</v>
      </c>
      <c r="Z14" s="152">
        <v>1.5</v>
      </c>
      <c r="AA14" s="152">
        <v>1.5</v>
      </c>
      <c r="AB14" s="152">
        <v>1.5</v>
      </c>
      <c r="AC14" s="152">
        <v>1.5</v>
      </c>
      <c r="AD14" s="152">
        <v>1.5</v>
      </c>
      <c r="AE14" s="152">
        <v>1</v>
      </c>
      <c r="AF14" s="152">
        <v>1.5</v>
      </c>
      <c r="AG14" s="152">
        <v>1.5</v>
      </c>
      <c r="AH14" s="152">
        <v>1.5</v>
      </c>
      <c r="AI14" s="152">
        <v>1.5</v>
      </c>
      <c r="AJ14" s="152">
        <v>1</v>
      </c>
      <c r="AK14" s="152">
        <v>1</v>
      </c>
      <c r="AL14" s="152">
        <v>1</v>
      </c>
      <c r="AM14" s="152">
        <v>1</v>
      </c>
      <c r="AN14" s="152">
        <v>1.5</v>
      </c>
      <c r="AO14" s="152">
        <v>1.5</v>
      </c>
      <c r="AP14" s="152">
        <v>1.5</v>
      </c>
      <c r="AQ14" s="152">
        <v>1</v>
      </c>
      <c r="AR14" s="152">
        <v>1</v>
      </c>
      <c r="AS14" s="152">
        <v>1.5</v>
      </c>
      <c r="AT14" s="152">
        <v>1.5</v>
      </c>
      <c r="AU14" s="152">
        <v>1.5</v>
      </c>
      <c r="AV14" s="152">
        <v>2</v>
      </c>
      <c r="AW14" s="152">
        <v>2</v>
      </c>
      <c r="AX14" s="152">
        <v>2</v>
      </c>
      <c r="AY14" s="152">
        <v>2</v>
      </c>
      <c r="AZ14" s="152">
        <v>2</v>
      </c>
      <c r="BA14" s="152">
        <v>2</v>
      </c>
      <c r="BB14" s="152">
        <v>2</v>
      </c>
      <c r="BC14" s="152">
        <v>1.5</v>
      </c>
      <c r="BD14" s="152">
        <v>2</v>
      </c>
      <c r="BE14" s="152">
        <v>2</v>
      </c>
      <c r="BF14" s="155"/>
      <c r="BG14" s="155"/>
      <c r="BH14" s="155"/>
      <c r="BI14" s="155"/>
      <c r="BJ14" s="155"/>
      <c r="BK14" s="155"/>
      <c r="BL14" s="155"/>
      <c r="BM14" s="155"/>
      <c r="BN14" s="155"/>
      <c r="BO14" s="155"/>
      <c r="BP14" s="155"/>
      <c r="BQ14" s="155"/>
      <c r="BR14" s="155"/>
      <c r="BS14" s="155"/>
    </row>
    <row r="15" spans="1:72" s="102" customFormat="1" ht="12.75" customHeight="1" x14ac:dyDescent="0.25">
      <c r="A15" s="716"/>
      <c r="B15" s="724"/>
      <c r="C15" s="212">
        <v>3</v>
      </c>
      <c r="D15" s="213" t="s">
        <v>22</v>
      </c>
      <c r="E15" s="152">
        <v>0</v>
      </c>
      <c r="F15" s="152">
        <v>0</v>
      </c>
      <c r="G15" s="152">
        <v>0</v>
      </c>
      <c r="H15" s="152">
        <v>1</v>
      </c>
      <c r="I15" s="152">
        <v>3</v>
      </c>
      <c r="J15" s="152">
        <v>3</v>
      </c>
      <c r="K15" s="152">
        <v>3</v>
      </c>
      <c r="L15" s="152">
        <v>2</v>
      </c>
      <c r="M15" s="152">
        <v>1.5</v>
      </c>
      <c r="N15" s="152">
        <v>1</v>
      </c>
      <c r="O15" s="152">
        <v>1</v>
      </c>
      <c r="P15" s="152">
        <v>0.5</v>
      </c>
      <c r="Q15" s="152">
        <v>1</v>
      </c>
      <c r="R15" s="152">
        <v>1</v>
      </c>
      <c r="S15" s="152">
        <v>1</v>
      </c>
      <c r="T15" s="152">
        <v>2</v>
      </c>
      <c r="U15" s="152">
        <v>1.5</v>
      </c>
      <c r="V15" s="152">
        <v>2</v>
      </c>
      <c r="W15" s="152">
        <v>1.5</v>
      </c>
      <c r="X15" s="152">
        <v>1.5</v>
      </c>
      <c r="Y15" s="152">
        <v>1.5</v>
      </c>
      <c r="Z15" s="152">
        <v>1</v>
      </c>
      <c r="AA15" s="152">
        <v>1</v>
      </c>
      <c r="AB15" s="152">
        <v>1</v>
      </c>
      <c r="AC15" s="152">
        <v>1</v>
      </c>
      <c r="AD15" s="152">
        <v>1</v>
      </c>
      <c r="AE15" s="152">
        <v>1.5</v>
      </c>
      <c r="AF15" s="152">
        <v>1</v>
      </c>
      <c r="AG15" s="152">
        <v>1</v>
      </c>
      <c r="AH15" s="152">
        <v>0.5</v>
      </c>
      <c r="AI15" s="152">
        <v>1</v>
      </c>
      <c r="AJ15" s="152">
        <v>1</v>
      </c>
      <c r="AK15" s="152">
        <v>1</v>
      </c>
      <c r="AL15" s="152">
        <v>1</v>
      </c>
      <c r="AM15" s="152">
        <v>1.5</v>
      </c>
      <c r="AN15" s="152">
        <v>2.5</v>
      </c>
      <c r="AO15" s="152">
        <v>3</v>
      </c>
      <c r="AP15" s="152">
        <v>3</v>
      </c>
      <c r="AQ15" s="152">
        <v>3</v>
      </c>
      <c r="AR15" s="152">
        <v>3</v>
      </c>
      <c r="AS15" s="152">
        <v>3</v>
      </c>
      <c r="AT15" s="152">
        <v>2.5</v>
      </c>
      <c r="AU15" s="152">
        <v>2.5</v>
      </c>
      <c r="AV15" s="152">
        <v>2.5</v>
      </c>
      <c r="AW15" s="152">
        <v>2</v>
      </c>
      <c r="AX15" s="152">
        <v>2</v>
      </c>
      <c r="AY15" s="152">
        <v>2</v>
      </c>
      <c r="AZ15" s="152">
        <v>2</v>
      </c>
      <c r="BA15" s="152">
        <v>2</v>
      </c>
      <c r="BB15" s="152">
        <v>2</v>
      </c>
      <c r="BC15" s="152">
        <v>2</v>
      </c>
      <c r="BD15" s="152">
        <v>2</v>
      </c>
      <c r="BE15" s="152">
        <v>2.5</v>
      </c>
      <c r="BF15" s="152">
        <v>2</v>
      </c>
      <c r="BG15" s="152">
        <v>2</v>
      </c>
      <c r="BH15" s="152">
        <v>2</v>
      </c>
      <c r="BI15" s="152">
        <v>2</v>
      </c>
      <c r="BJ15" s="152">
        <v>1.5</v>
      </c>
      <c r="BK15" s="152">
        <v>2.5</v>
      </c>
      <c r="BL15" s="152">
        <v>2</v>
      </c>
      <c r="BM15" s="152">
        <v>2.5</v>
      </c>
      <c r="BN15" s="152">
        <v>2.5</v>
      </c>
      <c r="BO15" s="152">
        <v>3</v>
      </c>
      <c r="BP15" s="152">
        <v>3</v>
      </c>
      <c r="BQ15" s="152">
        <v>3</v>
      </c>
      <c r="BR15" s="152">
        <v>3</v>
      </c>
      <c r="BS15" s="152">
        <v>2.5</v>
      </c>
    </row>
    <row r="16" spans="1:72" s="102" customFormat="1" ht="12.75" customHeight="1" x14ac:dyDescent="0.25">
      <c r="A16" s="716"/>
      <c r="B16" s="724"/>
      <c r="C16" s="212">
        <v>4</v>
      </c>
      <c r="D16" s="213" t="s">
        <v>23</v>
      </c>
      <c r="E16" s="152">
        <v>0</v>
      </c>
      <c r="F16" s="152">
        <v>0</v>
      </c>
      <c r="G16" s="152">
        <v>0</v>
      </c>
      <c r="H16" s="152">
        <v>2</v>
      </c>
      <c r="I16" s="152">
        <v>2.5</v>
      </c>
      <c r="J16" s="152">
        <v>2.5</v>
      </c>
      <c r="K16" s="152">
        <v>2</v>
      </c>
      <c r="L16" s="152">
        <v>1.5</v>
      </c>
      <c r="M16" s="152">
        <v>1</v>
      </c>
      <c r="N16" s="152">
        <v>0.5</v>
      </c>
      <c r="O16" s="152">
        <v>0</v>
      </c>
      <c r="P16" s="152">
        <v>0</v>
      </c>
      <c r="Q16" s="152">
        <v>0.5</v>
      </c>
      <c r="R16" s="152">
        <v>0</v>
      </c>
      <c r="S16" s="152">
        <v>0</v>
      </c>
      <c r="T16" s="152">
        <v>0</v>
      </c>
      <c r="U16" s="152">
        <v>1</v>
      </c>
      <c r="V16" s="152">
        <v>2.5</v>
      </c>
      <c r="W16" s="152">
        <v>3.5</v>
      </c>
      <c r="X16" s="152">
        <v>3.5</v>
      </c>
      <c r="Y16" s="152">
        <v>3</v>
      </c>
      <c r="Z16" s="152">
        <v>2</v>
      </c>
      <c r="AA16" s="152">
        <v>2</v>
      </c>
      <c r="AB16" s="152">
        <v>1.5</v>
      </c>
      <c r="AC16" s="152">
        <v>2</v>
      </c>
      <c r="AD16" s="152">
        <v>1.5</v>
      </c>
      <c r="AE16" s="152">
        <v>1.5</v>
      </c>
      <c r="AF16" s="152">
        <v>1.5</v>
      </c>
      <c r="AG16" s="152">
        <v>2</v>
      </c>
      <c r="AH16" s="152">
        <v>2</v>
      </c>
      <c r="AI16" s="152">
        <v>2</v>
      </c>
      <c r="AJ16" s="152">
        <v>1</v>
      </c>
      <c r="AK16" s="152">
        <v>1.5</v>
      </c>
      <c r="AL16" s="152">
        <v>1.5</v>
      </c>
      <c r="AM16" s="152">
        <v>1.5</v>
      </c>
      <c r="AN16" s="152">
        <v>1.5</v>
      </c>
      <c r="AO16" s="152">
        <v>2.5</v>
      </c>
      <c r="AP16" s="152">
        <v>3</v>
      </c>
      <c r="AQ16" s="152">
        <v>3</v>
      </c>
      <c r="AR16" s="152">
        <v>3</v>
      </c>
      <c r="AS16" s="152">
        <v>2.5</v>
      </c>
      <c r="AT16" s="152">
        <v>2.5</v>
      </c>
      <c r="AU16" s="152">
        <v>2.5</v>
      </c>
      <c r="AV16" s="152">
        <v>2</v>
      </c>
      <c r="AW16" s="152">
        <v>2</v>
      </c>
      <c r="AX16" s="152">
        <v>2</v>
      </c>
      <c r="AY16" s="152">
        <v>2</v>
      </c>
      <c r="AZ16" s="152">
        <v>1.5</v>
      </c>
      <c r="BA16" s="152">
        <v>1.5</v>
      </c>
      <c r="BB16" s="152">
        <v>1.5</v>
      </c>
      <c r="BC16" s="152">
        <v>1.5</v>
      </c>
      <c r="BD16" s="152">
        <v>2</v>
      </c>
      <c r="BE16" s="152">
        <v>2</v>
      </c>
      <c r="BF16" s="152">
        <v>2</v>
      </c>
      <c r="BG16" s="152">
        <v>2</v>
      </c>
      <c r="BH16" s="152">
        <v>2</v>
      </c>
      <c r="BI16" s="152">
        <v>2</v>
      </c>
      <c r="BJ16" s="152">
        <v>2.5</v>
      </c>
      <c r="BK16" s="152">
        <v>2</v>
      </c>
      <c r="BL16" s="152">
        <v>2</v>
      </c>
      <c r="BM16" s="152">
        <v>2</v>
      </c>
      <c r="BN16" s="152">
        <v>2</v>
      </c>
      <c r="BO16" s="152">
        <v>3</v>
      </c>
      <c r="BP16" s="152">
        <v>3</v>
      </c>
      <c r="BQ16" s="152">
        <v>3</v>
      </c>
      <c r="BR16" s="152">
        <v>3</v>
      </c>
      <c r="BS16" s="152">
        <v>3</v>
      </c>
    </row>
    <row r="17" spans="1:71" s="102" customFormat="1" ht="12.75" customHeight="1" x14ac:dyDescent="0.25">
      <c r="A17" s="716"/>
      <c r="B17" s="725"/>
      <c r="C17" s="228">
        <v>5</v>
      </c>
      <c r="D17" s="229" t="s">
        <v>24</v>
      </c>
      <c r="E17" s="159">
        <v>0</v>
      </c>
      <c r="F17" s="159">
        <v>0</v>
      </c>
      <c r="G17" s="159">
        <v>0</v>
      </c>
      <c r="H17" s="159">
        <v>1.5</v>
      </c>
      <c r="I17" s="159">
        <v>2</v>
      </c>
      <c r="J17" s="159">
        <v>2</v>
      </c>
      <c r="K17" s="159">
        <v>2</v>
      </c>
      <c r="L17" s="159">
        <v>1</v>
      </c>
      <c r="M17" s="159">
        <v>1</v>
      </c>
      <c r="N17" s="159">
        <v>0.5</v>
      </c>
      <c r="O17" s="159">
        <v>0.5</v>
      </c>
      <c r="P17" s="159">
        <v>0.5</v>
      </c>
      <c r="Q17" s="159">
        <v>0.5</v>
      </c>
      <c r="R17" s="159">
        <v>0.5</v>
      </c>
      <c r="S17" s="159">
        <v>0.5</v>
      </c>
      <c r="T17" s="159">
        <v>0</v>
      </c>
      <c r="U17" s="159">
        <v>0.5</v>
      </c>
      <c r="V17" s="159">
        <v>0.5</v>
      </c>
      <c r="W17" s="159">
        <v>2</v>
      </c>
      <c r="X17" s="159">
        <v>2</v>
      </c>
      <c r="Y17" s="159">
        <v>2</v>
      </c>
      <c r="Z17" s="159">
        <v>2.5</v>
      </c>
      <c r="AA17" s="159">
        <v>2</v>
      </c>
      <c r="AB17" s="159">
        <v>2</v>
      </c>
      <c r="AC17" s="159">
        <v>2</v>
      </c>
      <c r="AD17" s="159">
        <v>1.5</v>
      </c>
      <c r="AE17" s="159">
        <v>1.5</v>
      </c>
      <c r="AF17" s="159">
        <v>1.5</v>
      </c>
      <c r="AG17" s="159">
        <v>1.5</v>
      </c>
      <c r="AH17" s="159">
        <v>1.5</v>
      </c>
      <c r="AI17" s="159">
        <v>1.5</v>
      </c>
      <c r="AJ17" s="159">
        <v>1</v>
      </c>
      <c r="AK17" s="159">
        <v>1.5</v>
      </c>
      <c r="AL17" s="159">
        <v>2</v>
      </c>
      <c r="AM17" s="159">
        <v>2</v>
      </c>
      <c r="AN17" s="159">
        <v>1.5</v>
      </c>
      <c r="AO17" s="159">
        <v>1</v>
      </c>
      <c r="AP17" s="159">
        <v>1</v>
      </c>
      <c r="AQ17" s="159">
        <v>1</v>
      </c>
      <c r="AR17" s="159">
        <v>1</v>
      </c>
      <c r="AS17" s="159">
        <v>1</v>
      </c>
      <c r="AT17" s="159">
        <v>1</v>
      </c>
      <c r="AU17" s="159">
        <v>1.5</v>
      </c>
      <c r="AV17" s="159">
        <v>2</v>
      </c>
      <c r="AW17" s="159">
        <v>1.5</v>
      </c>
      <c r="AX17" s="159">
        <v>1.5</v>
      </c>
      <c r="AY17" s="159">
        <v>1.5</v>
      </c>
      <c r="AZ17" s="159">
        <v>1.5</v>
      </c>
      <c r="BA17" s="159">
        <v>1.5</v>
      </c>
      <c r="BB17" s="159">
        <v>1.5</v>
      </c>
      <c r="BC17" s="159">
        <v>1</v>
      </c>
      <c r="BD17" s="159">
        <v>1</v>
      </c>
      <c r="BE17" s="159">
        <v>1.5</v>
      </c>
      <c r="BF17" s="159">
        <v>1.5</v>
      </c>
      <c r="BG17" s="159">
        <v>1.5</v>
      </c>
      <c r="BH17" s="159">
        <v>1</v>
      </c>
      <c r="BI17" s="159">
        <v>1.5</v>
      </c>
      <c r="BJ17" s="159">
        <v>1.5</v>
      </c>
      <c r="BK17" s="159">
        <v>2.5</v>
      </c>
      <c r="BL17" s="159">
        <v>2</v>
      </c>
      <c r="BM17" s="159">
        <v>2.5</v>
      </c>
      <c r="BN17" s="159">
        <v>3</v>
      </c>
      <c r="BO17" s="159">
        <v>3</v>
      </c>
      <c r="BP17" s="159">
        <v>3</v>
      </c>
      <c r="BQ17" s="159">
        <v>3</v>
      </c>
      <c r="BR17" s="159">
        <v>2.5</v>
      </c>
      <c r="BS17" s="159">
        <v>2.5</v>
      </c>
    </row>
    <row r="18" spans="1:71" s="102" customFormat="1" ht="12.75" customHeight="1" x14ac:dyDescent="0.25">
      <c r="A18" s="716"/>
      <c r="B18" s="723">
        <v>3</v>
      </c>
      <c r="C18" s="210">
        <v>1</v>
      </c>
      <c r="D18" s="211" t="s">
        <v>26</v>
      </c>
      <c r="E18" s="152">
        <v>0</v>
      </c>
      <c r="F18" s="152">
        <v>0</v>
      </c>
      <c r="G18" s="152">
        <v>1</v>
      </c>
      <c r="H18" s="152">
        <v>2.5</v>
      </c>
      <c r="I18" s="152">
        <v>3.5</v>
      </c>
      <c r="J18" s="152">
        <v>3.5</v>
      </c>
      <c r="K18" s="152">
        <v>2.5</v>
      </c>
      <c r="L18" s="152">
        <v>2</v>
      </c>
      <c r="M18" s="152">
        <v>1.5</v>
      </c>
      <c r="N18" s="152">
        <v>2</v>
      </c>
      <c r="O18" s="152">
        <v>1.5</v>
      </c>
      <c r="P18" s="152">
        <v>1</v>
      </c>
      <c r="Q18" s="152">
        <v>1.5</v>
      </c>
      <c r="R18" s="152">
        <v>1.5</v>
      </c>
      <c r="S18" s="152">
        <v>2</v>
      </c>
      <c r="T18" s="152">
        <v>2</v>
      </c>
      <c r="U18" s="152">
        <v>1.5</v>
      </c>
      <c r="V18" s="152">
        <v>1.5</v>
      </c>
      <c r="W18" s="152">
        <v>2</v>
      </c>
      <c r="X18" s="152">
        <v>2</v>
      </c>
      <c r="Y18" s="152">
        <v>2</v>
      </c>
      <c r="Z18" s="152">
        <v>2</v>
      </c>
      <c r="AA18" s="152">
        <v>1.5</v>
      </c>
      <c r="AB18" s="152">
        <v>1.5</v>
      </c>
      <c r="AC18" s="152">
        <v>2</v>
      </c>
      <c r="AD18" s="152">
        <v>1.5</v>
      </c>
      <c r="AE18" s="152">
        <v>2</v>
      </c>
      <c r="AF18" s="152">
        <v>2</v>
      </c>
      <c r="AG18" s="152">
        <v>2</v>
      </c>
      <c r="AH18" s="152">
        <v>2</v>
      </c>
      <c r="AI18" s="152">
        <v>1.5</v>
      </c>
      <c r="AJ18" s="152">
        <v>2</v>
      </c>
      <c r="AK18" s="152">
        <v>1.5</v>
      </c>
      <c r="AL18" s="152">
        <v>2</v>
      </c>
      <c r="AM18" s="152">
        <v>2</v>
      </c>
      <c r="AN18" s="152">
        <v>1.5</v>
      </c>
      <c r="AO18" s="152">
        <v>2</v>
      </c>
      <c r="AP18" s="152">
        <v>1.5</v>
      </c>
      <c r="AQ18" s="152">
        <v>1.5</v>
      </c>
      <c r="AR18" s="152">
        <v>1.5</v>
      </c>
      <c r="AS18" s="152">
        <v>1.5</v>
      </c>
      <c r="AT18" s="152">
        <v>1.5</v>
      </c>
      <c r="AU18" s="152">
        <v>2</v>
      </c>
      <c r="AV18" s="152">
        <v>2</v>
      </c>
      <c r="AW18" s="152">
        <v>2</v>
      </c>
      <c r="AX18" s="152">
        <v>2</v>
      </c>
      <c r="AY18" s="152">
        <v>2</v>
      </c>
      <c r="AZ18" s="152">
        <v>2</v>
      </c>
      <c r="BA18" s="152">
        <v>2</v>
      </c>
      <c r="BB18" s="152">
        <v>2</v>
      </c>
      <c r="BC18" s="152">
        <v>1.5</v>
      </c>
      <c r="BD18" s="152">
        <v>2</v>
      </c>
      <c r="BE18" s="152">
        <v>1.5</v>
      </c>
      <c r="BF18" s="152">
        <v>1.5</v>
      </c>
      <c r="BG18" s="152">
        <v>1.5</v>
      </c>
      <c r="BH18" s="152">
        <v>1.5</v>
      </c>
      <c r="BI18" s="152">
        <v>1.5</v>
      </c>
      <c r="BJ18" s="152">
        <v>2</v>
      </c>
      <c r="BK18" s="152">
        <v>1.5</v>
      </c>
      <c r="BL18" s="152">
        <v>1.5</v>
      </c>
      <c r="BM18" s="152">
        <v>2.5</v>
      </c>
      <c r="BN18" s="152">
        <v>2.5</v>
      </c>
      <c r="BO18" s="152">
        <v>3</v>
      </c>
      <c r="BP18" s="152">
        <v>3</v>
      </c>
      <c r="BQ18" s="152">
        <v>3</v>
      </c>
      <c r="BR18" s="152">
        <v>3</v>
      </c>
      <c r="BS18" s="152">
        <v>3</v>
      </c>
    </row>
    <row r="19" spans="1:71" s="102" customFormat="1" ht="12.75" customHeight="1" x14ac:dyDescent="0.25">
      <c r="A19" s="716"/>
      <c r="B19" s="724"/>
      <c r="C19" s="212">
        <v>2</v>
      </c>
      <c r="D19" s="213" t="s">
        <v>27</v>
      </c>
      <c r="E19" s="152">
        <v>0</v>
      </c>
      <c r="F19" s="152">
        <v>0</v>
      </c>
      <c r="G19" s="152">
        <v>0</v>
      </c>
      <c r="H19" s="152">
        <v>0.5</v>
      </c>
      <c r="I19" s="152">
        <v>1.5</v>
      </c>
      <c r="J19" s="152">
        <v>2</v>
      </c>
      <c r="K19" s="152">
        <v>1.5</v>
      </c>
      <c r="L19" s="152">
        <v>0.5</v>
      </c>
      <c r="M19" s="152">
        <v>0</v>
      </c>
      <c r="N19" s="152">
        <v>0</v>
      </c>
      <c r="O19" s="152">
        <v>0</v>
      </c>
      <c r="P19" s="152">
        <v>0</v>
      </c>
      <c r="Q19" s="152">
        <v>0</v>
      </c>
      <c r="R19" s="152">
        <v>0</v>
      </c>
      <c r="S19" s="152">
        <v>1</v>
      </c>
      <c r="T19" s="152">
        <v>2</v>
      </c>
      <c r="U19" s="152">
        <v>2.5</v>
      </c>
      <c r="V19" s="152">
        <v>2.5</v>
      </c>
      <c r="W19" s="152">
        <v>2</v>
      </c>
      <c r="X19" s="152">
        <v>2</v>
      </c>
      <c r="Y19" s="152">
        <v>2</v>
      </c>
      <c r="Z19" s="152">
        <v>1.5</v>
      </c>
      <c r="AA19" s="152">
        <v>2</v>
      </c>
      <c r="AB19" s="152">
        <v>1.5</v>
      </c>
      <c r="AC19" s="152">
        <v>1.5</v>
      </c>
      <c r="AD19" s="152">
        <v>1</v>
      </c>
      <c r="AE19" s="152">
        <v>1</v>
      </c>
      <c r="AF19" s="152">
        <v>1</v>
      </c>
      <c r="AG19" s="152">
        <v>1</v>
      </c>
      <c r="AH19" s="152">
        <v>1</v>
      </c>
      <c r="AI19" s="152">
        <v>1</v>
      </c>
      <c r="AJ19" s="152">
        <v>1</v>
      </c>
      <c r="AK19" s="152">
        <v>1</v>
      </c>
      <c r="AL19" s="152">
        <v>1</v>
      </c>
      <c r="AM19" s="152">
        <v>1</v>
      </c>
      <c r="AN19" s="152">
        <v>1</v>
      </c>
      <c r="AO19" s="152">
        <v>1.5</v>
      </c>
      <c r="AP19" s="152">
        <v>1.5</v>
      </c>
      <c r="AQ19" s="152">
        <v>1.5</v>
      </c>
      <c r="AR19" s="152">
        <v>1.5</v>
      </c>
      <c r="AS19" s="152">
        <v>1.5</v>
      </c>
      <c r="AT19" s="152">
        <v>1.5</v>
      </c>
      <c r="AU19" s="152">
        <v>1</v>
      </c>
      <c r="AV19" s="152">
        <v>1.5</v>
      </c>
      <c r="AW19" s="152">
        <v>1.5</v>
      </c>
      <c r="AX19" s="152">
        <v>1.5</v>
      </c>
      <c r="AY19" s="152">
        <v>1</v>
      </c>
      <c r="AZ19" s="152">
        <v>1</v>
      </c>
      <c r="BA19" s="152">
        <v>1</v>
      </c>
      <c r="BB19" s="152">
        <v>1</v>
      </c>
      <c r="BC19" s="152">
        <v>1</v>
      </c>
      <c r="BD19" s="152">
        <v>1</v>
      </c>
      <c r="BE19" s="152">
        <v>1.5</v>
      </c>
      <c r="BF19" s="152">
        <v>1.5</v>
      </c>
      <c r="BG19" s="152">
        <v>1.5</v>
      </c>
      <c r="BH19" s="152">
        <v>1.5</v>
      </c>
      <c r="BI19" s="152">
        <v>1.5</v>
      </c>
      <c r="BJ19" s="152">
        <v>1.5</v>
      </c>
      <c r="BK19" s="152">
        <v>1.5</v>
      </c>
      <c r="BL19" s="152">
        <v>2</v>
      </c>
      <c r="BM19" s="152">
        <v>2.5</v>
      </c>
      <c r="BN19" s="152">
        <v>3</v>
      </c>
      <c r="BO19" s="152">
        <v>3</v>
      </c>
      <c r="BP19" s="152">
        <v>3</v>
      </c>
      <c r="BQ19" s="152">
        <v>3</v>
      </c>
      <c r="BR19" s="152">
        <v>3</v>
      </c>
      <c r="BS19" s="152">
        <v>2.5</v>
      </c>
    </row>
    <row r="20" spans="1:71" s="102" customFormat="1" ht="12.75" customHeight="1" x14ac:dyDescent="0.25">
      <c r="A20" s="716"/>
      <c r="B20" s="724"/>
      <c r="C20" s="212">
        <v>3</v>
      </c>
      <c r="D20" s="213" t="s">
        <v>28</v>
      </c>
      <c r="E20" s="152">
        <v>0</v>
      </c>
      <c r="F20" s="152">
        <v>0</v>
      </c>
      <c r="G20" s="152">
        <v>0.5</v>
      </c>
      <c r="H20" s="152">
        <v>2.5</v>
      </c>
      <c r="I20" s="152">
        <v>2.5</v>
      </c>
      <c r="J20" s="152">
        <v>2.5</v>
      </c>
      <c r="K20" s="152">
        <v>2</v>
      </c>
      <c r="L20" s="152">
        <v>1</v>
      </c>
      <c r="M20" s="152">
        <v>0.5</v>
      </c>
      <c r="N20" s="152">
        <v>0.5</v>
      </c>
      <c r="O20" s="152">
        <v>1</v>
      </c>
      <c r="P20" s="152">
        <v>0.5</v>
      </c>
      <c r="Q20" s="152">
        <v>0</v>
      </c>
      <c r="R20" s="152">
        <v>0.5</v>
      </c>
      <c r="S20" s="152">
        <v>2</v>
      </c>
      <c r="T20" s="152">
        <v>2</v>
      </c>
      <c r="U20" s="152">
        <v>1.5</v>
      </c>
      <c r="V20" s="152">
        <v>2</v>
      </c>
      <c r="W20" s="152">
        <v>1.5</v>
      </c>
      <c r="X20" s="152">
        <v>1.5</v>
      </c>
      <c r="Y20" s="152">
        <v>1.5</v>
      </c>
      <c r="Z20" s="152">
        <v>1.5</v>
      </c>
      <c r="AA20" s="152">
        <v>2</v>
      </c>
      <c r="AB20" s="152">
        <v>1.5</v>
      </c>
      <c r="AC20" s="152">
        <v>1.5</v>
      </c>
      <c r="AD20" s="152">
        <v>1</v>
      </c>
      <c r="AE20" s="152">
        <v>1.5</v>
      </c>
      <c r="AF20" s="152">
        <v>1</v>
      </c>
      <c r="AG20" s="152">
        <v>1</v>
      </c>
      <c r="AH20" s="152">
        <v>1</v>
      </c>
      <c r="AI20" s="152">
        <v>1</v>
      </c>
      <c r="AJ20" s="152">
        <v>1</v>
      </c>
      <c r="AK20" s="152">
        <v>1.5</v>
      </c>
      <c r="AL20" s="152">
        <v>1.5</v>
      </c>
      <c r="AM20" s="152">
        <v>1</v>
      </c>
      <c r="AN20" s="152">
        <v>1</v>
      </c>
      <c r="AO20" s="152">
        <v>1.5</v>
      </c>
      <c r="AP20" s="152">
        <v>1.5</v>
      </c>
      <c r="AQ20" s="152">
        <v>1</v>
      </c>
      <c r="AR20" s="152">
        <v>1</v>
      </c>
      <c r="AS20" s="152">
        <v>1.5</v>
      </c>
      <c r="AT20" s="152">
        <v>2</v>
      </c>
      <c r="AU20" s="152">
        <v>3</v>
      </c>
      <c r="AV20" s="152">
        <v>3.5</v>
      </c>
      <c r="AW20" s="152">
        <v>3</v>
      </c>
      <c r="AX20" s="152">
        <v>3</v>
      </c>
      <c r="AY20" s="152">
        <v>2.5</v>
      </c>
      <c r="AZ20" s="152">
        <v>2</v>
      </c>
      <c r="BA20" s="152">
        <v>2</v>
      </c>
      <c r="BB20" s="152">
        <v>2</v>
      </c>
      <c r="BC20" s="152">
        <v>2</v>
      </c>
      <c r="BD20" s="152">
        <v>1.5</v>
      </c>
      <c r="BE20" s="152">
        <v>2</v>
      </c>
      <c r="BF20" s="152">
        <v>2</v>
      </c>
      <c r="BG20" s="152">
        <v>2</v>
      </c>
      <c r="BH20" s="152">
        <v>2</v>
      </c>
      <c r="BI20" s="152">
        <v>2</v>
      </c>
      <c r="BJ20" s="152">
        <v>2</v>
      </c>
      <c r="BK20" s="152">
        <v>2</v>
      </c>
      <c r="BL20" s="152">
        <v>2</v>
      </c>
      <c r="BM20" s="152">
        <v>2</v>
      </c>
      <c r="BN20" s="152">
        <v>2</v>
      </c>
      <c r="BO20" s="152">
        <v>2</v>
      </c>
      <c r="BP20" s="152">
        <v>2</v>
      </c>
      <c r="BQ20" s="152">
        <v>2</v>
      </c>
      <c r="BR20" s="152">
        <v>2</v>
      </c>
      <c r="BS20" s="152">
        <v>2</v>
      </c>
    </row>
    <row r="21" spans="1:71" s="102" customFormat="1" ht="12.75" customHeight="1" x14ac:dyDescent="0.25">
      <c r="A21" s="716"/>
      <c r="B21" s="724"/>
      <c r="C21" s="212">
        <v>4</v>
      </c>
      <c r="D21" s="213" t="s">
        <v>29</v>
      </c>
      <c r="E21" s="152">
        <v>0</v>
      </c>
      <c r="F21" s="152">
        <v>0</v>
      </c>
      <c r="G21" s="152">
        <v>0</v>
      </c>
      <c r="H21" s="152">
        <v>2</v>
      </c>
      <c r="I21" s="152">
        <v>3.5</v>
      </c>
      <c r="J21" s="152">
        <v>3.5</v>
      </c>
      <c r="K21" s="152">
        <v>3.5</v>
      </c>
      <c r="L21" s="152">
        <v>2.5</v>
      </c>
      <c r="M21" s="152">
        <v>2</v>
      </c>
      <c r="N21" s="152">
        <v>1.5</v>
      </c>
      <c r="O21" s="152">
        <v>2</v>
      </c>
      <c r="P21" s="152">
        <v>1.5</v>
      </c>
      <c r="Q21" s="152">
        <v>1.5</v>
      </c>
      <c r="R21" s="152">
        <v>1.5</v>
      </c>
      <c r="S21" s="152">
        <v>3</v>
      </c>
      <c r="T21" s="152">
        <v>3</v>
      </c>
      <c r="U21" s="152">
        <v>3</v>
      </c>
      <c r="V21" s="152">
        <v>2.5</v>
      </c>
      <c r="W21" s="152">
        <v>2.5</v>
      </c>
      <c r="X21" s="152">
        <v>2.5</v>
      </c>
      <c r="Y21" s="152">
        <v>2.5</v>
      </c>
      <c r="Z21" s="152">
        <v>2</v>
      </c>
      <c r="AA21" s="152">
        <v>2</v>
      </c>
      <c r="AB21" s="152">
        <v>2</v>
      </c>
      <c r="AC21" s="152">
        <v>2</v>
      </c>
      <c r="AD21" s="152">
        <v>2</v>
      </c>
      <c r="AE21" s="152">
        <v>2</v>
      </c>
      <c r="AF21" s="152">
        <v>2</v>
      </c>
      <c r="AG21" s="152">
        <v>2</v>
      </c>
      <c r="AH21" s="152">
        <v>1.5</v>
      </c>
      <c r="AI21" s="152">
        <v>2</v>
      </c>
      <c r="AJ21" s="152">
        <v>2</v>
      </c>
      <c r="AK21" s="152">
        <v>2</v>
      </c>
      <c r="AL21" s="152">
        <v>2</v>
      </c>
      <c r="AM21" s="152">
        <v>2</v>
      </c>
      <c r="AN21" s="152">
        <v>2</v>
      </c>
      <c r="AO21" s="152">
        <v>2</v>
      </c>
      <c r="AP21" s="152">
        <v>2</v>
      </c>
      <c r="AQ21" s="152">
        <v>2</v>
      </c>
      <c r="AR21" s="152">
        <v>2</v>
      </c>
      <c r="AS21" s="152">
        <v>2</v>
      </c>
      <c r="AT21" s="152">
        <v>2</v>
      </c>
      <c r="AU21" s="152">
        <v>1.5</v>
      </c>
      <c r="AV21" s="152">
        <v>1.5</v>
      </c>
      <c r="AW21" s="152">
        <v>2</v>
      </c>
      <c r="AX21" s="152">
        <v>2</v>
      </c>
      <c r="AY21" s="152">
        <v>2</v>
      </c>
      <c r="AZ21" s="152">
        <v>2</v>
      </c>
      <c r="BA21" s="152">
        <v>2</v>
      </c>
      <c r="BB21" s="152">
        <v>2</v>
      </c>
      <c r="BC21" s="152">
        <v>2</v>
      </c>
      <c r="BD21" s="152">
        <v>2</v>
      </c>
      <c r="BE21" s="152">
        <v>2.5</v>
      </c>
      <c r="BF21" s="152">
        <v>2</v>
      </c>
      <c r="BG21" s="152">
        <v>2</v>
      </c>
      <c r="BH21" s="152">
        <v>2</v>
      </c>
      <c r="BI21" s="152">
        <v>2</v>
      </c>
      <c r="BJ21" s="152">
        <v>2.5</v>
      </c>
      <c r="BK21" s="152">
        <v>2</v>
      </c>
      <c r="BL21" s="152">
        <v>2</v>
      </c>
      <c r="BM21" s="152">
        <v>2.5</v>
      </c>
      <c r="BN21" s="152">
        <v>2.5</v>
      </c>
      <c r="BO21" s="152">
        <v>3</v>
      </c>
      <c r="BP21" s="152">
        <v>3</v>
      </c>
      <c r="BQ21" s="152">
        <v>3</v>
      </c>
      <c r="BR21" s="152">
        <v>3</v>
      </c>
      <c r="BS21" s="152">
        <v>3</v>
      </c>
    </row>
    <row r="22" spans="1:71" s="102" customFormat="1" ht="12.75" customHeight="1" x14ac:dyDescent="0.25">
      <c r="A22" s="716"/>
      <c r="B22" s="725"/>
      <c r="C22" s="228">
        <v>5</v>
      </c>
      <c r="D22" s="229" t="s">
        <v>30</v>
      </c>
      <c r="E22" s="159">
        <v>0</v>
      </c>
      <c r="F22" s="159">
        <v>0</v>
      </c>
      <c r="G22" s="159">
        <v>0</v>
      </c>
      <c r="H22" s="159">
        <v>2</v>
      </c>
      <c r="I22" s="159">
        <v>2.5</v>
      </c>
      <c r="J22" s="159">
        <v>3</v>
      </c>
      <c r="K22" s="159">
        <v>2</v>
      </c>
      <c r="L22" s="159">
        <v>1.5</v>
      </c>
      <c r="M22" s="159">
        <v>1</v>
      </c>
      <c r="N22" s="159">
        <v>0</v>
      </c>
      <c r="O22" s="159">
        <v>0</v>
      </c>
      <c r="P22" s="159">
        <v>0</v>
      </c>
      <c r="Q22" s="159">
        <v>1</v>
      </c>
      <c r="R22" s="159">
        <v>0</v>
      </c>
      <c r="S22" s="159">
        <v>1</v>
      </c>
      <c r="T22" s="159">
        <v>3.5</v>
      </c>
      <c r="U22" s="159">
        <v>3.5</v>
      </c>
      <c r="V22" s="159">
        <v>3.5</v>
      </c>
      <c r="W22" s="159">
        <v>3</v>
      </c>
      <c r="X22" s="159">
        <v>2.5</v>
      </c>
      <c r="Y22" s="159">
        <v>2.5</v>
      </c>
      <c r="Z22" s="159">
        <v>2</v>
      </c>
      <c r="AA22" s="159">
        <v>2</v>
      </c>
      <c r="AB22" s="159">
        <v>2.5</v>
      </c>
      <c r="AC22" s="159">
        <v>2</v>
      </c>
      <c r="AD22" s="159">
        <v>2</v>
      </c>
      <c r="AE22" s="159">
        <v>2</v>
      </c>
      <c r="AF22" s="159">
        <v>2</v>
      </c>
      <c r="AG22" s="159">
        <v>2</v>
      </c>
      <c r="AH22" s="159">
        <v>2</v>
      </c>
      <c r="AI22" s="159">
        <v>3</v>
      </c>
      <c r="AJ22" s="159">
        <v>2.5</v>
      </c>
      <c r="AK22" s="159">
        <v>3</v>
      </c>
      <c r="AL22" s="159">
        <v>2.5</v>
      </c>
      <c r="AM22" s="159">
        <v>2.5</v>
      </c>
      <c r="AN22" s="159">
        <v>2</v>
      </c>
      <c r="AO22" s="159">
        <v>2</v>
      </c>
      <c r="AP22" s="159">
        <v>2</v>
      </c>
      <c r="AQ22" s="159">
        <v>2</v>
      </c>
      <c r="AR22" s="159">
        <v>2</v>
      </c>
      <c r="AS22" s="159">
        <v>2</v>
      </c>
      <c r="AT22" s="159">
        <v>2</v>
      </c>
      <c r="AU22" s="159">
        <v>2</v>
      </c>
      <c r="AV22" s="159">
        <v>2</v>
      </c>
      <c r="AW22" s="159">
        <v>2</v>
      </c>
      <c r="AX22" s="159">
        <v>2</v>
      </c>
      <c r="AY22" s="159">
        <v>2.5</v>
      </c>
      <c r="AZ22" s="159">
        <v>2</v>
      </c>
      <c r="BA22" s="159">
        <v>2</v>
      </c>
      <c r="BB22" s="159">
        <v>2</v>
      </c>
      <c r="BC22" s="159">
        <v>2</v>
      </c>
      <c r="BD22" s="159">
        <v>2</v>
      </c>
      <c r="BE22" s="159">
        <v>2</v>
      </c>
      <c r="BF22" s="159">
        <v>2</v>
      </c>
      <c r="BG22" s="159">
        <v>2</v>
      </c>
      <c r="BH22" s="159">
        <v>1.5</v>
      </c>
      <c r="BI22" s="159">
        <v>2</v>
      </c>
      <c r="BJ22" s="159">
        <v>2.5</v>
      </c>
      <c r="BK22" s="159">
        <v>2.5</v>
      </c>
      <c r="BL22" s="159">
        <v>2.5</v>
      </c>
      <c r="BM22" s="159">
        <v>2</v>
      </c>
      <c r="BN22" s="159">
        <v>2</v>
      </c>
      <c r="BO22" s="159">
        <v>3</v>
      </c>
      <c r="BP22" s="159">
        <v>3</v>
      </c>
      <c r="BQ22" s="159">
        <v>3</v>
      </c>
      <c r="BR22" s="159">
        <v>3</v>
      </c>
      <c r="BS22" s="159">
        <v>3</v>
      </c>
    </row>
    <row r="23" spans="1:71" s="102" customFormat="1" x14ac:dyDescent="0.25">
      <c r="A23" s="214"/>
      <c r="B23" s="160"/>
      <c r="C23" s="160"/>
      <c r="D23" s="161" t="s">
        <v>221</v>
      </c>
      <c r="E23" s="591">
        <f>AVERAGE(E8:E22)</f>
        <v>0</v>
      </c>
      <c r="F23" s="591">
        <f t="shared" ref="F23:BQ23" si="0">AVERAGE(F8:F22)</f>
        <v>0</v>
      </c>
      <c r="G23" s="591">
        <f t="shared" si="0"/>
        <v>0.26666666666666666</v>
      </c>
      <c r="H23" s="591">
        <f t="shared" si="0"/>
        <v>1.2666666666666666</v>
      </c>
      <c r="I23" s="591">
        <f t="shared" si="0"/>
        <v>2.1333333333333333</v>
      </c>
      <c r="J23" s="591">
        <f t="shared" si="0"/>
        <v>2.4666666666666668</v>
      </c>
      <c r="K23" s="591">
        <f t="shared" si="0"/>
        <v>2.1333333333333333</v>
      </c>
      <c r="L23" s="591">
        <f t="shared" si="0"/>
        <v>1.6</v>
      </c>
      <c r="M23" s="591">
        <f t="shared" si="0"/>
        <v>1.0666666666666667</v>
      </c>
      <c r="N23" s="591">
        <f t="shared" si="0"/>
        <v>0.76666666666666672</v>
      </c>
      <c r="O23" s="591">
        <f t="shared" si="0"/>
        <v>0.73333333333333328</v>
      </c>
      <c r="P23" s="591">
        <f t="shared" si="0"/>
        <v>0.43333333333333335</v>
      </c>
      <c r="Q23" s="591">
        <f t="shared" si="0"/>
        <v>0.73333333333333328</v>
      </c>
      <c r="R23" s="591">
        <f t="shared" si="0"/>
        <v>0.66666666666666663</v>
      </c>
      <c r="S23" s="591">
        <f t="shared" si="0"/>
        <v>1.1333333333333333</v>
      </c>
      <c r="T23" s="591">
        <f t="shared" si="0"/>
        <v>1.7666666666666666</v>
      </c>
      <c r="U23" s="591">
        <f t="shared" si="0"/>
        <v>1.9</v>
      </c>
      <c r="V23" s="591">
        <f t="shared" si="0"/>
        <v>2.1333333333333333</v>
      </c>
      <c r="W23" s="591">
        <f t="shared" si="0"/>
        <v>2.4333333333333331</v>
      </c>
      <c r="X23" s="591">
        <f t="shared" si="0"/>
        <v>2.3333333333333335</v>
      </c>
      <c r="Y23" s="591">
        <f t="shared" si="0"/>
        <v>2.2333333333333334</v>
      </c>
      <c r="Z23" s="591">
        <f t="shared" si="0"/>
        <v>2</v>
      </c>
      <c r="AA23" s="591">
        <f t="shared" si="0"/>
        <v>1.9333333333333333</v>
      </c>
      <c r="AB23" s="591">
        <f t="shared" si="0"/>
        <v>1.8</v>
      </c>
      <c r="AC23" s="591">
        <f t="shared" si="0"/>
        <v>1.8333333333333333</v>
      </c>
      <c r="AD23" s="591">
        <f t="shared" si="0"/>
        <v>1.6</v>
      </c>
      <c r="AE23" s="591">
        <f t="shared" si="0"/>
        <v>1.6666666666666667</v>
      </c>
      <c r="AF23" s="591">
        <f t="shared" si="0"/>
        <v>1.5666666666666667</v>
      </c>
      <c r="AG23" s="591">
        <f t="shared" si="0"/>
        <v>1.5666666666666667</v>
      </c>
      <c r="AH23" s="591">
        <f t="shared" si="0"/>
        <v>1.5</v>
      </c>
      <c r="AI23" s="591">
        <f t="shared" si="0"/>
        <v>1.5666666666666667</v>
      </c>
      <c r="AJ23" s="591">
        <f t="shared" si="0"/>
        <v>1.4666666666666666</v>
      </c>
      <c r="AK23" s="591">
        <f t="shared" si="0"/>
        <v>1.4333333333333333</v>
      </c>
      <c r="AL23" s="591">
        <f t="shared" si="0"/>
        <v>1.5333333333333334</v>
      </c>
      <c r="AM23" s="591">
        <f t="shared" si="0"/>
        <v>1.6333333333333333</v>
      </c>
      <c r="AN23" s="591">
        <f t="shared" si="0"/>
        <v>1.6666666666666667</v>
      </c>
      <c r="AO23" s="591">
        <f t="shared" si="0"/>
        <v>1.8333333333333333</v>
      </c>
      <c r="AP23" s="591">
        <f t="shared" si="0"/>
        <v>1.8</v>
      </c>
      <c r="AQ23" s="591">
        <f t="shared" si="0"/>
        <v>1.7</v>
      </c>
      <c r="AR23" s="591">
        <f t="shared" si="0"/>
        <v>1.6333333333333333</v>
      </c>
      <c r="AS23" s="591">
        <f t="shared" si="0"/>
        <v>1.6333333333333333</v>
      </c>
      <c r="AT23" s="591">
        <f t="shared" si="0"/>
        <v>1.6666666666666667</v>
      </c>
      <c r="AU23" s="591">
        <f t="shared" si="0"/>
        <v>1.8333333333333333</v>
      </c>
      <c r="AV23" s="591">
        <f t="shared" si="0"/>
        <v>1.9666666666666666</v>
      </c>
      <c r="AW23" s="591">
        <f t="shared" si="0"/>
        <v>1.8333333333333333</v>
      </c>
      <c r="AX23" s="591">
        <f t="shared" si="0"/>
        <v>1.8333333333333333</v>
      </c>
      <c r="AY23" s="591">
        <f t="shared" si="0"/>
        <v>1.7666666666666666</v>
      </c>
      <c r="AZ23" s="591">
        <f t="shared" si="0"/>
        <v>1.6666666666666667</v>
      </c>
      <c r="BA23" s="591">
        <f t="shared" si="0"/>
        <v>1.6666666666666667</v>
      </c>
      <c r="BB23" s="591">
        <f t="shared" si="0"/>
        <v>1.6333333333333333</v>
      </c>
      <c r="BC23" s="591">
        <f t="shared" si="0"/>
        <v>1.5333333333333334</v>
      </c>
      <c r="BD23" s="591">
        <f t="shared" si="0"/>
        <v>1.6013333333333333</v>
      </c>
      <c r="BE23" s="591">
        <f t="shared" si="0"/>
        <v>1.7666666666666666</v>
      </c>
      <c r="BF23" s="591">
        <f t="shared" si="0"/>
        <v>1.6785714285714286</v>
      </c>
      <c r="BG23" s="591">
        <f t="shared" si="0"/>
        <v>1.8214285714285714</v>
      </c>
      <c r="BH23" s="591">
        <f t="shared" si="0"/>
        <v>1.7857142857142858</v>
      </c>
      <c r="BI23" s="591">
        <f t="shared" si="0"/>
        <v>1.8571428571428572</v>
      </c>
      <c r="BJ23" s="591">
        <f t="shared" si="0"/>
        <v>2.1428571428571428</v>
      </c>
      <c r="BK23" s="591">
        <f t="shared" si="0"/>
        <v>2.2142857142857144</v>
      </c>
      <c r="BL23" s="591">
        <f t="shared" si="0"/>
        <v>2.2142857142857144</v>
      </c>
      <c r="BM23" s="591">
        <f t="shared" si="0"/>
        <v>2.4285714285714284</v>
      </c>
      <c r="BN23" s="591">
        <f t="shared" si="0"/>
        <v>2.5</v>
      </c>
      <c r="BO23" s="591">
        <f t="shared" si="0"/>
        <v>2.75</v>
      </c>
      <c r="BP23" s="591">
        <f t="shared" si="0"/>
        <v>2.7857142857142856</v>
      </c>
      <c r="BQ23" s="591">
        <f t="shared" si="0"/>
        <v>2.7857142857142856</v>
      </c>
      <c r="BR23" s="591">
        <f t="shared" ref="BR23:BS23" si="1">AVERAGE(BR8:BR22)</f>
        <v>2.7142857142857144</v>
      </c>
      <c r="BS23" s="591">
        <f t="shared" si="1"/>
        <v>2.6071428571428572</v>
      </c>
    </row>
    <row r="24" spans="1:71" s="102" customFormat="1" x14ac:dyDescent="0.25">
      <c r="A24" s="215"/>
      <c r="B24" s="163"/>
      <c r="C24" s="163"/>
      <c r="D24" s="164" t="s">
        <v>222</v>
      </c>
      <c r="E24" s="592">
        <f>STDEV(E8:E22)</f>
        <v>0</v>
      </c>
      <c r="F24" s="592">
        <f t="shared" ref="F24:BQ24" si="2">STDEV(F8:F22)</f>
        <v>0</v>
      </c>
      <c r="G24" s="592">
        <f t="shared" si="2"/>
        <v>0.67788185513687382</v>
      </c>
      <c r="H24" s="592">
        <f t="shared" si="2"/>
        <v>1.0997835284835873</v>
      </c>
      <c r="I24" s="592">
        <f t="shared" si="2"/>
        <v>1.0932694522568969</v>
      </c>
      <c r="J24" s="592">
        <f t="shared" si="2"/>
        <v>0.85495753166597754</v>
      </c>
      <c r="K24" s="592">
        <f t="shared" si="2"/>
        <v>0.66726163926760795</v>
      </c>
      <c r="L24" s="592">
        <f t="shared" si="2"/>
        <v>0.57321150422111089</v>
      </c>
      <c r="M24" s="592">
        <f t="shared" si="2"/>
        <v>0.49521520093601251</v>
      </c>
      <c r="N24" s="592">
        <f t="shared" si="2"/>
        <v>0.53004941368930969</v>
      </c>
      <c r="O24" s="592">
        <f t="shared" si="2"/>
        <v>0.65100654667178559</v>
      </c>
      <c r="P24" s="592">
        <f t="shared" si="2"/>
        <v>0.41690469391639595</v>
      </c>
      <c r="Q24" s="592">
        <f t="shared" si="2"/>
        <v>0.49521520093601251</v>
      </c>
      <c r="R24" s="592">
        <f t="shared" si="2"/>
        <v>0.55634864026418673</v>
      </c>
      <c r="S24" s="592">
        <f t="shared" si="2"/>
        <v>0.87559503577091313</v>
      </c>
      <c r="T24" s="592">
        <f t="shared" si="2"/>
        <v>1.1781745363464777</v>
      </c>
      <c r="U24" s="592">
        <f t="shared" si="2"/>
        <v>1.0723805294763609</v>
      </c>
      <c r="V24" s="592">
        <f t="shared" si="2"/>
        <v>0.85495753166597754</v>
      </c>
      <c r="W24" s="592">
        <f t="shared" si="2"/>
        <v>0.62297290317897325</v>
      </c>
      <c r="X24" s="592">
        <f t="shared" si="2"/>
        <v>0.58756965139300288</v>
      </c>
      <c r="Y24" s="592">
        <f t="shared" si="2"/>
        <v>0.562731433871138</v>
      </c>
      <c r="Z24" s="592">
        <f t="shared" si="2"/>
        <v>0.53452248382484879</v>
      </c>
      <c r="AA24" s="592">
        <f t="shared" si="2"/>
        <v>0.37161167647860294</v>
      </c>
      <c r="AB24" s="592">
        <f t="shared" si="2"/>
        <v>0.4140393356054124</v>
      </c>
      <c r="AC24" s="592">
        <f t="shared" si="2"/>
        <v>0.36187343222787316</v>
      </c>
      <c r="AD24" s="592">
        <f t="shared" si="2"/>
        <v>0.38729833462074181</v>
      </c>
      <c r="AE24" s="592">
        <f t="shared" si="2"/>
        <v>0.36187343222787316</v>
      </c>
      <c r="AF24" s="592">
        <f t="shared" si="2"/>
        <v>0.37161167647860294</v>
      </c>
      <c r="AG24" s="592">
        <f t="shared" si="2"/>
        <v>0.41690469391639567</v>
      </c>
      <c r="AH24" s="592">
        <f t="shared" si="2"/>
        <v>0.42257712736425829</v>
      </c>
      <c r="AI24" s="592">
        <f t="shared" si="2"/>
        <v>0.53004941368930947</v>
      </c>
      <c r="AJ24" s="592">
        <f t="shared" si="2"/>
        <v>0.54989176424179376</v>
      </c>
      <c r="AK24" s="592">
        <f t="shared" si="2"/>
        <v>0.62297290317897303</v>
      </c>
      <c r="AL24" s="592">
        <f t="shared" si="2"/>
        <v>0.66726163926760795</v>
      </c>
      <c r="AM24" s="592">
        <f t="shared" si="2"/>
        <v>0.5814595756329396</v>
      </c>
      <c r="AN24" s="592">
        <f t="shared" si="2"/>
        <v>0.55634864026418696</v>
      </c>
      <c r="AO24" s="592">
        <f t="shared" si="2"/>
        <v>0.55634864026418696</v>
      </c>
      <c r="AP24" s="592">
        <f t="shared" si="2"/>
        <v>0.59160797830996159</v>
      </c>
      <c r="AQ24" s="592">
        <f t="shared" si="2"/>
        <v>0.70203785001746366</v>
      </c>
      <c r="AR24" s="592">
        <f t="shared" si="2"/>
        <v>0.7187952884282609</v>
      </c>
      <c r="AS24" s="592">
        <f t="shared" si="2"/>
        <v>0.61139964328540775</v>
      </c>
      <c r="AT24" s="592">
        <f t="shared" si="2"/>
        <v>0.48795003647426677</v>
      </c>
      <c r="AU24" s="592">
        <f t="shared" si="2"/>
        <v>0.55634864026418696</v>
      </c>
      <c r="AV24" s="592">
        <f t="shared" si="2"/>
        <v>0.61139964328540775</v>
      </c>
      <c r="AW24" s="592">
        <f t="shared" si="2"/>
        <v>0.44986770542121884</v>
      </c>
      <c r="AX24" s="592">
        <f t="shared" si="2"/>
        <v>0.44986770542121884</v>
      </c>
      <c r="AY24" s="592">
        <f t="shared" si="2"/>
        <v>0.45773770821706317</v>
      </c>
      <c r="AZ24" s="592">
        <f t="shared" si="2"/>
        <v>0.36187343222787316</v>
      </c>
      <c r="BA24" s="592">
        <f t="shared" si="2"/>
        <v>0.36187343222787316</v>
      </c>
      <c r="BB24" s="592">
        <f t="shared" si="2"/>
        <v>0.39940431835899021</v>
      </c>
      <c r="BC24" s="592">
        <f t="shared" si="2"/>
        <v>0.39940431835899021</v>
      </c>
      <c r="BD24" s="592">
        <f t="shared" si="2"/>
        <v>0.47028664005000637</v>
      </c>
      <c r="BE24" s="592">
        <f t="shared" si="2"/>
        <v>0.41690469391639567</v>
      </c>
      <c r="BF24" s="592">
        <f t="shared" si="2"/>
        <v>0.31666184688832572</v>
      </c>
      <c r="BG24" s="592">
        <f t="shared" si="2"/>
        <v>0.46439136583203267</v>
      </c>
      <c r="BH24" s="592">
        <f t="shared" si="2"/>
        <v>0.61124984550212647</v>
      </c>
      <c r="BI24" s="592">
        <f t="shared" si="2"/>
        <v>0.56936440367819297</v>
      </c>
      <c r="BJ24" s="592">
        <f t="shared" si="2"/>
        <v>0.49724515809884645</v>
      </c>
      <c r="BK24" s="592">
        <f t="shared" si="2"/>
        <v>0.64194073876636959</v>
      </c>
      <c r="BL24" s="592">
        <f t="shared" si="2"/>
        <v>0.5081749287811812</v>
      </c>
      <c r="BM24" s="592">
        <f t="shared" si="2"/>
        <v>0.38516444325982185</v>
      </c>
      <c r="BN24" s="592">
        <f t="shared" si="2"/>
        <v>0.4385290096535146</v>
      </c>
      <c r="BO24" s="592">
        <f t="shared" si="2"/>
        <v>0.42742520713255516</v>
      </c>
      <c r="BP24" s="592">
        <f t="shared" si="2"/>
        <v>0.46880723093849574</v>
      </c>
      <c r="BQ24" s="592">
        <f t="shared" si="2"/>
        <v>0.46880723093849574</v>
      </c>
      <c r="BR24" s="592">
        <f t="shared" ref="BR24:BS24" si="3">STDEV(BR8:BR22)</f>
        <v>0.54470477940192252</v>
      </c>
      <c r="BS24" s="592">
        <f t="shared" si="3"/>
        <v>0.48748062796111413</v>
      </c>
    </row>
    <row r="25" spans="1:71" s="102" customFormat="1" x14ac:dyDescent="0.25">
      <c r="A25" s="216"/>
      <c r="B25" s="166"/>
      <c r="C25" s="166"/>
      <c r="D25" s="167" t="s">
        <v>12</v>
      </c>
      <c r="E25" s="593">
        <f>E24/SQRT(COUNT(E8:E22))</f>
        <v>0</v>
      </c>
      <c r="F25" s="593">
        <f t="shared" ref="F25:BQ25" si="4">F24/SQRT(COUNT(F8:F22))</f>
        <v>0</v>
      </c>
      <c r="G25" s="593">
        <f t="shared" si="4"/>
        <v>0.17502834237608672</v>
      </c>
      <c r="H25" s="593">
        <f t="shared" si="4"/>
        <v>0.28396288601667757</v>
      </c>
      <c r="I25" s="593">
        <f t="shared" si="4"/>
        <v>0.28228095876721776</v>
      </c>
      <c r="J25" s="593">
        <f t="shared" si="4"/>
        <v>0.22074908545712874</v>
      </c>
      <c r="K25" s="593">
        <f t="shared" si="4"/>
        <v>0.1722862144297671</v>
      </c>
      <c r="L25" s="593">
        <f t="shared" si="4"/>
        <v>0.14800257398019098</v>
      </c>
      <c r="M25" s="593">
        <f t="shared" si="4"/>
        <v>0.12786401506759573</v>
      </c>
      <c r="N25" s="593">
        <f t="shared" si="4"/>
        <v>0.13685817012571347</v>
      </c>
      <c r="O25" s="593">
        <f t="shared" si="4"/>
        <v>0.16808916756878847</v>
      </c>
      <c r="P25" s="593">
        <f t="shared" si="4"/>
        <v>0.10764432909959347</v>
      </c>
      <c r="Q25" s="593">
        <f t="shared" si="4"/>
        <v>0.12786401506759573</v>
      </c>
      <c r="R25" s="593">
        <f t="shared" si="4"/>
        <v>0.14364860122855574</v>
      </c>
      <c r="S25" s="593">
        <f t="shared" si="4"/>
        <v>0.2260776661041756</v>
      </c>
      <c r="T25" s="593">
        <f t="shared" si="4"/>
        <v>0.30420335721303687</v>
      </c>
      <c r="U25" s="593">
        <f t="shared" si="4"/>
        <v>0.27688746209726917</v>
      </c>
      <c r="V25" s="593">
        <f t="shared" si="4"/>
        <v>0.22074908545712874</v>
      </c>
      <c r="W25" s="593">
        <f t="shared" si="4"/>
        <v>0.16085091194337658</v>
      </c>
      <c r="X25" s="593">
        <f t="shared" si="4"/>
        <v>0.15170983163879984</v>
      </c>
      <c r="Y25" s="593">
        <f t="shared" si="4"/>
        <v>0.14529663145135585</v>
      </c>
      <c r="Z25" s="593">
        <f t="shared" si="4"/>
        <v>0.13801311186847084</v>
      </c>
      <c r="AA25" s="593">
        <f t="shared" si="4"/>
        <v>9.5949722283856509E-2</v>
      </c>
      <c r="AB25" s="593">
        <f t="shared" si="4"/>
        <v>0.10690449676496971</v>
      </c>
      <c r="AC25" s="593">
        <f t="shared" si="4"/>
        <v>9.3435318430231395E-2</v>
      </c>
      <c r="AD25" s="593">
        <f t="shared" si="4"/>
        <v>0.10000000000000003</v>
      </c>
      <c r="AE25" s="593">
        <f t="shared" si="4"/>
        <v>9.3435318430231395E-2</v>
      </c>
      <c r="AF25" s="593">
        <f t="shared" si="4"/>
        <v>9.5949722283856509E-2</v>
      </c>
      <c r="AG25" s="593">
        <f t="shared" si="4"/>
        <v>0.1076443290995934</v>
      </c>
      <c r="AH25" s="593">
        <f t="shared" si="4"/>
        <v>0.10910894511799618</v>
      </c>
      <c r="AI25" s="593">
        <f t="shared" si="4"/>
        <v>0.13685817012571341</v>
      </c>
      <c r="AJ25" s="593">
        <f t="shared" si="4"/>
        <v>0.14198144300833881</v>
      </c>
      <c r="AK25" s="593">
        <f t="shared" si="4"/>
        <v>0.16085091194337653</v>
      </c>
      <c r="AL25" s="593">
        <f t="shared" si="4"/>
        <v>0.1722862144297671</v>
      </c>
      <c r="AM25" s="593">
        <f t="shared" si="4"/>
        <v>0.15013221686128045</v>
      </c>
      <c r="AN25" s="593">
        <f t="shared" si="4"/>
        <v>0.1436486012285558</v>
      </c>
      <c r="AO25" s="593">
        <f t="shared" si="4"/>
        <v>0.1436486012285558</v>
      </c>
      <c r="AP25" s="593">
        <f t="shared" si="4"/>
        <v>0.15275252316519466</v>
      </c>
      <c r="AQ25" s="593">
        <f t="shared" si="4"/>
        <v>0.18126539343499312</v>
      </c>
      <c r="AR25" s="593">
        <f t="shared" si="4"/>
        <v>0.18559214542766742</v>
      </c>
      <c r="AS25" s="593">
        <f t="shared" si="4"/>
        <v>0.15786270908810263</v>
      </c>
      <c r="AT25" s="593">
        <f t="shared" si="4"/>
        <v>0.12598815766974245</v>
      </c>
      <c r="AU25" s="593">
        <f t="shared" si="4"/>
        <v>0.1436486012285558</v>
      </c>
      <c r="AV25" s="593">
        <f t="shared" si="4"/>
        <v>0.15786270908810263</v>
      </c>
      <c r="AW25" s="593">
        <f t="shared" si="4"/>
        <v>0.11615534207286164</v>
      </c>
      <c r="AX25" s="593">
        <f t="shared" si="4"/>
        <v>0.11615534207286164</v>
      </c>
      <c r="AY25" s="593">
        <f t="shared" si="4"/>
        <v>0.11818736805705569</v>
      </c>
      <c r="AZ25" s="593">
        <f t="shared" si="4"/>
        <v>9.3435318430231395E-2</v>
      </c>
      <c r="BA25" s="593">
        <f t="shared" si="4"/>
        <v>9.3435318430231395E-2</v>
      </c>
      <c r="BB25" s="593">
        <f t="shared" si="4"/>
        <v>0.10312575156051296</v>
      </c>
      <c r="BC25" s="593">
        <f t="shared" si="4"/>
        <v>0.10312575156051296</v>
      </c>
      <c r="BD25" s="593">
        <f t="shared" si="4"/>
        <v>0.12142748832383445</v>
      </c>
      <c r="BE25" s="593">
        <f t="shared" si="4"/>
        <v>0.1076443290995934</v>
      </c>
      <c r="BF25" s="593">
        <f t="shared" si="4"/>
        <v>8.4631438465655906E-2</v>
      </c>
      <c r="BG25" s="593">
        <f t="shared" si="4"/>
        <v>0.12411381316567606</v>
      </c>
      <c r="BH25" s="593">
        <f t="shared" si="4"/>
        <v>0.16336339282767584</v>
      </c>
      <c r="BI25" s="593">
        <f t="shared" si="4"/>
        <v>0.15216903762776079</v>
      </c>
      <c r="BJ25" s="593">
        <f t="shared" si="4"/>
        <v>0.1328943584884375</v>
      </c>
      <c r="BK25" s="593">
        <f t="shared" si="4"/>
        <v>0.17156587907687912</v>
      </c>
      <c r="BL25" s="593">
        <f t="shared" si="4"/>
        <v>0.1358154625748163</v>
      </c>
      <c r="BM25" s="593">
        <f t="shared" si="4"/>
        <v>0.1029395274461275</v>
      </c>
      <c r="BN25" s="593">
        <f t="shared" si="4"/>
        <v>0.11720180773462385</v>
      </c>
      <c r="BO25" s="593">
        <f t="shared" si="4"/>
        <v>0.11423419168292193</v>
      </c>
      <c r="BP25" s="593">
        <f t="shared" si="4"/>
        <v>0.12529400275814712</v>
      </c>
      <c r="BQ25" s="593">
        <f t="shared" si="4"/>
        <v>0.12529400275814712</v>
      </c>
      <c r="BR25" s="593">
        <f t="shared" ref="BR25:BS25" si="5">BR24/SQRT(COUNT(BR8:BR22))</f>
        <v>0.14557847581859099</v>
      </c>
      <c r="BS25" s="593">
        <f t="shared" si="5"/>
        <v>0.13028467803713586</v>
      </c>
    </row>
    <row r="26" spans="1:71" s="102" customFormat="1" ht="12.75" customHeight="1" x14ac:dyDescent="0.25">
      <c r="A26" s="715" t="s">
        <v>67</v>
      </c>
      <c r="B26" s="723">
        <v>4</v>
      </c>
      <c r="C26" s="210">
        <v>1</v>
      </c>
      <c r="D26" s="211" t="s">
        <v>32</v>
      </c>
      <c r="E26" s="152">
        <v>0</v>
      </c>
      <c r="F26" s="152">
        <v>0</v>
      </c>
      <c r="G26" s="152">
        <v>0</v>
      </c>
      <c r="H26" s="152">
        <v>3</v>
      </c>
      <c r="I26" s="152">
        <v>3.5</v>
      </c>
      <c r="J26" s="152">
        <v>3.5</v>
      </c>
      <c r="K26" s="152">
        <v>3</v>
      </c>
      <c r="L26" s="152">
        <v>2.5</v>
      </c>
      <c r="M26" s="152">
        <v>1.5</v>
      </c>
      <c r="N26" s="152">
        <v>1</v>
      </c>
      <c r="O26" s="152">
        <v>1.5</v>
      </c>
      <c r="P26" s="152">
        <v>0.5</v>
      </c>
      <c r="Q26" s="152">
        <v>1</v>
      </c>
      <c r="R26" s="152">
        <v>0.5</v>
      </c>
      <c r="S26" s="152">
        <v>1</v>
      </c>
      <c r="T26" s="152">
        <v>2</v>
      </c>
      <c r="U26" s="152">
        <v>2.5</v>
      </c>
      <c r="V26" s="152">
        <v>2.5</v>
      </c>
      <c r="W26" s="152">
        <v>2.5</v>
      </c>
      <c r="X26" s="152">
        <v>2.5</v>
      </c>
      <c r="Y26" s="152">
        <v>2</v>
      </c>
      <c r="Z26" s="152">
        <v>2</v>
      </c>
      <c r="AA26" s="152">
        <v>1.5</v>
      </c>
      <c r="AB26" s="152">
        <v>2</v>
      </c>
      <c r="AC26" s="152">
        <v>1.5</v>
      </c>
      <c r="AD26" s="152">
        <v>1.5</v>
      </c>
      <c r="AE26" s="152">
        <v>2</v>
      </c>
      <c r="AF26" s="152">
        <v>1.5</v>
      </c>
      <c r="AG26" s="152">
        <v>1.5</v>
      </c>
      <c r="AH26" s="152">
        <v>1.5</v>
      </c>
      <c r="AI26" s="152">
        <v>1.5</v>
      </c>
      <c r="AJ26" s="152">
        <v>1.5</v>
      </c>
      <c r="AK26" s="152">
        <v>1.5</v>
      </c>
      <c r="AL26" s="152">
        <v>1.5</v>
      </c>
      <c r="AM26" s="152">
        <v>1</v>
      </c>
      <c r="AN26" s="152">
        <v>1</v>
      </c>
      <c r="AO26" s="152">
        <v>1.5</v>
      </c>
      <c r="AP26" s="152">
        <v>1.5</v>
      </c>
      <c r="AQ26" s="152">
        <v>1</v>
      </c>
      <c r="AR26" s="152">
        <v>1.5</v>
      </c>
      <c r="AS26" s="152">
        <v>1</v>
      </c>
      <c r="AT26" s="152">
        <v>1</v>
      </c>
      <c r="AU26" s="152">
        <v>1</v>
      </c>
      <c r="AV26" s="152">
        <v>1.5</v>
      </c>
      <c r="AW26" s="152">
        <v>1.5</v>
      </c>
      <c r="AX26" s="152">
        <v>1.5</v>
      </c>
      <c r="AY26" s="152">
        <v>1</v>
      </c>
      <c r="AZ26" s="152">
        <v>1</v>
      </c>
      <c r="BA26" s="152">
        <v>1</v>
      </c>
      <c r="BB26" s="152">
        <v>1</v>
      </c>
      <c r="BC26" s="152">
        <v>1.5</v>
      </c>
      <c r="BD26" s="152">
        <v>1</v>
      </c>
      <c r="BE26" s="152">
        <v>1.5</v>
      </c>
      <c r="BF26" s="152">
        <v>1.5</v>
      </c>
      <c r="BG26" s="152">
        <v>1.5</v>
      </c>
      <c r="BH26" s="152">
        <v>2</v>
      </c>
      <c r="BI26" s="152">
        <v>1.5</v>
      </c>
      <c r="BJ26" s="152">
        <v>1.5</v>
      </c>
      <c r="BK26" s="152">
        <v>1.5</v>
      </c>
      <c r="BL26" s="152">
        <v>1.5</v>
      </c>
      <c r="BM26" s="152">
        <v>2</v>
      </c>
      <c r="BN26" s="152">
        <v>2</v>
      </c>
      <c r="BO26" s="152">
        <v>2</v>
      </c>
      <c r="BP26" s="152">
        <v>2</v>
      </c>
      <c r="BQ26" s="152">
        <v>1.5</v>
      </c>
      <c r="BR26" s="152">
        <v>1.5</v>
      </c>
      <c r="BS26" s="152">
        <v>1.5</v>
      </c>
    </row>
    <row r="27" spans="1:71" s="102" customFormat="1" ht="12.75" customHeight="1" x14ac:dyDescent="0.25">
      <c r="A27" s="716"/>
      <c r="B27" s="724"/>
      <c r="C27" s="212">
        <v>2</v>
      </c>
      <c r="D27" s="213" t="s">
        <v>33</v>
      </c>
      <c r="E27" s="152">
        <v>0</v>
      </c>
      <c r="F27" s="152">
        <v>0.5</v>
      </c>
      <c r="G27" s="152">
        <v>3</v>
      </c>
      <c r="H27" s="152">
        <v>3.5</v>
      </c>
      <c r="I27" s="152">
        <v>3.5</v>
      </c>
      <c r="J27" s="152">
        <v>3.5</v>
      </c>
      <c r="K27" s="152">
        <v>3.5</v>
      </c>
      <c r="L27" s="152">
        <v>2.5</v>
      </c>
      <c r="M27" s="152">
        <v>2.5</v>
      </c>
      <c r="N27" s="152">
        <v>2</v>
      </c>
      <c r="O27" s="152">
        <v>2</v>
      </c>
      <c r="P27" s="152">
        <v>1.5</v>
      </c>
      <c r="Q27" s="152">
        <v>1.5</v>
      </c>
      <c r="R27" s="152">
        <v>2</v>
      </c>
      <c r="S27" s="152">
        <v>2</v>
      </c>
      <c r="T27" s="152">
        <v>2</v>
      </c>
      <c r="U27" s="152">
        <v>2</v>
      </c>
      <c r="V27" s="152">
        <v>2.5</v>
      </c>
      <c r="W27" s="152">
        <v>2.5</v>
      </c>
      <c r="X27" s="152">
        <v>2.5</v>
      </c>
      <c r="Y27" s="152">
        <v>2.5</v>
      </c>
      <c r="Z27" s="152">
        <v>2.5</v>
      </c>
      <c r="AA27" s="152">
        <v>2</v>
      </c>
      <c r="AB27" s="152">
        <v>2</v>
      </c>
      <c r="AC27" s="152">
        <v>2</v>
      </c>
      <c r="AD27" s="152">
        <v>2</v>
      </c>
      <c r="AE27" s="152">
        <v>2</v>
      </c>
      <c r="AF27" s="152">
        <v>2</v>
      </c>
      <c r="AG27" s="152">
        <v>2</v>
      </c>
      <c r="AH27" s="152">
        <v>2</v>
      </c>
      <c r="AI27" s="152">
        <v>2</v>
      </c>
      <c r="AJ27" s="152">
        <v>3</v>
      </c>
      <c r="AK27" s="152">
        <v>2.5</v>
      </c>
      <c r="AL27" s="152">
        <v>2.5</v>
      </c>
      <c r="AM27" s="152">
        <v>2.5</v>
      </c>
      <c r="AN27" s="152">
        <v>2.5</v>
      </c>
      <c r="AO27" s="152">
        <v>2.5</v>
      </c>
      <c r="AP27" s="152">
        <v>2.5</v>
      </c>
      <c r="AQ27" s="152">
        <v>2</v>
      </c>
      <c r="AR27" s="152">
        <v>2</v>
      </c>
      <c r="AS27" s="152">
        <v>2</v>
      </c>
      <c r="AT27" s="152">
        <v>2</v>
      </c>
      <c r="AU27" s="152">
        <v>2</v>
      </c>
      <c r="AV27" s="152">
        <v>2</v>
      </c>
      <c r="AW27" s="152">
        <v>2</v>
      </c>
      <c r="AX27" s="152">
        <v>2</v>
      </c>
      <c r="AY27" s="152">
        <v>2</v>
      </c>
      <c r="AZ27" s="152">
        <v>2</v>
      </c>
      <c r="BA27" s="152">
        <v>2</v>
      </c>
      <c r="BB27" s="152">
        <v>2</v>
      </c>
      <c r="BC27" s="152">
        <v>2.5</v>
      </c>
      <c r="BD27" s="152">
        <v>2</v>
      </c>
      <c r="BE27" s="152">
        <v>2.5</v>
      </c>
      <c r="BF27" s="152">
        <v>2</v>
      </c>
      <c r="BG27" s="152">
        <v>2.5</v>
      </c>
      <c r="BH27" s="152">
        <v>2</v>
      </c>
      <c r="BI27" s="152">
        <v>2</v>
      </c>
      <c r="BJ27" s="152">
        <v>2.5</v>
      </c>
      <c r="BK27" s="152">
        <v>2.5</v>
      </c>
      <c r="BL27" s="152">
        <v>2</v>
      </c>
      <c r="BM27" s="152">
        <v>2.5</v>
      </c>
      <c r="BN27" s="152">
        <v>2</v>
      </c>
      <c r="BO27" s="152">
        <v>2</v>
      </c>
      <c r="BP27" s="152">
        <v>2</v>
      </c>
      <c r="BQ27" s="152">
        <v>2</v>
      </c>
      <c r="BR27" s="152">
        <v>2</v>
      </c>
      <c r="BS27" s="152">
        <v>2</v>
      </c>
    </row>
    <row r="28" spans="1:71" s="102" customFormat="1" ht="12.75" customHeight="1" x14ac:dyDescent="0.25">
      <c r="A28" s="716"/>
      <c r="B28" s="724"/>
      <c r="C28" s="212">
        <v>3</v>
      </c>
      <c r="D28" s="213" t="s">
        <v>34</v>
      </c>
      <c r="E28" s="152">
        <v>0</v>
      </c>
      <c r="F28" s="152">
        <v>0</v>
      </c>
      <c r="G28" s="152">
        <v>0</v>
      </c>
      <c r="H28" s="152">
        <v>0</v>
      </c>
      <c r="I28" s="152">
        <v>2</v>
      </c>
      <c r="J28" s="152">
        <v>2</v>
      </c>
      <c r="K28" s="152">
        <v>2</v>
      </c>
      <c r="L28" s="152">
        <v>1.5</v>
      </c>
      <c r="M28" s="152">
        <v>0.5</v>
      </c>
      <c r="N28" s="152">
        <v>0.5</v>
      </c>
      <c r="O28" s="152">
        <v>0</v>
      </c>
      <c r="P28" s="152">
        <v>0</v>
      </c>
      <c r="Q28" s="152">
        <v>0</v>
      </c>
      <c r="R28" s="152">
        <v>0</v>
      </c>
      <c r="S28" s="152">
        <v>0</v>
      </c>
      <c r="T28" s="152">
        <v>0</v>
      </c>
      <c r="U28" s="152">
        <v>0.5</v>
      </c>
      <c r="V28" s="152">
        <v>1</v>
      </c>
      <c r="W28" s="152">
        <v>1.5</v>
      </c>
      <c r="X28" s="152">
        <v>2</v>
      </c>
      <c r="Y28" s="152">
        <v>2</v>
      </c>
      <c r="Z28" s="152">
        <v>1</v>
      </c>
      <c r="AA28" s="152">
        <v>1.5</v>
      </c>
      <c r="AB28" s="152">
        <v>1.5</v>
      </c>
      <c r="AC28" s="152">
        <v>1.5</v>
      </c>
      <c r="AD28" s="152">
        <v>1.5</v>
      </c>
      <c r="AE28" s="152">
        <v>1.5</v>
      </c>
      <c r="AF28" s="152">
        <v>1</v>
      </c>
      <c r="AG28" s="152">
        <v>1</v>
      </c>
      <c r="AH28" s="152">
        <v>1</v>
      </c>
      <c r="AI28" s="152">
        <v>1</v>
      </c>
      <c r="AJ28" s="152">
        <v>1.5</v>
      </c>
      <c r="AK28" s="152">
        <v>1.5</v>
      </c>
      <c r="AL28" s="152">
        <v>1.5</v>
      </c>
      <c r="AM28" s="152">
        <v>1</v>
      </c>
      <c r="AN28" s="152">
        <v>1</v>
      </c>
      <c r="AO28" s="152">
        <v>0.5</v>
      </c>
      <c r="AP28" s="152">
        <v>0.5</v>
      </c>
      <c r="AQ28" s="152">
        <v>1</v>
      </c>
      <c r="AR28" s="152">
        <v>0.5</v>
      </c>
      <c r="AS28" s="152">
        <v>0.5</v>
      </c>
      <c r="AT28" s="152">
        <v>0.5</v>
      </c>
      <c r="AU28" s="152">
        <v>1</v>
      </c>
      <c r="AV28" s="152">
        <v>1</v>
      </c>
      <c r="AW28" s="152">
        <v>1</v>
      </c>
      <c r="AX28" s="152">
        <v>1</v>
      </c>
      <c r="AY28" s="152">
        <v>2</v>
      </c>
      <c r="AZ28" s="152">
        <v>1</v>
      </c>
      <c r="BA28" s="152">
        <v>1</v>
      </c>
      <c r="BB28" s="152">
        <v>1</v>
      </c>
      <c r="BC28" s="152">
        <v>1</v>
      </c>
      <c r="BD28" s="152">
        <v>1</v>
      </c>
      <c r="BE28" s="152">
        <v>1</v>
      </c>
      <c r="BF28" s="152">
        <v>1</v>
      </c>
      <c r="BG28" s="152">
        <v>1</v>
      </c>
      <c r="BH28" s="152">
        <v>1</v>
      </c>
      <c r="BI28" s="152">
        <v>1</v>
      </c>
      <c r="BJ28" s="152">
        <v>0.5</v>
      </c>
      <c r="BK28" s="152">
        <v>1</v>
      </c>
      <c r="BL28" s="152">
        <v>1</v>
      </c>
      <c r="BM28" s="152">
        <v>1</v>
      </c>
      <c r="BN28" s="152">
        <v>1.5</v>
      </c>
      <c r="BO28" s="152">
        <v>1.5</v>
      </c>
      <c r="BP28" s="152">
        <v>1</v>
      </c>
      <c r="BQ28" s="152">
        <v>1</v>
      </c>
      <c r="BR28" s="152">
        <v>0.5</v>
      </c>
      <c r="BS28" s="152">
        <v>0.5</v>
      </c>
    </row>
    <row r="29" spans="1:71" s="102" customFormat="1" ht="12.75" customHeight="1" x14ac:dyDescent="0.25">
      <c r="A29" s="716"/>
      <c r="B29" s="724"/>
      <c r="C29" s="212">
        <v>4</v>
      </c>
      <c r="D29" s="213" t="s">
        <v>35</v>
      </c>
      <c r="E29" s="152">
        <v>0</v>
      </c>
      <c r="F29" s="152">
        <v>0</v>
      </c>
      <c r="G29" s="152">
        <v>0</v>
      </c>
      <c r="H29" s="152">
        <v>0</v>
      </c>
      <c r="I29" s="152">
        <v>1.5</v>
      </c>
      <c r="J29" s="152">
        <v>2</v>
      </c>
      <c r="K29" s="152">
        <v>2</v>
      </c>
      <c r="L29" s="152">
        <v>1</v>
      </c>
      <c r="M29" s="152">
        <v>0.5</v>
      </c>
      <c r="N29" s="152">
        <v>0.5</v>
      </c>
      <c r="O29" s="152">
        <v>0.5</v>
      </c>
      <c r="P29" s="152">
        <v>0.5</v>
      </c>
      <c r="Q29" s="152">
        <v>0.5</v>
      </c>
      <c r="R29" s="152">
        <v>1</v>
      </c>
      <c r="S29" s="152">
        <v>1</v>
      </c>
      <c r="T29" s="152">
        <v>0.5</v>
      </c>
      <c r="U29" s="152">
        <v>0.5</v>
      </c>
      <c r="V29" s="152">
        <v>0.5</v>
      </c>
      <c r="W29" s="152">
        <v>2</v>
      </c>
      <c r="X29" s="152">
        <v>2</v>
      </c>
      <c r="Y29" s="152">
        <v>2</v>
      </c>
      <c r="Z29" s="152">
        <v>2</v>
      </c>
      <c r="AA29" s="152">
        <v>1</v>
      </c>
      <c r="AB29" s="152">
        <v>1</v>
      </c>
      <c r="AC29" s="152">
        <v>1</v>
      </c>
      <c r="AD29" s="152">
        <v>1</v>
      </c>
      <c r="AE29" s="152">
        <v>1.5</v>
      </c>
      <c r="AF29" s="152">
        <v>0.5</v>
      </c>
      <c r="AG29" s="152">
        <v>1</v>
      </c>
      <c r="AH29" s="152">
        <v>1</v>
      </c>
      <c r="AI29" s="152">
        <v>1.5</v>
      </c>
      <c r="AJ29" s="152">
        <v>1</v>
      </c>
      <c r="AK29" s="152">
        <v>1</v>
      </c>
      <c r="AL29" s="152">
        <v>0.5</v>
      </c>
      <c r="AM29" s="152">
        <v>0.5</v>
      </c>
      <c r="AN29" s="152">
        <v>1</v>
      </c>
      <c r="AO29" s="152">
        <v>0.5</v>
      </c>
      <c r="AP29" s="152">
        <v>1</v>
      </c>
      <c r="AQ29" s="152">
        <v>1</v>
      </c>
      <c r="AR29" s="152">
        <v>0.5</v>
      </c>
      <c r="AS29" s="152">
        <v>0.5</v>
      </c>
      <c r="AT29" s="152">
        <v>1</v>
      </c>
      <c r="AU29" s="152">
        <v>0.5</v>
      </c>
      <c r="AV29" s="152">
        <v>0</v>
      </c>
      <c r="AW29" s="152">
        <v>0.5</v>
      </c>
      <c r="AX29" s="152">
        <v>0.5</v>
      </c>
      <c r="AY29" s="152">
        <v>0.5</v>
      </c>
      <c r="AZ29" s="152">
        <v>1</v>
      </c>
      <c r="BA29" s="152">
        <v>1</v>
      </c>
      <c r="BB29" s="152">
        <v>1</v>
      </c>
      <c r="BC29" s="152">
        <v>1</v>
      </c>
      <c r="BD29" s="152">
        <v>1</v>
      </c>
      <c r="BE29" s="152">
        <v>0.5</v>
      </c>
      <c r="BF29" s="152">
        <v>1</v>
      </c>
      <c r="BG29" s="152">
        <v>1</v>
      </c>
      <c r="BH29" s="152">
        <v>1.5</v>
      </c>
      <c r="BI29" s="152">
        <v>1</v>
      </c>
      <c r="BJ29" s="152">
        <v>0.5</v>
      </c>
      <c r="BK29" s="152">
        <v>0.5</v>
      </c>
      <c r="BL29" s="152">
        <v>0.5</v>
      </c>
      <c r="BM29" s="152">
        <v>1</v>
      </c>
      <c r="BN29" s="152">
        <v>1</v>
      </c>
      <c r="BO29" s="152">
        <v>0.5</v>
      </c>
      <c r="BP29" s="152">
        <v>1</v>
      </c>
      <c r="BQ29" s="152">
        <v>1</v>
      </c>
      <c r="BR29" s="152">
        <v>0.5</v>
      </c>
      <c r="BS29" s="152">
        <v>0.5</v>
      </c>
    </row>
    <row r="30" spans="1:71" s="102" customFormat="1" x14ac:dyDescent="0.25">
      <c r="A30" s="716"/>
      <c r="B30" s="725"/>
      <c r="C30" s="228">
        <v>5</v>
      </c>
      <c r="D30" s="229" t="s">
        <v>36</v>
      </c>
      <c r="E30" s="159">
        <v>0</v>
      </c>
      <c r="F30" s="159">
        <v>0</v>
      </c>
      <c r="G30" s="159">
        <v>0</v>
      </c>
      <c r="H30" s="159">
        <v>0</v>
      </c>
      <c r="I30" s="159">
        <v>0</v>
      </c>
      <c r="J30" s="159">
        <v>1.5</v>
      </c>
      <c r="K30" s="159">
        <v>1.5</v>
      </c>
      <c r="L30" s="159">
        <v>1</v>
      </c>
      <c r="M30" s="159">
        <v>1</v>
      </c>
      <c r="N30" s="159">
        <v>0.5</v>
      </c>
      <c r="O30" s="159">
        <v>0</v>
      </c>
      <c r="P30" s="159">
        <v>1.5</v>
      </c>
      <c r="Q30" s="159">
        <v>3</v>
      </c>
      <c r="R30" s="159">
        <v>3</v>
      </c>
      <c r="S30" s="159">
        <v>3</v>
      </c>
      <c r="T30" s="159">
        <v>3.5</v>
      </c>
      <c r="U30" s="159">
        <v>3.5</v>
      </c>
      <c r="V30" s="159">
        <v>2.5</v>
      </c>
      <c r="W30" s="159">
        <v>2.5</v>
      </c>
      <c r="X30" s="159">
        <v>2.5</v>
      </c>
      <c r="Y30" s="159">
        <v>2.5</v>
      </c>
      <c r="Z30" s="159">
        <v>2</v>
      </c>
      <c r="AA30" s="159">
        <v>2</v>
      </c>
      <c r="AB30" s="159">
        <v>2</v>
      </c>
      <c r="AC30" s="159">
        <v>2</v>
      </c>
      <c r="AD30" s="159">
        <v>2</v>
      </c>
      <c r="AE30" s="159">
        <v>2</v>
      </c>
      <c r="AF30" s="159">
        <v>2</v>
      </c>
      <c r="AG30" s="159">
        <v>2.5</v>
      </c>
      <c r="AH30" s="159">
        <v>3</v>
      </c>
      <c r="AI30" s="159">
        <v>3</v>
      </c>
      <c r="AJ30" s="159">
        <v>3</v>
      </c>
      <c r="AK30" s="159">
        <v>2.5</v>
      </c>
      <c r="AL30" s="159">
        <v>2.5</v>
      </c>
      <c r="AM30" s="159">
        <v>2.5</v>
      </c>
      <c r="AN30" s="159">
        <v>2.5</v>
      </c>
      <c r="AO30" s="159">
        <v>3</v>
      </c>
      <c r="AP30" s="159">
        <v>2.5</v>
      </c>
      <c r="AQ30" s="159">
        <v>2.5</v>
      </c>
      <c r="AR30" s="159">
        <v>2</v>
      </c>
      <c r="AS30" s="159">
        <v>2</v>
      </c>
      <c r="AT30" s="159">
        <v>2</v>
      </c>
      <c r="AU30" s="159">
        <v>2.5</v>
      </c>
      <c r="AV30" s="159">
        <v>2.5</v>
      </c>
      <c r="AW30" s="159">
        <v>2.5</v>
      </c>
      <c r="AX30" s="159">
        <v>2.5</v>
      </c>
      <c r="AY30" s="159">
        <v>2.5</v>
      </c>
      <c r="AZ30" s="159">
        <v>2</v>
      </c>
      <c r="BA30" s="159">
        <v>2.5</v>
      </c>
      <c r="BB30" s="159">
        <v>2.5</v>
      </c>
      <c r="BC30" s="159">
        <v>2</v>
      </c>
      <c r="BD30" s="159">
        <v>2.5</v>
      </c>
      <c r="BE30" s="159">
        <v>2.5</v>
      </c>
      <c r="BF30" s="159">
        <v>2.5</v>
      </c>
      <c r="BG30" s="159">
        <v>2.5</v>
      </c>
      <c r="BH30" s="159">
        <v>2</v>
      </c>
      <c r="BI30" s="159">
        <v>2</v>
      </c>
      <c r="BJ30" s="159">
        <v>2.5</v>
      </c>
      <c r="BK30" s="159">
        <v>3</v>
      </c>
      <c r="BL30" s="159">
        <v>2.5</v>
      </c>
      <c r="BM30" s="159">
        <v>3</v>
      </c>
      <c r="BN30" s="159">
        <v>2.5</v>
      </c>
      <c r="BO30" s="159">
        <v>2.5</v>
      </c>
      <c r="BP30" s="159">
        <v>3</v>
      </c>
      <c r="BQ30" s="159">
        <v>2.5</v>
      </c>
      <c r="BR30" s="159">
        <v>2.5</v>
      </c>
      <c r="BS30" s="159">
        <v>2.5</v>
      </c>
    </row>
    <row r="31" spans="1:71" s="102" customFormat="1" ht="12.75" customHeight="1" x14ac:dyDescent="0.25">
      <c r="A31" s="716"/>
      <c r="B31" s="723">
        <v>5</v>
      </c>
      <c r="C31" s="210">
        <v>1</v>
      </c>
      <c r="D31" s="211" t="s">
        <v>43</v>
      </c>
      <c r="E31" s="152">
        <v>0</v>
      </c>
      <c r="F31" s="152">
        <v>0</v>
      </c>
      <c r="G31" s="152">
        <v>0.5</v>
      </c>
      <c r="H31" s="152">
        <v>3</v>
      </c>
      <c r="I31" s="152">
        <v>3.5</v>
      </c>
      <c r="J31" s="152">
        <v>3.5</v>
      </c>
      <c r="K31" s="152">
        <v>3</v>
      </c>
      <c r="L31" s="152">
        <v>3</v>
      </c>
      <c r="M31" s="152">
        <v>2</v>
      </c>
      <c r="N31" s="152">
        <v>2</v>
      </c>
      <c r="O31" s="152">
        <v>2</v>
      </c>
      <c r="P31" s="152">
        <v>2</v>
      </c>
      <c r="Q31" s="152">
        <v>1.5</v>
      </c>
      <c r="R31" s="152">
        <v>1</v>
      </c>
      <c r="S31" s="152">
        <v>1.5</v>
      </c>
      <c r="T31" s="152">
        <v>2.5</v>
      </c>
      <c r="U31" s="152">
        <v>3.5</v>
      </c>
      <c r="V31" s="152">
        <v>3.5</v>
      </c>
      <c r="W31" s="152">
        <v>3.5</v>
      </c>
      <c r="X31" s="152">
        <v>3.5</v>
      </c>
      <c r="Y31" s="152">
        <v>3.5</v>
      </c>
      <c r="Z31" s="152">
        <v>3.5</v>
      </c>
      <c r="AA31" s="152">
        <v>3</v>
      </c>
      <c r="AB31" s="152">
        <v>3.5</v>
      </c>
      <c r="AC31" s="152">
        <v>3</v>
      </c>
      <c r="AD31" s="152">
        <v>3.5</v>
      </c>
      <c r="AE31" s="152">
        <v>3</v>
      </c>
      <c r="AF31" s="152">
        <v>3</v>
      </c>
      <c r="AG31" s="152">
        <v>3</v>
      </c>
      <c r="AH31" s="152">
        <v>2.5</v>
      </c>
      <c r="AI31" s="152">
        <v>3</v>
      </c>
      <c r="AJ31" s="152">
        <v>3</v>
      </c>
      <c r="AK31" s="152">
        <v>3</v>
      </c>
      <c r="AL31" s="152">
        <v>3</v>
      </c>
      <c r="AM31" s="152">
        <v>3</v>
      </c>
      <c r="AN31" s="152">
        <v>3</v>
      </c>
      <c r="AO31" s="152">
        <v>3.5</v>
      </c>
      <c r="AP31" s="152">
        <v>3.5</v>
      </c>
      <c r="AQ31" s="152">
        <v>3</v>
      </c>
      <c r="AR31" s="152">
        <v>3.5</v>
      </c>
      <c r="AS31" s="152">
        <v>3</v>
      </c>
      <c r="AT31" s="152">
        <v>3</v>
      </c>
      <c r="AU31" s="152">
        <v>3.5</v>
      </c>
      <c r="AV31" s="152">
        <v>3.5</v>
      </c>
      <c r="AW31" s="152">
        <v>3</v>
      </c>
      <c r="AX31" s="152">
        <v>3.5</v>
      </c>
      <c r="AY31" s="152">
        <v>3</v>
      </c>
      <c r="AZ31" s="152">
        <v>3</v>
      </c>
      <c r="BA31" s="152">
        <v>3</v>
      </c>
      <c r="BB31" s="152">
        <v>3</v>
      </c>
      <c r="BC31" s="152">
        <v>3</v>
      </c>
      <c r="BD31" s="152">
        <v>2.5</v>
      </c>
      <c r="BE31" s="152">
        <v>3</v>
      </c>
      <c r="BF31" s="152">
        <v>3</v>
      </c>
      <c r="BG31" s="152">
        <v>3</v>
      </c>
      <c r="BH31" s="152">
        <v>3.5</v>
      </c>
      <c r="BI31" s="152">
        <v>3</v>
      </c>
      <c r="BJ31" s="152">
        <v>3</v>
      </c>
      <c r="BK31" s="152">
        <v>3</v>
      </c>
      <c r="BL31" s="152">
        <v>3</v>
      </c>
      <c r="BM31" s="152">
        <v>3</v>
      </c>
      <c r="BN31" s="152">
        <v>3</v>
      </c>
      <c r="BO31" s="152">
        <v>3</v>
      </c>
      <c r="BP31" s="152">
        <v>3</v>
      </c>
      <c r="BQ31" s="152">
        <v>3</v>
      </c>
      <c r="BR31" s="152">
        <v>3</v>
      </c>
      <c r="BS31" s="152">
        <v>3</v>
      </c>
    </row>
    <row r="32" spans="1:71" s="102" customFormat="1" ht="12.75" customHeight="1" x14ac:dyDescent="0.25">
      <c r="A32" s="716"/>
      <c r="B32" s="724"/>
      <c r="C32" s="212">
        <v>2</v>
      </c>
      <c r="D32" s="213" t="s">
        <v>44</v>
      </c>
      <c r="E32" s="152">
        <v>0</v>
      </c>
      <c r="F32" s="152">
        <v>0</v>
      </c>
      <c r="G32" s="152">
        <v>1.5</v>
      </c>
      <c r="H32" s="152">
        <v>2</v>
      </c>
      <c r="I32" s="152">
        <v>2.5</v>
      </c>
      <c r="J32" s="152">
        <v>2</v>
      </c>
      <c r="K32" s="152">
        <v>1.5</v>
      </c>
      <c r="L32" s="152">
        <v>0.5</v>
      </c>
      <c r="M32" s="152">
        <v>1</v>
      </c>
      <c r="N32" s="152">
        <v>1</v>
      </c>
      <c r="O32" s="152">
        <v>0.5</v>
      </c>
      <c r="P32" s="152">
        <v>0.5</v>
      </c>
      <c r="Q32" s="152">
        <v>0</v>
      </c>
      <c r="R32" s="152">
        <v>0.5</v>
      </c>
      <c r="S32" s="152">
        <v>0.5</v>
      </c>
      <c r="T32" s="152">
        <v>0.5</v>
      </c>
      <c r="U32" s="152">
        <v>1</v>
      </c>
      <c r="V32" s="152">
        <v>2</v>
      </c>
      <c r="W32" s="152">
        <v>2.5</v>
      </c>
      <c r="X32" s="152">
        <v>2.5</v>
      </c>
      <c r="Y32" s="152">
        <v>2.5</v>
      </c>
      <c r="Z32" s="152">
        <v>2</v>
      </c>
      <c r="AA32" s="152">
        <v>2</v>
      </c>
      <c r="AB32" s="152">
        <v>2</v>
      </c>
      <c r="AC32" s="152">
        <v>2</v>
      </c>
      <c r="AD32" s="152">
        <v>1.5</v>
      </c>
      <c r="AE32" s="152">
        <v>1.5</v>
      </c>
      <c r="AF32" s="152">
        <v>1.5</v>
      </c>
      <c r="AG32" s="152">
        <v>1</v>
      </c>
      <c r="AH32" s="152">
        <v>1.5</v>
      </c>
      <c r="AI32" s="152">
        <v>1</v>
      </c>
      <c r="AJ32" s="152">
        <v>1</v>
      </c>
      <c r="AK32" s="152">
        <v>1</v>
      </c>
      <c r="AL32" s="152">
        <v>1</v>
      </c>
      <c r="AM32" s="152">
        <v>1</v>
      </c>
      <c r="AN32" s="152">
        <v>1.5</v>
      </c>
      <c r="AO32" s="152">
        <v>1</v>
      </c>
      <c r="AP32" s="152">
        <v>1</v>
      </c>
      <c r="AQ32" s="152">
        <v>1.5</v>
      </c>
      <c r="AR32" s="152">
        <v>1</v>
      </c>
      <c r="AS32" s="152">
        <v>1</v>
      </c>
      <c r="AT32" s="152">
        <v>1</v>
      </c>
      <c r="AU32" s="152">
        <v>1</v>
      </c>
      <c r="AV32" s="152">
        <v>1.5</v>
      </c>
      <c r="AW32" s="152">
        <v>1</v>
      </c>
      <c r="AX32" s="152">
        <v>1.5</v>
      </c>
      <c r="AY32" s="152">
        <v>1</v>
      </c>
      <c r="AZ32" s="152">
        <v>1</v>
      </c>
      <c r="BA32" s="152">
        <v>1</v>
      </c>
      <c r="BB32" s="152">
        <v>1</v>
      </c>
      <c r="BC32" s="152">
        <v>1</v>
      </c>
      <c r="BD32" s="152">
        <v>1.5</v>
      </c>
      <c r="BE32" s="152">
        <v>1</v>
      </c>
      <c r="BF32" s="152">
        <v>1.5</v>
      </c>
      <c r="BG32" s="152">
        <v>1.5</v>
      </c>
      <c r="BH32" s="152">
        <v>1</v>
      </c>
      <c r="BI32" s="152">
        <v>1</v>
      </c>
      <c r="BJ32" s="152">
        <v>1</v>
      </c>
      <c r="BK32" s="152">
        <v>1.5</v>
      </c>
      <c r="BL32" s="152">
        <v>1.5</v>
      </c>
      <c r="BM32" s="152">
        <v>1</v>
      </c>
      <c r="BN32" s="152">
        <v>1.5</v>
      </c>
      <c r="BO32" s="152">
        <v>1.5</v>
      </c>
      <c r="BP32" s="152">
        <v>1</v>
      </c>
      <c r="BQ32" s="152">
        <v>1</v>
      </c>
      <c r="BR32" s="152">
        <v>1</v>
      </c>
      <c r="BS32" s="152">
        <v>1</v>
      </c>
    </row>
    <row r="33" spans="1:71" s="102" customFormat="1" ht="12.75" customHeight="1" x14ac:dyDescent="0.25">
      <c r="A33" s="716"/>
      <c r="B33" s="724"/>
      <c r="C33" s="212">
        <v>3</v>
      </c>
      <c r="D33" s="213" t="s">
        <v>45</v>
      </c>
      <c r="E33" s="152">
        <v>0</v>
      </c>
      <c r="F33" s="152">
        <v>0</v>
      </c>
      <c r="G33" s="152">
        <v>0</v>
      </c>
      <c r="H33" s="152">
        <v>0</v>
      </c>
      <c r="I33" s="152">
        <v>2</v>
      </c>
      <c r="J33" s="152">
        <v>2</v>
      </c>
      <c r="K33" s="152">
        <v>2</v>
      </c>
      <c r="L33" s="152">
        <v>1</v>
      </c>
      <c r="M33" s="152">
        <v>1</v>
      </c>
      <c r="N33" s="152">
        <v>1</v>
      </c>
      <c r="O33" s="152">
        <v>1</v>
      </c>
      <c r="P33" s="152">
        <v>0</v>
      </c>
      <c r="Q33" s="152">
        <v>1.5</v>
      </c>
      <c r="R33" s="152">
        <v>3</v>
      </c>
      <c r="S33" s="152">
        <v>3</v>
      </c>
      <c r="T33" s="152">
        <v>3</v>
      </c>
      <c r="U33" s="152">
        <v>2.5</v>
      </c>
      <c r="V33" s="152">
        <v>2.5</v>
      </c>
      <c r="W33" s="152">
        <v>2.5</v>
      </c>
      <c r="X33" s="152">
        <v>2</v>
      </c>
      <c r="Y33" s="152">
        <v>2</v>
      </c>
      <c r="Z33" s="152">
        <v>2</v>
      </c>
      <c r="AA33" s="152">
        <v>1.5</v>
      </c>
      <c r="AB33" s="152">
        <v>1</v>
      </c>
      <c r="AC33" s="152">
        <v>1.5</v>
      </c>
      <c r="AD33" s="152">
        <v>1.5</v>
      </c>
      <c r="AE33" s="152">
        <v>2</v>
      </c>
      <c r="AF33" s="152">
        <v>2</v>
      </c>
      <c r="AG33" s="152">
        <v>2</v>
      </c>
      <c r="AH33" s="152">
        <v>1.5</v>
      </c>
      <c r="AI33" s="152">
        <v>2</v>
      </c>
      <c r="AJ33" s="152">
        <v>1.5</v>
      </c>
      <c r="AK33" s="152">
        <v>1</v>
      </c>
      <c r="AL33" s="152">
        <v>1.5</v>
      </c>
      <c r="AM33" s="152">
        <v>1.5</v>
      </c>
      <c r="AN33" s="152">
        <v>1.5</v>
      </c>
      <c r="AO33" s="152">
        <v>1.5</v>
      </c>
      <c r="AP33" s="152">
        <v>1.5</v>
      </c>
      <c r="AQ33" s="152">
        <v>1.5</v>
      </c>
      <c r="AR33" s="152">
        <v>1.5</v>
      </c>
      <c r="AS33" s="152">
        <v>1</v>
      </c>
      <c r="AT33" s="152">
        <v>1</v>
      </c>
      <c r="AU33" s="152">
        <v>1.5</v>
      </c>
      <c r="AV33" s="152">
        <v>2</v>
      </c>
      <c r="AW33" s="152">
        <v>2</v>
      </c>
      <c r="AX33" s="152">
        <v>2</v>
      </c>
      <c r="AY33" s="152">
        <v>1.5</v>
      </c>
      <c r="AZ33" s="152">
        <v>1.5</v>
      </c>
      <c r="BA33" s="152">
        <v>1.5</v>
      </c>
      <c r="BB33" s="152">
        <v>1.5</v>
      </c>
      <c r="BC33" s="152">
        <v>1.5</v>
      </c>
      <c r="BD33" s="152">
        <v>2</v>
      </c>
      <c r="BE33" s="152">
        <v>2</v>
      </c>
      <c r="BF33" s="152">
        <v>2</v>
      </c>
      <c r="BG33" s="152">
        <v>2</v>
      </c>
      <c r="BH33" s="152">
        <v>2</v>
      </c>
      <c r="BI33" s="152">
        <v>2</v>
      </c>
      <c r="BJ33" s="152">
        <v>1.5</v>
      </c>
      <c r="BK33" s="152">
        <v>1.5</v>
      </c>
      <c r="BL33" s="152">
        <v>1.5</v>
      </c>
      <c r="BM33" s="152">
        <v>2</v>
      </c>
      <c r="BN33" s="152">
        <v>2</v>
      </c>
      <c r="BO33" s="152">
        <v>2</v>
      </c>
      <c r="BP33" s="152">
        <v>1.5</v>
      </c>
      <c r="BQ33" s="152">
        <v>1.5</v>
      </c>
      <c r="BR33" s="152">
        <v>2</v>
      </c>
      <c r="BS33" s="152">
        <v>2</v>
      </c>
    </row>
    <row r="34" spans="1:71" s="102" customFormat="1" ht="12.75" customHeight="1" x14ac:dyDescent="0.25">
      <c r="A34" s="716"/>
      <c r="B34" s="724"/>
      <c r="C34" s="212">
        <v>4</v>
      </c>
      <c r="D34" s="213" t="s">
        <v>46</v>
      </c>
      <c r="E34" s="152">
        <v>0</v>
      </c>
      <c r="F34" s="152">
        <v>0</v>
      </c>
      <c r="G34" s="152">
        <v>0</v>
      </c>
      <c r="H34" s="152">
        <v>0</v>
      </c>
      <c r="I34" s="152">
        <v>1</v>
      </c>
      <c r="J34" s="152">
        <v>1.5</v>
      </c>
      <c r="K34" s="152">
        <v>1.5</v>
      </c>
      <c r="L34" s="152">
        <v>0.5</v>
      </c>
      <c r="M34" s="152">
        <v>0</v>
      </c>
      <c r="N34" s="152">
        <v>0</v>
      </c>
      <c r="O34" s="152">
        <v>0</v>
      </c>
      <c r="P34" s="152">
        <v>0</v>
      </c>
      <c r="Q34" s="152">
        <v>0</v>
      </c>
      <c r="R34" s="152">
        <v>0</v>
      </c>
      <c r="S34" s="152">
        <v>0</v>
      </c>
      <c r="T34" s="152">
        <v>0</v>
      </c>
      <c r="U34" s="152">
        <v>0</v>
      </c>
      <c r="V34" s="152">
        <v>0.5</v>
      </c>
      <c r="W34" s="152">
        <v>2</v>
      </c>
      <c r="X34" s="152">
        <v>2.5</v>
      </c>
      <c r="Y34" s="152">
        <v>3</v>
      </c>
      <c r="Z34" s="152">
        <v>3</v>
      </c>
      <c r="AA34" s="152">
        <v>3</v>
      </c>
      <c r="AB34" s="152">
        <v>2.5</v>
      </c>
      <c r="AC34" s="152">
        <v>2.5</v>
      </c>
      <c r="AD34" s="152">
        <v>2</v>
      </c>
      <c r="AE34" s="152">
        <v>2</v>
      </c>
      <c r="AF34" s="152">
        <v>2</v>
      </c>
      <c r="AG34" s="152">
        <v>1.5</v>
      </c>
      <c r="AH34" s="152">
        <v>1.5</v>
      </c>
      <c r="AI34" s="152">
        <v>1</v>
      </c>
      <c r="AJ34" s="152">
        <v>1</v>
      </c>
      <c r="AK34" s="152">
        <v>1.5</v>
      </c>
      <c r="AL34" s="152">
        <v>1.5</v>
      </c>
      <c r="AM34" s="152">
        <v>1.5</v>
      </c>
      <c r="AN34" s="152">
        <v>2</v>
      </c>
      <c r="AO34" s="152">
        <v>2.5</v>
      </c>
      <c r="AP34" s="152">
        <v>2.5</v>
      </c>
      <c r="AQ34" s="152">
        <v>2</v>
      </c>
      <c r="AR34" s="152">
        <v>1.5</v>
      </c>
      <c r="AS34" s="152">
        <v>1.5</v>
      </c>
      <c r="AT34" s="152">
        <v>1.5</v>
      </c>
      <c r="AU34" s="152">
        <v>1.5</v>
      </c>
      <c r="AV34" s="152">
        <v>2</v>
      </c>
      <c r="AW34" s="152">
        <v>1.5</v>
      </c>
      <c r="AX34" s="152">
        <v>1.5</v>
      </c>
      <c r="AY34" s="152">
        <v>1.5</v>
      </c>
      <c r="AZ34" s="152">
        <v>1.5</v>
      </c>
      <c r="BA34" s="152">
        <v>1.5</v>
      </c>
      <c r="BB34" s="152">
        <v>1.5</v>
      </c>
      <c r="BC34" s="152">
        <v>1</v>
      </c>
      <c r="BD34" s="152">
        <v>1.5</v>
      </c>
      <c r="BE34" s="152">
        <v>2</v>
      </c>
      <c r="BF34" s="152">
        <v>2</v>
      </c>
      <c r="BG34" s="152">
        <v>2</v>
      </c>
      <c r="BH34" s="152">
        <v>1.5</v>
      </c>
      <c r="BI34" s="152">
        <v>2</v>
      </c>
      <c r="BJ34" s="152">
        <v>2</v>
      </c>
      <c r="BK34" s="152">
        <v>2</v>
      </c>
      <c r="BL34" s="152">
        <v>2</v>
      </c>
      <c r="BM34" s="152">
        <v>2</v>
      </c>
      <c r="BN34" s="152">
        <v>2</v>
      </c>
      <c r="BO34" s="152">
        <v>2</v>
      </c>
      <c r="BP34" s="152">
        <v>1.5</v>
      </c>
      <c r="BQ34" s="152">
        <v>2</v>
      </c>
      <c r="BR34" s="152">
        <v>1.5</v>
      </c>
      <c r="BS34" s="152">
        <v>1.5</v>
      </c>
    </row>
    <row r="35" spans="1:71" s="102" customFormat="1" ht="12.75" customHeight="1" x14ac:dyDescent="0.25">
      <c r="A35" s="716"/>
      <c r="B35" s="725"/>
      <c r="C35" s="228">
        <v>5</v>
      </c>
      <c r="D35" s="229" t="s">
        <v>47</v>
      </c>
      <c r="E35" s="159">
        <v>0</v>
      </c>
      <c r="F35" s="159">
        <v>0</v>
      </c>
      <c r="G35" s="159">
        <v>1</v>
      </c>
      <c r="H35" s="159">
        <v>2.5</v>
      </c>
      <c r="I35" s="159">
        <v>3.5</v>
      </c>
      <c r="J35" s="159">
        <v>3.5</v>
      </c>
      <c r="K35" s="159">
        <v>3</v>
      </c>
      <c r="L35" s="159">
        <v>2.5</v>
      </c>
      <c r="M35" s="159">
        <v>2</v>
      </c>
      <c r="N35" s="159">
        <v>1.5</v>
      </c>
      <c r="O35" s="159">
        <v>2</v>
      </c>
      <c r="P35" s="159">
        <v>1.5</v>
      </c>
      <c r="Q35" s="159">
        <v>1.5</v>
      </c>
      <c r="R35" s="159">
        <v>0.5</v>
      </c>
      <c r="S35" s="159">
        <v>2</v>
      </c>
      <c r="T35" s="159">
        <v>2.5</v>
      </c>
      <c r="U35" s="159">
        <v>2.5</v>
      </c>
      <c r="V35" s="159">
        <v>3</v>
      </c>
      <c r="W35" s="159">
        <v>2.5</v>
      </c>
      <c r="X35" s="159">
        <v>2.5</v>
      </c>
      <c r="Y35" s="159">
        <v>2.5</v>
      </c>
      <c r="Z35" s="159">
        <v>2.5</v>
      </c>
      <c r="AA35" s="159">
        <v>2</v>
      </c>
      <c r="AB35" s="159">
        <v>2</v>
      </c>
      <c r="AC35" s="159">
        <v>2</v>
      </c>
      <c r="AD35" s="159">
        <v>2</v>
      </c>
      <c r="AE35" s="159">
        <v>1.5</v>
      </c>
      <c r="AF35" s="159">
        <v>2</v>
      </c>
      <c r="AG35" s="159">
        <v>2</v>
      </c>
      <c r="AH35" s="159">
        <v>1.5</v>
      </c>
      <c r="AI35" s="159">
        <v>1.5</v>
      </c>
      <c r="AJ35" s="159">
        <v>2</v>
      </c>
      <c r="AK35" s="159">
        <v>1.5</v>
      </c>
      <c r="AL35" s="159">
        <v>2</v>
      </c>
      <c r="AM35" s="159">
        <v>2</v>
      </c>
      <c r="AN35" s="159">
        <v>2</v>
      </c>
      <c r="AO35" s="159">
        <v>2</v>
      </c>
      <c r="AP35" s="159">
        <v>2</v>
      </c>
      <c r="AQ35" s="159">
        <v>2</v>
      </c>
      <c r="AR35" s="159">
        <v>1.5</v>
      </c>
      <c r="AS35" s="159">
        <v>1</v>
      </c>
      <c r="AT35" s="159">
        <v>1.5</v>
      </c>
      <c r="AU35" s="159">
        <v>1</v>
      </c>
      <c r="AV35" s="159">
        <v>1.5</v>
      </c>
      <c r="AW35" s="159">
        <v>2</v>
      </c>
      <c r="AX35" s="159">
        <v>2</v>
      </c>
      <c r="AY35" s="159">
        <v>1.5</v>
      </c>
      <c r="AZ35" s="159">
        <v>1.5</v>
      </c>
      <c r="BA35" s="159">
        <v>1.5</v>
      </c>
      <c r="BB35" s="159">
        <v>1.5</v>
      </c>
      <c r="BC35" s="159">
        <v>2</v>
      </c>
      <c r="BD35" s="159">
        <v>2</v>
      </c>
      <c r="BE35" s="159">
        <v>2</v>
      </c>
      <c r="BF35" s="159">
        <v>2</v>
      </c>
      <c r="BG35" s="159">
        <v>2</v>
      </c>
      <c r="BH35" s="159">
        <v>1.5</v>
      </c>
      <c r="BI35" s="159">
        <v>2</v>
      </c>
      <c r="BJ35" s="159">
        <v>2</v>
      </c>
      <c r="BK35" s="159">
        <v>2</v>
      </c>
      <c r="BL35" s="159">
        <v>2</v>
      </c>
      <c r="BM35" s="159">
        <v>2</v>
      </c>
      <c r="BN35" s="159">
        <v>2</v>
      </c>
      <c r="BO35" s="159">
        <v>2</v>
      </c>
      <c r="BP35" s="159">
        <v>1.5</v>
      </c>
      <c r="BQ35" s="159">
        <v>1.5</v>
      </c>
      <c r="BR35" s="159">
        <v>2</v>
      </c>
      <c r="BS35" s="159">
        <v>2</v>
      </c>
    </row>
    <row r="36" spans="1:71" s="102" customFormat="1" ht="12.75" customHeight="1" x14ac:dyDescent="0.25">
      <c r="A36" s="716"/>
      <c r="B36" s="723">
        <v>6</v>
      </c>
      <c r="C36" s="210">
        <v>1</v>
      </c>
      <c r="D36" s="211" t="s">
        <v>48</v>
      </c>
      <c r="E36" s="152">
        <v>0</v>
      </c>
      <c r="F36" s="152">
        <v>0</v>
      </c>
      <c r="G36" s="152">
        <v>0.5</v>
      </c>
      <c r="H36" s="152">
        <v>2.5</v>
      </c>
      <c r="I36" s="152">
        <v>3</v>
      </c>
      <c r="J36" s="152">
        <v>3</v>
      </c>
      <c r="K36" s="152">
        <v>2.5</v>
      </c>
      <c r="L36" s="152">
        <v>2</v>
      </c>
      <c r="M36" s="152">
        <v>2</v>
      </c>
      <c r="N36" s="152">
        <v>1</v>
      </c>
      <c r="O36" s="152">
        <v>1</v>
      </c>
      <c r="P36" s="152">
        <v>0.5</v>
      </c>
      <c r="Q36" s="152">
        <v>1</v>
      </c>
      <c r="R36" s="152">
        <v>0.5</v>
      </c>
      <c r="S36" s="152">
        <v>1</v>
      </c>
      <c r="T36" s="152">
        <v>2</v>
      </c>
      <c r="U36" s="152">
        <v>1.5</v>
      </c>
      <c r="V36" s="152">
        <v>1.5</v>
      </c>
      <c r="W36" s="152">
        <v>1.5</v>
      </c>
      <c r="X36" s="152">
        <v>1.5</v>
      </c>
      <c r="Y36" s="152">
        <v>1.5</v>
      </c>
      <c r="Z36" s="152">
        <v>1.5</v>
      </c>
      <c r="AA36" s="152">
        <v>1.5</v>
      </c>
      <c r="AB36" s="152">
        <v>1.5</v>
      </c>
      <c r="AC36" s="152">
        <v>1.5</v>
      </c>
      <c r="AD36" s="152">
        <v>1</v>
      </c>
      <c r="AE36" s="152">
        <v>1.5</v>
      </c>
      <c r="AF36" s="152">
        <v>1</v>
      </c>
      <c r="AG36" s="152">
        <v>1</v>
      </c>
      <c r="AH36" s="152">
        <v>0.5</v>
      </c>
      <c r="AI36" s="152">
        <v>1</v>
      </c>
      <c r="AJ36" s="152">
        <v>1</v>
      </c>
      <c r="AK36" s="152">
        <v>1</v>
      </c>
      <c r="AL36" s="152">
        <v>0.5</v>
      </c>
      <c r="AM36" s="152">
        <v>0.5</v>
      </c>
      <c r="AN36" s="152">
        <v>1</v>
      </c>
      <c r="AO36" s="152">
        <v>1.5</v>
      </c>
      <c r="AP36" s="152">
        <v>1.5</v>
      </c>
      <c r="AQ36" s="152">
        <v>1</v>
      </c>
      <c r="AR36" s="152">
        <v>1</v>
      </c>
      <c r="AS36" s="152">
        <v>1</v>
      </c>
      <c r="AT36" s="152">
        <v>1</v>
      </c>
      <c r="AU36" s="152">
        <v>1</v>
      </c>
      <c r="AV36" s="152">
        <v>1</v>
      </c>
      <c r="AW36" s="152">
        <v>1</v>
      </c>
      <c r="AX36" s="152">
        <v>1</v>
      </c>
      <c r="AY36" s="152">
        <v>1</v>
      </c>
      <c r="AZ36" s="152">
        <v>0.5</v>
      </c>
      <c r="BA36" s="152">
        <v>0.5</v>
      </c>
      <c r="BB36" s="152">
        <v>0.5</v>
      </c>
      <c r="BC36" s="152">
        <v>1</v>
      </c>
      <c r="BD36" s="152">
        <v>0.5</v>
      </c>
      <c r="BE36" s="152">
        <v>0.5</v>
      </c>
      <c r="BF36" s="152">
        <v>0.5</v>
      </c>
      <c r="BG36" s="152">
        <v>0.5</v>
      </c>
      <c r="BH36" s="152">
        <v>0.5</v>
      </c>
      <c r="BI36" s="152">
        <v>1</v>
      </c>
      <c r="BJ36" s="152">
        <v>2</v>
      </c>
      <c r="BK36" s="152">
        <v>1.5</v>
      </c>
      <c r="BL36" s="152">
        <v>1.5</v>
      </c>
      <c r="BM36" s="152">
        <v>1</v>
      </c>
      <c r="BN36" s="152">
        <v>1</v>
      </c>
      <c r="BO36" s="152">
        <v>0.5</v>
      </c>
      <c r="BP36" s="152">
        <v>1</v>
      </c>
      <c r="BQ36" s="152">
        <v>1</v>
      </c>
      <c r="BR36" s="152">
        <v>1.5</v>
      </c>
      <c r="BS36" s="152">
        <v>1.5</v>
      </c>
    </row>
    <row r="37" spans="1:71" s="102" customFormat="1" ht="12.75" customHeight="1" x14ac:dyDescent="0.25">
      <c r="A37" s="716"/>
      <c r="B37" s="724"/>
      <c r="C37" s="212">
        <v>2</v>
      </c>
      <c r="D37" s="213" t="s">
        <v>49</v>
      </c>
      <c r="E37" s="152">
        <v>0</v>
      </c>
      <c r="F37" s="152">
        <v>0</v>
      </c>
      <c r="G37" s="152">
        <v>0</v>
      </c>
      <c r="H37" s="152">
        <v>0</v>
      </c>
      <c r="I37" s="152">
        <v>1</v>
      </c>
      <c r="J37" s="152">
        <v>1.5</v>
      </c>
      <c r="K37" s="152">
        <v>2</v>
      </c>
      <c r="L37" s="152">
        <v>2</v>
      </c>
      <c r="M37" s="152">
        <v>2</v>
      </c>
      <c r="N37" s="152">
        <v>1</v>
      </c>
      <c r="O37" s="152">
        <v>0.5</v>
      </c>
      <c r="P37" s="152">
        <v>0.5</v>
      </c>
      <c r="Q37" s="152">
        <v>1</v>
      </c>
      <c r="R37" s="152">
        <v>1</v>
      </c>
      <c r="S37" s="152">
        <v>1</v>
      </c>
      <c r="T37" s="152">
        <v>1</v>
      </c>
      <c r="U37" s="152">
        <v>1.5</v>
      </c>
      <c r="V37" s="152">
        <v>2</v>
      </c>
      <c r="W37" s="152">
        <v>2.5</v>
      </c>
      <c r="X37" s="152">
        <v>2.5</v>
      </c>
      <c r="Y37" s="152">
        <v>2.5</v>
      </c>
      <c r="Z37" s="152">
        <v>2</v>
      </c>
      <c r="AA37" s="152">
        <v>2</v>
      </c>
      <c r="AB37" s="152">
        <v>1.5</v>
      </c>
      <c r="AC37" s="152">
        <v>1.5</v>
      </c>
      <c r="AD37" s="152">
        <v>2</v>
      </c>
      <c r="AE37" s="152">
        <v>1.5</v>
      </c>
      <c r="AF37" s="152">
        <v>1.5</v>
      </c>
      <c r="AG37" s="152">
        <v>1.5</v>
      </c>
      <c r="AH37" s="152">
        <v>1</v>
      </c>
      <c r="AI37" s="152">
        <v>1.5</v>
      </c>
      <c r="AJ37" s="152">
        <v>1.5</v>
      </c>
      <c r="AK37" s="152">
        <v>1.5</v>
      </c>
      <c r="AL37" s="152">
        <v>1.5</v>
      </c>
      <c r="AM37" s="152">
        <v>1.5</v>
      </c>
      <c r="AN37" s="152">
        <v>1.5</v>
      </c>
      <c r="AO37" s="152">
        <v>1.5</v>
      </c>
      <c r="AP37" s="152">
        <v>1.5</v>
      </c>
      <c r="AQ37" s="152">
        <v>1</v>
      </c>
      <c r="AR37" s="152">
        <v>1</v>
      </c>
      <c r="AS37" s="152">
        <v>1</v>
      </c>
      <c r="AT37" s="152">
        <v>1</v>
      </c>
      <c r="AU37" s="152">
        <v>1</v>
      </c>
      <c r="AV37" s="152">
        <v>1.5</v>
      </c>
      <c r="AW37" s="152">
        <v>1.5</v>
      </c>
      <c r="AX37" s="152">
        <v>1.5</v>
      </c>
      <c r="AY37" s="152">
        <v>1.5</v>
      </c>
      <c r="AZ37" s="152">
        <v>1.5</v>
      </c>
      <c r="BA37" s="152">
        <v>1.5</v>
      </c>
      <c r="BB37" s="152">
        <v>1</v>
      </c>
      <c r="BC37" s="152">
        <v>1</v>
      </c>
      <c r="BD37" s="152">
        <v>1.5</v>
      </c>
      <c r="BE37" s="152">
        <v>2</v>
      </c>
      <c r="BF37" s="152">
        <v>2</v>
      </c>
      <c r="BG37" s="152">
        <v>1.5</v>
      </c>
      <c r="BH37" s="152">
        <v>1</v>
      </c>
      <c r="BI37" s="152">
        <v>1.5</v>
      </c>
      <c r="BJ37" s="152">
        <v>1.5</v>
      </c>
      <c r="BK37" s="152">
        <v>0.5</v>
      </c>
      <c r="BL37" s="152">
        <v>1.5</v>
      </c>
      <c r="BM37" s="152">
        <v>1.5</v>
      </c>
      <c r="BN37" s="152">
        <v>2</v>
      </c>
      <c r="BO37" s="152">
        <v>2</v>
      </c>
      <c r="BP37" s="152">
        <v>2</v>
      </c>
      <c r="BQ37" s="152">
        <v>1.5</v>
      </c>
      <c r="BR37" s="152">
        <v>1.5</v>
      </c>
      <c r="BS37" s="152">
        <v>1.5</v>
      </c>
    </row>
    <row r="38" spans="1:71" s="102" customFormat="1" ht="12.75" customHeight="1" x14ac:dyDescent="0.25">
      <c r="A38" s="716"/>
      <c r="B38" s="724"/>
      <c r="C38" s="212">
        <v>3</v>
      </c>
      <c r="D38" s="213" t="s">
        <v>50</v>
      </c>
      <c r="E38" s="152">
        <v>0</v>
      </c>
      <c r="F38" s="152">
        <v>0</v>
      </c>
      <c r="G38" s="152">
        <v>0.5</v>
      </c>
      <c r="H38" s="152">
        <v>2</v>
      </c>
      <c r="I38" s="152">
        <v>2</v>
      </c>
      <c r="J38" s="152">
        <v>2</v>
      </c>
      <c r="K38" s="152">
        <v>1.5</v>
      </c>
      <c r="L38" s="152">
        <v>1</v>
      </c>
      <c r="M38" s="152">
        <v>0.5</v>
      </c>
      <c r="N38" s="152">
        <v>0</v>
      </c>
      <c r="O38" s="152">
        <v>0.5</v>
      </c>
      <c r="P38" s="152">
        <v>0</v>
      </c>
      <c r="Q38" s="152">
        <v>0</v>
      </c>
      <c r="R38" s="152">
        <v>0</v>
      </c>
      <c r="S38" s="152">
        <v>0</v>
      </c>
      <c r="T38" s="152">
        <v>0.5</v>
      </c>
      <c r="U38" s="152">
        <v>1</v>
      </c>
      <c r="V38" s="152">
        <v>1.5</v>
      </c>
      <c r="W38" s="152">
        <v>1.5</v>
      </c>
      <c r="X38" s="152">
        <v>1.5</v>
      </c>
      <c r="Y38" s="152">
        <v>1.5</v>
      </c>
      <c r="Z38" s="152">
        <v>0.5</v>
      </c>
      <c r="AA38" s="152">
        <v>0.5</v>
      </c>
      <c r="AB38" s="152">
        <v>1</v>
      </c>
      <c r="AC38" s="152">
        <v>1</v>
      </c>
      <c r="AD38" s="152">
        <v>0.5</v>
      </c>
      <c r="AE38" s="152">
        <v>1</v>
      </c>
      <c r="AF38" s="152">
        <v>0.5</v>
      </c>
      <c r="AG38" s="152">
        <v>1</v>
      </c>
      <c r="AH38" s="152">
        <v>0.5</v>
      </c>
      <c r="AI38" s="152">
        <v>0.5</v>
      </c>
      <c r="AJ38" s="152">
        <v>1</v>
      </c>
      <c r="AK38" s="152">
        <v>0.5</v>
      </c>
      <c r="AL38" s="152">
        <v>0.5</v>
      </c>
      <c r="AM38" s="152">
        <v>0.5</v>
      </c>
      <c r="AN38" s="152">
        <v>1</v>
      </c>
      <c r="AO38" s="152">
        <v>1</v>
      </c>
      <c r="AP38" s="152">
        <v>1</v>
      </c>
      <c r="AQ38" s="152">
        <v>0.5</v>
      </c>
      <c r="AR38" s="152">
        <v>0.5</v>
      </c>
      <c r="AS38" s="152">
        <v>0.5</v>
      </c>
      <c r="AT38" s="152">
        <v>0.5</v>
      </c>
      <c r="AU38" s="152">
        <v>0.5</v>
      </c>
      <c r="AV38" s="152">
        <v>0.5</v>
      </c>
      <c r="AW38" s="152">
        <v>0.5</v>
      </c>
      <c r="AX38" s="152">
        <v>0.5</v>
      </c>
      <c r="AY38" s="152">
        <v>1</v>
      </c>
      <c r="AZ38" s="152">
        <v>0.5</v>
      </c>
      <c r="BA38" s="152">
        <v>0.5</v>
      </c>
      <c r="BB38" s="152">
        <v>0.5</v>
      </c>
      <c r="BC38" s="152">
        <v>0.5</v>
      </c>
      <c r="BD38" s="152">
        <v>0.5</v>
      </c>
      <c r="BE38" s="152">
        <v>0.5</v>
      </c>
      <c r="BF38" s="152">
        <v>0.5</v>
      </c>
      <c r="BG38" s="152">
        <v>0.5</v>
      </c>
      <c r="BH38" s="152">
        <v>1</v>
      </c>
      <c r="BI38" s="152">
        <v>1</v>
      </c>
      <c r="BJ38" s="152">
        <v>1</v>
      </c>
      <c r="BK38" s="152">
        <v>1</v>
      </c>
      <c r="BL38" s="152">
        <v>0.5</v>
      </c>
      <c r="BM38" s="152">
        <v>0.5</v>
      </c>
      <c r="BN38" s="152">
        <v>1</v>
      </c>
      <c r="BO38" s="152">
        <v>1</v>
      </c>
      <c r="BP38" s="152">
        <v>1.5</v>
      </c>
      <c r="BQ38" s="152">
        <v>1.5</v>
      </c>
      <c r="BR38" s="152">
        <v>0.5</v>
      </c>
      <c r="BS38" s="152">
        <v>0.5</v>
      </c>
    </row>
    <row r="39" spans="1:71" s="102" customFormat="1" ht="12.75" customHeight="1" x14ac:dyDescent="0.25">
      <c r="A39" s="716"/>
      <c r="B39" s="724"/>
      <c r="C39" s="212">
        <v>4</v>
      </c>
      <c r="D39" s="213" t="s">
        <v>51</v>
      </c>
      <c r="E39" s="152">
        <v>0</v>
      </c>
      <c r="F39" s="152">
        <v>0</v>
      </c>
      <c r="G39" s="152">
        <v>0</v>
      </c>
      <c r="H39" s="152">
        <v>1.5</v>
      </c>
      <c r="I39" s="152">
        <v>2.5</v>
      </c>
      <c r="J39" s="152">
        <v>3</v>
      </c>
      <c r="K39" s="152">
        <v>3</v>
      </c>
      <c r="L39" s="152">
        <v>3</v>
      </c>
      <c r="M39" s="152">
        <v>2</v>
      </c>
      <c r="N39" s="152">
        <v>1</v>
      </c>
      <c r="O39" s="152">
        <v>1</v>
      </c>
      <c r="P39" s="152">
        <v>0.5</v>
      </c>
      <c r="Q39" s="152">
        <v>1</v>
      </c>
      <c r="R39" s="152">
        <v>0.5</v>
      </c>
      <c r="S39" s="152">
        <v>0.5</v>
      </c>
      <c r="T39" s="152">
        <v>1.5</v>
      </c>
      <c r="U39" s="152">
        <v>2.5</v>
      </c>
      <c r="V39" s="152">
        <v>3</v>
      </c>
      <c r="W39" s="152">
        <v>3</v>
      </c>
      <c r="X39" s="152">
        <v>2.5</v>
      </c>
      <c r="Y39" s="152">
        <v>2.5</v>
      </c>
      <c r="Z39" s="152">
        <v>2</v>
      </c>
      <c r="AA39" s="152">
        <v>2</v>
      </c>
      <c r="AB39" s="152">
        <v>2</v>
      </c>
      <c r="AC39" s="152">
        <v>1.5</v>
      </c>
      <c r="AD39" s="152">
        <v>1.5</v>
      </c>
      <c r="AE39" s="152">
        <v>2</v>
      </c>
      <c r="AF39" s="152">
        <v>2</v>
      </c>
      <c r="AG39" s="152">
        <v>1.5</v>
      </c>
      <c r="AH39" s="152">
        <v>2</v>
      </c>
      <c r="AI39" s="152">
        <v>2</v>
      </c>
      <c r="AJ39" s="152">
        <v>2</v>
      </c>
      <c r="AK39" s="152">
        <v>2</v>
      </c>
      <c r="AL39" s="152">
        <v>1.5</v>
      </c>
      <c r="AM39" s="152">
        <v>2</v>
      </c>
      <c r="AN39" s="152">
        <v>2</v>
      </c>
      <c r="AO39" s="152">
        <v>2</v>
      </c>
      <c r="AP39" s="152">
        <v>1.5</v>
      </c>
      <c r="AQ39" s="152">
        <v>2</v>
      </c>
      <c r="AR39" s="152">
        <v>1.5</v>
      </c>
      <c r="AS39" s="152">
        <v>1.5</v>
      </c>
      <c r="AT39" s="152">
        <v>1.5</v>
      </c>
      <c r="AU39" s="152">
        <v>2</v>
      </c>
      <c r="AV39" s="152">
        <v>2</v>
      </c>
      <c r="AW39" s="152">
        <v>2</v>
      </c>
      <c r="AX39" s="152">
        <v>2</v>
      </c>
      <c r="AY39" s="152">
        <v>1.5</v>
      </c>
      <c r="AZ39" s="152">
        <v>1.5</v>
      </c>
      <c r="BA39" s="152">
        <v>1.5</v>
      </c>
      <c r="BB39" s="152">
        <v>1</v>
      </c>
      <c r="BC39" s="152">
        <v>1.5</v>
      </c>
      <c r="BD39" s="152">
        <v>1.5</v>
      </c>
      <c r="BE39" s="152">
        <v>2</v>
      </c>
      <c r="BF39" s="152">
        <v>2</v>
      </c>
      <c r="BG39" s="152">
        <v>1.5</v>
      </c>
      <c r="BH39" s="152">
        <v>2</v>
      </c>
      <c r="BI39" s="152">
        <v>2</v>
      </c>
      <c r="BJ39" s="152">
        <v>2</v>
      </c>
      <c r="BK39" s="152">
        <v>2</v>
      </c>
      <c r="BL39" s="152">
        <v>2</v>
      </c>
      <c r="BM39" s="152">
        <v>2</v>
      </c>
      <c r="BN39" s="152">
        <v>2</v>
      </c>
      <c r="BO39" s="152">
        <v>2</v>
      </c>
      <c r="BP39" s="152">
        <v>2.5</v>
      </c>
      <c r="BQ39" s="152">
        <v>2</v>
      </c>
      <c r="BR39" s="152">
        <v>1.5</v>
      </c>
      <c r="BS39" s="152">
        <v>1.5</v>
      </c>
    </row>
    <row r="40" spans="1:71" s="102" customFormat="1" ht="12.75" customHeight="1" x14ac:dyDescent="0.25">
      <c r="A40" s="716"/>
      <c r="B40" s="725"/>
      <c r="C40" s="228">
        <v>5</v>
      </c>
      <c r="D40" s="229" t="s">
        <v>52</v>
      </c>
      <c r="E40" s="159">
        <v>0</v>
      </c>
      <c r="F40" s="159">
        <v>0</v>
      </c>
      <c r="G40" s="159">
        <v>0</v>
      </c>
      <c r="H40" s="159">
        <v>0</v>
      </c>
      <c r="I40" s="159">
        <v>0</v>
      </c>
      <c r="J40" s="159">
        <v>1.5</v>
      </c>
      <c r="K40" s="159">
        <v>1.5</v>
      </c>
      <c r="L40" s="159">
        <v>1</v>
      </c>
      <c r="M40" s="159">
        <v>0.5</v>
      </c>
      <c r="N40" s="159">
        <v>0</v>
      </c>
      <c r="O40" s="159">
        <v>0</v>
      </c>
      <c r="P40" s="159">
        <v>0</v>
      </c>
      <c r="Q40" s="159">
        <v>0</v>
      </c>
      <c r="R40" s="159">
        <v>0</v>
      </c>
      <c r="S40" s="159">
        <v>0</v>
      </c>
      <c r="T40" s="159">
        <v>1.5</v>
      </c>
      <c r="U40" s="159">
        <v>2</v>
      </c>
      <c r="V40" s="159">
        <v>2.5</v>
      </c>
      <c r="W40" s="159">
        <v>3</v>
      </c>
      <c r="X40" s="159">
        <v>3</v>
      </c>
      <c r="Y40" s="159">
        <v>2.5</v>
      </c>
      <c r="Z40" s="159">
        <v>2</v>
      </c>
      <c r="AA40" s="159">
        <v>2</v>
      </c>
      <c r="AB40" s="159">
        <v>2</v>
      </c>
      <c r="AC40" s="159">
        <v>1.5</v>
      </c>
      <c r="AD40" s="159">
        <v>1.5</v>
      </c>
      <c r="AE40" s="159">
        <v>1.5</v>
      </c>
      <c r="AF40" s="159">
        <v>2</v>
      </c>
      <c r="AG40" s="159">
        <v>1.5</v>
      </c>
      <c r="AH40" s="159">
        <v>1.5</v>
      </c>
      <c r="AI40" s="159">
        <v>1.5</v>
      </c>
      <c r="AJ40" s="159">
        <v>2</v>
      </c>
      <c r="AK40" s="159">
        <v>2</v>
      </c>
      <c r="AL40" s="159">
        <v>1.5</v>
      </c>
      <c r="AM40" s="159">
        <v>1.5</v>
      </c>
      <c r="AN40" s="159">
        <v>1.5</v>
      </c>
      <c r="AO40" s="159">
        <v>1</v>
      </c>
      <c r="AP40" s="159">
        <v>1</v>
      </c>
      <c r="AQ40" s="159">
        <v>1.5</v>
      </c>
      <c r="AR40" s="159">
        <v>1</v>
      </c>
      <c r="AS40" s="159">
        <v>1</v>
      </c>
      <c r="AT40" s="159">
        <v>1</v>
      </c>
      <c r="AU40" s="159">
        <v>1.5</v>
      </c>
      <c r="AV40" s="159">
        <v>1.5</v>
      </c>
      <c r="AW40" s="159">
        <v>1.5</v>
      </c>
      <c r="AX40" s="159">
        <v>1.5</v>
      </c>
      <c r="AY40" s="159">
        <v>1</v>
      </c>
      <c r="AZ40" s="159">
        <v>1</v>
      </c>
      <c r="BA40" s="159">
        <v>0.5</v>
      </c>
      <c r="BB40" s="159">
        <v>1.5</v>
      </c>
      <c r="BC40" s="159">
        <v>1</v>
      </c>
      <c r="BD40" s="159">
        <v>1</v>
      </c>
      <c r="BE40" s="159">
        <v>1</v>
      </c>
      <c r="BF40" s="159">
        <v>1</v>
      </c>
      <c r="BG40" s="159">
        <v>1</v>
      </c>
      <c r="BH40" s="159">
        <v>1</v>
      </c>
      <c r="BI40" s="159">
        <v>1.5</v>
      </c>
      <c r="BJ40" s="159">
        <v>1.5</v>
      </c>
      <c r="BK40" s="159">
        <v>1.5</v>
      </c>
      <c r="BL40" s="159">
        <v>1.5</v>
      </c>
      <c r="BM40" s="159">
        <v>1</v>
      </c>
      <c r="BN40" s="159">
        <v>1</v>
      </c>
      <c r="BO40" s="159">
        <v>1</v>
      </c>
      <c r="BP40" s="159">
        <v>1</v>
      </c>
      <c r="BQ40" s="159">
        <v>1</v>
      </c>
      <c r="BR40" s="159">
        <v>1</v>
      </c>
      <c r="BS40" s="159">
        <v>1</v>
      </c>
    </row>
    <row r="41" spans="1:71" s="102" customFormat="1" x14ac:dyDescent="0.25">
      <c r="A41" s="214"/>
      <c r="B41" s="160"/>
      <c r="C41" s="160"/>
      <c r="D41" s="161" t="s">
        <v>221</v>
      </c>
      <c r="E41" s="591">
        <f>AVERAGE(E26:E40)</f>
        <v>0</v>
      </c>
      <c r="F41" s="591">
        <f t="shared" ref="F41" si="6">AVERAGE(F26:F40)</f>
        <v>3.3333333333333333E-2</v>
      </c>
      <c r="G41" s="591">
        <f t="shared" ref="G41" si="7">AVERAGE(G26:G40)</f>
        <v>0.46666666666666667</v>
      </c>
      <c r="H41" s="591">
        <f t="shared" ref="H41" si="8">AVERAGE(H26:H40)</f>
        <v>1.3333333333333333</v>
      </c>
      <c r="I41" s="591">
        <f t="shared" ref="I41" si="9">AVERAGE(I26:I40)</f>
        <v>2.1</v>
      </c>
      <c r="J41" s="591">
        <f t="shared" ref="J41" si="10">AVERAGE(J26:J40)</f>
        <v>2.4</v>
      </c>
      <c r="K41" s="591">
        <f t="shared" ref="K41" si="11">AVERAGE(K26:K40)</f>
        <v>2.2333333333333334</v>
      </c>
      <c r="L41" s="591">
        <f t="shared" ref="L41" si="12">AVERAGE(L26:L40)</f>
        <v>1.6666666666666667</v>
      </c>
      <c r="M41" s="591">
        <f t="shared" ref="M41" si="13">AVERAGE(M26:M40)</f>
        <v>1.2666666666666666</v>
      </c>
      <c r="N41" s="591">
        <f t="shared" ref="N41" si="14">AVERAGE(N26:N40)</f>
        <v>0.8666666666666667</v>
      </c>
      <c r="O41" s="591">
        <f t="shared" ref="O41" si="15">AVERAGE(O26:O40)</f>
        <v>0.83333333333333337</v>
      </c>
      <c r="P41" s="591">
        <f t="shared" ref="P41" si="16">AVERAGE(P26:P40)</f>
        <v>0.6333333333333333</v>
      </c>
      <c r="Q41" s="591">
        <f t="shared" ref="Q41" si="17">AVERAGE(Q26:Q40)</f>
        <v>0.9</v>
      </c>
      <c r="R41" s="591">
        <f t="shared" ref="R41" si="18">AVERAGE(R26:R40)</f>
        <v>0.9</v>
      </c>
      <c r="S41" s="591">
        <f t="shared" ref="S41" si="19">AVERAGE(S26:S40)</f>
        <v>1.1000000000000001</v>
      </c>
      <c r="T41" s="591">
        <f t="shared" ref="T41" si="20">AVERAGE(T26:T40)</f>
        <v>1.5333333333333334</v>
      </c>
      <c r="U41" s="591">
        <f t="shared" ref="U41" si="21">AVERAGE(U26:U40)</f>
        <v>1.8</v>
      </c>
      <c r="V41" s="591">
        <f t="shared" ref="V41" si="22">AVERAGE(V26:V40)</f>
        <v>2.0666666666666669</v>
      </c>
      <c r="W41" s="591">
        <f t="shared" ref="W41" si="23">AVERAGE(W26:W40)</f>
        <v>2.3666666666666667</v>
      </c>
      <c r="X41" s="591">
        <f t="shared" ref="X41" si="24">AVERAGE(X26:X40)</f>
        <v>2.3666666666666667</v>
      </c>
      <c r="Y41" s="591">
        <f t="shared" ref="Y41" si="25">AVERAGE(Y26:Y40)</f>
        <v>2.3333333333333335</v>
      </c>
      <c r="Z41" s="591">
        <f t="shared" ref="Z41" si="26">AVERAGE(Z26:Z40)</f>
        <v>2.0333333333333332</v>
      </c>
      <c r="AA41" s="591">
        <f t="shared" ref="AA41" si="27">AVERAGE(AA26:AA40)</f>
        <v>1.8333333333333333</v>
      </c>
      <c r="AB41" s="591">
        <f t="shared" ref="AB41" si="28">AVERAGE(AB26:AB40)</f>
        <v>1.8333333333333333</v>
      </c>
      <c r="AC41" s="591">
        <f t="shared" ref="AC41" si="29">AVERAGE(AC26:AC40)</f>
        <v>1.7333333333333334</v>
      </c>
      <c r="AD41" s="591">
        <f t="shared" ref="AD41" si="30">AVERAGE(AD26:AD40)</f>
        <v>1.6666666666666667</v>
      </c>
      <c r="AE41" s="591">
        <f t="shared" ref="AE41" si="31">AVERAGE(AE26:AE40)</f>
        <v>1.7666666666666666</v>
      </c>
      <c r="AF41" s="591">
        <f t="shared" ref="AF41" si="32">AVERAGE(AF26:AF40)</f>
        <v>1.6333333333333333</v>
      </c>
      <c r="AG41" s="591">
        <f t="shared" ref="AG41" si="33">AVERAGE(AG26:AG40)</f>
        <v>1.6</v>
      </c>
      <c r="AH41" s="591">
        <f t="shared" ref="AH41" si="34">AVERAGE(AH26:AH40)</f>
        <v>1.5</v>
      </c>
      <c r="AI41" s="591">
        <f t="shared" ref="AI41" si="35">AVERAGE(AI26:AI40)</f>
        <v>1.6</v>
      </c>
      <c r="AJ41" s="591">
        <f t="shared" ref="AJ41" si="36">AVERAGE(AJ26:AJ40)</f>
        <v>1.7333333333333334</v>
      </c>
      <c r="AK41" s="591">
        <f t="shared" ref="AK41" si="37">AVERAGE(AK26:AK40)</f>
        <v>1.6</v>
      </c>
      <c r="AL41" s="591">
        <f t="shared" ref="AL41" si="38">AVERAGE(AL26:AL40)</f>
        <v>1.5333333333333334</v>
      </c>
      <c r="AM41" s="591">
        <f t="shared" ref="AM41" si="39">AVERAGE(AM26:AM40)</f>
        <v>1.5</v>
      </c>
      <c r="AN41" s="591">
        <f t="shared" ref="AN41" si="40">AVERAGE(AN26:AN40)</f>
        <v>1.6666666666666667</v>
      </c>
      <c r="AO41" s="591">
        <f t="shared" ref="AO41" si="41">AVERAGE(AO26:AO40)</f>
        <v>1.7</v>
      </c>
      <c r="AP41" s="591">
        <f t="shared" ref="AP41" si="42">AVERAGE(AP26:AP40)</f>
        <v>1.6666666666666667</v>
      </c>
      <c r="AQ41" s="591">
        <f t="shared" ref="AQ41" si="43">AVERAGE(AQ26:AQ40)</f>
        <v>1.5666666666666667</v>
      </c>
      <c r="AR41" s="591">
        <f t="shared" ref="AR41" si="44">AVERAGE(AR26:AR40)</f>
        <v>1.3666666666666667</v>
      </c>
      <c r="AS41" s="591">
        <f t="shared" ref="AS41" si="45">AVERAGE(AS26:AS40)</f>
        <v>1.2333333333333334</v>
      </c>
      <c r="AT41" s="591">
        <f t="shared" ref="AT41" si="46">AVERAGE(AT26:AT40)</f>
        <v>1.3</v>
      </c>
      <c r="AU41" s="591">
        <f t="shared" ref="AU41" si="47">AVERAGE(AU26:AU40)</f>
        <v>1.4333333333333333</v>
      </c>
      <c r="AV41" s="591">
        <f t="shared" ref="AV41" si="48">AVERAGE(AV26:AV40)</f>
        <v>1.6</v>
      </c>
      <c r="AW41" s="591">
        <f t="shared" ref="AW41" si="49">AVERAGE(AW26:AW40)</f>
        <v>1.5666666666666667</v>
      </c>
      <c r="AX41" s="591">
        <f t="shared" ref="AX41" si="50">AVERAGE(AX26:AX40)</f>
        <v>1.6333333333333333</v>
      </c>
      <c r="AY41" s="591">
        <f t="shared" ref="AY41" si="51">AVERAGE(AY26:AY40)</f>
        <v>1.5</v>
      </c>
      <c r="AZ41" s="591">
        <f t="shared" ref="AZ41" si="52">AVERAGE(AZ26:AZ40)</f>
        <v>1.3666666666666667</v>
      </c>
      <c r="BA41" s="591">
        <f t="shared" ref="BA41" si="53">AVERAGE(BA26:BA40)</f>
        <v>1.3666666666666667</v>
      </c>
      <c r="BB41" s="591">
        <f t="shared" ref="BB41" si="54">AVERAGE(BB26:BB40)</f>
        <v>1.3666666666666667</v>
      </c>
      <c r="BC41" s="591">
        <f t="shared" ref="BC41" si="55">AVERAGE(BC26:BC40)</f>
        <v>1.4333333333333333</v>
      </c>
      <c r="BD41" s="591">
        <f t="shared" ref="BD41" si="56">AVERAGE(BD26:BD40)</f>
        <v>1.4666666666666666</v>
      </c>
      <c r="BE41" s="591">
        <f t="shared" ref="BE41" si="57">AVERAGE(BE26:BE40)</f>
        <v>1.6</v>
      </c>
      <c r="BF41" s="591">
        <f t="shared" ref="BF41" si="58">AVERAGE(BF26:BF40)</f>
        <v>1.6333333333333333</v>
      </c>
      <c r="BG41" s="591">
        <f t="shared" ref="BG41" si="59">AVERAGE(BG26:BG40)</f>
        <v>1.6</v>
      </c>
      <c r="BH41" s="591">
        <f t="shared" ref="BH41" si="60">AVERAGE(BH26:BH40)</f>
        <v>1.5666666666666667</v>
      </c>
      <c r="BI41" s="591">
        <f t="shared" ref="BI41" si="61">AVERAGE(BI26:BI40)</f>
        <v>1.6333333333333333</v>
      </c>
      <c r="BJ41" s="591">
        <f t="shared" ref="BJ41" si="62">AVERAGE(BJ26:BJ40)</f>
        <v>1.6666666666666667</v>
      </c>
      <c r="BK41" s="591">
        <f t="shared" ref="BK41" si="63">AVERAGE(BK26:BK40)</f>
        <v>1.6666666666666667</v>
      </c>
      <c r="BL41" s="591">
        <f t="shared" ref="BL41" si="64">AVERAGE(BL26:BL40)</f>
        <v>1.6333333333333333</v>
      </c>
      <c r="BM41" s="591">
        <f t="shared" ref="BM41" si="65">AVERAGE(BM26:BM40)</f>
        <v>1.7</v>
      </c>
      <c r="BN41" s="591">
        <f t="shared" ref="BN41" si="66">AVERAGE(BN26:BN40)</f>
        <v>1.7666666666666666</v>
      </c>
      <c r="BO41" s="591">
        <f t="shared" ref="BO41" si="67">AVERAGE(BO26:BO40)</f>
        <v>1.7</v>
      </c>
      <c r="BP41" s="591">
        <f t="shared" ref="BP41" si="68">AVERAGE(BP26:BP40)</f>
        <v>1.7</v>
      </c>
      <c r="BQ41" s="591">
        <f t="shared" ref="BQ41" si="69">AVERAGE(BQ26:BQ40)</f>
        <v>1.6</v>
      </c>
      <c r="BR41" s="591">
        <f t="shared" ref="BR41" si="70">AVERAGE(BR26:BR40)</f>
        <v>1.5</v>
      </c>
      <c r="BS41" s="591">
        <f t="shared" ref="BS41" si="71">AVERAGE(BS26:BS40)</f>
        <v>1.5</v>
      </c>
    </row>
    <row r="42" spans="1:71" s="102" customFormat="1" x14ac:dyDescent="0.25">
      <c r="A42" s="215"/>
      <c r="B42" s="163"/>
      <c r="C42" s="163"/>
      <c r="D42" s="164" t="s">
        <v>222</v>
      </c>
      <c r="E42" s="592">
        <f>STDEV(E26:E40)</f>
        <v>0</v>
      </c>
      <c r="F42" s="592">
        <f t="shared" ref="F42:BQ42" si="72">STDEV(F26:F40)</f>
        <v>0.12909944487358055</v>
      </c>
      <c r="G42" s="592">
        <f t="shared" si="72"/>
        <v>0.83380938783279201</v>
      </c>
      <c r="H42" s="592">
        <f t="shared" si="72"/>
        <v>1.371478173706159</v>
      </c>
      <c r="I42" s="592">
        <f t="shared" si="72"/>
        <v>1.2130245551630729</v>
      </c>
      <c r="J42" s="592">
        <f t="shared" si="72"/>
        <v>0.82807867121082479</v>
      </c>
      <c r="K42" s="592">
        <f t="shared" si="72"/>
        <v>0.70373155054899705</v>
      </c>
      <c r="L42" s="592">
        <f t="shared" si="72"/>
        <v>0.87966443818624607</v>
      </c>
      <c r="M42" s="592">
        <f t="shared" si="72"/>
        <v>0.77613204571190875</v>
      </c>
      <c r="N42" s="592">
        <f t="shared" si="72"/>
        <v>0.63994047342218441</v>
      </c>
      <c r="O42" s="592">
        <f t="shared" si="72"/>
        <v>0.74801324154309567</v>
      </c>
      <c r="P42" s="592">
        <f t="shared" si="72"/>
        <v>0.66726163926760784</v>
      </c>
      <c r="Q42" s="592">
        <f t="shared" si="72"/>
        <v>0.84936951406827133</v>
      </c>
      <c r="R42" s="592">
        <f t="shared" si="72"/>
        <v>1.003565073696199</v>
      </c>
      <c r="S42" s="592">
        <f t="shared" si="72"/>
        <v>1.0212037714663724</v>
      </c>
      <c r="T42" s="592">
        <f t="shared" si="72"/>
        <v>1.0932694522568969</v>
      </c>
      <c r="U42" s="592">
        <f t="shared" si="72"/>
        <v>1.0656989658033293</v>
      </c>
      <c r="V42" s="592">
        <f t="shared" si="72"/>
        <v>0.90369611411506412</v>
      </c>
      <c r="W42" s="592">
        <f t="shared" si="72"/>
        <v>0.5814595756329396</v>
      </c>
      <c r="X42" s="592">
        <f t="shared" si="72"/>
        <v>0.51639777949432231</v>
      </c>
      <c r="Y42" s="592">
        <f t="shared" si="72"/>
        <v>0.52326811847228327</v>
      </c>
      <c r="Z42" s="592">
        <f t="shared" si="72"/>
        <v>0.7187952884282609</v>
      </c>
      <c r="AA42" s="592">
        <f t="shared" si="72"/>
        <v>0.64549722436790291</v>
      </c>
      <c r="AB42" s="592">
        <f t="shared" si="72"/>
        <v>0.64549722436790291</v>
      </c>
      <c r="AC42" s="592">
        <f t="shared" si="72"/>
        <v>0.53004941368930947</v>
      </c>
      <c r="AD42" s="592">
        <f t="shared" si="72"/>
        <v>0.67259270913454938</v>
      </c>
      <c r="AE42" s="592">
        <f t="shared" si="72"/>
        <v>0.45773770821706317</v>
      </c>
      <c r="AF42" s="592">
        <f t="shared" si="72"/>
        <v>0.66726163926760795</v>
      </c>
      <c r="AG42" s="592">
        <f t="shared" si="72"/>
        <v>0.60356086212221749</v>
      </c>
      <c r="AH42" s="592">
        <f t="shared" si="72"/>
        <v>0.68138514386924687</v>
      </c>
      <c r="AI42" s="592">
        <f t="shared" si="72"/>
        <v>0.71213963317797246</v>
      </c>
      <c r="AJ42" s="592">
        <f t="shared" si="72"/>
        <v>0.75277265270908089</v>
      </c>
      <c r="AK42" s="592">
        <f t="shared" si="72"/>
        <v>0.68660656232559525</v>
      </c>
      <c r="AL42" s="592">
        <f t="shared" si="72"/>
        <v>0.74322335295720654</v>
      </c>
      <c r="AM42" s="592">
        <f t="shared" si="72"/>
        <v>0.77919372247397956</v>
      </c>
      <c r="AN42" s="592">
        <f t="shared" si="72"/>
        <v>0.64549722436790291</v>
      </c>
      <c r="AO42" s="592">
        <f t="shared" si="72"/>
        <v>0.88236694666755766</v>
      </c>
      <c r="AP42" s="592">
        <f t="shared" si="72"/>
        <v>0.79432511036248954</v>
      </c>
      <c r="AQ42" s="592">
        <f t="shared" si="72"/>
        <v>0.6778818551368736</v>
      </c>
      <c r="AR42" s="592">
        <f t="shared" si="72"/>
        <v>0.76687367805606554</v>
      </c>
      <c r="AS42" s="592">
        <f t="shared" si="72"/>
        <v>0.67788185513687382</v>
      </c>
      <c r="AT42" s="592">
        <f t="shared" si="72"/>
        <v>0.64917530100010068</v>
      </c>
      <c r="AU42" s="592">
        <f t="shared" si="72"/>
        <v>0.7988086367179803</v>
      </c>
      <c r="AV42" s="592">
        <f t="shared" si="72"/>
        <v>0.82807867121082512</v>
      </c>
      <c r="AW42" s="592">
        <f t="shared" si="72"/>
        <v>0.70373155054899661</v>
      </c>
      <c r="AX42" s="592">
        <f t="shared" si="72"/>
        <v>0.76687367805606554</v>
      </c>
      <c r="AY42" s="592">
        <f t="shared" si="72"/>
        <v>0.65465367070797709</v>
      </c>
      <c r="AZ42" s="592">
        <f t="shared" si="72"/>
        <v>0.63994047342218441</v>
      </c>
      <c r="BA42" s="592">
        <f t="shared" si="72"/>
        <v>0.7187952884282609</v>
      </c>
      <c r="BB42" s="592">
        <f t="shared" si="72"/>
        <v>0.69350730418098772</v>
      </c>
      <c r="BC42" s="592">
        <f t="shared" si="72"/>
        <v>0.67788185513687382</v>
      </c>
      <c r="BD42" s="592">
        <f t="shared" si="72"/>
        <v>0.63994047342218441</v>
      </c>
      <c r="BE42" s="592">
        <f t="shared" si="72"/>
        <v>0.80622577482985502</v>
      </c>
      <c r="BF42" s="592">
        <f t="shared" si="72"/>
        <v>0.7187952884282609</v>
      </c>
      <c r="BG42" s="592">
        <f t="shared" si="72"/>
        <v>0.7367883976130073</v>
      </c>
      <c r="BH42" s="592">
        <f t="shared" si="72"/>
        <v>0.72866479327080202</v>
      </c>
      <c r="BI42" s="592">
        <f t="shared" si="72"/>
        <v>0.5814595756329396</v>
      </c>
      <c r="BJ42" s="592">
        <f t="shared" si="72"/>
        <v>0.72374686445574599</v>
      </c>
      <c r="BK42" s="592">
        <f t="shared" si="72"/>
        <v>0.7715167498104597</v>
      </c>
      <c r="BL42" s="592">
        <f t="shared" si="72"/>
        <v>0.66726163926760795</v>
      </c>
      <c r="BM42" s="592">
        <f t="shared" si="72"/>
        <v>0.77459666924148329</v>
      </c>
      <c r="BN42" s="592">
        <f t="shared" si="72"/>
        <v>0.5936168397046635</v>
      </c>
      <c r="BO42" s="592">
        <f t="shared" si="72"/>
        <v>0.70203785001746366</v>
      </c>
      <c r="BP42" s="592">
        <f t="shared" si="72"/>
        <v>0.70203785001746366</v>
      </c>
      <c r="BQ42" s="592">
        <f t="shared" si="72"/>
        <v>0.60356086212221749</v>
      </c>
      <c r="BR42" s="592">
        <f t="shared" ref="BR42:BS42" si="73">STDEV(BR26:BR40)</f>
        <v>0.7319250547113999</v>
      </c>
      <c r="BS42" s="592">
        <f t="shared" si="73"/>
        <v>0.7319250547113999</v>
      </c>
    </row>
    <row r="43" spans="1:71" s="102" customFormat="1" x14ac:dyDescent="0.25">
      <c r="A43" s="216"/>
      <c r="B43" s="166"/>
      <c r="C43" s="166"/>
      <c r="D43" s="167" t="s">
        <v>12</v>
      </c>
      <c r="E43" s="593">
        <f>E42/SQRT(COUNT(E26:E40))</f>
        <v>0</v>
      </c>
      <c r="F43" s="593">
        <f t="shared" ref="F43" si="74">F42/SQRT(COUNT(F26:F40))</f>
        <v>3.3333333333333326E-2</v>
      </c>
      <c r="G43" s="593">
        <f t="shared" ref="G43" si="75">G42/SQRT(COUNT(G26:G40))</f>
        <v>0.21528865819918697</v>
      </c>
      <c r="H43" s="593">
        <f t="shared" ref="H43" si="76">H42/SQRT(COUNT(H26:H40))</f>
        <v>0.35411414176339445</v>
      </c>
      <c r="I43" s="593">
        <f t="shared" ref="I43" si="77">I42/SQRT(COUNT(I26:I40))</f>
        <v>0.31320159337914943</v>
      </c>
      <c r="J43" s="593">
        <f t="shared" ref="J43" si="78">J42/SQRT(COUNT(J26:J40))</f>
        <v>0.21380899352993943</v>
      </c>
      <c r="K43" s="593">
        <f t="shared" ref="K43" si="79">K42/SQRT(COUNT(K26:K40))</f>
        <v>0.18170270503179922</v>
      </c>
      <c r="L43" s="593">
        <f t="shared" ref="L43" si="80">L42/SQRT(COUNT(L26:L40))</f>
        <v>0.22712838128974897</v>
      </c>
      <c r="M43" s="593">
        <f t="shared" ref="M43" si="81">M42/SQRT(COUNT(M26:M40))</f>
        <v>0.20039643250000774</v>
      </c>
      <c r="N43" s="593">
        <f t="shared" ref="N43" si="82">N42/SQRT(COUNT(N26:N40))</f>
        <v>0.16523191974188067</v>
      </c>
      <c r="O43" s="593">
        <f t="shared" ref="O43" si="83">O42/SQRT(COUNT(O26:O40))</f>
        <v>0.19313618848260236</v>
      </c>
      <c r="P43" s="593">
        <f t="shared" ref="P43" si="84">P42/SQRT(COUNT(P26:P40))</f>
        <v>0.17228621442976708</v>
      </c>
      <c r="Q43" s="593">
        <f t="shared" ref="Q43" si="85">Q42/SQRT(COUNT(Q26:Q40))</f>
        <v>0.21930626551751339</v>
      </c>
      <c r="R43" s="593">
        <f t="shared" ref="R43" si="86">R42/SQRT(COUNT(R26:R40))</f>
        <v>0.25911938781738647</v>
      </c>
      <c r="S43" s="593">
        <f t="shared" ref="S43" si="87">S42/SQRT(COUNT(S26:S40))</f>
        <v>0.26367367999823099</v>
      </c>
      <c r="T43" s="593">
        <f t="shared" ref="T43" si="88">T42/SQRT(COUNT(T26:T40))</f>
        <v>0.28228095876721776</v>
      </c>
      <c r="U43" s="593">
        <f t="shared" ref="U43" si="89">U42/SQRT(COUNT(U26:U40))</f>
        <v>0.27516228977511747</v>
      </c>
      <c r="V43" s="593">
        <f t="shared" ref="V43" si="90">V42/SQRT(COUNT(V26:V40))</f>
        <v>0.23333333333333336</v>
      </c>
      <c r="W43" s="593">
        <f t="shared" ref="W43" si="91">W42/SQRT(COUNT(W26:W40))</f>
        <v>0.15013221686128045</v>
      </c>
      <c r="X43" s="593">
        <f t="shared" ref="X43" si="92">X42/SQRT(COUNT(X26:X40))</f>
        <v>0.13333333333333333</v>
      </c>
      <c r="Y43" s="593">
        <f t="shared" ref="Y43" si="93">Y42/SQRT(COUNT(Y26:Y40))</f>
        <v>0.13510724722962952</v>
      </c>
      <c r="Z43" s="593">
        <f t="shared" ref="Z43" si="94">Z42/SQRT(COUNT(Z26:Z40))</f>
        <v>0.18559214542766742</v>
      </c>
      <c r="AA43" s="593">
        <f t="shared" ref="AA43" si="95">AA42/SQRT(COUNT(AA26:AA40))</f>
        <v>0.16666666666666669</v>
      </c>
      <c r="AB43" s="593">
        <f t="shared" ref="AB43" si="96">AB42/SQRT(COUNT(AB26:AB40))</f>
        <v>0.16666666666666669</v>
      </c>
      <c r="AC43" s="593">
        <f t="shared" ref="AC43" si="97">AC42/SQRT(COUNT(AC26:AC40))</f>
        <v>0.13685817012571341</v>
      </c>
      <c r="AD43" s="593">
        <f t="shared" ref="AD43" si="98">AD42/SQRT(COUNT(AD26:AD40))</f>
        <v>0.17366269075057592</v>
      </c>
      <c r="AE43" s="593">
        <f t="shared" ref="AE43" si="99">AE42/SQRT(COUNT(AE26:AE40))</f>
        <v>0.11818736805705569</v>
      </c>
      <c r="AF43" s="593">
        <f t="shared" ref="AF43" si="100">AF42/SQRT(COUNT(AF26:AF40))</f>
        <v>0.1722862144297671</v>
      </c>
      <c r="AG43" s="593">
        <f t="shared" ref="AG43" si="101">AG42/SQRT(COUNT(AG26:AG40))</f>
        <v>0.15583874449479596</v>
      </c>
      <c r="AH43" s="593">
        <f t="shared" ref="AH43" si="102">AH42/SQRT(COUNT(AH26:AH40))</f>
        <v>0.17593288763724918</v>
      </c>
      <c r="AI43" s="593">
        <f t="shared" ref="AI43" si="103">AI42/SQRT(COUNT(AI26:AI40))</f>
        <v>0.18387366263150307</v>
      </c>
      <c r="AJ43" s="593">
        <f t="shared" ref="AJ43" si="104">AJ42/SQRT(COUNT(AJ26:AJ40))</f>
        <v>0.19436506316150998</v>
      </c>
      <c r="AK43" s="593">
        <f t="shared" ref="AK43" si="105">AK42/SQRT(COUNT(AK26:AK40))</f>
        <v>0.17728105208558367</v>
      </c>
      <c r="AL43" s="593">
        <f t="shared" ref="AL43" si="106">AL42/SQRT(COUNT(AL26:AL40))</f>
        <v>0.19189944456771318</v>
      </c>
      <c r="AM43" s="593">
        <f t="shared" ref="AM43" si="107">AM42/SQRT(COUNT(AM26:AM40))</f>
        <v>0.20118695404073911</v>
      </c>
      <c r="AN43" s="593">
        <f t="shared" ref="AN43" si="108">AN42/SQRT(COUNT(AN26:AN40))</f>
        <v>0.16666666666666669</v>
      </c>
      <c r="AO43" s="593">
        <f t="shared" ref="AO43" si="109">AO42/SQRT(COUNT(AO26:AO40))</f>
        <v>0.22782616597915592</v>
      </c>
      <c r="AP43" s="593">
        <f t="shared" ref="AP43" si="110">AP42/SQRT(COUNT(AP26:AP40))</f>
        <v>0.20509386159388601</v>
      </c>
      <c r="AQ43" s="593">
        <f t="shared" ref="AQ43" si="111">AQ42/SQRT(COUNT(AQ26:AQ40))</f>
        <v>0.17502834237608667</v>
      </c>
      <c r="AR43" s="593">
        <f t="shared" ref="AR43" si="112">AR42/SQRT(COUNT(AR26:AR40))</f>
        <v>0.198005932250398</v>
      </c>
      <c r="AS43" s="593">
        <f t="shared" ref="AS43" si="113">AS42/SQRT(COUNT(AS26:AS40))</f>
        <v>0.17502834237608672</v>
      </c>
      <c r="AT43" s="593">
        <f t="shared" ref="AT43" si="114">AT42/SQRT(COUNT(AT26:AT40))</f>
        <v>0.16761634196950512</v>
      </c>
      <c r="AU43" s="593">
        <f t="shared" ref="AU43" si="115">AU42/SQRT(COUNT(AU26:AU40))</f>
        <v>0.20625150312102589</v>
      </c>
      <c r="AV43" s="593">
        <f t="shared" ref="AV43" si="116">AV42/SQRT(COUNT(AV26:AV40))</f>
        <v>0.21380899352993951</v>
      </c>
      <c r="AW43" s="593">
        <f t="shared" ref="AW43" si="117">AW42/SQRT(COUNT(AW26:AW40))</f>
        <v>0.18170270503179911</v>
      </c>
      <c r="AX43" s="593">
        <f t="shared" ref="AX43" si="118">AX42/SQRT(COUNT(AX26:AX40))</f>
        <v>0.198005932250398</v>
      </c>
      <c r="AY43" s="593">
        <f t="shared" ref="AY43" si="119">AY42/SQRT(COUNT(AY26:AY40))</f>
        <v>0.1690308509457033</v>
      </c>
      <c r="AZ43" s="593">
        <f t="shared" ref="AZ43" si="120">AZ42/SQRT(COUNT(AZ26:AZ40))</f>
        <v>0.16523191974188067</v>
      </c>
      <c r="BA43" s="593">
        <f t="shared" ref="BA43" si="121">BA42/SQRT(COUNT(BA26:BA40))</f>
        <v>0.18559214542766742</v>
      </c>
      <c r="BB43" s="593">
        <f t="shared" ref="BB43" si="122">BB42/SQRT(COUNT(BB26:BB40))</f>
        <v>0.17906281597107779</v>
      </c>
      <c r="BC43" s="593">
        <f t="shared" ref="BC43" si="123">BC42/SQRT(COUNT(BC26:BC40))</f>
        <v>0.17502834237608672</v>
      </c>
      <c r="BD43" s="593">
        <f t="shared" ref="BD43" si="124">BD42/SQRT(COUNT(BD26:BD40))</f>
        <v>0.16523191974188067</v>
      </c>
      <c r="BE43" s="593">
        <f t="shared" ref="BE43" si="125">BE42/SQRT(COUNT(BE26:BE40))</f>
        <v>0.20816659994661327</v>
      </c>
      <c r="BF43" s="593">
        <f t="shared" ref="BF43" si="126">BF42/SQRT(COUNT(BF26:BF40))</f>
        <v>0.18559214542766742</v>
      </c>
      <c r="BG43" s="593">
        <f t="shared" ref="BG43" si="127">BG42/SQRT(COUNT(BG26:BG40))</f>
        <v>0.19023794624226839</v>
      </c>
      <c r="BH43" s="593">
        <f t="shared" ref="BH43" si="128">BH42/SQRT(COUNT(BH26:BH40))</f>
        <v>0.18814044062036575</v>
      </c>
      <c r="BI43" s="593">
        <f t="shared" ref="BI43" si="129">BI42/SQRT(COUNT(BI26:BI40))</f>
        <v>0.15013221686128045</v>
      </c>
      <c r="BJ43" s="593">
        <f t="shared" ref="BJ43" si="130">BJ42/SQRT(COUNT(BJ26:BJ40))</f>
        <v>0.18687063686046271</v>
      </c>
      <c r="BK43" s="593">
        <f t="shared" ref="BK43" si="131">BK42/SQRT(COUNT(BK26:BK40))</f>
        <v>0.19920476822239896</v>
      </c>
      <c r="BL43" s="593">
        <f t="shared" ref="BL43" si="132">BL42/SQRT(COUNT(BL26:BL40))</f>
        <v>0.1722862144297671</v>
      </c>
      <c r="BM43" s="593">
        <f t="shared" ref="BM43" si="133">BM42/SQRT(COUNT(BM26:BM40))</f>
        <v>0.19999999999999998</v>
      </c>
      <c r="BN43" s="593">
        <f t="shared" ref="BN43" si="134">BN42/SQRT(COUNT(BN26:BN40))</f>
        <v>0.15327120894696261</v>
      </c>
      <c r="BO43" s="593">
        <f t="shared" ref="BO43" si="135">BO42/SQRT(COUNT(BO26:BO40))</f>
        <v>0.18126539343499312</v>
      </c>
      <c r="BP43" s="593">
        <f t="shared" ref="BP43" si="136">BP42/SQRT(COUNT(BP26:BP40))</f>
        <v>0.18126539343499312</v>
      </c>
      <c r="BQ43" s="593">
        <f t="shared" ref="BQ43" si="137">BQ42/SQRT(COUNT(BQ26:BQ40))</f>
        <v>0.15583874449479596</v>
      </c>
      <c r="BR43" s="593">
        <f t="shared" ref="BR43" si="138">BR42/SQRT(COUNT(BR26:BR40))</f>
        <v>0.1889822365046136</v>
      </c>
      <c r="BS43" s="593">
        <f t="shared" ref="BS43" si="139">BS42/SQRT(COUNT(BS26:BS40))</f>
        <v>0.1889822365046136</v>
      </c>
    </row>
    <row r="44" spans="1:71" s="102" customFormat="1" x14ac:dyDescent="0.25">
      <c r="A44" s="217" t="s">
        <v>68</v>
      </c>
    </row>
    <row r="45" spans="1:71" s="102" customFormat="1" x14ac:dyDescent="0.25">
      <c r="A45" s="217" t="s">
        <v>69</v>
      </c>
    </row>
    <row r="46" spans="1:71" s="102" customFormat="1" x14ac:dyDescent="0.25"/>
    <row r="47" spans="1:71" s="102" customFormat="1" ht="20.25" x14ac:dyDescent="0.25">
      <c r="A47" s="220" t="s">
        <v>53</v>
      </c>
      <c r="Q47" s="230"/>
      <c r="R47" s="230"/>
    </row>
    <row r="48" spans="1:71" s="102" customFormat="1" x14ac:dyDescent="0.25"/>
    <row r="49" spans="1:18" s="102" customFormat="1" x14ac:dyDescent="0.25">
      <c r="A49" s="179"/>
      <c r="B49" s="179"/>
      <c r="C49" s="179"/>
      <c r="D49" s="231" t="s">
        <v>5</v>
      </c>
      <c r="E49" s="179">
        <v>0</v>
      </c>
      <c r="F49" s="179">
        <v>46</v>
      </c>
      <c r="G49" s="179">
        <v>48</v>
      </c>
      <c r="H49" s="179">
        <v>50</v>
      </c>
      <c r="I49" s="179">
        <v>53</v>
      </c>
      <c r="J49" s="179">
        <v>55</v>
      </c>
      <c r="K49" s="179">
        <v>57</v>
      </c>
      <c r="L49" s="179">
        <v>60</v>
      </c>
      <c r="M49" s="179">
        <v>62</v>
      </c>
      <c r="N49" s="179">
        <v>64</v>
      </c>
      <c r="O49" s="179">
        <v>67</v>
      </c>
      <c r="P49" s="179">
        <v>69</v>
      </c>
      <c r="Q49" s="179">
        <v>71</v>
      </c>
      <c r="R49" s="179">
        <v>74</v>
      </c>
    </row>
    <row r="50" spans="1:18" s="102" customFormat="1" ht="25.5" x14ac:dyDescent="0.2">
      <c r="A50" s="29" t="s">
        <v>7</v>
      </c>
      <c r="B50" s="25" t="s">
        <v>8</v>
      </c>
      <c r="C50" s="29" t="s">
        <v>9</v>
      </c>
      <c r="D50" s="249" t="s">
        <v>10</v>
      </c>
      <c r="E50" s="179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</row>
    <row r="51" spans="1:18" s="102" customFormat="1" x14ac:dyDescent="0.25">
      <c r="A51" s="715" t="s">
        <v>1</v>
      </c>
      <c r="B51" s="723">
        <v>1</v>
      </c>
      <c r="C51" s="210">
        <v>1</v>
      </c>
      <c r="D51" s="211" t="s">
        <v>14</v>
      </c>
      <c r="E51" s="223">
        <v>1</v>
      </c>
      <c r="F51" s="223">
        <v>0.93121693121693139</v>
      </c>
      <c r="G51" s="223">
        <v>0.97354497354497349</v>
      </c>
      <c r="H51" s="223">
        <v>0.98412698412698429</v>
      </c>
      <c r="I51" s="223">
        <v>0.96296296296296302</v>
      </c>
      <c r="J51" s="223">
        <v>1.0264550264550265</v>
      </c>
      <c r="K51" s="223">
        <v>1</v>
      </c>
      <c r="L51" s="223">
        <v>1.0105820105820107</v>
      </c>
      <c r="M51" s="223">
        <v>1.0052910052910053</v>
      </c>
      <c r="N51" s="223">
        <v>0.97354497354497349</v>
      </c>
      <c r="O51" s="223">
        <v>0.91005291005291011</v>
      </c>
      <c r="P51" s="223">
        <v>0.99470899470899488</v>
      </c>
      <c r="Q51" s="223">
        <v>1.0052910052910053</v>
      </c>
      <c r="R51" s="223">
        <v>1.0370370370370372</v>
      </c>
    </row>
    <row r="52" spans="1:18" s="102" customFormat="1" x14ac:dyDescent="0.25">
      <c r="A52" s="716"/>
      <c r="B52" s="724"/>
      <c r="C52" s="212">
        <v>2</v>
      </c>
      <c r="D52" s="213" t="s">
        <v>15</v>
      </c>
      <c r="E52" s="184">
        <v>1</v>
      </c>
      <c r="F52" s="184">
        <v>1.0116279069767442</v>
      </c>
      <c r="G52" s="184">
        <v>1.0290697674418605</v>
      </c>
      <c r="H52" s="184">
        <v>0.99418604651162801</v>
      </c>
      <c r="I52" s="184">
        <v>1</v>
      </c>
      <c r="J52" s="184">
        <v>1.0174418604651163</v>
      </c>
      <c r="K52" s="184">
        <v>1.0290697674418605</v>
      </c>
      <c r="L52" s="184">
        <v>1.0523255813953489</v>
      </c>
      <c r="M52" s="184">
        <v>0.9883720930232559</v>
      </c>
      <c r="N52" s="184">
        <v>0.95348837209302317</v>
      </c>
      <c r="O52" s="184">
        <v>0.94767441860465129</v>
      </c>
      <c r="P52" s="184">
        <v>0.9767441860465117</v>
      </c>
      <c r="Q52" s="184">
        <v>0.98255813953488369</v>
      </c>
      <c r="R52" s="184">
        <v>0.97093023255813948</v>
      </c>
    </row>
    <row r="53" spans="1:18" s="102" customFormat="1" x14ac:dyDescent="0.25">
      <c r="A53" s="716"/>
      <c r="B53" s="724"/>
      <c r="C53" s="212">
        <v>3</v>
      </c>
      <c r="D53" s="213" t="s">
        <v>16</v>
      </c>
      <c r="E53" s="184">
        <v>1</v>
      </c>
      <c r="F53" s="184">
        <v>0.97297297297297303</v>
      </c>
      <c r="G53" s="184">
        <v>1.0108108108108107</v>
      </c>
      <c r="H53" s="184">
        <v>1</v>
      </c>
      <c r="I53" s="184">
        <v>1.0162162162162163</v>
      </c>
      <c r="J53" s="184">
        <v>1.0216216216216216</v>
      </c>
      <c r="K53" s="184">
        <v>1.0324324324324325</v>
      </c>
      <c r="L53" s="184">
        <v>1.0216216216216216</v>
      </c>
      <c r="M53" s="184">
        <v>0.99459459459459454</v>
      </c>
      <c r="N53" s="184">
        <v>1.0108108108108107</v>
      </c>
      <c r="O53" s="184">
        <v>1.027027027027027</v>
      </c>
      <c r="P53" s="184">
        <v>1.0594594594594595</v>
      </c>
      <c r="Q53" s="184">
        <v>0.93513513513513513</v>
      </c>
      <c r="R53" s="184">
        <v>0.87567567567567561</v>
      </c>
    </row>
    <row r="54" spans="1:18" s="102" customFormat="1" x14ac:dyDescent="0.25">
      <c r="A54" s="716"/>
      <c r="B54" s="724"/>
      <c r="C54" s="212">
        <v>4</v>
      </c>
      <c r="D54" s="213" t="s">
        <v>17</v>
      </c>
      <c r="E54" s="184">
        <v>1</v>
      </c>
      <c r="F54" s="184">
        <v>0.8165137614678899</v>
      </c>
      <c r="G54" s="184">
        <v>0.80733944954128445</v>
      </c>
      <c r="H54" s="184">
        <v>0.79816513761467878</v>
      </c>
      <c r="I54" s="184">
        <v>0.8165137614678899</v>
      </c>
      <c r="J54" s="184">
        <v>0.84403669724770636</v>
      </c>
      <c r="K54" s="184">
        <v>0.84862385321100919</v>
      </c>
      <c r="L54" s="184">
        <v>0.83944954128440363</v>
      </c>
      <c r="M54" s="184">
        <v>0.83027522935779818</v>
      </c>
      <c r="N54" s="184">
        <v>0.83486238532110091</v>
      </c>
      <c r="O54" s="184">
        <v>0.72477064220183485</v>
      </c>
      <c r="P54" s="184">
        <v>0.75688073394495414</v>
      </c>
      <c r="Q54" s="184">
        <v>0.75688073394495414</v>
      </c>
      <c r="R54" s="184">
        <v>0.78440366972477071</v>
      </c>
    </row>
    <row r="55" spans="1:18" s="102" customFormat="1" x14ac:dyDescent="0.25">
      <c r="A55" s="716"/>
      <c r="B55" s="725"/>
      <c r="C55" s="228">
        <v>5</v>
      </c>
      <c r="D55" s="229" t="s">
        <v>18</v>
      </c>
      <c r="E55" s="192">
        <v>1</v>
      </c>
      <c r="F55" s="192">
        <v>0.88571428571428579</v>
      </c>
      <c r="G55" s="192">
        <v>0.90952380952380962</v>
      </c>
      <c r="H55" s="192">
        <v>0.89999999999999991</v>
      </c>
      <c r="I55" s="192">
        <v>0.95238095238095233</v>
      </c>
      <c r="J55" s="192">
        <v>0.95238095238095233</v>
      </c>
      <c r="K55" s="192">
        <v>0.95238095238095233</v>
      </c>
      <c r="L55" s="192">
        <v>0.93809523809523809</v>
      </c>
      <c r="M55" s="192">
        <v>0.95238095238095233</v>
      </c>
      <c r="N55" s="192">
        <v>0.9285714285714286</v>
      </c>
      <c r="O55" s="192">
        <v>0.97142857142857131</v>
      </c>
      <c r="P55" s="192">
        <v>0.87619047619047608</v>
      </c>
      <c r="Q55" s="192">
        <v>0.81428571428571439</v>
      </c>
      <c r="R55" s="192">
        <v>0.8571428571428571</v>
      </c>
    </row>
    <row r="56" spans="1:18" s="102" customFormat="1" x14ac:dyDescent="0.25">
      <c r="A56" s="716"/>
      <c r="B56" s="723">
        <v>2</v>
      </c>
      <c r="C56" s="210">
        <v>1</v>
      </c>
      <c r="D56" s="211" t="s">
        <v>20</v>
      </c>
      <c r="E56" s="223">
        <v>1</v>
      </c>
      <c r="F56" s="223">
        <v>0.70588235294117652</v>
      </c>
      <c r="G56" s="223">
        <v>0.78431372549019607</v>
      </c>
      <c r="H56" s="223">
        <v>0.78431372549019607</v>
      </c>
      <c r="I56" s="223">
        <v>0.79999999999999993</v>
      </c>
      <c r="J56" s="223">
        <v>0.78431372549019607</v>
      </c>
      <c r="K56" s="223">
        <v>0.79999999999999993</v>
      </c>
      <c r="L56" s="223">
        <v>0.80392156862745101</v>
      </c>
      <c r="M56" s="223">
        <v>0.80392156862745101</v>
      </c>
      <c r="N56" s="223">
        <v>0.80784313725490198</v>
      </c>
      <c r="O56" s="223">
        <v>0.80784313725490198</v>
      </c>
      <c r="P56" s="223">
        <v>0.75686274509803919</v>
      </c>
      <c r="Q56" s="223">
        <v>0.6588235294117647</v>
      </c>
      <c r="R56" s="223">
        <v>0.6823529411764705</v>
      </c>
    </row>
    <row r="57" spans="1:18" s="102" customFormat="1" x14ac:dyDescent="0.25">
      <c r="A57" s="716"/>
      <c r="B57" s="724"/>
      <c r="C57" s="212">
        <v>2</v>
      </c>
      <c r="D57" s="213" t="s">
        <v>21</v>
      </c>
      <c r="E57" s="184">
        <v>1</v>
      </c>
      <c r="F57" s="184">
        <v>1.0317460317460319</v>
      </c>
      <c r="G57" s="184">
        <v>1.0582010582010584</v>
      </c>
      <c r="H57" s="184">
        <v>1.0582010582010584</v>
      </c>
      <c r="I57" s="184">
        <v>1.0158730158730158</v>
      </c>
      <c r="J57" s="184">
        <v>0.94708994708994709</v>
      </c>
      <c r="K57" s="184">
        <v>0.89417989417989419</v>
      </c>
      <c r="L57" s="184">
        <v>0.93121693121693139</v>
      </c>
      <c r="M57" s="205" t="s">
        <v>13</v>
      </c>
      <c r="N57" s="205" t="s">
        <v>13</v>
      </c>
      <c r="O57" s="205" t="s">
        <v>13</v>
      </c>
      <c r="P57" s="205" t="s">
        <v>13</v>
      </c>
      <c r="Q57" s="205" t="s">
        <v>13</v>
      </c>
      <c r="R57" s="205" t="s">
        <v>13</v>
      </c>
    </row>
    <row r="58" spans="1:18" s="102" customFormat="1" x14ac:dyDescent="0.25">
      <c r="A58" s="716"/>
      <c r="B58" s="724"/>
      <c r="C58" s="212">
        <v>3</v>
      </c>
      <c r="D58" s="213" t="s">
        <v>22</v>
      </c>
      <c r="E58" s="184">
        <v>1</v>
      </c>
      <c r="F58" s="184">
        <v>0.90862944162436543</v>
      </c>
      <c r="G58" s="184">
        <v>0.89847715736040612</v>
      </c>
      <c r="H58" s="184">
        <v>0.92385786802030456</v>
      </c>
      <c r="I58" s="184">
        <v>0.97461928934010156</v>
      </c>
      <c r="J58" s="184">
        <v>0.96446700507614214</v>
      </c>
      <c r="K58" s="184">
        <v>0.9949238578680204</v>
      </c>
      <c r="L58" s="184">
        <v>0.98984771573604069</v>
      </c>
      <c r="M58" s="184">
        <v>0.98477157360406087</v>
      </c>
      <c r="N58" s="184">
        <v>0.97969543147208127</v>
      </c>
      <c r="O58" s="184">
        <v>1.015228426395939</v>
      </c>
      <c r="P58" s="184">
        <v>0.98984771573604069</v>
      </c>
      <c r="Q58" s="184">
        <v>0.91370558375634525</v>
      </c>
      <c r="R58" s="184">
        <v>0.89847715736040612</v>
      </c>
    </row>
    <row r="59" spans="1:18" s="102" customFormat="1" x14ac:dyDescent="0.25">
      <c r="A59" s="716"/>
      <c r="B59" s="724"/>
      <c r="C59" s="212">
        <v>4</v>
      </c>
      <c r="D59" s="213" t="s">
        <v>23</v>
      </c>
      <c r="E59" s="184">
        <v>1</v>
      </c>
      <c r="F59" s="184">
        <v>0.90322580645161288</v>
      </c>
      <c r="G59" s="184">
        <v>0.89784946236559127</v>
      </c>
      <c r="H59" s="184">
        <v>0.93010752688172038</v>
      </c>
      <c r="I59" s="184">
        <v>0.94623655913978499</v>
      </c>
      <c r="J59" s="184">
        <v>0.96774193548387089</v>
      </c>
      <c r="K59" s="184">
        <v>0.9838709677419355</v>
      </c>
      <c r="L59" s="184">
        <v>0.99462365591397839</v>
      </c>
      <c r="M59" s="184">
        <v>0.99462365591397839</v>
      </c>
      <c r="N59" s="184">
        <v>1</v>
      </c>
      <c r="O59" s="184">
        <v>1.0430107526881718</v>
      </c>
      <c r="P59" s="184">
        <v>1.021505376344086</v>
      </c>
      <c r="Q59" s="184">
        <v>0.95698924731182788</v>
      </c>
      <c r="R59" s="184">
        <v>0.90322580645161288</v>
      </c>
    </row>
    <row r="60" spans="1:18" s="102" customFormat="1" x14ac:dyDescent="0.25">
      <c r="A60" s="716"/>
      <c r="B60" s="725"/>
      <c r="C60" s="228">
        <v>5</v>
      </c>
      <c r="D60" s="229" t="s">
        <v>24</v>
      </c>
      <c r="E60" s="192">
        <v>1</v>
      </c>
      <c r="F60" s="192">
        <v>1</v>
      </c>
      <c r="G60" s="192">
        <v>0.9859154929577465</v>
      </c>
      <c r="H60" s="192">
        <v>0.98122065727699526</v>
      </c>
      <c r="I60" s="192">
        <v>0.98122065727699526</v>
      </c>
      <c r="J60" s="192">
        <v>1</v>
      </c>
      <c r="K60" s="192">
        <v>1</v>
      </c>
      <c r="L60" s="192">
        <v>0.99061032863849774</v>
      </c>
      <c r="M60" s="192">
        <v>0.99061032863849774</v>
      </c>
      <c r="N60" s="192">
        <v>1.0234741784037558</v>
      </c>
      <c r="O60" s="192">
        <v>1.0422535211267605</v>
      </c>
      <c r="P60" s="192">
        <v>0.90140845070422526</v>
      </c>
      <c r="Q60" s="192">
        <v>0.88262910798122063</v>
      </c>
      <c r="R60" s="192">
        <v>0.90140845070422526</v>
      </c>
    </row>
    <row r="61" spans="1:18" s="102" customFormat="1" x14ac:dyDescent="0.25">
      <c r="A61" s="716"/>
      <c r="B61" s="723">
        <v>3</v>
      </c>
      <c r="C61" s="210">
        <v>1</v>
      </c>
      <c r="D61" s="211" t="s">
        <v>26</v>
      </c>
      <c r="E61" s="223">
        <v>1</v>
      </c>
      <c r="F61" s="223">
        <v>0.95</v>
      </c>
      <c r="G61" s="223">
        <v>0.94000000000000006</v>
      </c>
      <c r="H61" s="223">
        <v>0.95</v>
      </c>
      <c r="I61" s="223">
        <v>0.90500000000000003</v>
      </c>
      <c r="J61" s="223">
        <v>0.91999999999999993</v>
      </c>
      <c r="K61" s="223">
        <v>0.94000000000000006</v>
      </c>
      <c r="L61" s="223">
        <v>0.96500000000000008</v>
      </c>
      <c r="M61" s="223">
        <v>0.95</v>
      </c>
      <c r="N61" s="223">
        <v>0.97</v>
      </c>
      <c r="O61" s="223">
        <v>0.98000000000000009</v>
      </c>
      <c r="P61" s="223">
        <v>0.89</v>
      </c>
      <c r="Q61" s="223">
        <v>0.83499999999999996</v>
      </c>
      <c r="R61" s="223">
        <v>0.86</v>
      </c>
    </row>
    <row r="62" spans="1:18" s="102" customFormat="1" x14ac:dyDescent="0.25">
      <c r="A62" s="716"/>
      <c r="B62" s="724"/>
      <c r="C62" s="212">
        <v>2</v>
      </c>
      <c r="D62" s="213" t="s">
        <v>27</v>
      </c>
      <c r="E62" s="184">
        <v>1</v>
      </c>
      <c r="F62" s="184">
        <v>0.98453608247422697</v>
      </c>
      <c r="G62" s="184">
        <v>0.97422680412371132</v>
      </c>
      <c r="H62" s="184">
        <v>0.96391752577319589</v>
      </c>
      <c r="I62" s="184">
        <v>0.96907216494845372</v>
      </c>
      <c r="J62" s="184">
        <v>0.96907216494845372</v>
      </c>
      <c r="K62" s="184">
        <v>0.94845360824742264</v>
      </c>
      <c r="L62" s="184">
        <v>0.97422680412371132</v>
      </c>
      <c r="M62" s="184">
        <v>0.96907216494845372</v>
      </c>
      <c r="N62" s="184">
        <v>0.97938144329896915</v>
      </c>
      <c r="O62" s="184">
        <v>0.97938144329896915</v>
      </c>
      <c r="P62" s="184">
        <v>0.84536082474226804</v>
      </c>
      <c r="Q62" s="184">
        <v>0.83505154639175261</v>
      </c>
      <c r="R62" s="184">
        <v>0.87628865979381454</v>
      </c>
    </row>
    <row r="63" spans="1:18" s="102" customFormat="1" x14ac:dyDescent="0.25">
      <c r="A63" s="716"/>
      <c r="B63" s="724"/>
      <c r="C63" s="212">
        <v>3</v>
      </c>
      <c r="D63" s="213" t="s">
        <v>28</v>
      </c>
      <c r="E63" s="184">
        <v>1</v>
      </c>
      <c r="F63" s="184">
        <v>0.96153846153846145</v>
      </c>
      <c r="G63" s="184">
        <v>0.97596153846153844</v>
      </c>
      <c r="H63" s="184">
        <v>0.87499999999999989</v>
      </c>
      <c r="I63" s="184">
        <v>0.84615384615384615</v>
      </c>
      <c r="J63" s="184">
        <v>0.87980769230769229</v>
      </c>
      <c r="K63" s="184">
        <v>0.91346153846153844</v>
      </c>
      <c r="L63" s="184">
        <v>0.94230769230769229</v>
      </c>
      <c r="M63" s="184">
        <v>0.91346153846153844</v>
      </c>
      <c r="N63" s="184">
        <v>0.9375</v>
      </c>
      <c r="O63" s="184">
        <v>0.9375</v>
      </c>
      <c r="P63" s="184">
        <v>0.9375</v>
      </c>
      <c r="Q63" s="184">
        <v>0.94230769230769229</v>
      </c>
      <c r="R63" s="184">
        <v>0.92307692307692302</v>
      </c>
    </row>
    <row r="64" spans="1:18" s="102" customFormat="1" x14ac:dyDescent="0.25">
      <c r="A64" s="716"/>
      <c r="B64" s="724"/>
      <c r="C64" s="212">
        <v>4</v>
      </c>
      <c r="D64" s="213" t="s">
        <v>29</v>
      </c>
      <c r="E64" s="184">
        <v>1</v>
      </c>
      <c r="F64" s="184">
        <v>0.92647058823529416</v>
      </c>
      <c r="G64" s="184">
        <v>0.9460784313725491</v>
      </c>
      <c r="H64" s="184">
        <v>0.89705882352941191</v>
      </c>
      <c r="I64" s="184">
        <v>0.90686274509803932</v>
      </c>
      <c r="J64" s="184">
        <v>0.91666666666666674</v>
      </c>
      <c r="K64" s="184">
        <v>0.91666666666666674</v>
      </c>
      <c r="L64" s="184">
        <v>0.93627450980392168</v>
      </c>
      <c r="M64" s="184">
        <v>0.93137254901960786</v>
      </c>
      <c r="N64" s="184">
        <v>0.91666666666666674</v>
      </c>
      <c r="O64" s="184">
        <v>0.96078431372549034</v>
      </c>
      <c r="P64" s="184">
        <v>0.93137254901960786</v>
      </c>
      <c r="Q64" s="184">
        <v>0.83333333333333337</v>
      </c>
      <c r="R64" s="184">
        <v>0.83823529411764719</v>
      </c>
    </row>
    <row r="65" spans="1:18" s="102" customFormat="1" x14ac:dyDescent="0.25">
      <c r="A65" s="716"/>
      <c r="B65" s="725"/>
      <c r="C65" s="228">
        <v>5</v>
      </c>
      <c r="D65" s="229" t="s">
        <v>30</v>
      </c>
      <c r="E65" s="192">
        <v>1</v>
      </c>
      <c r="F65" s="192">
        <v>0.88888888888888884</v>
      </c>
      <c r="G65" s="192">
        <v>0.89855072463768126</v>
      </c>
      <c r="H65" s="192">
        <v>0.89855072463768126</v>
      </c>
      <c r="I65" s="192">
        <v>0.87922705314009664</v>
      </c>
      <c r="J65" s="192">
        <v>0.88405797101449279</v>
      </c>
      <c r="K65" s="192">
        <v>0.89371980676328511</v>
      </c>
      <c r="L65" s="192">
        <v>0.90338164251207731</v>
      </c>
      <c r="M65" s="192">
        <v>0.90338164251207731</v>
      </c>
      <c r="N65" s="192">
        <v>0.91787439613526578</v>
      </c>
      <c r="O65" s="192">
        <v>0.91304347826086951</v>
      </c>
      <c r="P65" s="192">
        <v>0.89855072463768126</v>
      </c>
      <c r="Q65" s="192">
        <v>0.86956521739130432</v>
      </c>
      <c r="R65" s="192">
        <v>0.83574879227053145</v>
      </c>
    </row>
    <row r="66" spans="1:18" s="102" customFormat="1" x14ac:dyDescent="0.25">
      <c r="A66" s="214"/>
      <c r="B66" s="160"/>
      <c r="C66" s="160"/>
      <c r="D66" s="161" t="s">
        <v>221</v>
      </c>
      <c r="E66" s="225">
        <f>AVERAGE(E51:E65)</f>
        <v>1</v>
      </c>
      <c r="F66" s="225">
        <f>AVERAGE(F51:F65)</f>
        <v>0.92526423414992531</v>
      </c>
      <c r="G66" s="225">
        <f t="shared" ref="G66" si="140">AVERAGE(G51:G65)</f>
        <v>0.93932421372221442</v>
      </c>
      <c r="H66" s="225">
        <f t="shared" ref="H66" si="141">AVERAGE(H51:H65)</f>
        <v>0.9292470718709237</v>
      </c>
      <c r="I66" s="225">
        <f t="shared" ref="I66" si="142">AVERAGE(I51:I65)</f>
        <v>0.93148928159989042</v>
      </c>
      <c r="J66" s="225">
        <f t="shared" ref="J66" si="143">AVERAGE(J51:J65)</f>
        <v>0.93967688441652553</v>
      </c>
      <c r="K66" s="225">
        <f t="shared" ref="K66" si="144">AVERAGE(K51:K65)</f>
        <v>0.94318555635966772</v>
      </c>
      <c r="L66" s="225">
        <f t="shared" ref="L66" si="145">AVERAGE(L51:L65)</f>
        <v>0.95289898945726148</v>
      </c>
      <c r="M66" s="225">
        <f t="shared" ref="M66" si="146">AVERAGE(M51:M65)</f>
        <v>0.94372349259809074</v>
      </c>
      <c r="N66" s="225">
        <f t="shared" ref="N66" si="147">AVERAGE(N51:N65)</f>
        <v>0.94526523025521281</v>
      </c>
      <c r="O66" s="225">
        <f t="shared" ref="O66" si="148">AVERAGE(O51:O65)</f>
        <v>0.94714276014757826</v>
      </c>
      <c r="P66" s="225">
        <f t="shared" ref="P66" si="149">AVERAGE(P51:P65)</f>
        <v>0.91688515975945328</v>
      </c>
      <c r="Q66" s="225">
        <f t="shared" ref="Q66" si="150">AVERAGE(Q51:Q65)</f>
        <v>0.87296828471978105</v>
      </c>
      <c r="R66" s="225">
        <f t="shared" ref="R66" si="151">AVERAGE(R51:R65)</f>
        <v>0.8745716783635793</v>
      </c>
    </row>
    <row r="67" spans="1:18" s="102" customFormat="1" x14ac:dyDescent="0.25">
      <c r="A67" s="215"/>
      <c r="B67" s="163"/>
      <c r="C67" s="163"/>
      <c r="D67" s="164" t="s">
        <v>222</v>
      </c>
      <c r="E67" s="226">
        <f>STDEV(E51:E65)</f>
        <v>0</v>
      </c>
      <c r="F67" s="226">
        <f>STDEV(F51:F65)</f>
        <v>8.2696166405805308E-2</v>
      </c>
      <c r="G67" s="226">
        <f t="shared" ref="G67:R67" si="152">STDEV(G51:G65)</f>
        <v>7.5890935987328517E-2</v>
      </c>
      <c r="H67" s="226">
        <f t="shared" si="152"/>
        <v>7.4254570793591337E-2</v>
      </c>
      <c r="I67" s="226">
        <f t="shared" si="152"/>
        <v>6.9802696705503403E-2</v>
      </c>
      <c r="J67" s="226">
        <f t="shared" si="152"/>
        <v>6.9330199739779122E-2</v>
      </c>
      <c r="K67" s="226">
        <f t="shared" si="152"/>
        <v>6.6617607022877862E-2</v>
      </c>
      <c r="L67" s="226">
        <f t="shared" si="152"/>
        <v>6.6364910125430387E-2</v>
      </c>
      <c r="M67" s="226">
        <f t="shared" si="152"/>
        <v>6.2458513245016743E-2</v>
      </c>
      <c r="N67" s="226">
        <f t="shared" si="152"/>
        <v>6.2152432038271282E-2</v>
      </c>
      <c r="O67" s="226">
        <f t="shared" si="152"/>
        <v>8.9285253185736255E-2</v>
      </c>
      <c r="P67" s="226">
        <f t="shared" si="152"/>
        <v>9.0362403993900248E-2</v>
      </c>
      <c r="Q67" s="226">
        <f t="shared" si="152"/>
        <v>9.3744337371127681E-2</v>
      </c>
      <c r="R67" s="226">
        <f t="shared" si="152"/>
        <v>8.2542106876713692E-2</v>
      </c>
    </row>
    <row r="68" spans="1:18" s="102" customFormat="1" x14ac:dyDescent="0.25">
      <c r="A68" s="216"/>
      <c r="B68" s="166"/>
      <c r="C68" s="166"/>
      <c r="D68" s="167" t="s">
        <v>12</v>
      </c>
      <c r="E68" s="227">
        <f>E67/SQRT(COUNT(E51:E65))</f>
        <v>0</v>
      </c>
      <c r="F68" s="227">
        <f>F67/SQRT(COUNT(F51:F65))</f>
        <v>2.1352058352325412E-2</v>
      </c>
      <c r="G68" s="227">
        <f t="shared" ref="G68" si="153">G67/SQRT(COUNT(G51:G65))</f>
        <v>1.9594955413801098E-2</v>
      </c>
      <c r="H68" s="227">
        <f t="shared" ref="H68" si="154">H67/SQRT(COUNT(H51:H65))</f>
        <v>1.9172447737557261E-2</v>
      </c>
      <c r="I68" s="227">
        <f t="shared" ref="I68" si="155">I67/SQRT(COUNT(I51:I65))</f>
        <v>1.8022978790718798E-2</v>
      </c>
      <c r="J68" s="227">
        <f t="shared" ref="J68" si="156">J67/SQRT(COUNT(J51:J65))</f>
        <v>1.7900980598759889E-2</v>
      </c>
      <c r="K68" s="227">
        <f t="shared" ref="K68" si="157">K67/SQRT(COUNT(K51:K65))</f>
        <v>1.7200592170919748E-2</v>
      </c>
      <c r="L68" s="227">
        <f t="shared" ref="L68" si="158">L67/SQRT(COUNT(L51:L65))</f>
        <v>1.7135346112556259E-2</v>
      </c>
      <c r="M68" s="227">
        <f t="shared" ref="M68" si="159">M67/SQRT(COUNT(M51:M65))</f>
        <v>1.6692739817866783E-2</v>
      </c>
      <c r="N68" s="227">
        <f t="shared" ref="N68" si="160">N67/SQRT(COUNT(N51:N65))</f>
        <v>1.6610936174425939E-2</v>
      </c>
      <c r="O68" s="227">
        <f t="shared" ref="O68" si="161">O67/SQRT(COUNT(O51:O65))</f>
        <v>2.3862487650885118E-2</v>
      </c>
      <c r="P68" s="227">
        <f t="shared" ref="P68" si="162">P67/SQRT(COUNT(P51:P65))</f>
        <v>2.4150368313601997E-2</v>
      </c>
      <c r="Q68" s="227">
        <f t="shared" ref="Q68" si="163">Q67/SQRT(COUNT(Q51:Q65))</f>
        <v>2.5054228028064882E-2</v>
      </c>
      <c r="R68" s="227">
        <f t="shared" ref="R68" si="164">R67/SQRT(COUNT(R51:R65))</f>
        <v>2.2060305993938566E-2</v>
      </c>
    </row>
    <row r="69" spans="1:18" s="102" customFormat="1" x14ac:dyDescent="0.25">
      <c r="A69" s="715" t="s">
        <v>67</v>
      </c>
      <c r="B69" s="723">
        <v>4</v>
      </c>
      <c r="C69" s="210">
        <v>1</v>
      </c>
      <c r="D69" s="211" t="s">
        <v>32</v>
      </c>
      <c r="E69" s="223">
        <v>1</v>
      </c>
      <c r="F69" s="223">
        <v>0.96713615023474186</v>
      </c>
      <c r="G69" s="223">
        <v>0.96713615023474186</v>
      </c>
      <c r="H69" s="223">
        <v>0.98122065727699526</v>
      </c>
      <c r="I69" s="223">
        <v>0.95305164319248825</v>
      </c>
      <c r="J69" s="223">
        <v>0.95774647887323938</v>
      </c>
      <c r="K69" s="223">
        <v>0.93896713615023475</v>
      </c>
      <c r="L69" s="223">
        <v>0.92488262910798114</v>
      </c>
      <c r="M69" s="223">
        <v>0.92488262910798114</v>
      </c>
      <c r="N69" s="223">
        <v>0.93896713615023475</v>
      </c>
      <c r="O69" s="223">
        <v>0.93896713615023475</v>
      </c>
      <c r="P69" s="223">
        <v>0.93427230046948351</v>
      </c>
      <c r="Q69" s="223">
        <v>0.94366197183098599</v>
      </c>
      <c r="R69" s="223">
        <v>0.89671361502347424</v>
      </c>
    </row>
    <row r="70" spans="1:18" s="102" customFormat="1" x14ac:dyDescent="0.25">
      <c r="A70" s="716"/>
      <c r="B70" s="724"/>
      <c r="C70" s="212">
        <v>2</v>
      </c>
      <c r="D70" s="213" t="s">
        <v>33</v>
      </c>
      <c r="E70" s="184">
        <v>1</v>
      </c>
      <c r="F70" s="184">
        <v>0.85024154589371992</v>
      </c>
      <c r="G70" s="184">
        <v>0.85024154589371992</v>
      </c>
      <c r="H70" s="184">
        <v>0.81159420289855078</v>
      </c>
      <c r="I70" s="184">
        <v>0.85024154589371992</v>
      </c>
      <c r="J70" s="184">
        <v>0.85024154589371992</v>
      </c>
      <c r="K70" s="184">
        <v>0.85024154589371992</v>
      </c>
      <c r="L70" s="184">
        <v>0.85990338164251212</v>
      </c>
      <c r="M70" s="184">
        <v>0.87439613526570059</v>
      </c>
      <c r="N70" s="184">
        <v>0.85990338164251212</v>
      </c>
      <c r="O70" s="184">
        <v>0.87922705314009664</v>
      </c>
      <c r="P70" s="184">
        <v>0.85990338164251212</v>
      </c>
      <c r="Q70" s="184">
        <v>0.87439613526570059</v>
      </c>
      <c r="R70" s="184">
        <v>0.88888888888888884</v>
      </c>
    </row>
    <row r="71" spans="1:18" s="102" customFormat="1" x14ac:dyDescent="0.25">
      <c r="A71" s="716"/>
      <c r="B71" s="724"/>
      <c r="C71" s="212">
        <v>3</v>
      </c>
      <c r="D71" s="213" t="s">
        <v>34</v>
      </c>
      <c r="E71" s="184">
        <v>1</v>
      </c>
      <c r="F71" s="184">
        <v>0.98275862068965536</v>
      </c>
      <c r="G71" s="184">
        <v>0.99425287356321856</v>
      </c>
      <c r="H71" s="184">
        <v>1</v>
      </c>
      <c r="I71" s="184">
        <v>0.99425287356321856</v>
      </c>
      <c r="J71" s="184">
        <v>1.0057471264367817</v>
      </c>
      <c r="K71" s="184">
        <v>1.017241379310345</v>
      </c>
      <c r="L71" s="184">
        <v>1.0402298850574714</v>
      </c>
      <c r="M71" s="184">
        <v>1.0517241379310347</v>
      </c>
      <c r="N71" s="184">
        <v>1.017241379310345</v>
      </c>
      <c r="O71" s="184">
        <v>1.0229885057471266</v>
      </c>
      <c r="P71" s="184">
        <v>1</v>
      </c>
      <c r="Q71" s="184">
        <v>1.017241379310345</v>
      </c>
      <c r="R71" s="184">
        <v>1</v>
      </c>
    </row>
    <row r="72" spans="1:18" s="102" customFormat="1" x14ac:dyDescent="0.25">
      <c r="A72" s="716"/>
      <c r="B72" s="724"/>
      <c r="C72" s="212">
        <v>4</v>
      </c>
      <c r="D72" s="213" t="s">
        <v>35</v>
      </c>
      <c r="E72" s="184">
        <v>1</v>
      </c>
      <c r="F72" s="184">
        <v>0.90350877192982459</v>
      </c>
      <c r="G72" s="184">
        <v>0.91228070175438591</v>
      </c>
      <c r="H72" s="184">
        <v>0.8771929824561403</v>
      </c>
      <c r="I72" s="184">
        <v>0.94736842105263164</v>
      </c>
      <c r="J72" s="184">
        <v>0.85964912280701755</v>
      </c>
      <c r="K72" s="184">
        <v>0.85087719298245601</v>
      </c>
      <c r="L72" s="184">
        <v>0.86403508771929816</v>
      </c>
      <c r="M72" s="184">
        <v>0.85087719298245601</v>
      </c>
      <c r="N72" s="184">
        <v>0.85087719298245601</v>
      </c>
      <c r="O72" s="184">
        <v>0.8771929824561403</v>
      </c>
      <c r="P72" s="184">
        <v>0.82894736842105254</v>
      </c>
      <c r="Q72" s="184">
        <v>0.85087719298245601</v>
      </c>
      <c r="R72" s="184">
        <v>0.83771929824561409</v>
      </c>
    </row>
    <row r="73" spans="1:18" s="102" customFormat="1" x14ac:dyDescent="0.25">
      <c r="A73" s="716"/>
      <c r="B73" s="725"/>
      <c r="C73" s="228">
        <v>5</v>
      </c>
      <c r="D73" s="229" t="s">
        <v>36</v>
      </c>
      <c r="E73" s="192">
        <v>1</v>
      </c>
      <c r="F73" s="192">
        <v>0.8707865168539326</v>
      </c>
      <c r="G73" s="192">
        <v>0.898876404494382</v>
      </c>
      <c r="H73" s="192">
        <v>0.8932584269662921</v>
      </c>
      <c r="I73" s="192">
        <v>0.9157303370786517</v>
      </c>
      <c r="J73" s="192">
        <v>0.9157303370786517</v>
      </c>
      <c r="K73" s="192">
        <v>0.92134831460674149</v>
      </c>
      <c r="L73" s="192">
        <v>0.9438202247191011</v>
      </c>
      <c r="M73" s="192">
        <v>0.93258426966292141</v>
      </c>
      <c r="N73" s="192">
        <v>0.91011235955056169</v>
      </c>
      <c r="O73" s="192">
        <v>0.92696629213483139</v>
      </c>
      <c r="P73" s="192">
        <v>0.91011235955056169</v>
      </c>
      <c r="Q73" s="192">
        <v>0.93258426966292141</v>
      </c>
      <c r="R73" s="192">
        <v>0.92134831460674149</v>
      </c>
    </row>
    <row r="74" spans="1:18" s="102" customFormat="1" x14ac:dyDescent="0.25">
      <c r="A74" s="716"/>
      <c r="B74" s="723">
        <v>5</v>
      </c>
      <c r="C74" s="210">
        <v>1</v>
      </c>
      <c r="D74" s="211" t="s">
        <v>43</v>
      </c>
      <c r="E74" s="223">
        <v>1</v>
      </c>
      <c r="F74" s="223">
        <v>0.88207547169811318</v>
      </c>
      <c r="G74" s="223">
        <v>0.86320754716981141</v>
      </c>
      <c r="H74" s="223">
        <v>0.84905660377358494</v>
      </c>
      <c r="I74" s="223">
        <v>0.86320754716981141</v>
      </c>
      <c r="J74" s="223">
        <v>0.86320754716981141</v>
      </c>
      <c r="K74" s="223">
        <v>0.80660377358490576</v>
      </c>
      <c r="L74" s="223">
        <v>0.84905660377358494</v>
      </c>
      <c r="M74" s="223">
        <v>0.88207547169811318</v>
      </c>
      <c r="N74" s="223">
        <v>0.90094339622641517</v>
      </c>
      <c r="O74" s="223">
        <v>0.91509433962264153</v>
      </c>
      <c r="P74" s="223">
        <v>0.90566037735849059</v>
      </c>
      <c r="Q74" s="223">
        <v>0.89622641509433965</v>
      </c>
      <c r="R74" s="223">
        <v>0.8867924528301887</v>
      </c>
    </row>
    <row r="75" spans="1:18" s="102" customFormat="1" x14ac:dyDescent="0.25">
      <c r="A75" s="716"/>
      <c r="B75" s="724"/>
      <c r="C75" s="212">
        <v>2</v>
      </c>
      <c r="D75" s="213" t="s">
        <v>44</v>
      </c>
      <c r="E75" s="184">
        <v>1</v>
      </c>
      <c r="F75" s="184">
        <v>1.0842105263157895</v>
      </c>
      <c r="G75" s="184">
        <v>1.0842105263157895</v>
      </c>
      <c r="H75" s="184">
        <v>1.0526315789473684</v>
      </c>
      <c r="I75" s="184">
        <v>1.0684210526315789</v>
      </c>
      <c r="J75" s="184">
        <v>1.0526315789473684</v>
      </c>
      <c r="K75" s="184">
        <v>1.0736842105263158</v>
      </c>
      <c r="L75" s="184">
        <v>1.0526315789473684</v>
      </c>
      <c r="M75" s="184">
        <v>1.0526315789473684</v>
      </c>
      <c r="N75" s="184">
        <v>1.0684210526315789</v>
      </c>
      <c r="O75" s="184">
        <v>1.0526315789473684</v>
      </c>
      <c r="P75" s="184">
        <v>1.0894736842105264</v>
      </c>
      <c r="Q75" s="184">
        <v>1.0842105263157895</v>
      </c>
      <c r="R75" s="184">
        <v>1.0684210526315789</v>
      </c>
    </row>
    <row r="76" spans="1:18" s="102" customFormat="1" x14ac:dyDescent="0.25">
      <c r="A76" s="716"/>
      <c r="B76" s="724"/>
      <c r="C76" s="212">
        <v>3</v>
      </c>
      <c r="D76" s="213" t="s">
        <v>45</v>
      </c>
      <c r="E76" s="184">
        <v>1</v>
      </c>
      <c r="F76" s="184">
        <v>0.87441860465116283</v>
      </c>
      <c r="G76" s="184">
        <v>0.87906976744186038</v>
      </c>
      <c r="H76" s="184">
        <v>0.86046511627906974</v>
      </c>
      <c r="I76" s="184">
        <v>0.86046511627906974</v>
      </c>
      <c r="J76" s="184">
        <v>0.86976744186046506</v>
      </c>
      <c r="K76" s="184">
        <v>0.86511627906976751</v>
      </c>
      <c r="L76" s="184">
        <v>0.84651162790697676</v>
      </c>
      <c r="M76" s="184">
        <v>0.84651162790697676</v>
      </c>
      <c r="N76" s="184">
        <v>0.85581395348837208</v>
      </c>
      <c r="O76" s="184">
        <v>0.86511627906976751</v>
      </c>
      <c r="P76" s="184">
        <v>0.85116279069767442</v>
      </c>
      <c r="Q76" s="184">
        <v>0.88837209302325593</v>
      </c>
      <c r="R76" s="184">
        <v>0.86046511627906974</v>
      </c>
    </row>
    <row r="77" spans="1:18" s="102" customFormat="1" x14ac:dyDescent="0.25">
      <c r="A77" s="716"/>
      <c r="B77" s="724"/>
      <c r="C77" s="212">
        <v>4</v>
      </c>
      <c r="D77" s="213" t="s">
        <v>46</v>
      </c>
      <c r="E77" s="184">
        <v>1</v>
      </c>
      <c r="F77" s="184">
        <v>0.95876288659793829</v>
      </c>
      <c r="G77" s="184">
        <v>0.96907216494845372</v>
      </c>
      <c r="H77" s="184">
        <v>0.97938144329896915</v>
      </c>
      <c r="I77" s="184">
        <v>1.0309278350515465</v>
      </c>
      <c r="J77" s="184">
        <v>1.0463917525773196</v>
      </c>
      <c r="K77" s="184">
        <v>1.0154639175257731</v>
      </c>
      <c r="L77" s="184">
        <v>1.0051546391752577</v>
      </c>
      <c r="M77" s="184">
        <v>1.0309278350515465</v>
      </c>
      <c r="N77" s="184">
        <v>1.0309278350515465</v>
      </c>
      <c r="O77" s="184">
        <v>1.1237113402061858</v>
      </c>
      <c r="P77" s="184">
        <v>1.0567010309278351</v>
      </c>
      <c r="Q77" s="184">
        <v>1.0257731958762886</v>
      </c>
      <c r="R77" s="184">
        <v>1.0206185567010311</v>
      </c>
    </row>
    <row r="78" spans="1:18" s="102" customFormat="1" x14ac:dyDescent="0.25">
      <c r="A78" s="716"/>
      <c r="B78" s="725"/>
      <c r="C78" s="228">
        <v>5</v>
      </c>
      <c r="D78" s="229" t="s">
        <v>47</v>
      </c>
      <c r="E78" s="192">
        <v>1</v>
      </c>
      <c r="F78" s="192">
        <v>0.92746113989637291</v>
      </c>
      <c r="G78" s="192">
        <v>0.94300518134715017</v>
      </c>
      <c r="H78" s="192">
        <v>0.93264248704663211</v>
      </c>
      <c r="I78" s="192">
        <v>0.92227979274611405</v>
      </c>
      <c r="J78" s="192">
        <v>0.91191709844559588</v>
      </c>
      <c r="K78" s="192">
        <v>0.92227979274611405</v>
      </c>
      <c r="L78" s="192">
        <v>0.90673575129533679</v>
      </c>
      <c r="M78" s="192">
        <v>0.93264248704663211</v>
      </c>
      <c r="N78" s="192">
        <v>0.92227979274611405</v>
      </c>
      <c r="O78" s="192">
        <v>0.92746113989637291</v>
      </c>
      <c r="P78" s="192">
        <v>0.92746113989637291</v>
      </c>
      <c r="Q78" s="192">
        <v>0.94818652849740936</v>
      </c>
      <c r="R78" s="192">
        <v>0.91709844559585485</v>
      </c>
    </row>
    <row r="79" spans="1:18" s="102" customFormat="1" x14ac:dyDescent="0.25">
      <c r="A79" s="716"/>
      <c r="B79" s="723">
        <v>6</v>
      </c>
      <c r="C79" s="210">
        <v>1</v>
      </c>
      <c r="D79" s="211" t="s">
        <v>48</v>
      </c>
      <c r="E79" s="223">
        <v>1</v>
      </c>
      <c r="F79" s="223">
        <v>1.0416666666666665</v>
      </c>
      <c r="G79" s="223">
        <v>1.0185185185185184</v>
      </c>
      <c r="H79" s="223">
        <v>1.0046296296296295</v>
      </c>
      <c r="I79" s="223">
        <v>0.99074074074074059</v>
      </c>
      <c r="J79" s="223">
        <v>0.99074074074074059</v>
      </c>
      <c r="K79" s="223">
        <v>1</v>
      </c>
      <c r="L79" s="223">
        <v>0.9814814814814814</v>
      </c>
      <c r="M79" s="223">
        <v>1.0185185185185184</v>
      </c>
      <c r="N79" s="223">
        <v>1.0138888888888888</v>
      </c>
      <c r="O79" s="223">
        <v>1.0231481481481481</v>
      </c>
      <c r="P79" s="223">
        <v>1.0324074074074074</v>
      </c>
      <c r="Q79" s="223">
        <v>1.0416666666666665</v>
      </c>
      <c r="R79" s="223">
        <v>0.99537037037037035</v>
      </c>
    </row>
    <row r="80" spans="1:18" s="102" customFormat="1" x14ac:dyDescent="0.25">
      <c r="A80" s="716"/>
      <c r="B80" s="724"/>
      <c r="C80" s="212">
        <v>2</v>
      </c>
      <c r="D80" s="213" t="s">
        <v>49</v>
      </c>
      <c r="E80" s="184">
        <v>1</v>
      </c>
      <c r="F80" s="184">
        <v>0.93665158371040713</v>
      </c>
      <c r="G80" s="184">
        <v>0.95475113122171951</v>
      </c>
      <c r="H80" s="184">
        <v>0.92760180995475106</v>
      </c>
      <c r="I80" s="184">
        <v>0.9321266968325792</v>
      </c>
      <c r="J80" s="184">
        <v>0.93665158371040713</v>
      </c>
      <c r="K80" s="184">
        <v>0.9321266968325792</v>
      </c>
      <c r="L80" s="184">
        <v>0.90497737556561075</v>
      </c>
      <c r="M80" s="184">
        <v>0.95475113122171951</v>
      </c>
      <c r="N80" s="184">
        <v>0.96380090497737558</v>
      </c>
      <c r="O80" s="184">
        <v>0.95927601809954743</v>
      </c>
      <c r="P80" s="184">
        <v>0.92760180995475106</v>
      </c>
      <c r="Q80" s="184">
        <v>0.94570135746606321</v>
      </c>
      <c r="R80" s="184">
        <v>0.91402714932126683</v>
      </c>
    </row>
    <row r="81" spans="1:18" s="102" customFormat="1" x14ac:dyDescent="0.25">
      <c r="A81" s="716"/>
      <c r="B81" s="724"/>
      <c r="C81" s="212">
        <v>3</v>
      </c>
      <c r="D81" s="213" t="s">
        <v>50</v>
      </c>
      <c r="E81" s="184">
        <v>1</v>
      </c>
      <c r="F81" s="184">
        <v>1.105</v>
      </c>
      <c r="G81" s="184">
        <v>1.1400000000000001</v>
      </c>
      <c r="H81" s="184">
        <v>1.115</v>
      </c>
      <c r="I81" s="184">
        <v>1.105</v>
      </c>
      <c r="J81" s="184">
        <v>1.1099999999999999</v>
      </c>
      <c r="K81" s="184">
        <v>1.105</v>
      </c>
      <c r="L81" s="184">
        <v>1.0550000000000002</v>
      </c>
      <c r="M81" s="184">
        <v>1.0900000000000001</v>
      </c>
      <c r="N81" s="184">
        <v>1.075</v>
      </c>
      <c r="O81" s="184">
        <v>1.095</v>
      </c>
      <c r="P81" s="184">
        <v>1.095</v>
      </c>
      <c r="Q81" s="184">
        <v>1.1099999999999999</v>
      </c>
      <c r="R81" s="184">
        <v>1.0449999999999999</v>
      </c>
    </row>
    <row r="82" spans="1:18" s="102" customFormat="1" x14ac:dyDescent="0.25">
      <c r="A82" s="716"/>
      <c r="B82" s="724"/>
      <c r="C82" s="212">
        <v>4</v>
      </c>
      <c r="D82" s="213" t="s">
        <v>51</v>
      </c>
      <c r="E82" s="184">
        <v>1</v>
      </c>
      <c r="F82" s="184">
        <v>0.93203883495145623</v>
      </c>
      <c r="G82" s="184">
        <v>0.95631067961165039</v>
      </c>
      <c r="H82" s="184">
        <v>0.95145631067961167</v>
      </c>
      <c r="I82" s="184">
        <v>0.97087378640776689</v>
      </c>
      <c r="J82" s="184">
        <v>0.94660194174757273</v>
      </c>
      <c r="K82" s="184">
        <v>0.95631067961165039</v>
      </c>
      <c r="L82" s="184">
        <v>0.95631067961165039</v>
      </c>
      <c r="M82" s="184">
        <v>0.99514563106796106</v>
      </c>
      <c r="N82" s="184">
        <v>0.97087378640776689</v>
      </c>
      <c r="O82" s="184">
        <v>1.0145631067961163</v>
      </c>
      <c r="P82" s="184">
        <v>0.97572815533980584</v>
      </c>
      <c r="Q82" s="184">
        <v>0.9854368932038835</v>
      </c>
      <c r="R82" s="184">
        <v>0.99514563106796106</v>
      </c>
    </row>
    <row r="83" spans="1:18" s="102" customFormat="1" x14ac:dyDescent="0.25">
      <c r="A83" s="716"/>
      <c r="B83" s="725"/>
      <c r="C83" s="228">
        <v>5</v>
      </c>
      <c r="D83" s="229" t="s">
        <v>52</v>
      </c>
      <c r="E83" s="192">
        <v>1</v>
      </c>
      <c r="F83" s="192">
        <v>0.98000000000000009</v>
      </c>
      <c r="G83" s="192">
        <v>0.96500000000000008</v>
      </c>
      <c r="H83" s="192">
        <v>0.96500000000000008</v>
      </c>
      <c r="I83" s="192">
        <v>0.96500000000000008</v>
      </c>
      <c r="J83" s="192">
        <v>0.97</v>
      </c>
      <c r="K83" s="192">
        <v>0.98499999999999999</v>
      </c>
      <c r="L83" s="192">
        <v>1</v>
      </c>
      <c r="M83" s="192">
        <v>1</v>
      </c>
      <c r="N83" s="192">
        <v>0.97</v>
      </c>
      <c r="O83" s="192">
        <v>0.96500000000000008</v>
      </c>
      <c r="P83" s="192">
        <v>0.96</v>
      </c>
      <c r="Q83" s="192">
        <v>0.97499999999999998</v>
      </c>
      <c r="R83" s="192">
        <v>0.96500000000000008</v>
      </c>
    </row>
    <row r="84" spans="1:18" x14ac:dyDescent="0.25">
      <c r="A84" s="214"/>
      <c r="B84" s="160"/>
      <c r="C84" s="160"/>
      <c r="D84" s="161" t="s">
        <v>221</v>
      </c>
      <c r="E84" s="225">
        <f>AVERAGE(E69:E83)</f>
        <v>1</v>
      </c>
      <c r="F84" s="225">
        <f t="shared" ref="F84:R84" si="165">AVERAGE(F69:F83)</f>
        <v>0.95311448800598542</v>
      </c>
      <c r="G84" s="225">
        <f t="shared" si="165"/>
        <v>0.95972887950102692</v>
      </c>
      <c r="H84" s="225">
        <f t="shared" si="165"/>
        <v>0.94674208328050635</v>
      </c>
      <c r="I84" s="225">
        <f t="shared" si="165"/>
        <v>0.95797915924266119</v>
      </c>
      <c r="J84" s="225">
        <f t="shared" si="165"/>
        <v>0.95246828641924608</v>
      </c>
      <c r="K84" s="225">
        <f t="shared" si="165"/>
        <v>0.94935072792270669</v>
      </c>
      <c r="L84" s="225">
        <f t="shared" si="165"/>
        <v>0.94604872973357534</v>
      </c>
      <c r="M84" s="225">
        <f t="shared" si="165"/>
        <v>0.96251124309392866</v>
      </c>
      <c r="N84" s="225">
        <f t="shared" si="165"/>
        <v>0.9566034040036111</v>
      </c>
      <c r="O84" s="225">
        <f t="shared" si="165"/>
        <v>0.97242292802763863</v>
      </c>
      <c r="P84" s="225">
        <f t="shared" si="165"/>
        <v>0.95696212039176487</v>
      </c>
      <c r="Q84" s="225">
        <f t="shared" si="165"/>
        <v>0.96795564167974035</v>
      </c>
      <c r="R84" s="225">
        <f t="shared" si="165"/>
        <v>0.94750725943746938</v>
      </c>
    </row>
    <row r="85" spans="1:18" x14ac:dyDescent="0.25">
      <c r="A85" s="215"/>
      <c r="B85" s="163"/>
      <c r="C85" s="163"/>
      <c r="D85" s="164" t="s">
        <v>222</v>
      </c>
      <c r="E85" s="226">
        <f>STDEV(E69:E83)</f>
        <v>0</v>
      </c>
      <c r="F85" s="226">
        <f t="shared" ref="F85:R85" si="166">STDEV(F69:F83)</f>
        <v>7.6700408729510519E-2</v>
      </c>
      <c r="G85" s="226">
        <f t="shared" si="166"/>
        <v>7.8781645824458582E-2</v>
      </c>
      <c r="H85" s="226">
        <f t="shared" si="166"/>
        <v>8.0991272018964541E-2</v>
      </c>
      <c r="I85" s="226">
        <f t="shared" si="166"/>
        <v>7.3533948436259655E-2</v>
      </c>
      <c r="J85" s="226">
        <f t="shared" si="166"/>
        <v>7.8130134128637702E-2</v>
      </c>
      <c r="K85" s="226">
        <f t="shared" si="166"/>
        <v>8.5131631174183001E-2</v>
      </c>
      <c r="L85" s="226">
        <f t="shared" si="166"/>
        <v>7.4168298355343457E-2</v>
      </c>
      <c r="M85" s="226">
        <f t="shared" si="166"/>
        <v>7.8393790513092809E-2</v>
      </c>
      <c r="N85" s="226">
        <f t="shared" si="166"/>
        <v>7.4101576161911806E-2</v>
      </c>
      <c r="O85" s="226">
        <f t="shared" si="166"/>
        <v>7.9840495912987502E-2</v>
      </c>
      <c r="P85" s="226">
        <f t="shared" si="166"/>
        <v>8.389741627700753E-2</v>
      </c>
      <c r="Q85" s="226">
        <f t="shared" si="166"/>
        <v>7.6494182174243253E-2</v>
      </c>
      <c r="R85" s="226">
        <f t="shared" si="166"/>
        <v>7.0282109039232613E-2</v>
      </c>
    </row>
    <row r="86" spans="1:18" x14ac:dyDescent="0.25">
      <c r="A86" s="216"/>
      <c r="B86" s="166"/>
      <c r="C86" s="166"/>
      <c r="D86" s="167" t="s">
        <v>12</v>
      </c>
      <c r="E86" s="227">
        <f>E85/SQRT(COUNT(E69:E83))</f>
        <v>0</v>
      </c>
      <c r="F86" s="227">
        <f t="shared" ref="F86:R86" si="167">F85/SQRT(COUNT(F69:F83))</f>
        <v>1.9803960377113079E-2</v>
      </c>
      <c r="G86" s="227">
        <f t="shared" si="167"/>
        <v>2.0341333484329278E-2</v>
      </c>
      <c r="H86" s="227">
        <f t="shared" si="167"/>
        <v>2.0911856514506961E-2</v>
      </c>
      <c r="I86" s="227">
        <f t="shared" si="167"/>
        <v>1.8986383844967238E-2</v>
      </c>
      <c r="J86" s="227">
        <f t="shared" si="167"/>
        <v>2.0173113887811036E-2</v>
      </c>
      <c r="K86" s="227">
        <f t="shared" si="167"/>
        <v>2.1980892651538859E-2</v>
      </c>
      <c r="L86" s="227">
        <f t="shared" si="167"/>
        <v>1.9150172289785876E-2</v>
      </c>
      <c r="M86" s="227">
        <f t="shared" si="167"/>
        <v>2.0241189673552096E-2</v>
      </c>
      <c r="N86" s="227">
        <f t="shared" si="167"/>
        <v>1.913294469352033E-2</v>
      </c>
      <c r="O86" s="227">
        <f t="shared" si="167"/>
        <v>2.0614727401596127E-2</v>
      </c>
      <c r="P86" s="227">
        <f t="shared" si="167"/>
        <v>2.1662219735378747E-2</v>
      </c>
      <c r="Q86" s="227">
        <f t="shared" si="167"/>
        <v>1.9750712909506692E-2</v>
      </c>
      <c r="R86" s="227">
        <f t="shared" si="167"/>
        <v>1.8146762523018778E-2</v>
      </c>
    </row>
  </sheetData>
  <mergeCells count="16">
    <mergeCell ref="A8:A22"/>
    <mergeCell ref="B8:B12"/>
    <mergeCell ref="B13:B17"/>
    <mergeCell ref="B18:B22"/>
    <mergeCell ref="A26:A40"/>
    <mergeCell ref="B26:B30"/>
    <mergeCell ref="B31:B35"/>
    <mergeCell ref="B36:B40"/>
    <mergeCell ref="A51:A65"/>
    <mergeCell ref="B51:B55"/>
    <mergeCell ref="B56:B60"/>
    <mergeCell ref="B61:B65"/>
    <mergeCell ref="A69:A83"/>
    <mergeCell ref="B69:B73"/>
    <mergeCell ref="B74:B78"/>
    <mergeCell ref="B79:B83"/>
  </mergeCells>
  <dataValidations count="1">
    <dataValidation type="list" allowBlank="1" showInputMessage="1" showErrorMessage="1" sqref="D23:D25 D41:D43 D66:D68 D84:D86" xr:uid="{AE7C0E65-0DD6-47DE-BC62-F9726CF7F953}">
      <formula1>TtestSelect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4A58-9B11-4731-9DEB-15020CB8C1DE}">
  <dimension ref="A1:Q42"/>
  <sheetViews>
    <sheetView workbookViewId="0"/>
  </sheetViews>
  <sheetFormatPr defaultRowHeight="15" x14ac:dyDescent="0.25"/>
  <cols>
    <col min="1" max="1" width="17.140625" customWidth="1"/>
    <col min="5" max="5" width="15.42578125" customWidth="1"/>
  </cols>
  <sheetData>
    <row r="1" spans="1:17" ht="15.75" x14ac:dyDescent="0.3">
      <c r="A1" s="36" t="s">
        <v>71</v>
      </c>
    </row>
    <row r="2" spans="1:17" ht="15.75" x14ac:dyDescent="0.3">
      <c r="A2" s="36" t="s">
        <v>633</v>
      </c>
    </row>
    <row r="4" spans="1:17" ht="20.25" x14ac:dyDescent="0.3">
      <c r="A4" s="12" t="s">
        <v>70</v>
      </c>
      <c r="E4" s="9" t="s">
        <v>2</v>
      </c>
      <c r="F4" s="10"/>
      <c r="G4" s="11" t="s">
        <v>3</v>
      </c>
      <c r="H4" s="8"/>
      <c r="I4" s="8"/>
      <c r="J4" s="8"/>
      <c r="K4" s="8"/>
      <c r="L4" s="8"/>
      <c r="M4" s="8"/>
      <c r="N4" s="8"/>
      <c r="O4" s="8"/>
      <c r="P4" s="8"/>
      <c r="Q4" s="6"/>
    </row>
    <row r="6" spans="1:17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110" t="s">
        <v>70</v>
      </c>
    </row>
    <row r="7" spans="1:17" x14ac:dyDescent="0.25">
      <c r="A7" s="715" t="s">
        <v>1</v>
      </c>
      <c r="B7" s="723">
        <v>1</v>
      </c>
      <c r="C7" s="210">
        <v>1</v>
      </c>
      <c r="D7" s="211" t="s">
        <v>14</v>
      </c>
      <c r="E7" s="152">
        <v>3.5</v>
      </c>
    </row>
    <row r="8" spans="1:17" x14ac:dyDescent="0.25">
      <c r="A8" s="716"/>
      <c r="B8" s="724"/>
      <c r="C8" s="212">
        <v>2</v>
      </c>
      <c r="D8" s="213" t="s">
        <v>15</v>
      </c>
      <c r="E8" s="152">
        <v>3</v>
      </c>
    </row>
    <row r="9" spans="1:17" x14ac:dyDescent="0.25">
      <c r="A9" s="716"/>
      <c r="B9" s="724"/>
      <c r="C9" s="212">
        <v>3</v>
      </c>
      <c r="D9" s="213" t="s">
        <v>16</v>
      </c>
      <c r="E9" s="152">
        <v>3</v>
      </c>
    </row>
    <row r="10" spans="1:17" x14ac:dyDescent="0.25">
      <c r="A10" s="716"/>
      <c r="B10" s="724"/>
      <c r="C10" s="212">
        <v>4</v>
      </c>
      <c r="D10" s="213" t="s">
        <v>17</v>
      </c>
      <c r="E10" s="152">
        <v>3.5</v>
      </c>
    </row>
    <row r="11" spans="1:17" x14ac:dyDescent="0.25">
      <c r="A11" s="716"/>
      <c r="B11" s="725"/>
      <c r="C11" s="228">
        <v>5</v>
      </c>
      <c r="D11" s="229" t="s">
        <v>18</v>
      </c>
      <c r="E11" s="159">
        <v>3</v>
      </c>
    </row>
    <row r="12" spans="1:17" x14ac:dyDescent="0.25">
      <c r="A12" s="716"/>
      <c r="B12" s="723">
        <v>2</v>
      </c>
      <c r="C12" s="210">
        <v>1</v>
      </c>
      <c r="D12" s="211" t="s">
        <v>20</v>
      </c>
      <c r="E12" s="152">
        <v>3.5</v>
      </c>
    </row>
    <row r="13" spans="1:17" x14ac:dyDescent="0.25">
      <c r="A13" s="716"/>
      <c r="B13" s="724"/>
      <c r="C13" s="212">
        <v>2</v>
      </c>
      <c r="D13" s="213" t="s">
        <v>21</v>
      </c>
      <c r="E13" s="155"/>
    </row>
    <row r="14" spans="1:17" x14ac:dyDescent="0.25">
      <c r="A14" s="716"/>
      <c r="B14" s="724"/>
      <c r="C14" s="212">
        <v>3</v>
      </c>
      <c r="D14" s="213" t="s">
        <v>22</v>
      </c>
      <c r="E14" s="152">
        <v>3</v>
      </c>
    </row>
    <row r="15" spans="1:17" x14ac:dyDescent="0.25">
      <c r="A15" s="716"/>
      <c r="B15" s="724"/>
      <c r="C15" s="212">
        <v>4</v>
      </c>
      <c r="D15" s="213" t="s">
        <v>23</v>
      </c>
      <c r="E15" s="152">
        <v>3</v>
      </c>
    </row>
    <row r="16" spans="1:17" x14ac:dyDescent="0.25">
      <c r="A16" s="716"/>
      <c r="B16" s="725"/>
      <c r="C16" s="228">
        <v>5</v>
      </c>
      <c r="D16" s="229" t="s">
        <v>24</v>
      </c>
      <c r="E16" s="159">
        <v>3</v>
      </c>
    </row>
    <row r="17" spans="1:5" x14ac:dyDescent="0.25">
      <c r="A17" s="716"/>
      <c r="B17" s="723">
        <v>3</v>
      </c>
      <c r="C17" s="210">
        <v>1</v>
      </c>
      <c r="D17" s="211" t="s">
        <v>26</v>
      </c>
      <c r="E17" s="152">
        <v>3</v>
      </c>
    </row>
    <row r="18" spans="1:5" x14ac:dyDescent="0.25">
      <c r="A18" s="716"/>
      <c r="B18" s="724"/>
      <c r="C18" s="212">
        <v>2</v>
      </c>
      <c r="D18" s="213" t="s">
        <v>27</v>
      </c>
      <c r="E18" s="152">
        <v>3</v>
      </c>
    </row>
    <row r="19" spans="1:5" x14ac:dyDescent="0.25">
      <c r="A19" s="716"/>
      <c r="B19" s="724"/>
      <c r="C19" s="212">
        <v>3</v>
      </c>
      <c r="D19" s="213" t="s">
        <v>28</v>
      </c>
      <c r="E19" s="152">
        <v>2</v>
      </c>
    </row>
    <row r="20" spans="1:5" x14ac:dyDescent="0.25">
      <c r="A20" s="716"/>
      <c r="B20" s="724"/>
      <c r="C20" s="212">
        <v>4</v>
      </c>
      <c r="D20" s="213" t="s">
        <v>29</v>
      </c>
      <c r="E20" s="152">
        <v>3</v>
      </c>
    </row>
    <row r="21" spans="1:5" x14ac:dyDescent="0.25">
      <c r="A21" s="716"/>
      <c r="B21" s="725"/>
      <c r="C21" s="228">
        <v>5</v>
      </c>
      <c r="D21" s="229" t="s">
        <v>30</v>
      </c>
      <c r="E21" s="152">
        <v>3</v>
      </c>
    </row>
    <row r="22" spans="1:5" x14ac:dyDescent="0.25">
      <c r="A22" s="214"/>
      <c r="B22" s="160"/>
      <c r="C22" s="160"/>
      <c r="D22" s="161" t="s">
        <v>221</v>
      </c>
      <c r="E22" s="591">
        <f>AVERAGE(E7:E21)</f>
        <v>3.0357142857142856</v>
      </c>
    </row>
    <row r="23" spans="1:5" x14ac:dyDescent="0.25">
      <c r="A23" s="215"/>
      <c r="B23" s="163"/>
      <c r="C23" s="163"/>
      <c r="D23" s="164" t="s">
        <v>222</v>
      </c>
      <c r="E23" s="592">
        <f>STDEV(E7:E21)</f>
        <v>0.36502295577368632</v>
      </c>
    </row>
    <row r="24" spans="1:5" x14ac:dyDescent="0.25">
      <c r="A24" s="216"/>
      <c r="B24" s="166"/>
      <c r="C24" s="166"/>
      <c r="D24" s="167" t="s">
        <v>12</v>
      </c>
      <c r="E24" s="593">
        <f>E23/SQRT(COUNT(E7:E21))</f>
        <v>9.7556488486619367E-2</v>
      </c>
    </row>
    <row r="25" spans="1:5" x14ac:dyDescent="0.25">
      <c r="A25" s="715" t="s">
        <v>67</v>
      </c>
      <c r="B25" s="723">
        <v>4</v>
      </c>
      <c r="C25" s="210">
        <v>1</v>
      </c>
      <c r="D25" s="211" t="s">
        <v>32</v>
      </c>
      <c r="E25" s="152">
        <v>2</v>
      </c>
    </row>
    <row r="26" spans="1:5" x14ac:dyDescent="0.25">
      <c r="A26" s="716"/>
      <c r="B26" s="724"/>
      <c r="C26" s="212">
        <v>2</v>
      </c>
      <c r="D26" s="213" t="s">
        <v>33</v>
      </c>
      <c r="E26" s="152">
        <v>2.5</v>
      </c>
    </row>
    <row r="27" spans="1:5" x14ac:dyDescent="0.25">
      <c r="A27" s="716"/>
      <c r="B27" s="724"/>
      <c r="C27" s="212">
        <v>3</v>
      </c>
      <c r="D27" s="213" t="s">
        <v>34</v>
      </c>
      <c r="E27" s="152">
        <v>1.5</v>
      </c>
    </row>
    <row r="28" spans="1:5" x14ac:dyDescent="0.25">
      <c r="A28" s="716"/>
      <c r="B28" s="724"/>
      <c r="C28" s="212">
        <v>4</v>
      </c>
      <c r="D28" s="213" t="s">
        <v>35</v>
      </c>
      <c r="E28" s="152">
        <v>1.5</v>
      </c>
    </row>
    <row r="29" spans="1:5" x14ac:dyDescent="0.25">
      <c r="A29" s="716"/>
      <c r="B29" s="725"/>
      <c r="C29" s="228">
        <v>5</v>
      </c>
      <c r="D29" s="229" t="s">
        <v>36</v>
      </c>
      <c r="E29" s="159">
        <v>3</v>
      </c>
    </row>
    <row r="30" spans="1:5" x14ac:dyDescent="0.25">
      <c r="A30" s="716"/>
      <c r="B30" s="723">
        <v>5</v>
      </c>
      <c r="C30" s="210">
        <v>1</v>
      </c>
      <c r="D30" s="211" t="s">
        <v>43</v>
      </c>
      <c r="E30" s="152">
        <v>3.5</v>
      </c>
    </row>
    <row r="31" spans="1:5" x14ac:dyDescent="0.25">
      <c r="A31" s="716"/>
      <c r="B31" s="724"/>
      <c r="C31" s="212">
        <v>2</v>
      </c>
      <c r="D31" s="213" t="s">
        <v>44</v>
      </c>
      <c r="E31" s="152">
        <v>1.5</v>
      </c>
    </row>
    <row r="32" spans="1:5" x14ac:dyDescent="0.25">
      <c r="A32" s="716"/>
      <c r="B32" s="724"/>
      <c r="C32" s="212">
        <v>3</v>
      </c>
      <c r="D32" s="213" t="s">
        <v>45</v>
      </c>
      <c r="E32" s="152">
        <v>2</v>
      </c>
    </row>
    <row r="33" spans="1:5" x14ac:dyDescent="0.25">
      <c r="A33" s="716"/>
      <c r="B33" s="724"/>
      <c r="C33" s="212">
        <v>4</v>
      </c>
      <c r="D33" s="213" t="s">
        <v>46</v>
      </c>
      <c r="E33" s="152">
        <v>2</v>
      </c>
    </row>
    <row r="34" spans="1:5" x14ac:dyDescent="0.25">
      <c r="A34" s="716"/>
      <c r="B34" s="725"/>
      <c r="C34" s="228">
        <v>5</v>
      </c>
      <c r="D34" s="229" t="s">
        <v>47</v>
      </c>
      <c r="E34" s="159">
        <v>2</v>
      </c>
    </row>
    <row r="35" spans="1:5" x14ac:dyDescent="0.25">
      <c r="A35" s="716"/>
      <c r="B35" s="723">
        <v>6</v>
      </c>
      <c r="C35" s="210">
        <v>1</v>
      </c>
      <c r="D35" s="211" t="s">
        <v>48</v>
      </c>
      <c r="E35" s="152">
        <v>2</v>
      </c>
    </row>
    <row r="36" spans="1:5" x14ac:dyDescent="0.25">
      <c r="A36" s="716"/>
      <c r="B36" s="724"/>
      <c r="C36" s="212">
        <v>2</v>
      </c>
      <c r="D36" s="213" t="s">
        <v>49</v>
      </c>
      <c r="E36" s="152">
        <v>2</v>
      </c>
    </row>
    <row r="37" spans="1:5" x14ac:dyDescent="0.25">
      <c r="A37" s="716"/>
      <c r="B37" s="724"/>
      <c r="C37" s="212">
        <v>3</v>
      </c>
      <c r="D37" s="213" t="s">
        <v>50</v>
      </c>
      <c r="E37" s="152">
        <v>1.5</v>
      </c>
    </row>
    <row r="38" spans="1:5" x14ac:dyDescent="0.25">
      <c r="A38" s="716"/>
      <c r="B38" s="724"/>
      <c r="C38" s="212">
        <v>4</v>
      </c>
      <c r="D38" s="213" t="s">
        <v>51</v>
      </c>
      <c r="E38" s="152">
        <v>2.5</v>
      </c>
    </row>
    <row r="39" spans="1:5" x14ac:dyDescent="0.25">
      <c r="A39" s="716"/>
      <c r="B39" s="725"/>
      <c r="C39" s="228">
        <v>5</v>
      </c>
      <c r="D39" s="229" t="s">
        <v>52</v>
      </c>
      <c r="E39" s="159">
        <v>1.5</v>
      </c>
    </row>
    <row r="40" spans="1:5" x14ac:dyDescent="0.25">
      <c r="A40" s="214"/>
      <c r="B40" s="160"/>
      <c r="C40" s="160"/>
      <c r="D40" s="161" t="s">
        <v>221</v>
      </c>
      <c r="E40" s="591">
        <f>AVERAGE(E25:E39)</f>
        <v>2.0666666666666669</v>
      </c>
    </row>
    <row r="41" spans="1:5" x14ac:dyDescent="0.25">
      <c r="A41" s="215"/>
      <c r="B41" s="163"/>
      <c r="C41" s="163"/>
      <c r="D41" s="164" t="s">
        <v>222</v>
      </c>
      <c r="E41" s="592">
        <f>STDEV(E25:E39)</f>
        <v>0.59361683970466395</v>
      </c>
    </row>
    <row r="42" spans="1:5" x14ac:dyDescent="0.25">
      <c r="A42" s="216"/>
      <c r="B42" s="166"/>
      <c r="C42" s="166"/>
      <c r="D42" s="167" t="s">
        <v>12</v>
      </c>
      <c r="E42" s="593">
        <f>E41/SQRT(COUNT(E25:E39))</f>
        <v>0.15327120894696275</v>
      </c>
    </row>
  </sheetData>
  <mergeCells count="8">
    <mergeCell ref="B30:B34"/>
    <mergeCell ref="B35:B39"/>
    <mergeCell ref="A7:A21"/>
    <mergeCell ref="B7:B11"/>
    <mergeCell ref="B12:B16"/>
    <mergeCell ref="B17:B21"/>
    <mergeCell ref="A25:A39"/>
    <mergeCell ref="B25:B29"/>
  </mergeCells>
  <dataValidations count="1">
    <dataValidation type="list" allowBlank="1" showInputMessage="1" showErrorMessage="1" sqref="D22:D24 D40:D42" xr:uid="{E8A283AA-A54E-4D2E-A852-0CF68DE804EF}">
      <formula1>TtestSelect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740E-5723-4C1C-8A4C-A9E90821A77D}">
  <dimension ref="A1:AF56"/>
  <sheetViews>
    <sheetView workbookViewId="0"/>
  </sheetViews>
  <sheetFormatPr defaultRowHeight="15" x14ac:dyDescent="0.25"/>
  <cols>
    <col min="1" max="1" width="13.85546875" customWidth="1"/>
  </cols>
  <sheetData>
    <row r="1" spans="1:32" ht="15.75" x14ac:dyDescent="0.3">
      <c r="A1" s="36" t="s">
        <v>71</v>
      </c>
      <c r="D1" s="32"/>
      <c r="E1" s="3"/>
      <c r="F1" s="3"/>
      <c r="G1" s="3"/>
      <c r="H1" s="3"/>
      <c r="I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5.75" x14ac:dyDescent="0.3">
      <c r="A2" s="36" t="s">
        <v>630</v>
      </c>
      <c r="D2" s="32"/>
      <c r="E2" s="3"/>
      <c r="F2" s="3"/>
      <c r="G2" s="3"/>
      <c r="H2" s="3"/>
      <c r="I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5.75" x14ac:dyDescent="0.3">
      <c r="A3" s="36"/>
      <c r="C3" s="234" t="s">
        <v>81</v>
      </c>
      <c r="D3" s="235"/>
      <c r="E3" s="64"/>
      <c r="F3" s="64"/>
      <c r="G3" s="3"/>
      <c r="H3" s="3"/>
      <c r="I3" s="3"/>
      <c r="J3" s="3"/>
      <c r="K3" s="3"/>
      <c r="L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20.25" x14ac:dyDescent="0.3">
      <c r="A4" s="23" t="s">
        <v>4</v>
      </c>
      <c r="C4" s="150" t="s">
        <v>2</v>
      </c>
      <c r="D4" s="236"/>
      <c r="E4" s="33" t="s">
        <v>3</v>
      </c>
      <c r="F4" s="6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24"/>
      <c r="C5" s="44" t="s">
        <v>244</v>
      </c>
      <c r="D5" s="237"/>
      <c r="E5" s="237"/>
      <c r="F5" s="23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s="102" customFormat="1" x14ac:dyDescent="0.25">
      <c r="A6" s="179"/>
      <c r="B6" s="179"/>
      <c r="C6" s="207"/>
      <c r="D6" s="175" t="s">
        <v>0</v>
      </c>
      <c r="E6" s="180">
        <v>9</v>
      </c>
      <c r="F6" s="180">
        <v>10</v>
      </c>
      <c r="G6" s="180">
        <v>11</v>
      </c>
      <c r="H6" s="180">
        <v>12</v>
      </c>
      <c r="I6" s="180">
        <v>13</v>
      </c>
      <c r="J6" s="180">
        <v>14</v>
      </c>
      <c r="K6" s="180">
        <v>15</v>
      </c>
      <c r="L6" s="180">
        <v>16</v>
      </c>
      <c r="M6" s="180">
        <v>17</v>
      </c>
      <c r="N6" s="180">
        <v>18</v>
      </c>
      <c r="O6" s="180">
        <v>19</v>
      </c>
      <c r="P6" s="180">
        <v>20</v>
      </c>
      <c r="Q6" s="180">
        <v>21</v>
      </c>
      <c r="R6" s="180">
        <v>22</v>
      </c>
      <c r="S6" s="180">
        <v>23</v>
      </c>
      <c r="T6" s="180">
        <v>24</v>
      </c>
      <c r="U6" s="180">
        <v>25</v>
      </c>
      <c r="V6" s="180">
        <v>26</v>
      </c>
      <c r="W6" s="180">
        <v>27</v>
      </c>
      <c r="X6" s="180">
        <v>28</v>
      </c>
      <c r="Y6" s="180">
        <v>29</v>
      </c>
      <c r="Z6" s="180">
        <v>30</v>
      </c>
      <c r="AA6" s="180">
        <v>31</v>
      </c>
      <c r="AB6" s="180">
        <v>32</v>
      </c>
      <c r="AC6" s="180">
        <v>33</v>
      </c>
      <c r="AD6" s="180">
        <v>34</v>
      </c>
      <c r="AE6" s="180">
        <v>35</v>
      </c>
      <c r="AF6" s="180">
        <v>36</v>
      </c>
    </row>
    <row r="7" spans="1:32" ht="26.25" x14ac:dyDescent="0.25">
      <c r="A7" s="29" t="s">
        <v>7</v>
      </c>
      <c r="B7" s="25" t="s">
        <v>8</v>
      </c>
      <c r="C7" s="29" t="s">
        <v>9</v>
      </c>
      <c r="D7" s="249" t="s">
        <v>10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x14ac:dyDescent="0.25">
      <c r="A8" s="715" t="s">
        <v>1</v>
      </c>
      <c r="B8" s="723">
        <v>1</v>
      </c>
      <c r="C8" s="210">
        <v>1</v>
      </c>
      <c r="D8" s="238" t="s">
        <v>14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  <c r="J8" s="158">
        <v>2</v>
      </c>
      <c r="K8" s="158">
        <v>3</v>
      </c>
      <c r="L8" s="158">
        <v>3</v>
      </c>
      <c r="M8" s="158">
        <v>2.5</v>
      </c>
      <c r="N8" s="158">
        <v>3</v>
      </c>
      <c r="O8" s="158">
        <v>3</v>
      </c>
      <c r="P8" s="158">
        <v>2.5</v>
      </c>
      <c r="Q8" s="158">
        <v>2.5</v>
      </c>
      <c r="R8" s="158">
        <v>2</v>
      </c>
      <c r="S8" s="158">
        <v>2</v>
      </c>
      <c r="T8" s="158">
        <v>1.5</v>
      </c>
      <c r="U8" s="158">
        <v>2</v>
      </c>
      <c r="V8" s="158">
        <v>1.5</v>
      </c>
      <c r="W8" s="158">
        <v>1.5</v>
      </c>
      <c r="X8" s="158">
        <v>1.5</v>
      </c>
      <c r="Y8" s="158">
        <v>1.5</v>
      </c>
      <c r="Z8" s="158">
        <v>1.5</v>
      </c>
      <c r="AA8" s="158">
        <v>2</v>
      </c>
      <c r="AB8" s="158">
        <v>2</v>
      </c>
      <c r="AC8" s="239">
        <v>2.5</v>
      </c>
      <c r="AD8" s="158">
        <v>2.5</v>
      </c>
      <c r="AE8" s="158">
        <v>3</v>
      </c>
      <c r="AF8" s="158">
        <v>3</v>
      </c>
    </row>
    <row r="9" spans="1:32" x14ac:dyDescent="0.25">
      <c r="A9" s="716"/>
      <c r="B9" s="724"/>
      <c r="C9" s="212">
        <v>2</v>
      </c>
      <c r="D9" s="240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1.5</v>
      </c>
      <c r="L9" s="152">
        <v>3</v>
      </c>
      <c r="M9" s="152">
        <v>3</v>
      </c>
      <c r="N9" s="152">
        <v>3</v>
      </c>
      <c r="O9" s="152">
        <v>3</v>
      </c>
      <c r="P9" s="152">
        <v>2.5</v>
      </c>
      <c r="Q9" s="152">
        <v>2.5</v>
      </c>
      <c r="R9" s="152">
        <v>2</v>
      </c>
      <c r="S9" s="152">
        <v>2</v>
      </c>
      <c r="T9" s="152">
        <v>1.5</v>
      </c>
      <c r="U9" s="152">
        <v>1.5</v>
      </c>
      <c r="V9" s="152">
        <v>1.5</v>
      </c>
      <c r="W9" s="152">
        <v>1.5</v>
      </c>
      <c r="X9" s="152">
        <v>1.5</v>
      </c>
      <c r="Y9" s="152">
        <v>1</v>
      </c>
      <c r="Z9" s="152">
        <v>0.5</v>
      </c>
      <c r="AA9" s="152">
        <v>1</v>
      </c>
      <c r="AB9" s="152">
        <v>1</v>
      </c>
      <c r="AC9" s="152">
        <v>0.5</v>
      </c>
      <c r="AD9" s="152">
        <v>0.5</v>
      </c>
      <c r="AE9" s="241">
        <v>2.5</v>
      </c>
      <c r="AF9" s="152">
        <v>3</v>
      </c>
    </row>
    <row r="10" spans="1:32" x14ac:dyDescent="0.25">
      <c r="A10" s="716"/>
      <c r="B10" s="724"/>
      <c r="C10" s="212">
        <v>3</v>
      </c>
      <c r="D10" s="240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0.5</v>
      </c>
      <c r="J10" s="152">
        <v>2</v>
      </c>
      <c r="K10" s="152">
        <v>3</v>
      </c>
      <c r="L10" s="152">
        <v>3</v>
      </c>
      <c r="M10" s="152">
        <v>2.5</v>
      </c>
      <c r="N10" s="152">
        <v>3</v>
      </c>
      <c r="O10" s="152">
        <v>2.5</v>
      </c>
      <c r="P10" s="152">
        <v>2.5</v>
      </c>
      <c r="Q10" s="152">
        <v>2.5</v>
      </c>
      <c r="R10" s="152">
        <v>2</v>
      </c>
      <c r="S10" s="152">
        <v>2</v>
      </c>
      <c r="T10" s="152">
        <v>1.5</v>
      </c>
      <c r="U10" s="152">
        <v>1.5</v>
      </c>
      <c r="V10" s="152">
        <v>1.5</v>
      </c>
      <c r="W10" s="152">
        <v>1.5</v>
      </c>
      <c r="X10" s="152">
        <v>1.5</v>
      </c>
      <c r="Y10" s="152">
        <v>1.5</v>
      </c>
      <c r="Z10" s="152">
        <v>1.5</v>
      </c>
      <c r="AA10" s="241">
        <v>2.5</v>
      </c>
      <c r="AB10" s="152">
        <v>2.5</v>
      </c>
      <c r="AC10" s="152">
        <v>2.5</v>
      </c>
      <c r="AD10" s="152">
        <v>3</v>
      </c>
      <c r="AE10" s="152">
        <v>3</v>
      </c>
      <c r="AF10" s="152">
        <v>2.5</v>
      </c>
    </row>
    <row r="11" spans="1:32" x14ac:dyDescent="0.25">
      <c r="A11" s="716"/>
      <c r="B11" s="724"/>
      <c r="C11" s="212">
        <v>4</v>
      </c>
      <c r="D11" s="240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0</v>
      </c>
      <c r="J11" s="152">
        <v>2</v>
      </c>
      <c r="K11" s="152">
        <v>3</v>
      </c>
      <c r="L11" s="152">
        <v>3.5</v>
      </c>
      <c r="M11" s="152">
        <v>3.5</v>
      </c>
      <c r="N11" s="152">
        <v>3.5</v>
      </c>
      <c r="O11" s="152">
        <v>3</v>
      </c>
      <c r="P11" s="152">
        <v>3.5</v>
      </c>
      <c r="Q11" s="152">
        <v>3.5</v>
      </c>
      <c r="R11" s="152">
        <v>3</v>
      </c>
      <c r="S11" s="152">
        <v>3</v>
      </c>
      <c r="T11" s="152">
        <v>2.5</v>
      </c>
      <c r="U11" s="152">
        <v>2.5</v>
      </c>
      <c r="V11" s="152">
        <v>2</v>
      </c>
      <c r="W11" s="152">
        <v>1.5</v>
      </c>
      <c r="X11" s="152">
        <v>1.5</v>
      </c>
      <c r="Y11" s="152">
        <v>1.5</v>
      </c>
      <c r="Z11" s="152">
        <v>2</v>
      </c>
      <c r="AA11" s="152">
        <v>2</v>
      </c>
      <c r="AB11" s="152">
        <v>1.5</v>
      </c>
      <c r="AC11" s="152">
        <v>1.5</v>
      </c>
      <c r="AD11" s="152">
        <v>1</v>
      </c>
      <c r="AE11" s="152">
        <v>1.5</v>
      </c>
      <c r="AF11" s="152">
        <v>1.5</v>
      </c>
    </row>
    <row r="12" spans="1:32" x14ac:dyDescent="0.25">
      <c r="A12" s="716"/>
      <c r="B12" s="724"/>
      <c r="C12" s="212">
        <v>5</v>
      </c>
      <c r="D12" s="213" t="s">
        <v>18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2">
        <v>2</v>
      </c>
      <c r="L12" s="152">
        <v>2.5</v>
      </c>
      <c r="M12" s="152">
        <v>2.5</v>
      </c>
      <c r="N12" s="152">
        <v>3</v>
      </c>
      <c r="O12" s="152">
        <v>3</v>
      </c>
      <c r="P12" s="152">
        <v>2.5</v>
      </c>
      <c r="Q12" s="152">
        <v>2.5</v>
      </c>
      <c r="R12" s="152">
        <v>2</v>
      </c>
      <c r="S12" s="152">
        <v>2</v>
      </c>
      <c r="T12" s="152">
        <v>1.5</v>
      </c>
      <c r="U12" s="152">
        <v>2</v>
      </c>
      <c r="V12" s="152">
        <v>2</v>
      </c>
      <c r="W12" s="152">
        <v>1.5</v>
      </c>
      <c r="X12" s="152">
        <v>1.5</v>
      </c>
      <c r="Y12" s="152">
        <v>1</v>
      </c>
      <c r="Z12" s="152">
        <v>1</v>
      </c>
      <c r="AA12" s="152">
        <v>1</v>
      </c>
      <c r="AB12" s="152">
        <v>0.5</v>
      </c>
      <c r="AC12" s="152">
        <v>0.5</v>
      </c>
      <c r="AD12" s="152">
        <v>0</v>
      </c>
      <c r="AE12" s="152">
        <v>0.5</v>
      </c>
      <c r="AF12" s="152">
        <v>0</v>
      </c>
    </row>
    <row r="13" spans="1:32" x14ac:dyDescent="0.25">
      <c r="A13" s="716"/>
      <c r="B13" s="723">
        <v>2</v>
      </c>
      <c r="C13" s="210">
        <v>1</v>
      </c>
      <c r="D13" s="238" t="s">
        <v>20</v>
      </c>
      <c r="E13" s="158">
        <v>0</v>
      </c>
      <c r="F13" s="158">
        <v>0</v>
      </c>
      <c r="G13" s="158">
        <v>0</v>
      </c>
      <c r="H13" s="158">
        <v>0</v>
      </c>
      <c r="I13" s="158">
        <v>2</v>
      </c>
      <c r="J13" s="158">
        <v>2.5</v>
      </c>
      <c r="K13" s="158">
        <v>3</v>
      </c>
      <c r="L13" s="158">
        <v>2.5</v>
      </c>
      <c r="M13" s="158">
        <v>2.5</v>
      </c>
      <c r="N13" s="158">
        <v>2.5</v>
      </c>
      <c r="O13" s="158">
        <v>2.5</v>
      </c>
      <c r="P13" s="158">
        <v>2</v>
      </c>
      <c r="Q13" s="158">
        <v>1.5</v>
      </c>
      <c r="R13" s="158">
        <v>1</v>
      </c>
      <c r="S13" s="158">
        <v>1</v>
      </c>
      <c r="T13" s="158">
        <v>1</v>
      </c>
      <c r="U13" s="158">
        <v>1.5</v>
      </c>
      <c r="V13" s="158">
        <v>1</v>
      </c>
      <c r="W13" s="158">
        <v>1</v>
      </c>
      <c r="X13" s="158">
        <v>1</v>
      </c>
      <c r="Y13" s="158">
        <v>1</v>
      </c>
      <c r="Z13" s="158">
        <v>0.5</v>
      </c>
      <c r="AA13" s="158">
        <v>1.5</v>
      </c>
      <c r="AB13" s="158">
        <v>1</v>
      </c>
      <c r="AC13" s="158">
        <v>0.5</v>
      </c>
      <c r="AD13" s="158">
        <v>1.5</v>
      </c>
      <c r="AE13" s="158">
        <v>1</v>
      </c>
      <c r="AF13" s="158">
        <v>1</v>
      </c>
    </row>
    <row r="14" spans="1:32" x14ac:dyDescent="0.25">
      <c r="A14" s="716"/>
      <c r="B14" s="724"/>
      <c r="C14" s="212">
        <v>2</v>
      </c>
      <c r="D14" s="213" t="s">
        <v>21</v>
      </c>
      <c r="E14" s="152">
        <v>0</v>
      </c>
      <c r="F14" s="152">
        <v>0</v>
      </c>
      <c r="G14" s="152">
        <v>0</v>
      </c>
      <c r="H14" s="152">
        <v>0</v>
      </c>
      <c r="I14" s="152">
        <v>0</v>
      </c>
      <c r="J14" s="152">
        <v>2</v>
      </c>
      <c r="K14" s="152">
        <v>3</v>
      </c>
      <c r="L14" s="152">
        <v>3.5</v>
      </c>
      <c r="M14" s="155">
        <v>5</v>
      </c>
      <c r="N14" s="155">
        <v>5</v>
      </c>
      <c r="O14" s="155">
        <v>5</v>
      </c>
      <c r="P14" s="155">
        <v>5</v>
      </c>
      <c r="Q14" s="155">
        <v>5</v>
      </c>
      <c r="R14" s="155">
        <v>5</v>
      </c>
      <c r="S14" s="155">
        <v>5</v>
      </c>
      <c r="T14" s="155">
        <v>5</v>
      </c>
      <c r="U14" s="155">
        <v>5</v>
      </c>
      <c r="V14" s="155">
        <v>5</v>
      </c>
      <c r="W14" s="155">
        <v>5</v>
      </c>
      <c r="X14" s="155">
        <v>5</v>
      </c>
      <c r="Y14" s="155">
        <v>5</v>
      </c>
      <c r="Z14" s="155">
        <v>5</v>
      </c>
      <c r="AA14" s="155">
        <v>5</v>
      </c>
      <c r="AB14" s="155">
        <v>5</v>
      </c>
      <c r="AC14" s="155">
        <v>5</v>
      </c>
      <c r="AD14" s="155">
        <v>5</v>
      </c>
      <c r="AE14" s="155">
        <v>5</v>
      </c>
      <c r="AF14" s="155">
        <v>5</v>
      </c>
    </row>
    <row r="15" spans="1:32" x14ac:dyDescent="0.25">
      <c r="A15" s="716"/>
      <c r="B15" s="724"/>
      <c r="C15" s="212">
        <v>3</v>
      </c>
      <c r="D15" s="213" t="s">
        <v>22</v>
      </c>
      <c r="E15" s="152">
        <v>0</v>
      </c>
      <c r="F15" s="152">
        <v>0</v>
      </c>
      <c r="G15" s="152">
        <v>0</v>
      </c>
      <c r="H15" s="152">
        <v>0</v>
      </c>
      <c r="I15" s="152">
        <v>0</v>
      </c>
      <c r="J15" s="152">
        <v>0.5</v>
      </c>
      <c r="K15" s="152">
        <v>2.5</v>
      </c>
      <c r="L15" s="152">
        <v>3</v>
      </c>
      <c r="M15" s="152">
        <v>3</v>
      </c>
      <c r="N15" s="152">
        <v>3</v>
      </c>
      <c r="O15" s="152">
        <v>3</v>
      </c>
      <c r="P15" s="152">
        <v>2.5</v>
      </c>
      <c r="Q15" s="152">
        <v>2</v>
      </c>
      <c r="R15" s="152">
        <v>2</v>
      </c>
      <c r="S15" s="152">
        <v>2</v>
      </c>
      <c r="T15" s="152">
        <v>1.5</v>
      </c>
      <c r="U15" s="152">
        <v>1.5</v>
      </c>
      <c r="V15" s="152">
        <v>1.5</v>
      </c>
      <c r="W15" s="152">
        <v>1</v>
      </c>
      <c r="X15" s="152">
        <v>1</v>
      </c>
      <c r="Y15" s="152">
        <v>1</v>
      </c>
      <c r="Z15" s="152">
        <v>0.5</v>
      </c>
      <c r="AA15" s="152">
        <v>1.5</v>
      </c>
      <c r="AB15" s="152">
        <v>1</v>
      </c>
      <c r="AC15" s="152">
        <v>1.5</v>
      </c>
      <c r="AD15" s="241">
        <v>2.5</v>
      </c>
      <c r="AE15" s="152">
        <v>3</v>
      </c>
      <c r="AF15" s="152">
        <v>3</v>
      </c>
    </row>
    <row r="16" spans="1:32" x14ac:dyDescent="0.25">
      <c r="A16" s="716"/>
      <c r="B16" s="724"/>
      <c r="C16" s="212">
        <v>4</v>
      </c>
      <c r="D16" s="213" t="s">
        <v>23</v>
      </c>
      <c r="E16" s="152">
        <v>0</v>
      </c>
      <c r="F16" s="152">
        <v>0</v>
      </c>
      <c r="G16" s="152">
        <v>0</v>
      </c>
      <c r="H16" s="152">
        <v>0</v>
      </c>
      <c r="I16" s="152">
        <v>0</v>
      </c>
      <c r="J16" s="152">
        <v>0</v>
      </c>
      <c r="K16" s="152">
        <v>0.5</v>
      </c>
      <c r="L16" s="152">
        <v>2</v>
      </c>
      <c r="M16" s="152">
        <v>2.5</v>
      </c>
      <c r="N16" s="152">
        <v>2.5</v>
      </c>
      <c r="O16" s="152">
        <v>2.5</v>
      </c>
      <c r="P16" s="152">
        <v>2.5</v>
      </c>
      <c r="Q16" s="152">
        <v>2</v>
      </c>
      <c r="R16" s="152">
        <v>1.5</v>
      </c>
      <c r="S16" s="152">
        <v>1.5</v>
      </c>
      <c r="T16" s="152">
        <v>1.5</v>
      </c>
      <c r="U16" s="152">
        <v>1.5</v>
      </c>
      <c r="V16" s="152">
        <v>1.5</v>
      </c>
      <c r="W16" s="152">
        <v>1</v>
      </c>
      <c r="X16" s="152">
        <v>0.5</v>
      </c>
      <c r="Y16" s="152">
        <v>0.5</v>
      </c>
      <c r="Z16" s="152">
        <v>0.5</v>
      </c>
      <c r="AA16" s="241">
        <v>2</v>
      </c>
      <c r="AB16" s="152">
        <v>2.5</v>
      </c>
      <c r="AC16" s="152">
        <v>2.5</v>
      </c>
      <c r="AD16" s="155">
        <v>5</v>
      </c>
      <c r="AE16" s="155">
        <v>5</v>
      </c>
      <c r="AF16" s="155">
        <v>5</v>
      </c>
    </row>
    <row r="17" spans="1:32" x14ac:dyDescent="0.25">
      <c r="A17" s="716"/>
      <c r="B17" s="724"/>
      <c r="C17" s="212">
        <v>5</v>
      </c>
      <c r="D17" s="240" t="s">
        <v>24</v>
      </c>
      <c r="E17" s="152">
        <v>0</v>
      </c>
      <c r="F17" s="152">
        <v>0</v>
      </c>
      <c r="G17" s="152">
        <v>0</v>
      </c>
      <c r="H17" s="152">
        <v>0</v>
      </c>
      <c r="I17" s="152">
        <v>0</v>
      </c>
      <c r="J17" s="152">
        <v>0</v>
      </c>
      <c r="K17" s="152">
        <v>0</v>
      </c>
      <c r="L17" s="152">
        <v>0</v>
      </c>
      <c r="M17" s="152">
        <v>2</v>
      </c>
      <c r="N17" s="152">
        <v>3</v>
      </c>
      <c r="O17" s="152">
        <v>3</v>
      </c>
      <c r="P17" s="152">
        <v>2.5</v>
      </c>
      <c r="Q17" s="152">
        <v>2</v>
      </c>
      <c r="R17" s="152">
        <v>1.5</v>
      </c>
      <c r="S17" s="152">
        <v>1.5</v>
      </c>
      <c r="T17" s="152">
        <v>1</v>
      </c>
      <c r="U17" s="152">
        <v>1</v>
      </c>
      <c r="V17" s="152">
        <v>1</v>
      </c>
      <c r="W17" s="152">
        <v>0.5</v>
      </c>
      <c r="X17" s="152">
        <v>0.5</v>
      </c>
      <c r="Y17" s="152">
        <v>0.5</v>
      </c>
      <c r="Z17" s="152">
        <v>0.5</v>
      </c>
      <c r="AA17" s="152">
        <v>0.5</v>
      </c>
      <c r="AB17" s="152">
        <v>1</v>
      </c>
      <c r="AC17" s="152">
        <v>0.5</v>
      </c>
      <c r="AD17" s="152">
        <v>0.5</v>
      </c>
      <c r="AE17" s="152">
        <v>1</v>
      </c>
      <c r="AF17" s="152">
        <v>1</v>
      </c>
    </row>
    <row r="18" spans="1:32" x14ac:dyDescent="0.25">
      <c r="A18" s="716"/>
      <c r="B18" s="723">
        <v>3</v>
      </c>
      <c r="C18" s="210">
        <v>1</v>
      </c>
      <c r="D18" s="211" t="s">
        <v>26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  <c r="J18" s="158">
        <v>0</v>
      </c>
      <c r="K18" s="158">
        <v>0</v>
      </c>
      <c r="L18" s="158">
        <v>0</v>
      </c>
      <c r="M18" s="158">
        <v>0</v>
      </c>
      <c r="N18" s="158">
        <v>0</v>
      </c>
      <c r="O18" s="158">
        <v>0</v>
      </c>
      <c r="P18" s="158">
        <v>2.5</v>
      </c>
      <c r="Q18" s="158">
        <v>2.5</v>
      </c>
      <c r="R18" s="158">
        <v>2.5</v>
      </c>
      <c r="S18" s="158">
        <v>2.5</v>
      </c>
      <c r="T18" s="158">
        <v>2</v>
      </c>
      <c r="U18" s="158">
        <v>2</v>
      </c>
      <c r="V18" s="158">
        <v>1.5</v>
      </c>
      <c r="W18" s="158">
        <v>1.5</v>
      </c>
      <c r="X18" s="158">
        <v>1.5</v>
      </c>
      <c r="Y18" s="158">
        <v>1.5</v>
      </c>
      <c r="Z18" s="158">
        <v>1</v>
      </c>
      <c r="AA18" s="158">
        <v>0.5</v>
      </c>
      <c r="AB18" s="158">
        <v>0</v>
      </c>
      <c r="AC18" s="158">
        <v>0.5</v>
      </c>
      <c r="AD18" s="158">
        <v>0.5</v>
      </c>
      <c r="AE18" s="158">
        <v>1</v>
      </c>
      <c r="AF18" s="158">
        <v>1</v>
      </c>
    </row>
    <row r="19" spans="1:32" x14ac:dyDescent="0.25">
      <c r="A19" s="716"/>
      <c r="B19" s="724"/>
      <c r="C19" s="212">
        <v>2</v>
      </c>
      <c r="D19" s="240" t="s">
        <v>27</v>
      </c>
      <c r="E19" s="152">
        <v>0</v>
      </c>
      <c r="F19" s="152">
        <v>0</v>
      </c>
      <c r="G19" s="152">
        <v>0</v>
      </c>
      <c r="H19" s="152">
        <v>0</v>
      </c>
      <c r="I19" s="152">
        <v>0</v>
      </c>
      <c r="J19" s="152">
        <v>0</v>
      </c>
      <c r="K19" s="152">
        <v>1.5</v>
      </c>
      <c r="L19" s="152">
        <v>2.5</v>
      </c>
      <c r="M19" s="152">
        <v>2.5</v>
      </c>
      <c r="N19" s="152">
        <v>3</v>
      </c>
      <c r="O19" s="152">
        <v>3</v>
      </c>
      <c r="P19" s="152">
        <v>2.5</v>
      </c>
      <c r="Q19" s="152">
        <v>2</v>
      </c>
      <c r="R19" s="152">
        <v>2</v>
      </c>
      <c r="S19" s="152">
        <v>2</v>
      </c>
      <c r="T19" s="152">
        <v>1.5</v>
      </c>
      <c r="U19" s="152">
        <v>1</v>
      </c>
      <c r="V19" s="152">
        <v>1.5</v>
      </c>
      <c r="W19" s="152">
        <v>1</v>
      </c>
      <c r="X19" s="152">
        <v>1</v>
      </c>
      <c r="Y19" s="152">
        <v>1</v>
      </c>
      <c r="Z19" s="152">
        <v>1</v>
      </c>
      <c r="AA19" s="152">
        <v>1.5</v>
      </c>
      <c r="AB19" s="241">
        <v>2.5</v>
      </c>
      <c r="AC19" s="152">
        <v>2.5</v>
      </c>
      <c r="AD19" s="152">
        <v>2.5</v>
      </c>
      <c r="AE19" s="152">
        <v>2.5</v>
      </c>
      <c r="AF19" s="152">
        <v>2</v>
      </c>
    </row>
    <row r="20" spans="1:32" x14ac:dyDescent="0.25">
      <c r="A20" s="716"/>
      <c r="B20" s="724"/>
      <c r="C20" s="212">
        <v>3</v>
      </c>
      <c r="D20" s="240" t="s">
        <v>28</v>
      </c>
      <c r="E20" s="152">
        <v>0</v>
      </c>
      <c r="F20" s="152">
        <v>0</v>
      </c>
      <c r="G20" s="152">
        <v>0</v>
      </c>
      <c r="H20" s="152">
        <v>0</v>
      </c>
      <c r="I20" s="152">
        <v>0</v>
      </c>
      <c r="J20" s="152">
        <v>0</v>
      </c>
      <c r="K20" s="152">
        <v>1.5</v>
      </c>
      <c r="L20" s="152">
        <v>2.5</v>
      </c>
      <c r="M20" s="152">
        <v>3</v>
      </c>
      <c r="N20" s="152">
        <v>3</v>
      </c>
      <c r="O20" s="152">
        <v>3</v>
      </c>
      <c r="P20" s="152">
        <v>2.5</v>
      </c>
      <c r="Q20" s="152">
        <v>2</v>
      </c>
      <c r="R20" s="152">
        <v>2</v>
      </c>
      <c r="S20" s="152">
        <v>2</v>
      </c>
      <c r="T20" s="152">
        <v>1.5</v>
      </c>
      <c r="U20" s="152">
        <v>1.5</v>
      </c>
      <c r="V20" s="152">
        <v>1</v>
      </c>
      <c r="W20" s="152">
        <v>1</v>
      </c>
      <c r="X20" s="152">
        <v>1</v>
      </c>
      <c r="Y20" s="152">
        <v>1</v>
      </c>
      <c r="Z20" s="152">
        <v>1</v>
      </c>
      <c r="AA20" s="152">
        <v>1.5</v>
      </c>
      <c r="AB20" s="241">
        <v>2.5</v>
      </c>
      <c r="AC20" s="152">
        <v>2.5</v>
      </c>
      <c r="AD20" s="152">
        <v>3</v>
      </c>
      <c r="AE20" s="152">
        <v>3.5</v>
      </c>
      <c r="AF20" s="152">
        <v>3</v>
      </c>
    </row>
    <row r="21" spans="1:32" x14ac:dyDescent="0.25">
      <c r="A21" s="477"/>
      <c r="B21" s="478"/>
      <c r="C21" s="478"/>
      <c r="D21" s="161" t="s">
        <v>221</v>
      </c>
      <c r="E21" s="591">
        <f>AVERAGE(E8:E20)</f>
        <v>0</v>
      </c>
      <c r="F21" s="591">
        <f t="shared" ref="F21:AF21" si="0">AVERAGE(F8:F20)</f>
        <v>0</v>
      </c>
      <c r="G21" s="591">
        <f t="shared" si="0"/>
        <v>0</v>
      </c>
      <c r="H21" s="591">
        <f t="shared" si="0"/>
        <v>0</v>
      </c>
      <c r="I21" s="591">
        <f t="shared" si="0"/>
        <v>0.19230769230769232</v>
      </c>
      <c r="J21" s="591">
        <f t="shared" si="0"/>
        <v>0.84615384615384615</v>
      </c>
      <c r="K21" s="591">
        <f t="shared" si="0"/>
        <v>1.8846153846153846</v>
      </c>
      <c r="L21" s="591">
        <f t="shared" si="0"/>
        <v>2.3846153846153846</v>
      </c>
      <c r="M21" s="591">
        <f t="shared" si="0"/>
        <v>2.6538461538461537</v>
      </c>
      <c r="N21" s="591">
        <f t="shared" si="0"/>
        <v>2.8846153846153846</v>
      </c>
      <c r="O21" s="591">
        <f t="shared" si="0"/>
        <v>2.8076923076923075</v>
      </c>
      <c r="P21" s="591">
        <f t="shared" si="0"/>
        <v>2.7307692307692308</v>
      </c>
      <c r="Q21" s="591">
        <f t="shared" si="0"/>
        <v>2.5</v>
      </c>
      <c r="R21" s="591">
        <f t="shared" si="0"/>
        <v>2.1923076923076925</v>
      </c>
      <c r="S21" s="591">
        <f t="shared" si="0"/>
        <v>2.1923076923076925</v>
      </c>
      <c r="T21" s="591">
        <f t="shared" si="0"/>
        <v>1.8076923076923077</v>
      </c>
      <c r="U21" s="591">
        <f t="shared" si="0"/>
        <v>1.8846153846153846</v>
      </c>
      <c r="V21" s="591">
        <f t="shared" si="0"/>
        <v>1.7307692307692308</v>
      </c>
      <c r="W21" s="591">
        <f t="shared" si="0"/>
        <v>1.5</v>
      </c>
      <c r="X21" s="591">
        <f t="shared" si="0"/>
        <v>1.4615384615384615</v>
      </c>
      <c r="Y21" s="591">
        <f t="shared" si="0"/>
        <v>1.3846153846153846</v>
      </c>
      <c r="Z21" s="591">
        <f t="shared" si="0"/>
        <v>1.2692307692307692</v>
      </c>
      <c r="AA21" s="591">
        <f t="shared" si="0"/>
        <v>1.7307692307692308</v>
      </c>
      <c r="AB21" s="591">
        <f t="shared" si="0"/>
        <v>1.7692307692307692</v>
      </c>
      <c r="AC21" s="591">
        <f t="shared" si="0"/>
        <v>1.7692307692307692</v>
      </c>
      <c r="AD21" s="591">
        <f t="shared" si="0"/>
        <v>2.1153846153846154</v>
      </c>
      <c r="AE21" s="591">
        <f t="shared" si="0"/>
        <v>2.5</v>
      </c>
      <c r="AF21" s="591">
        <f t="shared" si="0"/>
        <v>2.3846153846153846</v>
      </c>
    </row>
    <row r="22" spans="1:32" x14ac:dyDescent="0.25">
      <c r="A22" s="479"/>
      <c r="B22" s="480"/>
      <c r="C22" s="480"/>
      <c r="D22" s="164" t="s">
        <v>222</v>
      </c>
      <c r="E22" s="592">
        <f>STDEV(E8:E20)</f>
        <v>0</v>
      </c>
      <c r="F22" s="592">
        <f t="shared" ref="F22:AF22" si="1">STDEV(F8:F20)</f>
        <v>0</v>
      </c>
      <c r="G22" s="592">
        <f t="shared" si="1"/>
        <v>0</v>
      </c>
      <c r="H22" s="592">
        <f t="shared" si="1"/>
        <v>0</v>
      </c>
      <c r="I22" s="592">
        <f t="shared" si="1"/>
        <v>0.56044853831780495</v>
      </c>
      <c r="J22" s="592">
        <f t="shared" si="1"/>
        <v>1.0485032066517366</v>
      </c>
      <c r="K22" s="592">
        <f t="shared" si="1"/>
        <v>1.1574729326181197</v>
      </c>
      <c r="L22" s="592">
        <f t="shared" si="1"/>
        <v>1.1393317879691252</v>
      </c>
      <c r="M22" s="592">
        <f t="shared" si="1"/>
        <v>1.0875165781229763</v>
      </c>
      <c r="N22" s="592">
        <f t="shared" si="1"/>
        <v>1.0636777032589602</v>
      </c>
      <c r="O22" s="592">
        <f t="shared" si="1"/>
        <v>1.0515556241917168</v>
      </c>
      <c r="P22" s="592">
        <f t="shared" si="1"/>
        <v>0.75319830875254368</v>
      </c>
      <c r="Q22" s="592">
        <f t="shared" si="1"/>
        <v>0.88975652100260927</v>
      </c>
      <c r="R22" s="592">
        <f t="shared" si="1"/>
        <v>0.96907304373951286</v>
      </c>
      <c r="S22" s="592">
        <f t="shared" si="1"/>
        <v>0.96907304373951286</v>
      </c>
      <c r="T22" s="592">
        <f t="shared" si="1"/>
        <v>1.031553471276484</v>
      </c>
      <c r="U22" s="592">
        <f t="shared" si="1"/>
        <v>1.0237562810927821</v>
      </c>
      <c r="V22" s="592">
        <f t="shared" si="1"/>
        <v>1.0331058475817918</v>
      </c>
      <c r="W22" s="592">
        <f t="shared" si="1"/>
        <v>1.0992421631894098</v>
      </c>
      <c r="X22" s="592">
        <f t="shared" si="1"/>
        <v>1.1266014242982161</v>
      </c>
      <c r="Y22" s="592">
        <f t="shared" si="1"/>
        <v>1.1393317879691249</v>
      </c>
      <c r="Z22" s="592">
        <f t="shared" si="1"/>
        <v>1.2181848623974765</v>
      </c>
      <c r="AA22" s="592">
        <f t="shared" si="1"/>
        <v>1.1477402547212903</v>
      </c>
      <c r="AB22" s="592">
        <f t="shared" si="1"/>
        <v>1.284772752529032</v>
      </c>
      <c r="AC22" s="592">
        <f t="shared" si="1"/>
        <v>1.332531810367402</v>
      </c>
      <c r="AD22" s="592">
        <f t="shared" si="1"/>
        <v>1.6476478961670147</v>
      </c>
      <c r="AE22" s="592">
        <f t="shared" si="1"/>
        <v>1.4719601443879744</v>
      </c>
      <c r="AF22" s="592">
        <f t="shared" si="1"/>
        <v>1.5159409365397201</v>
      </c>
    </row>
    <row r="23" spans="1:32" x14ac:dyDescent="0.25">
      <c r="A23" s="481"/>
      <c r="B23" s="482"/>
      <c r="C23" s="482"/>
      <c r="D23" s="167" t="s">
        <v>12</v>
      </c>
      <c r="E23" s="593">
        <f>E22/SQRT(COUNT(E8:E20))</f>
        <v>0</v>
      </c>
      <c r="F23" s="593">
        <f t="shared" ref="F23:AF23" si="2">F22/SQRT(COUNT(F8:F20))</f>
        <v>0</v>
      </c>
      <c r="G23" s="593">
        <f t="shared" si="2"/>
        <v>0</v>
      </c>
      <c r="H23" s="593">
        <f t="shared" si="2"/>
        <v>0</v>
      </c>
      <c r="I23" s="593">
        <f t="shared" si="2"/>
        <v>0.15544045708951462</v>
      </c>
      <c r="J23" s="593">
        <f t="shared" si="2"/>
        <v>0.29080246723625014</v>
      </c>
      <c r="K23" s="593">
        <f t="shared" si="2"/>
        <v>0.3210252314243312</v>
      </c>
      <c r="L23" s="593">
        <f t="shared" si="2"/>
        <v>0.31599378317605742</v>
      </c>
      <c r="M23" s="593">
        <f t="shared" si="2"/>
        <v>0.30162282964150233</v>
      </c>
      <c r="N23" s="593">
        <f t="shared" si="2"/>
        <v>0.29501111535907315</v>
      </c>
      <c r="O23" s="593">
        <f t="shared" si="2"/>
        <v>0.29164905554044429</v>
      </c>
      <c r="P23" s="593">
        <f t="shared" si="2"/>
        <v>0.20889962483077334</v>
      </c>
      <c r="Q23" s="593">
        <f t="shared" si="2"/>
        <v>0.24677405839641228</v>
      </c>
      <c r="R23" s="593">
        <f t="shared" si="2"/>
        <v>0.26877250375944395</v>
      </c>
      <c r="S23" s="593">
        <f t="shared" si="2"/>
        <v>0.26877250375944395</v>
      </c>
      <c r="T23" s="593">
        <f t="shared" si="2"/>
        <v>0.28610145646694096</v>
      </c>
      <c r="U23" s="593">
        <f t="shared" si="2"/>
        <v>0.28393890500448854</v>
      </c>
      <c r="V23" s="593">
        <f t="shared" si="2"/>
        <v>0.28653200818752578</v>
      </c>
      <c r="W23" s="593">
        <f t="shared" si="2"/>
        <v>0.3048749218101055</v>
      </c>
      <c r="X23" s="593">
        <f t="shared" si="2"/>
        <v>0.31246301556292155</v>
      </c>
      <c r="Y23" s="593">
        <f t="shared" si="2"/>
        <v>0.31599378317605736</v>
      </c>
      <c r="Z23" s="593">
        <f t="shared" si="2"/>
        <v>0.337863691105242</v>
      </c>
      <c r="AA23" s="593">
        <f t="shared" si="2"/>
        <v>0.31832587225474712</v>
      </c>
      <c r="AB23" s="593">
        <f t="shared" si="2"/>
        <v>0.3563318489663409</v>
      </c>
      <c r="AC23" s="593">
        <f t="shared" si="2"/>
        <v>0.36957782834357888</v>
      </c>
      <c r="AD23" s="593">
        <f t="shared" si="2"/>
        <v>0.45697530565696454</v>
      </c>
      <c r="AE23" s="593">
        <f t="shared" si="2"/>
        <v>0.40824829046386302</v>
      </c>
      <c r="AF23" s="593">
        <f t="shared" si="2"/>
        <v>0.4204463674822202</v>
      </c>
    </row>
    <row r="24" spans="1:32" x14ac:dyDescent="0.25">
      <c r="A24" s="715" t="s">
        <v>72</v>
      </c>
      <c r="B24" s="723">
        <v>4</v>
      </c>
      <c r="C24" s="210">
        <v>1</v>
      </c>
      <c r="D24" s="238" t="s">
        <v>32</v>
      </c>
      <c r="E24" s="158">
        <v>0</v>
      </c>
      <c r="F24" s="158">
        <v>0</v>
      </c>
      <c r="G24" s="158">
        <v>0</v>
      </c>
      <c r="H24" s="158">
        <v>0</v>
      </c>
      <c r="I24" s="158">
        <v>0</v>
      </c>
      <c r="J24" s="158">
        <v>1</v>
      </c>
      <c r="K24" s="158">
        <v>2.5</v>
      </c>
      <c r="L24" s="158">
        <v>3</v>
      </c>
      <c r="M24" s="158">
        <v>2.5</v>
      </c>
      <c r="N24" s="158">
        <v>3</v>
      </c>
      <c r="O24" s="158">
        <v>3</v>
      </c>
      <c r="P24" s="158">
        <v>2.5</v>
      </c>
      <c r="Q24" s="158">
        <v>2</v>
      </c>
      <c r="R24" s="158">
        <v>2</v>
      </c>
      <c r="S24" s="158">
        <v>1.5</v>
      </c>
      <c r="T24" s="158">
        <v>1.5</v>
      </c>
      <c r="U24" s="158">
        <v>1.5</v>
      </c>
      <c r="V24" s="158">
        <v>1</v>
      </c>
      <c r="W24" s="158">
        <v>0.5</v>
      </c>
      <c r="X24" s="158">
        <v>0.5</v>
      </c>
      <c r="Y24" s="158">
        <v>0</v>
      </c>
      <c r="Z24" s="158">
        <v>0.5</v>
      </c>
      <c r="AA24" s="158">
        <v>1</v>
      </c>
      <c r="AB24" s="158">
        <v>0.5</v>
      </c>
      <c r="AC24" s="158">
        <v>0.5</v>
      </c>
      <c r="AD24" s="158">
        <v>0.5</v>
      </c>
      <c r="AE24" s="158">
        <v>1</v>
      </c>
      <c r="AF24" s="158">
        <v>0.5</v>
      </c>
    </row>
    <row r="25" spans="1:32" x14ac:dyDescent="0.25">
      <c r="A25" s="716"/>
      <c r="B25" s="724"/>
      <c r="C25" s="212">
        <v>2</v>
      </c>
      <c r="D25" s="240" t="s">
        <v>33</v>
      </c>
      <c r="E25" s="152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</v>
      </c>
      <c r="K25" s="152">
        <v>0</v>
      </c>
      <c r="L25" s="152">
        <v>0</v>
      </c>
      <c r="M25" s="152">
        <v>0</v>
      </c>
      <c r="N25" s="152">
        <v>0.5</v>
      </c>
      <c r="O25" s="152">
        <v>2</v>
      </c>
      <c r="P25" s="152">
        <v>2</v>
      </c>
      <c r="Q25" s="152">
        <v>2</v>
      </c>
      <c r="R25" s="152">
        <v>2</v>
      </c>
      <c r="S25" s="152">
        <v>1.5</v>
      </c>
      <c r="T25" s="152">
        <v>1</v>
      </c>
      <c r="U25" s="152">
        <v>1.5</v>
      </c>
      <c r="V25" s="152">
        <v>1</v>
      </c>
      <c r="W25" s="152">
        <v>0.5</v>
      </c>
      <c r="X25" s="152">
        <v>0.5</v>
      </c>
      <c r="Y25" s="152">
        <v>0</v>
      </c>
      <c r="Z25" s="152">
        <v>0</v>
      </c>
      <c r="AA25" s="152">
        <v>0</v>
      </c>
      <c r="AB25" s="152">
        <v>0</v>
      </c>
      <c r="AC25" s="152">
        <v>0</v>
      </c>
      <c r="AD25" s="152">
        <v>0</v>
      </c>
      <c r="AE25" s="152">
        <v>0</v>
      </c>
      <c r="AF25" s="152">
        <v>0</v>
      </c>
    </row>
    <row r="26" spans="1:32" x14ac:dyDescent="0.25">
      <c r="A26" s="716"/>
      <c r="B26" s="724"/>
      <c r="C26" s="212">
        <v>3</v>
      </c>
      <c r="D26" s="240" t="s">
        <v>34</v>
      </c>
      <c r="E26" s="152">
        <v>0</v>
      </c>
      <c r="F26" s="152">
        <v>0</v>
      </c>
      <c r="G26" s="152">
        <v>0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  <c r="M26" s="152">
        <v>0</v>
      </c>
      <c r="N26" s="152">
        <v>0</v>
      </c>
      <c r="O26" s="152">
        <v>0</v>
      </c>
      <c r="P26" s="152">
        <v>0</v>
      </c>
      <c r="Q26" s="152">
        <v>0</v>
      </c>
      <c r="R26" s="152">
        <v>0</v>
      </c>
      <c r="S26" s="152">
        <v>0</v>
      </c>
      <c r="T26" s="152">
        <v>0</v>
      </c>
      <c r="U26" s="152">
        <v>0</v>
      </c>
      <c r="V26" s="152">
        <v>0</v>
      </c>
      <c r="W26" s="152">
        <v>0</v>
      </c>
      <c r="X26" s="152">
        <v>0</v>
      </c>
      <c r="Y26" s="152">
        <v>0</v>
      </c>
      <c r="Z26" s="152">
        <v>0</v>
      </c>
      <c r="AA26" s="152">
        <v>0</v>
      </c>
      <c r="AB26" s="152">
        <v>0</v>
      </c>
      <c r="AC26" s="152">
        <v>0</v>
      </c>
      <c r="AD26" s="152">
        <v>0</v>
      </c>
      <c r="AE26" s="152">
        <v>0</v>
      </c>
      <c r="AF26" s="152">
        <v>0</v>
      </c>
    </row>
    <row r="27" spans="1:32" x14ac:dyDescent="0.25">
      <c r="A27" s="716"/>
      <c r="B27" s="724"/>
      <c r="C27" s="212">
        <v>4</v>
      </c>
      <c r="D27" s="240" t="s">
        <v>35</v>
      </c>
      <c r="E27" s="152">
        <v>0</v>
      </c>
      <c r="F27" s="152">
        <v>0</v>
      </c>
      <c r="G27" s="152">
        <v>0</v>
      </c>
      <c r="H27" s="152">
        <v>0</v>
      </c>
      <c r="I27" s="152">
        <v>0</v>
      </c>
      <c r="J27" s="152">
        <v>0</v>
      </c>
      <c r="K27" s="152">
        <v>0</v>
      </c>
      <c r="L27" s="152">
        <v>0</v>
      </c>
      <c r="M27" s="152">
        <v>0</v>
      </c>
      <c r="N27" s="152">
        <v>0</v>
      </c>
      <c r="O27" s="152">
        <v>0</v>
      </c>
      <c r="P27" s="152">
        <v>0.5</v>
      </c>
      <c r="Q27" s="152">
        <v>2</v>
      </c>
      <c r="R27" s="152">
        <v>2</v>
      </c>
      <c r="S27" s="152">
        <v>2</v>
      </c>
      <c r="T27" s="152">
        <v>2</v>
      </c>
      <c r="U27" s="152">
        <v>2</v>
      </c>
      <c r="V27" s="152">
        <v>1.5</v>
      </c>
      <c r="W27" s="152">
        <v>1</v>
      </c>
      <c r="X27" s="152">
        <v>1</v>
      </c>
      <c r="Y27" s="152">
        <v>0.5</v>
      </c>
      <c r="Z27" s="152">
        <v>0.5</v>
      </c>
      <c r="AA27" s="152">
        <v>0</v>
      </c>
      <c r="AB27" s="152">
        <v>0</v>
      </c>
      <c r="AC27" s="152">
        <v>0</v>
      </c>
      <c r="AD27" s="152">
        <v>0</v>
      </c>
      <c r="AE27" s="152">
        <v>0</v>
      </c>
      <c r="AF27" s="152">
        <v>0</v>
      </c>
    </row>
    <row r="28" spans="1:32" x14ac:dyDescent="0.25">
      <c r="A28" s="716"/>
      <c r="B28" s="724"/>
      <c r="C28" s="212">
        <v>5</v>
      </c>
      <c r="D28" s="240" t="s">
        <v>36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2">
        <v>0</v>
      </c>
      <c r="L28" s="152">
        <v>0</v>
      </c>
      <c r="M28" s="152">
        <v>0</v>
      </c>
      <c r="N28" s="152">
        <v>0</v>
      </c>
      <c r="O28" s="152">
        <v>2</v>
      </c>
      <c r="P28" s="152">
        <v>2</v>
      </c>
      <c r="Q28" s="152">
        <v>2</v>
      </c>
      <c r="R28" s="152">
        <v>2</v>
      </c>
      <c r="S28" s="152">
        <v>2</v>
      </c>
      <c r="T28" s="152">
        <v>1.5</v>
      </c>
      <c r="U28" s="152">
        <v>1</v>
      </c>
      <c r="V28" s="152">
        <v>1</v>
      </c>
      <c r="W28" s="152">
        <v>1</v>
      </c>
      <c r="X28" s="152">
        <v>0.5</v>
      </c>
      <c r="Y28" s="152">
        <v>0.5</v>
      </c>
      <c r="Z28" s="152">
        <v>0.5</v>
      </c>
      <c r="AA28" s="152">
        <v>0</v>
      </c>
      <c r="AB28" s="152">
        <v>0</v>
      </c>
      <c r="AC28" s="152">
        <v>0</v>
      </c>
      <c r="AD28" s="152">
        <v>0</v>
      </c>
      <c r="AE28" s="152">
        <v>0</v>
      </c>
      <c r="AF28" s="152">
        <v>0</v>
      </c>
    </row>
    <row r="29" spans="1:32" x14ac:dyDescent="0.25">
      <c r="A29" s="716"/>
      <c r="B29" s="723">
        <v>5</v>
      </c>
      <c r="C29" s="210">
        <v>1</v>
      </c>
      <c r="D29" s="211" t="s">
        <v>43</v>
      </c>
      <c r="E29" s="158">
        <v>0</v>
      </c>
      <c r="F29" s="158">
        <v>0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2</v>
      </c>
      <c r="N29" s="158">
        <v>3</v>
      </c>
      <c r="O29" s="158">
        <v>3</v>
      </c>
      <c r="P29" s="158">
        <v>2.5</v>
      </c>
      <c r="Q29" s="158">
        <v>2.5</v>
      </c>
      <c r="R29" s="158">
        <v>2</v>
      </c>
      <c r="S29" s="158">
        <v>1.5</v>
      </c>
      <c r="T29" s="158">
        <v>1</v>
      </c>
      <c r="U29" s="158">
        <v>1</v>
      </c>
      <c r="V29" s="158">
        <v>1</v>
      </c>
      <c r="W29" s="158">
        <v>1</v>
      </c>
      <c r="X29" s="158">
        <v>1</v>
      </c>
      <c r="Y29" s="158">
        <v>1</v>
      </c>
      <c r="Z29" s="158">
        <v>0.5</v>
      </c>
      <c r="AA29" s="158">
        <v>0</v>
      </c>
      <c r="AB29" s="158">
        <v>0</v>
      </c>
      <c r="AC29" s="158">
        <v>0</v>
      </c>
      <c r="AD29" s="158">
        <v>0</v>
      </c>
      <c r="AE29" s="158">
        <v>0</v>
      </c>
      <c r="AF29" s="158">
        <v>0</v>
      </c>
    </row>
    <row r="30" spans="1:32" x14ac:dyDescent="0.25">
      <c r="A30" s="716"/>
      <c r="B30" s="724"/>
      <c r="C30" s="212">
        <v>2</v>
      </c>
      <c r="D30" s="213" t="s">
        <v>44</v>
      </c>
      <c r="E30" s="152">
        <v>0</v>
      </c>
      <c r="F30" s="152">
        <v>0</v>
      </c>
      <c r="G30" s="152">
        <v>0</v>
      </c>
      <c r="H30" s="152">
        <v>0</v>
      </c>
      <c r="I30" s="152">
        <v>0</v>
      </c>
      <c r="J30" s="152">
        <v>0</v>
      </c>
      <c r="K30" s="152">
        <v>1.5</v>
      </c>
      <c r="L30" s="152">
        <v>2.5</v>
      </c>
      <c r="M30" s="152">
        <v>2.5</v>
      </c>
      <c r="N30" s="152">
        <v>2.5</v>
      </c>
      <c r="O30" s="152">
        <v>2.5</v>
      </c>
      <c r="P30" s="152">
        <v>2.5</v>
      </c>
      <c r="Q30" s="152">
        <v>2</v>
      </c>
      <c r="R30" s="152">
        <v>1</v>
      </c>
      <c r="S30" s="152">
        <v>1</v>
      </c>
      <c r="T30" s="152">
        <v>1</v>
      </c>
      <c r="U30" s="152">
        <v>0.5</v>
      </c>
      <c r="V30" s="152">
        <v>0.5</v>
      </c>
      <c r="W30" s="152">
        <v>1</v>
      </c>
      <c r="X30" s="152">
        <v>0.5</v>
      </c>
      <c r="Y30" s="152">
        <v>0</v>
      </c>
      <c r="Z30" s="152">
        <v>0</v>
      </c>
      <c r="AA30" s="152">
        <v>0</v>
      </c>
      <c r="AB30" s="152">
        <v>0</v>
      </c>
      <c r="AC30" s="152">
        <v>0</v>
      </c>
      <c r="AD30" s="152">
        <v>0</v>
      </c>
      <c r="AE30" s="152">
        <v>0</v>
      </c>
      <c r="AF30" s="152">
        <v>0</v>
      </c>
    </row>
    <row r="31" spans="1:32" x14ac:dyDescent="0.25">
      <c r="A31" s="716"/>
      <c r="B31" s="724"/>
      <c r="C31" s="212">
        <v>3</v>
      </c>
      <c r="D31" s="213" t="s">
        <v>45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>
        <v>0</v>
      </c>
      <c r="K31" s="152">
        <v>0</v>
      </c>
      <c r="L31" s="152">
        <v>0</v>
      </c>
      <c r="M31" s="152">
        <v>0</v>
      </c>
      <c r="N31" s="152">
        <v>0</v>
      </c>
      <c r="O31" s="152">
        <v>0</v>
      </c>
      <c r="P31" s="152">
        <v>0</v>
      </c>
      <c r="Q31" s="152">
        <v>0</v>
      </c>
      <c r="R31" s="152">
        <v>0</v>
      </c>
      <c r="S31" s="152">
        <v>0</v>
      </c>
      <c r="T31" s="152">
        <v>0</v>
      </c>
      <c r="U31" s="152">
        <v>0</v>
      </c>
      <c r="V31" s="152">
        <v>0</v>
      </c>
      <c r="W31" s="152">
        <v>0</v>
      </c>
      <c r="X31" s="152">
        <v>1</v>
      </c>
      <c r="Y31" s="152">
        <v>1.5</v>
      </c>
      <c r="Z31" s="152">
        <v>1</v>
      </c>
      <c r="AA31" s="152">
        <v>2</v>
      </c>
      <c r="AB31" s="152">
        <v>1.5</v>
      </c>
      <c r="AC31" s="152">
        <v>1.5</v>
      </c>
      <c r="AD31" s="152">
        <v>1</v>
      </c>
      <c r="AE31" s="152">
        <v>0.5</v>
      </c>
      <c r="AF31" s="152">
        <v>0.5</v>
      </c>
    </row>
    <row r="32" spans="1:32" x14ac:dyDescent="0.25">
      <c r="A32" s="716"/>
      <c r="B32" s="724"/>
      <c r="C32" s="212">
        <v>4</v>
      </c>
      <c r="D32" s="213" t="s">
        <v>46</v>
      </c>
      <c r="E32" s="152">
        <v>0</v>
      </c>
      <c r="F32" s="152">
        <v>0</v>
      </c>
      <c r="G32" s="152">
        <v>0</v>
      </c>
      <c r="H32" s="152">
        <v>0</v>
      </c>
      <c r="I32" s="152">
        <v>0</v>
      </c>
      <c r="J32" s="152">
        <v>0</v>
      </c>
      <c r="K32" s="152">
        <v>0</v>
      </c>
      <c r="L32" s="152">
        <v>0</v>
      </c>
      <c r="M32" s="152">
        <v>0</v>
      </c>
      <c r="N32" s="152">
        <v>0</v>
      </c>
      <c r="O32" s="152">
        <v>0</v>
      </c>
      <c r="P32" s="152">
        <v>0</v>
      </c>
      <c r="Q32" s="152">
        <v>0</v>
      </c>
      <c r="R32" s="152">
        <v>0</v>
      </c>
      <c r="S32" s="152">
        <v>0</v>
      </c>
      <c r="T32" s="152">
        <v>0</v>
      </c>
      <c r="U32" s="152">
        <v>0</v>
      </c>
      <c r="V32" s="152">
        <v>0</v>
      </c>
      <c r="W32" s="152">
        <v>0</v>
      </c>
      <c r="X32" s="152">
        <v>0</v>
      </c>
      <c r="Y32" s="152">
        <v>0</v>
      </c>
      <c r="Z32" s="152">
        <v>0</v>
      </c>
      <c r="AA32" s="152">
        <v>0</v>
      </c>
      <c r="AB32" s="152">
        <v>0</v>
      </c>
      <c r="AC32" s="152">
        <v>0</v>
      </c>
      <c r="AD32" s="152">
        <v>0</v>
      </c>
      <c r="AE32" s="152">
        <v>0</v>
      </c>
      <c r="AF32" s="152">
        <v>0</v>
      </c>
    </row>
    <row r="33" spans="1:32" x14ac:dyDescent="0.25">
      <c r="A33" s="716"/>
      <c r="B33" s="724"/>
      <c r="C33" s="212">
        <v>5</v>
      </c>
      <c r="D33" s="213" t="s">
        <v>47</v>
      </c>
      <c r="E33" s="152">
        <v>0</v>
      </c>
      <c r="F33" s="152">
        <v>0</v>
      </c>
      <c r="G33" s="152">
        <v>0</v>
      </c>
      <c r="H33" s="152">
        <v>0</v>
      </c>
      <c r="I33" s="152">
        <v>0</v>
      </c>
      <c r="J33" s="152">
        <v>0</v>
      </c>
      <c r="K33" s="152">
        <v>0</v>
      </c>
      <c r="L33" s="152">
        <v>0</v>
      </c>
      <c r="M33" s="152">
        <v>0</v>
      </c>
      <c r="N33" s="152">
        <v>0</v>
      </c>
      <c r="O33" s="152">
        <v>0</v>
      </c>
      <c r="P33" s="152">
        <v>0</v>
      </c>
      <c r="Q33" s="152">
        <v>2</v>
      </c>
      <c r="R33" s="152">
        <v>2</v>
      </c>
      <c r="S33" s="152">
        <v>2</v>
      </c>
      <c r="T33" s="152">
        <v>2</v>
      </c>
      <c r="U33" s="152">
        <v>1.5</v>
      </c>
      <c r="V33" s="152">
        <v>2</v>
      </c>
      <c r="W33" s="152">
        <v>1.5</v>
      </c>
      <c r="X33" s="152">
        <v>1.5</v>
      </c>
      <c r="Y33" s="152">
        <v>1.5</v>
      </c>
      <c r="Z33" s="152">
        <v>1</v>
      </c>
      <c r="AA33" s="152">
        <v>0.5</v>
      </c>
      <c r="AB33" s="152">
        <v>1.5</v>
      </c>
      <c r="AC33" s="152">
        <v>1</v>
      </c>
      <c r="AD33" s="152">
        <v>0</v>
      </c>
      <c r="AE33" s="152">
        <v>0.5</v>
      </c>
      <c r="AF33" s="152">
        <v>0</v>
      </c>
    </row>
    <row r="34" spans="1:32" x14ac:dyDescent="0.25">
      <c r="A34" s="716"/>
      <c r="B34" s="723">
        <v>6</v>
      </c>
      <c r="C34" s="210">
        <v>1</v>
      </c>
      <c r="D34" s="238" t="s">
        <v>48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0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0</v>
      </c>
      <c r="W34" s="158">
        <v>0</v>
      </c>
      <c r="X34" s="158">
        <v>0</v>
      </c>
      <c r="Y34" s="158">
        <v>0</v>
      </c>
      <c r="Z34" s="158">
        <v>0</v>
      </c>
      <c r="AA34" s="158">
        <v>0</v>
      </c>
      <c r="AB34" s="158">
        <v>0</v>
      </c>
      <c r="AC34" s="158">
        <v>0</v>
      </c>
      <c r="AD34" s="158">
        <v>0</v>
      </c>
      <c r="AE34" s="158">
        <v>0</v>
      </c>
      <c r="AF34" s="158">
        <v>0</v>
      </c>
    </row>
    <row r="35" spans="1:32" x14ac:dyDescent="0.25">
      <c r="A35" s="716"/>
      <c r="B35" s="724"/>
      <c r="C35" s="212">
        <v>2</v>
      </c>
      <c r="D35" s="240" t="s">
        <v>49</v>
      </c>
      <c r="E35" s="152">
        <v>0</v>
      </c>
      <c r="F35" s="152">
        <v>0</v>
      </c>
      <c r="G35" s="152">
        <v>0</v>
      </c>
      <c r="H35" s="152">
        <v>0</v>
      </c>
      <c r="I35" s="152">
        <v>0</v>
      </c>
      <c r="J35" s="152">
        <v>0</v>
      </c>
      <c r="K35" s="152">
        <v>0</v>
      </c>
      <c r="L35" s="152">
        <v>0</v>
      </c>
      <c r="M35" s="152">
        <v>0</v>
      </c>
      <c r="N35" s="152">
        <v>0.5</v>
      </c>
      <c r="O35" s="152">
        <v>1</v>
      </c>
      <c r="P35" s="152">
        <v>1</v>
      </c>
      <c r="Q35" s="152">
        <v>0.5</v>
      </c>
      <c r="R35" s="152">
        <v>0.5</v>
      </c>
      <c r="S35" s="152">
        <v>0.5</v>
      </c>
      <c r="T35" s="152">
        <v>0.5</v>
      </c>
      <c r="U35" s="152">
        <v>0.5</v>
      </c>
      <c r="V35" s="152">
        <v>0</v>
      </c>
      <c r="W35" s="152">
        <v>0</v>
      </c>
      <c r="X35" s="152">
        <v>0</v>
      </c>
      <c r="Y35" s="152">
        <v>0</v>
      </c>
      <c r="Z35" s="152">
        <v>0</v>
      </c>
      <c r="AA35" s="152">
        <v>0</v>
      </c>
      <c r="AB35" s="152">
        <v>0</v>
      </c>
      <c r="AC35" s="152">
        <v>0</v>
      </c>
      <c r="AD35" s="152">
        <v>0</v>
      </c>
      <c r="AE35" s="152">
        <v>0</v>
      </c>
      <c r="AF35" s="152">
        <v>0</v>
      </c>
    </row>
    <row r="36" spans="1:32" x14ac:dyDescent="0.25">
      <c r="A36" s="716"/>
      <c r="B36" s="724"/>
      <c r="C36" s="212">
        <v>3</v>
      </c>
      <c r="D36" s="240" t="s">
        <v>50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0</v>
      </c>
      <c r="L36" s="152">
        <v>0</v>
      </c>
      <c r="M36" s="152">
        <v>0</v>
      </c>
      <c r="N36" s="152">
        <v>0</v>
      </c>
      <c r="O36" s="152">
        <v>0</v>
      </c>
      <c r="P36" s="152">
        <v>0</v>
      </c>
      <c r="Q36" s="152">
        <v>0</v>
      </c>
      <c r="R36" s="152">
        <v>0</v>
      </c>
      <c r="S36" s="152">
        <v>0</v>
      </c>
      <c r="T36" s="152">
        <v>0</v>
      </c>
      <c r="U36" s="152">
        <v>0</v>
      </c>
      <c r="V36" s="152">
        <v>0</v>
      </c>
      <c r="W36" s="152">
        <v>0</v>
      </c>
      <c r="X36" s="152">
        <v>0</v>
      </c>
      <c r="Y36" s="152">
        <v>0</v>
      </c>
      <c r="Z36" s="152">
        <v>1</v>
      </c>
      <c r="AA36" s="152">
        <v>1</v>
      </c>
      <c r="AB36" s="152">
        <v>1</v>
      </c>
      <c r="AC36" s="152">
        <v>1</v>
      </c>
      <c r="AD36" s="152">
        <v>0.5</v>
      </c>
      <c r="AE36" s="152">
        <v>0.5</v>
      </c>
      <c r="AF36" s="152">
        <v>0.5</v>
      </c>
    </row>
    <row r="37" spans="1:32" x14ac:dyDescent="0.25">
      <c r="A37" s="477"/>
      <c r="B37" s="478"/>
      <c r="C37" s="478"/>
      <c r="D37" s="161" t="s">
        <v>221</v>
      </c>
      <c r="E37" s="591">
        <f>AVERAGE(E24:E36)</f>
        <v>0</v>
      </c>
      <c r="F37" s="591">
        <f t="shared" ref="F37" si="3">AVERAGE(F24:F36)</f>
        <v>0</v>
      </c>
      <c r="G37" s="591">
        <f t="shared" ref="G37" si="4">AVERAGE(G24:G36)</f>
        <v>0</v>
      </c>
      <c r="H37" s="591">
        <f t="shared" ref="H37" si="5">AVERAGE(H24:H36)</f>
        <v>0</v>
      </c>
      <c r="I37" s="591">
        <f t="shared" ref="I37" si="6">AVERAGE(I24:I36)</f>
        <v>0</v>
      </c>
      <c r="J37" s="591">
        <f t="shared" ref="J37" si="7">AVERAGE(J24:J36)</f>
        <v>7.6923076923076927E-2</v>
      </c>
      <c r="K37" s="591">
        <f t="shared" ref="K37" si="8">AVERAGE(K24:K36)</f>
        <v>0.30769230769230771</v>
      </c>
      <c r="L37" s="591">
        <f t="shared" ref="L37" si="9">AVERAGE(L24:L36)</f>
        <v>0.42307692307692307</v>
      </c>
      <c r="M37" s="591">
        <f t="shared" ref="M37" si="10">AVERAGE(M24:M36)</f>
        <v>0.53846153846153844</v>
      </c>
      <c r="N37" s="591">
        <f t="shared" ref="N37" si="11">AVERAGE(N24:N36)</f>
        <v>0.73076923076923073</v>
      </c>
      <c r="O37" s="591">
        <f t="shared" ref="O37" si="12">AVERAGE(O24:O36)</f>
        <v>1.0384615384615385</v>
      </c>
      <c r="P37" s="591">
        <f t="shared" ref="P37" si="13">AVERAGE(P24:P36)</f>
        <v>1</v>
      </c>
      <c r="Q37" s="591">
        <f t="shared" ref="Q37" si="14">AVERAGE(Q24:Q36)</f>
        <v>1.1538461538461537</v>
      </c>
      <c r="R37" s="591">
        <f t="shared" ref="R37" si="15">AVERAGE(R24:R36)</f>
        <v>1.0384615384615385</v>
      </c>
      <c r="S37" s="591">
        <f t="shared" ref="S37" si="16">AVERAGE(S24:S36)</f>
        <v>0.92307692307692313</v>
      </c>
      <c r="T37" s="591">
        <f t="shared" ref="T37" si="17">AVERAGE(T24:T36)</f>
        <v>0.80769230769230771</v>
      </c>
      <c r="U37" s="591">
        <f t="shared" ref="U37" si="18">AVERAGE(U24:U36)</f>
        <v>0.73076923076923073</v>
      </c>
      <c r="V37" s="591">
        <f t="shared" ref="V37" si="19">AVERAGE(V24:V36)</f>
        <v>0.61538461538461542</v>
      </c>
      <c r="W37" s="591">
        <f t="shared" ref="W37" si="20">AVERAGE(W24:W36)</f>
        <v>0.5</v>
      </c>
      <c r="X37" s="591">
        <f t="shared" ref="X37" si="21">AVERAGE(X24:X36)</f>
        <v>0.5</v>
      </c>
      <c r="Y37" s="591">
        <f t="shared" ref="Y37" si="22">AVERAGE(Y24:Y36)</f>
        <v>0.38461538461538464</v>
      </c>
      <c r="Z37" s="591">
        <f t="shared" ref="Z37" si="23">AVERAGE(Z24:Z36)</f>
        <v>0.38461538461538464</v>
      </c>
      <c r="AA37" s="591">
        <f t="shared" ref="AA37" si="24">AVERAGE(AA24:AA36)</f>
        <v>0.34615384615384615</v>
      </c>
      <c r="AB37" s="591">
        <f t="shared" ref="AB37" si="25">AVERAGE(AB24:AB36)</f>
        <v>0.34615384615384615</v>
      </c>
      <c r="AC37" s="591">
        <f t="shared" ref="AC37" si="26">AVERAGE(AC24:AC36)</f>
        <v>0.30769230769230771</v>
      </c>
      <c r="AD37" s="591">
        <f t="shared" ref="AD37" si="27">AVERAGE(AD24:AD36)</f>
        <v>0.15384615384615385</v>
      </c>
      <c r="AE37" s="591">
        <f t="shared" ref="AE37" si="28">AVERAGE(AE24:AE36)</f>
        <v>0.19230769230769232</v>
      </c>
      <c r="AF37" s="591">
        <f t="shared" ref="AF37" si="29">AVERAGE(AF24:AF36)</f>
        <v>0.11538461538461539</v>
      </c>
    </row>
    <row r="38" spans="1:32" x14ac:dyDescent="0.25">
      <c r="A38" s="479"/>
      <c r="B38" s="480"/>
      <c r="C38" s="480"/>
      <c r="D38" s="164" t="s">
        <v>222</v>
      </c>
      <c r="E38" s="592">
        <f>STDEV(E24:E36)</f>
        <v>0</v>
      </c>
      <c r="F38" s="592">
        <f t="shared" ref="F38:AF38" si="30">STDEV(F24:F36)</f>
        <v>0</v>
      </c>
      <c r="G38" s="592">
        <f t="shared" si="30"/>
        <v>0</v>
      </c>
      <c r="H38" s="592">
        <f t="shared" si="30"/>
        <v>0</v>
      </c>
      <c r="I38" s="592">
        <f t="shared" si="30"/>
        <v>0</v>
      </c>
      <c r="J38" s="592">
        <f t="shared" si="30"/>
        <v>0.27735009811261457</v>
      </c>
      <c r="K38" s="592">
        <f t="shared" si="30"/>
        <v>0.77831178249415622</v>
      </c>
      <c r="L38" s="592">
        <f t="shared" si="30"/>
        <v>1.0377490433255416</v>
      </c>
      <c r="M38" s="592">
        <f t="shared" si="30"/>
        <v>1.0299987552892653</v>
      </c>
      <c r="N38" s="592">
        <f t="shared" si="30"/>
        <v>1.2181848623974765</v>
      </c>
      <c r="O38" s="592">
        <f t="shared" si="30"/>
        <v>1.2659242088545832</v>
      </c>
      <c r="P38" s="592">
        <f t="shared" si="30"/>
        <v>1.1180339887498949</v>
      </c>
      <c r="Q38" s="592">
        <f t="shared" si="30"/>
        <v>1.0485032066517368</v>
      </c>
      <c r="R38" s="592">
        <f t="shared" si="30"/>
        <v>0.96741792204684518</v>
      </c>
      <c r="S38" s="592">
        <f t="shared" si="30"/>
        <v>0.8623164985025763</v>
      </c>
      <c r="T38" s="592">
        <f t="shared" si="30"/>
        <v>0.77831178249415633</v>
      </c>
      <c r="U38" s="592">
        <f t="shared" si="30"/>
        <v>0.72501105208198424</v>
      </c>
      <c r="V38" s="592">
        <f t="shared" si="30"/>
        <v>0.68172104980232917</v>
      </c>
      <c r="W38" s="592">
        <f t="shared" si="30"/>
        <v>0.54006172486732174</v>
      </c>
      <c r="X38" s="592">
        <f t="shared" si="30"/>
        <v>0.5</v>
      </c>
      <c r="Y38" s="592">
        <f t="shared" si="30"/>
        <v>0.58287527803432326</v>
      </c>
      <c r="Z38" s="592">
        <f t="shared" si="30"/>
        <v>0.41602514716892181</v>
      </c>
      <c r="AA38" s="592">
        <f t="shared" si="30"/>
        <v>0.62532043067985632</v>
      </c>
      <c r="AB38" s="592">
        <f t="shared" si="30"/>
        <v>0.5910659644734878</v>
      </c>
      <c r="AC38" s="592">
        <f t="shared" si="30"/>
        <v>0.5219539227133918</v>
      </c>
      <c r="AD38" s="592">
        <f t="shared" si="30"/>
        <v>0.31521258597805762</v>
      </c>
      <c r="AE38" s="592">
        <f t="shared" si="30"/>
        <v>0.32522181779399545</v>
      </c>
      <c r="AF38" s="592">
        <f t="shared" si="30"/>
        <v>0.2192645048267573</v>
      </c>
    </row>
    <row r="39" spans="1:32" x14ac:dyDescent="0.25">
      <c r="A39" s="481"/>
      <c r="B39" s="482"/>
      <c r="C39" s="482"/>
      <c r="D39" s="167" t="s">
        <v>12</v>
      </c>
      <c r="E39" s="593">
        <f>E38/SQRT(COUNT(E24:E36))</f>
        <v>0</v>
      </c>
      <c r="F39" s="593">
        <f t="shared" ref="F39" si="31">F38/SQRT(COUNT(F24:F36))</f>
        <v>0</v>
      </c>
      <c r="G39" s="593">
        <f t="shared" ref="G39" si="32">G38/SQRT(COUNT(G24:G36))</f>
        <v>0</v>
      </c>
      <c r="H39" s="593">
        <f t="shared" ref="H39" si="33">H38/SQRT(COUNT(H24:H36))</f>
        <v>0</v>
      </c>
      <c r="I39" s="593">
        <f t="shared" ref="I39" si="34">I38/SQRT(COUNT(I24:I36))</f>
        <v>0</v>
      </c>
      <c r="J39" s="593">
        <f t="shared" ref="J39" si="35">J38/SQRT(COUNT(J24:J36))</f>
        <v>7.6923076923076927E-2</v>
      </c>
      <c r="K39" s="593">
        <f t="shared" ref="K39" si="36">K38/SQRT(COUNT(K24:K36))</f>
        <v>0.21586484923695817</v>
      </c>
      <c r="L39" s="593">
        <f t="shared" ref="L39" si="37">L38/SQRT(COUNT(L24:L36))</f>
        <v>0.2878197989826109</v>
      </c>
      <c r="M39" s="593">
        <f t="shared" ref="M39" si="38">M38/SQRT(COUNT(M24:M36))</f>
        <v>0.28567025583534861</v>
      </c>
      <c r="N39" s="593">
        <f t="shared" ref="N39" si="39">N38/SQRT(COUNT(N24:N36))</f>
        <v>0.337863691105242</v>
      </c>
      <c r="O39" s="593">
        <f t="shared" ref="O39" si="40">O38/SQRT(COUNT(O24:O36))</f>
        <v>0.35110420352895266</v>
      </c>
      <c r="P39" s="593">
        <f t="shared" ref="P39" si="41">P38/SQRT(COUNT(P24:P36))</f>
        <v>0.31008683647302115</v>
      </c>
      <c r="Q39" s="593">
        <f t="shared" ref="Q39" si="42">Q38/SQRT(COUNT(Q24:Q36))</f>
        <v>0.2908024672362502</v>
      </c>
      <c r="R39" s="593">
        <f t="shared" ref="R39" si="43">R38/SQRT(COUNT(R24:R36))</f>
        <v>0.26831345559559422</v>
      </c>
      <c r="S39" s="593">
        <f t="shared" ref="S39" si="44">S38/SQRT(COUNT(S24:S36))</f>
        <v>0.23916356546381579</v>
      </c>
      <c r="T39" s="593">
        <f t="shared" ref="T39" si="45">T38/SQRT(COUNT(T24:T36))</f>
        <v>0.2158648492369582</v>
      </c>
      <c r="U39" s="593">
        <f t="shared" ref="U39" si="46">U38/SQRT(COUNT(U24:U36))</f>
        <v>0.20108188642766825</v>
      </c>
      <c r="V39" s="593">
        <f t="shared" ref="V39" si="47">V38/SQRT(COUNT(V24:V36))</f>
        <v>0.1890754000481106</v>
      </c>
      <c r="W39" s="593">
        <f t="shared" ref="W39" si="48">W38/SQRT(COUNT(W24:W36))</f>
        <v>0.14978617237881955</v>
      </c>
      <c r="X39" s="593">
        <f t="shared" ref="X39" si="49">X38/SQRT(COUNT(X24:X36))</f>
        <v>0.13867504905630729</v>
      </c>
      <c r="Y39" s="593">
        <f t="shared" ref="Y39" si="50">Y38/SQRT(COUNT(Y24:Y36))</f>
        <v>0.16166051555023705</v>
      </c>
      <c r="Z39" s="593">
        <f t="shared" ref="Z39" si="51">Z38/SQRT(COUNT(Z24:Z36))</f>
        <v>0.11538461538461538</v>
      </c>
      <c r="AA39" s="593">
        <f t="shared" ref="AA39" si="52">AA38/SQRT(COUNT(AA24:AA36))</f>
        <v>0.17343268280088056</v>
      </c>
      <c r="AB39" s="593">
        <f t="shared" ref="AB39" si="53">AB38/SQRT(COUNT(AB24:AB36))</f>
        <v>0.16393220323774901</v>
      </c>
      <c r="AC39" s="593">
        <f t="shared" ref="AC39" si="54">AC38/SQRT(COUNT(AC24:AC36))</f>
        <v>0.14476397167482327</v>
      </c>
      <c r="AD39" s="593">
        <f t="shared" ref="AD39" si="55">AD38/SQRT(COUNT(AD24:AD36))</f>
        <v>8.7424241647345233E-2</v>
      </c>
      <c r="AE39" s="593">
        <f t="shared" ref="AE39" si="56">AE38/SQRT(COUNT(AE24:AE36))</f>
        <v>9.0200303073527499E-2</v>
      </c>
      <c r="AF39" s="593">
        <f t="shared" ref="AF39" si="57">AF38/SQRT(COUNT(AF24:AF36))</f>
        <v>6.0813031926314987E-2</v>
      </c>
    </row>
    <row r="40" spans="1:32" x14ac:dyDescent="0.25">
      <c r="A40" s="715" t="s">
        <v>73</v>
      </c>
      <c r="B40" s="723">
        <v>7</v>
      </c>
      <c r="C40" s="210">
        <v>1</v>
      </c>
      <c r="D40" s="238" t="s">
        <v>61</v>
      </c>
      <c r="E40" s="158">
        <v>0</v>
      </c>
      <c r="F40" s="158">
        <v>0</v>
      </c>
      <c r="G40" s="158">
        <v>0</v>
      </c>
      <c r="H40" s="158">
        <v>0</v>
      </c>
      <c r="I40" s="158">
        <v>2</v>
      </c>
      <c r="J40" s="158">
        <v>2.5</v>
      </c>
      <c r="K40" s="158">
        <v>2.5</v>
      </c>
      <c r="L40" s="158">
        <v>2.5</v>
      </c>
      <c r="M40" s="158">
        <v>2</v>
      </c>
      <c r="N40" s="158">
        <v>2</v>
      </c>
      <c r="O40" s="158">
        <v>1.5</v>
      </c>
      <c r="P40" s="158">
        <v>1.5</v>
      </c>
      <c r="Q40" s="158">
        <v>1.5</v>
      </c>
      <c r="R40" s="158">
        <v>1.5</v>
      </c>
      <c r="S40" s="158">
        <v>1.5</v>
      </c>
      <c r="T40" s="158">
        <v>1.5</v>
      </c>
      <c r="U40" s="158">
        <v>1.5</v>
      </c>
      <c r="V40" s="158">
        <v>0.5</v>
      </c>
      <c r="W40" s="158">
        <v>1</v>
      </c>
      <c r="X40" s="158">
        <v>0.5</v>
      </c>
      <c r="Y40" s="158">
        <v>0.5</v>
      </c>
      <c r="Z40" s="158">
        <v>0.5</v>
      </c>
      <c r="AA40" s="158">
        <v>0.5</v>
      </c>
      <c r="AB40" s="158">
        <v>0</v>
      </c>
      <c r="AC40" s="158">
        <v>0.5</v>
      </c>
      <c r="AD40" s="158">
        <v>0</v>
      </c>
      <c r="AE40" s="158">
        <v>0.5</v>
      </c>
      <c r="AF40" s="158">
        <v>0</v>
      </c>
    </row>
    <row r="41" spans="1:32" x14ac:dyDescent="0.25">
      <c r="A41" s="716"/>
      <c r="B41" s="724"/>
      <c r="C41" s="212">
        <v>2</v>
      </c>
      <c r="D41" s="240" t="s">
        <v>74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  <c r="L41" s="152">
        <v>0</v>
      </c>
      <c r="M41" s="152">
        <v>0</v>
      </c>
      <c r="N41" s="152">
        <v>0.5</v>
      </c>
      <c r="O41" s="152">
        <v>2</v>
      </c>
      <c r="P41" s="152">
        <v>2</v>
      </c>
      <c r="Q41" s="152">
        <v>2</v>
      </c>
      <c r="R41" s="152">
        <v>2</v>
      </c>
      <c r="S41" s="152">
        <v>1.5</v>
      </c>
      <c r="T41" s="152">
        <v>1.5</v>
      </c>
      <c r="U41" s="152">
        <v>1</v>
      </c>
      <c r="V41" s="152">
        <v>0</v>
      </c>
      <c r="W41" s="152">
        <v>0</v>
      </c>
      <c r="X41" s="152">
        <v>0</v>
      </c>
      <c r="Y41" s="152">
        <v>0</v>
      </c>
      <c r="Z41" s="152">
        <v>0</v>
      </c>
      <c r="AA41" s="152">
        <v>0</v>
      </c>
      <c r="AB41" s="152">
        <v>0</v>
      </c>
      <c r="AC41" s="152">
        <v>0</v>
      </c>
      <c r="AD41" s="152">
        <v>0</v>
      </c>
      <c r="AE41" s="152">
        <v>0</v>
      </c>
      <c r="AF41" s="152">
        <v>0</v>
      </c>
    </row>
    <row r="42" spans="1:32" x14ac:dyDescent="0.25">
      <c r="A42" s="716"/>
      <c r="B42" s="724"/>
      <c r="C42" s="212">
        <v>3</v>
      </c>
      <c r="D42" s="213" t="s">
        <v>62</v>
      </c>
      <c r="E42" s="152">
        <v>0</v>
      </c>
      <c r="F42" s="152">
        <v>0</v>
      </c>
      <c r="G42" s="152">
        <v>0</v>
      </c>
      <c r="H42" s="152">
        <v>0</v>
      </c>
      <c r="I42" s="152">
        <v>0</v>
      </c>
      <c r="J42" s="152">
        <v>0</v>
      </c>
      <c r="K42" s="152">
        <v>0.5</v>
      </c>
      <c r="L42" s="152">
        <v>3</v>
      </c>
      <c r="M42" s="155">
        <v>5</v>
      </c>
      <c r="N42" s="155">
        <v>5</v>
      </c>
      <c r="O42" s="155">
        <v>5</v>
      </c>
      <c r="P42" s="155">
        <v>5</v>
      </c>
      <c r="Q42" s="155">
        <v>5</v>
      </c>
      <c r="R42" s="155">
        <v>5</v>
      </c>
      <c r="S42" s="155">
        <v>5</v>
      </c>
      <c r="T42" s="155">
        <v>5</v>
      </c>
      <c r="U42" s="155">
        <v>5</v>
      </c>
      <c r="V42" s="155">
        <v>5</v>
      </c>
      <c r="W42" s="155">
        <v>5</v>
      </c>
      <c r="X42" s="155">
        <v>5</v>
      </c>
      <c r="Y42" s="155">
        <v>5</v>
      </c>
      <c r="Z42" s="155">
        <v>5</v>
      </c>
      <c r="AA42" s="155">
        <v>5</v>
      </c>
      <c r="AB42" s="155">
        <v>5</v>
      </c>
      <c r="AC42" s="155">
        <v>5</v>
      </c>
      <c r="AD42" s="155">
        <v>5</v>
      </c>
      <c r="AE42" s="155">
        <v>5</v>
      </c>
      <c r="AF42" s="155">
        <v>5</v>
      </c>
    </row>
    <row r="43" spans="1:32" x14ac:dyDescent="0.25">
      <c r="A43" s="716"/>
      <c r="B43" s="724"/>
      <c r="C43" s="212">
        <v>4</v>
      </c>
      <c r="D43" s="240" t="s">
        <v>66</v>
      </c>
      <c r="E43" s="152">
        <v>0</v>
      </c>
      <c r="F43" s="152">
        <v>0</v>
      </c>
      <c r="G43" s="152">
        <v>0</v>
      </c>
      <c r="H43" s="152">
        <v>0</v>
      </c>
      <c r="I43" s="152">
        <v>0</v>
      </c>
      <c r="J43" s="152">
        <v>0</v>
      </c>
      <c r="K43" s="152">
        <v>2</v>
      </c>
      <c r="L43" s="152">
        <v>2.5</v>
      </c>
      <c r="M43" s="152">
        <v>2.5</v>
      </c>
      <c r="N43" s="152">
        <v>2.5</v>
      </c>
      <c r="O43" s="152">
        <v>2.5</v>
      </c>
      <c r="P43" s="152">
        <v>2.5</v>
      </c>
      <c r="Q43" s="152">
        <v>2</v>
      </c>
      <c r="R43" s="152">
        <v>1.5</v>
      </c>
      <c r="S43" s="152">
        <v>1.5</v>
      </c>
      <c r="T43" s="152">
        <v>1.5</v>
      </c>
      <c r="U43" s="152">
        <v>1.5</v>
      </c>
      <c r="V43" s="152">
        <v>0.5</v>
      </c>
      <c r="W43" s="152">
        <v>1</v>
      </c>
      <c r="X43" s="152">
        <v>0.5</v>
      </c>
      <c r="Y43" s="152">
        <v>0.5</v>
      </c>
      <c r="Z43" s="152">
        <v>0.5</v>
      </c>
      <c r="AA43" s="152">
        <v>0.5</v>
      </c>
      <c r="AB43" s="152">
        <v>0.5</v>
      </c>
      <c r="AC43" s="152">
        <v>0.5</v>
      </c>
      <c r="AD43" s="152">
        <v>0</v>
      </c>
      <c r="AE43" s="152">
        <v>0.5</v>
      </c>
      <c r="AF43" s="152">
        <v>0.5</v>
      </c>
    </row>
    <row r="44" spans="1:32" x14ac:dyDescent="0.25">
      <c r="A44" s="716"/>
      <c r="B44" s="724"/>
      <c r="C44" s="212">
        <v>5</v>
      </c>
      <c r="D44" s="213" t="s">
        <v>65</v>
      </c>
      <c r="E44" s="152">
        <v>0</v>
      </c>
      <c r="F44" s="152">
        <v>0</v>
      </c>
      <c r="G44" s="152">
        <v>0</v>
      </c>
      <c r="H44" s="152">
        <v>0</v>
      </c>
      <c r="I44" s="152">
        <v>0</v>
      </c>
      <c r="J44" s="152">
        <v>0</v>
      </c>
      <c r="K44" s="152">
        <v>0</v>
      </c>
      <c r="L44" s="152">
        <v>0.5</v>
      </c>
      <c r="M44" s="152">
        <v>2</v>
      </c>
      <c r="N44" s="152">
        <v>1.5</v>
      </c>
      <c r="O44" s="152">
        <v>2</v>
      </c>
      <c r="P44" s="152">
        <v>2</v>
      </c>
      <c r="Q44" s="152">
        <v>1.5</v>
      </c>
      <c r="R44" s="152">
        <v>1</v>
      </c>
      <c r="S44" s="152">
        <v>1</v>
      </c>
      <c r="T44" s="152">
        <v>1</v>
      </c>
      <c r="U44" s="152">
        <v>1</v>
      </c>
      <c r="V44" s="152">
        <v>0</v>
      </c>
      <c r="W44" s="152">
        <v>0</v>
      </c>
      <c r="X44" s="152">
        <v>0</v>
      </c>
      <c r="Y44" s="152">
        <v>0</v>
      </c>
      <c r="Z44" s="152">
        <v>0</v>
      </c>
      <c r="AA44" s="152">
        <v>0</v>
      </c>
      <c r="AB44" s="152">
        <v>0</v>
      </c>
      <c r="AC44" s="152">
        <v>0</v>
      </c>
      <c r="AD44" s="152">
        <v>0</v>
      </c>
      <c r="AE44" s="152">
        <v>0</v>
      </c>
      <c r="AF44" s="152">
        <v>0</v>
      </c>
    </row>
    <row r="45" spans="1:32" x14ac:dyDescent="0.25">
      <c r="A45" s="716"/>
      <c r="B45" s="723">
        <v>8</v>
      </c>
      <c r="C45" s="210">
        <v>1</v>
      </c>
      <c r="D45" s="211" t="s">
        <v>75</v>
      </c>
      <c r="E45" s="158">
        <v>0</v>
      </c>
      <c r="F45" s="158">
        <v>0</v>
      </c>
      <c r="G45" s="158">
        <v>0</v>
      </c>
      <c r="H45" s="158">
        <v>0</v>
      </c>
      <c r="I45" s="158">
        <v>0</v>
      </c>
      <c r="J45" s="158">
        <v>1</v>
      </c>
      <c r="K45" s="158">
        <v>2</v>
      </c>
      <c r="L45" s="158">
        <v>2.5</v>
      </c>
      <c r="M45" s="158">
        <v>2.5</v>
      </c>
      <c r="N45" s="158">
        <v>2.5</v>
      </c>
      <c r="O45" s="158">
        <v>2.5</v>
      </c>
      <c r="P45" s="158">
        <v>2</v>
      </c>
      <c r="Q45" s="158">
        <v>1.5</v>
      </c>
      <c r="R45" s="158">
        <v>1.5</v>
      </c>
      <c r="S45" s="158">
        <v>1.5</v>
      </c>
      <c r="T45" s="158">
        <v>1</v>
      </c>
      <c r="U45" s="158">
        <v>1</v>
      </c>
      <c r="V45" s="158">
        <v>0.5</v>
      </c>
      <c r="W45" s="158">
        <v>1</v>
      </c>
      <c r="X45" s="158">
        <v>1</v>
      </c>
      <c r="Y45" s="158">
        <v>1</v>
      </c>
      <c r="Z45" s="158">
        <v>0.5</v>
      </c>
      <c r="AA45" s="158">
        <v>0</v>
      </c>
      <c r="AB45" s="158">
        <v>0.5</v>
      </c>
      <c r="AC45" s="158">
        <v>0.5</v>
      </c>
      <c r="AD45" s="158">
        <v>0</v>
      </c>
      <c r="AE45" s="158">
        <v>0.5</v>
      </c>
      <c r="AF45" s="158">
        <v>0.5</v>
      </c>
    </row>
    <row r="46" spans="1:32" x14ac:dyDescent="0.25">
      <c r="A46" s="716"/>
      <c r="B46" s="724"/>
      <c r="C46" s="212">
        <v>2</v>
      </c>
      <c r="D46" s="240" t="s">
        <v>63</v>
      </c>
      <c r="E46" s="152">
        <v>0</v>
      </c>
      <c r="F46" s="152">
        <v>0</v>
      </c>
      <c r="G46" s="152">
        <v>0</v>
      </c>
      <c r="H46" s="152">
        <v>0</v>
      </c>
      <c r="I46" s="152">
        <v>0</v>
      </c>
      <c r="J46" s="152">
        <v>0</v>
      </c>
      <c r="K46" s="152">
        <v>0</v>
      </c>
      <c r="L46" s="152">
        <v>0</v>
      </c>
      <c r="M46" s="152">
        <v>2</v>
      </c>
      <c r="N46" s="152">
        <v>2</v>
      </c>
      <c r="O46" s="152">
        <v>2.5</v>
      </c>
      <c r="P46" s="152">
        <v>2.5</v>
      </c>
      <c r="Q46" s="152">
        <v>2</v>
      </c>
      <c r="R46" s="152">
        <v>2</v>
      </c>
      <c r="S46" s="152">
        <v>2</v>
      </c>
      <c r="T46" s="152">
        <v>1.5</v>
      </c>
      <c r="U46" s="152">
        <v>1.5</v>
      </c>
      <c r="V46" s="152">
        <v>1</v>
      </c>
      <c r="W46" s="152">
        <v>1.5</v>
      </c>
      <c r="X46" s="152">
        <v>1.5</v>
      </c>
      <c r="Y46" s="152">
        <v>1</v>
      </c>
      <c r="Z46" s="152">
        <v>0.5</v>
      </c>
      <c r="AA46" s="152">
        <v>0</v>
      </c>
      <c r="AB46" s="152">
        <v>0.5</v>
      </c>
      <c r="AC46" s="152">
        <v>0</v>
      </c>
      <c r="AD46" s="152">
        <v>0</v>
      </c>
      <c r="AE46" s="152">
        <v>0</v>
      </c>
      <c r="AF46" s="152">
        <v>0</v>
      </c>
    </row>
    <row r="47" spans="1:32" x14ac:dyDescent="0.25">
      <c r="A47" s="716"/>
      <c r="B47" s="724"/>
      <c r="C47" s="212">
        <v>3</v>
      </c>
      <c r="D47" s="213" t="s">
        <v>60</v>
      </c>
      <c r="E47" s="152">
        <v>0</v>
      </c>
      <c r="F47" s="152">
        <v>0</v>
      </c>
      <c r="G47" s="152">
        <v>0</v>
      </c>
      <c r="H47" s="152">
        <v>0</v>
      </c>
      <c r="I47" s="152">
        <v>0</v>
      </c>
      <c r="J47" s="152">
        <v>0</v>
      </c>
      <c r="K47" s="152">
        <v>2</v>
      </c>
      <c r="L47" s="152">
        <v>2.5</v>
      </c>
      <c r="M47" s="152">
        <v>3</v>
      </c>
      <c r="N47" s="152">
        <v>3</v>
      </c>
      <c r="O47" s="152">
        <v>3</v>
      </c>
      <c r="P47" s="152">
        <v>2.5</v>
      </c>
      <c r="Q47" s="152">
        <v>2</v>
      </c>
      <c r="R47" s="152">
        <v>2</v>
      </c>
      <c r="S47" s="152">
        <v>2</v>
      </c>
      <c r="T47" s="152">
        <v>1.5</v>
      </c>
      <c r="U47" s="152">
        <v>1.5</v>
      </c>
      <c r="V47" s="152">
        <v>1</v>
      </c>
      <c r="W47" s="152">
        <v>1.5</v>
      </c>
      <c r="X47" s="152">
        <v>1</v>
      </c>
      <c r="Y47" s="152">
        <v>1</v>
      </c>
      <c r="Z47" s="152">
        <v>0.5</v>
      </c>
      <c r="AA47" s="152">
        <v>0.5</v>
      </c>
      <c r="AB47" s="152">
        <v>1</v>
      </c>
      <c r="AC47" s="152">
        <v>1</v>
      </c>
      <c r="AD47" s="152">
        <v>1</v>
      </c>
      <c r="AE47" s="152">
        <v>1</v>
      </c>
      <c r="AF47" s="152">
        <v>1</v>
      </c>
    </row>
    <row r="48" spans="1:32" x14ac:dyDescent="0.25">
      <c r="A48" s="716"/>
      <c r="B48" s="724"/>
      <c r="C48" s="212">
        <v>4</v>
      </c>
      <c r="D48" s="213" t="s">
        <v>76</v>
      </c>
      <c r="E48" s="152">
        <v>0</v>
      </c>
      <c r="F48" s="152">
        <v>0</v>
      </c>
      <c r="G48" s="152">
        <v>0</v>
      </c>
      <c r="H48" s="152">
        <v>0</v>
      </c>
      <c r="I48" s="152">
        <v>0</v>
      </c>
      <c r="J48" s="152">
        <v>0</v>
      </c>
      <c r="K48" s="152">
        <v>0</v>
      </c>
      <c r="L48" s="152">
        <v>0</v>
      </c>
      <c r="M48" s="152">
        <v>0</v>
      </c>
      <c r="N48" s="152">
        <v>0</v>
      </c>
      <c r="O48" s="152">
        <v>0</v>
      </c>
      <c r="P48" s="152">
        <v>0</v>
      </c>
      <c r="Q48" s="152">
        <v>0</v>
      </c>
      <c r="R48" s="152">
        <v>1</v>
      </c>
      <c r="S48" s="152">
        <v>1</v>
      </c>
      <c r="T48" s="152">
        <v>0.5</v>
      </c>
      <c r="U48" s="152">
        <v>1</v>
      </c>
      <c r="V48" s="152">
        <v>0</v>
      </c>
      <c r="W48" s="152">
        <v>0</v>
      </c>
      <c r="X48" s="152">
        <v>0</v>
      </c>
      <c r="Y48" s="152">
        <v>0</v>
      </c>
      <c r="Z48" s="152">
        <v>0</v>
      </c>
      <c r="AA48" s="152">
        <v>0</v>
      </c>
      <c r="AB48" s="152">
        <v>0</v>
      </c>
      <c r="AC48" s="152">
        <v>0</v>
      </c>
      <c r="AD48" s="152">
        <v>0</v>
      </c>
      <c r="AE48" s="152">
        <v>0</v>
      </c>
      <c r="AF48" s="152">
        <v>0</v>
      </c>
    </row>
    <row r="49" spans="1:32" x14ac:dyDescent="0.25">
      <c r="A49" s="716"/>
      <c r="B49" s="724"/>
      <c r="C49" s="212">
        <v>5</v>
      </c>
      <c r="D49" s="240" t="s">
        <v>77</v>
      </c>
      <c r="E49" s="152">
        <v>0</v>
      </c>
      <c r="F49" s="152">
        <v>0</v>
      </c>
      <c r="G49" s="152">
        <v>0</v>
      </c>
      <c r="H49" s="152">
        <v>0</v>
      </c>
      <c r="I49" s="152">
        <v>0</v>
      </c>
      <c r="J49" s="152">
        <v>0</v>
      </c>
      <c r="K49" s="152">
        <v>0</v>
      </c>
      <c r="L49" s="152">
        <v>0</v>
      </c>
      <c r="M49" s="152">
        <v>0</v>
      </c>
      <c r="N49" s="152">
        <v>0</v>
      </c>
      <c r="O49" s="152">
        <v>0</v>
      </c>
      <c r="P49" s="152">
        <v>0</v>
      </c>
      <c r="Q49" s="152">
        <v>0</v>
      </c>
      <c r="R49" s="152">
        <v>0</v>
      </c>
      <c r="S49" s="152">
        <v>0</v>
      </c>
      <c r="T49" s="152">
        <v>0</v>
      </c>
      <c r="U49" s="152">
        <v>0</v>
      </c>
      <c r="V49" s="152">
        <v>0</v>
      </c>
      <c r="W49" s="152">
        <v>0</v>
      </c>
      <c r="X49" s="152">
        <v>0</v>
      </c>
      <c r="Y49" s="152">
        <v>0</v>
      </c>
      <c r="Z49" s="152">
        <v>0</v>
      </c>
      <c r="AA49" s="152">
        <v>0</v>
      </c>
      <c r="AB49" s="152">
        <v>0</v>
      </c>
      <c r="AC49" s="152">
        <v>0</v>
      </c>
      <c r="AD49" s="152">
        <v>0</v>
      </c>
      <c r="AE49" s="152">
        <v>0</v>
      </c>
      <c r="AF49" s="152">
        <v>0</v>
      </c>
    </row>
    <row r="50" spans="1:32" x14ac:dyDescent="0.25">
      <c r="A50" s="716"/>
      <c r="B50" s="723">
        <v>9</v>
      </c>
      <c r="C50" s="210">
        <v>1</v>
      </c>
      <c r="D50" s="238" t="s">
        <v>78</v>
      </c>
      <c r="E50" s="158">
        <v>0</v>
      </c>
      <c r="F50" s="158">
        <v>0</v>
      </c>
      <c r="G50" s="158">
        <v>0</v>
      </c>
      <c r="H50" s="158">
        <v>0</v>
      </c>
      <c r="I50" s="158">
        <v>0</v>
      </c>
      <c r="J50" s="158">
        <v>0</v>
      </c>
      <c r="K50" s="158">
        <v>2</v>
      </c>
      <c r="L50" s="158">
        <v>2</v>
      </c>
      <c r="M50" s="158">
        <v>2</v>
      </c>
      <c r="N50" s="158">
        <v>2</v>
      </c>
      <c r="O50" s="158">
        <v>2</v>
      </c>
      <c r="P50" s="158">
        <v>1.5</v>
      </c>
      <c r="Q50" s="158">
        <v>1</v>
      </c>
      <c r="R50" s="158">
        <v>0.5</v>
      </c>
      <c r="S50" s="158">
        <v>0.5</v>
      </c>
      <c r="T50" s="158">
        <v>0.5</v>
      </c>
      <c r="U50" s="158">
        <v>1</v>
      </c>
      <c r="V50" s="158">
        <v>0.5</v>
      </c>
      <c r="W50" s="158">
        <v>0</v>
      </c>
      <c r="X50" s="158">
        <v>0.5</v>
      </c>
      <c r="Y50" s="158">
        <v>0</v>
      </c>
      <c r="Z50" s="158">
        <v>0</v>
      </c>
      <c r="AA50" s="158">
        <v>0</v>
      </c>
      <c r="AB50" s="158">
        <v>0</v>
      </c>
      <c r="AC50" s="158">
        <v>0</v>
      </c>
      <c r="AD50" s="158">
        <v>0</v>
      </c>
      <c r="AE50" s="158">
        <v>0</v>
      </c>
      <c r="AF50" s="158">
        <v>0</v>
      </c>
    </row>
    <row r="51" spans="1:32" x14ac:dyDescent="0.25">
      <c r="A51" s="716"/>
      <c r="B51" s="724"/>
      <c r="C51" s="212">
        <v>2</v>
      </c>
      <c r="D51" s="240" t="s">
        <v>64</v>
      </c>
      <c r="E51" s="152">
        <v>0</v>
      </c>
      <c r="F51" s="152">
        <v>0</v>
      </c>
      <c r="G51" s="152">
        <v>0</v>
      </c>
      <c r="H51" s="152">
        <v>0</v>
      </c>
      <c r="I51" s="152">
        <v>0</v>
      </c>
      <c r="J51" s="152">
        <v>0</v>
      </c>
      <c r="K51" s="152">
        <v>1.5</v>
      </c>
      <c r="L51" s="152">
        <v>2</v>
      </c>
      <c r="M51" s="152">
        <v>2</v>
      </c>
      <c r="N51" s="152">
        <v>2.5</v>
      </c>
      <c r="O51" s="152">
        <v>2.5</v>
      </c>
      <c r="P51" s="152">
        <v>2</v>
      </c>
      <c r="Q51" s="152">
        <v>1.5</v>
      </c>
      <c r="R51" s="152">
        <v>1</v>
      </c>
      <c r="S51" s="152">
        <v>1</v>
      </c>
      <c r="T51" s="152">
        <v>1</v>
      </c>
      <c r="U51" s="152">
        <v>1</v>
      </c>
      <c r="V51" s="152">
        <v>1</v>
      </c>
      <c r="W51" s="152">
        <v>0.5</v>
      </c>
      <c r="X51" s="152">
        <v>0.5</v>
      </c>
      <c r="Y51" s="152">
        <v>0.5</v>
      </c>
      <c r="Z51" s="152">
        <v>0.5</v>
      </c>
      <c r="AA51" s="152">
        <v>0.5</v>
      </c>
      <c r="AB51" s="152">
        <v>0.5</v>
      </c>
      <c r="AC51" s="152">
        <v>0.5</v>
      </c>
      <c r="AD51" s="152">
        <v>0.5</v>
      </c>
      <c r="AE51" s="241">
        <v>2</v>
      </c>
      <c r="AF51" s="152">
        <v>2</v>
      </c>
    </row>
    <row r="52" spans="1:32" x14ac:dyDescent="0.25">
      <c r="A52" s="716"/>
      <c r="B52" s="724"/>
      <c r="C52" s="212">
        <v>3</v>
      </c>
      <c r="D52" s="240" t="s">
        <v>79</v>
      </c>
      <c r="E52" s="152">
        <v>0</v>
      </c>
      <c r="F52" s="152">
        <v>0</v>
      </c>
      <c r="G52" s="152">
        <v>0</v>
      </c>
      <c r="H52" s="152">
        <v>0</v>
      </c>
      <c r="I52" s="152">
        <v>0</v>
      </c>
      <c r="J52" s="152">
        <v>0</v>
      </c>
      <c r="K52" s="152">
        <v>0</v>
      </c>
      <c r="L52" s="152">
        <v>0</v>
      </c>
      <c r="M52" s="152">
        <v>0</v>
      </c>
      <c r="N52" s="152">
        <v>0</v>
      </c>
      <c r="O52" s="152">
        <v>0</v>
      </c>
      <c r="P52" s="152">
        <v>0.5</v>
      </c>
      <c r="Q52" s="152">
        <v>2</v>
      </c>
      <c r="R52" s="152">
        <v>2</v>
      </c>
      <c r="S52" s="152">
        <v>1.5</v>
      </c>
      <c r="T52" s="152">
        <v>1.5</v>
      </c>
      <c r="U52" s="152">
        <v>1</v>
      </c>
      <c r="V52" s="152">
        <v>0.5</v>
      </c>
      <c r="W52" s="152">
        <v>0.5</v>
      </c>
      <c r="X52" s="152">
        <v>0</v>
      </c>
      <c r="Y52" s="152">
        <v>0.5</v>
      </c>
      <c r="Z52" s="152">
        <v>0.5</v>
      </c>
      <c r="AA52" s="152">
        <v>0</v>
      </c>
      <c r="AB52" s="152">
        <v>0</v>
      </c>
      <c r="AC52" s="152">
        <v>0</v>
      </c>
      <c r="AD52" s="152">
        <v>0</v>
      </c>
      <c r="AE52" s="152">
        <v>0</v>
      </c>
      <c r="AF52" s="152">
        <v>0</v>
      </c>
    </row>
    <row r="53" spans="1:32" x14ac:dyDescent="0.25">
      <c r="A53" s="477"/>
      <c r="B53" s="478"/>
      <c r="C53" s="478"/>
      <c r="D53" s="161" t="s">
        <v>221</v>
      </c>
      <c r="E53" s="591">
        <f>AVERAGE(E40:E52)</f>
        <v>0</v>
      </c>
      <c r="F53" s="591">
        <f t="shared" ref="F53" si="58">AVERAGE(F40:F52)</f>
        <v>0</v>
      </c>
      <c r="G53" s="591">
        <f t="shared" ref="G53" si="59">AVERAGE(G40:G52)</f>
        <v>0</v>
      </c>
      <c r="H53" s="591">
        <f t="shared" ref="H53" si="60">AVERAGE(H40:H52)</f>
        <v>0</v>
      </c>
      <c r="I53" s="591">
        <f t="shared" ref="I53" si="61">AVERAGE(I40:I52)</f>
        <v>0.15384615384615385</v>
      </c>
      <c r="J53" s="591">
        <f t="shared" ref="J53" si="62">AVERAGE(J40:J52)</f>
        <v>0.26923076923076922</v>
      </c>
      <c r="K53" s="591">
        <f t="shared" ref="K53" si="63">AVERAGE(K40:K52)</f>
        <v>0.96153846153846156</v>
      </c>
      <c r="L53" s="591">
        <f t="shared" ref="L53" si="64">AVERAGE(L40:L52)</f>
        <v>1.3461538461538463</v>
      </c>
      <c r="M53" s="591">
        <f t="shared" ref="M53" si="65">AVERAGE(M40:M52)</f>
        <v>1.7692307692307692</v>
      </c>
      <c r="N53" s="591">
        <f t="shared" ref="N53" si="66">AVERAGE(N40:N52)</f>
        <v>1.8076923076923077</v>
      </c>
      <c r="O53" s="591">
        <f t="shared" ref="O53" si="67">AVERAGE(O40:O52)</f>
        <v>1.9615384615384615</v>
      </c>
      <c r="P53" s="591">
        <f t="shared" ref="P53" si="68">AVERAGE(P40:P52)</f>
        <v>1.8461538461538463</v>
      </c>
      <c r="Q53" s="591">
        <f t="shared" ref="Q53" si="69">AVERAGE(Q40:Q52)</f>
        <v>1.6923076923076923</v>
      </c>
      <c r="R53" s="591">
        <f t="shared" ref="R53" si="70">AVERAGE(R40:R52)</f>
        <v>1.6153846153846154</v>
      </c>
      <c r="S53" s="591">
        <f t="shared" ref="S53" si="71">AVERAGE(S40:S52)</f>
        <v>1.5384615384615385</v>
      </c>
      <c r="T53" s="591">
        <f t="shared" ref="T53" si="72">AVERAGE(T40:T52)</f>
        <v>1.3846153846153846</v>
      </c>
      <c r="U53" s="591">
        <f t="shared" ref="U53" si="73">AVERAGE(U40:U52)</f>
        <v>1.3846153846153846</v>
      </c>
      <c r="V53" s="591">
        <f t="shared" ref="V53" si="74">AVERAGE(V40:V52)</f>
        <v>0.80769230769230771</v>
      </c>
      <c r="W53" s="591">
        <f t="shared" ref="W53" si="75">AVERAGE(W40:W52)</f>
        <v>0.92307692307692313</v>
      </c>
      <c r="X53" s="591">
        <f t="shared" ref="X53" si="76">AVERAGE(X40:X52)</f>
        <v>0.80769230769230771</v>
      </c>
      <c r="Y53" s="591">
        <f t="shared" ref="Y53" si="77">AVERAGE(Y40:Y52)</f>
        <v>0.76923076923076927</v>
      </c>
      <c r="Z53" s="591">
        <f t="shared" ref="Z53" si="78">AVERAGE(Z40:Z52)</f>
        <v>0.65384615384615385</v>
      </c>
      <c r="AA53" s="591">
        <f t="shared" ref="AA53" si="79">AVERAGE(AA40:AA52)</f>
        <v>0.53846153846153844</v>
      </c>
      <c r="AB53" s="591">
        <f t="shared" ref="AB53" si="80">AVERAGE(AB40:AB52)</f>
        <v>0.61538461538461542</v>
      </c>
      <c r="AC53" s="591">
        <f t="shared" ref="AC53" si="81">AVERAGE(AC40:AC52)</f>
        <v>0.61538461538461542</v>
      </c>
      <c r="AD53" s="591">
        <f t="shared" ref="AD53" si="82">AVERAGE(AD40:AD52)</f>
        <v>0.5</v>
      </c>
      <c r="AE53" s="591">
        <f t="shared" ref="AE53" si="83">AVERAGE(AE40:AE52)</f>
        <v>0.73076923076923073</v>
      </c>
      <c r="AF53" s="591">
        <f t="shared" ref="AF53" si="84">AVERAGE(AF40:AF52)</f>
        <v>0.69230769230769229</v>
      </c>
    </row>
    <row r="54" spans="1:32" x14ac:dyDescent="0.25">
      <c r="A54" s="479"/>
      <c r="B54" s="480"/>
      <c r="C54" s="480"/>
      <c r="D54" s="164" t="s">
        <v>222</v>
      </c>
      <c r="E54" s="592">
        <f>STDEV(E40:E52)</f>
        <v>0</v>
      </c>
      <c r="F54" s="592">
        <f t="shared" ref="F54:AF54" si="85">STDEV(F40:F52)</f>
        <v>0</v>
      </c>
      <c r="G54" s="592">
        <f t="shared" si="85"/>
        <v>0</v>
      </c>
      <c r="H54" s="592">
        <f t="shared" si="85"/>
        <v>0</v>
      </c>
      <c r="I54" s="592">
        <f t="shared" si="85"/>
        <v>0.55470019622522915</v>
      </c>
      <c r="J54" s="592">
        <f t="shared" si="85"/>
        <v>0.72501105208198424</v>
      </c>
      <c r="K54" s="592">
        <f t="shared" si="85"/>
        <v>1.0299987552892653</v>
      </c>
      <c r="L54" s="592">
        <f t="shared" si="85"/>
        <v>1.2480754415067656</v>
      </c>
      <c r="M54" s="592">
        <f t="shared" si="85"/>
        <v>1.4665064015001863</v>
      </c>
      <c r="N54" s="592">
        <f t="shared" si="85"/>
        <v>1.4366984945013912</v>
      </c>
      <c r="O54" s="592">
        <f t="shared" si="85"/>
        <v>1.3913653136029502</v>
      </c>
      <c r="P54" s="592">
        <f t="shared" si="85"/>
        <v>1.2971863041569272</v>
      </c>
      <c r="Q54" s="592">
        <f t="shared" si="85"/>
        <v>1.2168686168889518</v>
      </c>
      <c r="R54" s="592">
        <f t="shared" si="85"/>
        <v>1.192927878405448</v>
      </c>
      <c r="S54" s="592">
        <f t="shared" si="85"/>
        <v>1.180775494846827</v>
      </c>
      <c r="T54" s="592">
        <f t="shared" si="85"/>
        <v>1.192927878405448</v>
      </c>
      <c r="U54" s="592">
        <f t="shared" si="85"/>
        <v>1.1574729326181195</v>
      </c>
      <c r="V54" s="592">
        <f t="shared" si="85"/>
        <v>1.3155870289605438</v>
      </c>
      <c r="W54" s="592">
        <f t="shared" si="85"/>
        <v>1.3516371839081214</v>
      </c>
      <c r="X54" s="592">
        <f t="shared" si="85"/>
        <v>1.3468862476477232</v>
      </c>
      <c r="Y54" s="592">
        <f t="shared" si="85"/>
        <v>1.332531810367402</v>
      </c>
      <c r="Z54" s="592">
        <f t="shared" si="85"/>
        <v>1.3289189745901144</v>
      </c>
      <c r="AA54" s="592">
        <f t="shared" si="85"/>
        <v>1.3610893073432406</v>
      </c>
      <c r="AB54" s="592">
        <f t="shared" si="85"/>
        <v>1.3563714792576516</v>
      </c>
      <c r="AC54" s="592">
        <f t="shared" si="85"/>
        <v>1.3563714792576516</v>
      </c>
      <c r="AD54" s="592">
        <f t="shared" si="85"/>
        <v>1.3844373104863459</v>
      </c>
      <c r="AE54" s="592">
        <f t="shared" si="85"/>
        <v>1.4085362469508405</v>
      </c>
      <c r="AF54" s="592">
        <f t="shared" si="85"/>
        <v>1.4221237278928642</v>
      </c>
    </row>
    <row r="55" spans="1:32" x14ac:dyDescent="0.25">
      <c r="A55" s="481"/>
      <c r="B55" s="482"/>
      <c r="C55" s="482"/>
      <c r="D55" s="167" t="s">
        <v>12</v>
      </c>
      <c r="E55" s="593">
        <f>E54/SQRT(COUNT(E40:E52))</f>
        <v>0</v>
      </c>
      <c r="F55" s="593">
        <f t="shared" ref="F55" si="86">F54/SQRT(COUNT(F40:F52))</f>
        <v>0</v>
      </c>
      <c r="G55" s="593">
        <f t="shared" ref="G55" si="87">G54/SQRT(COUNT(G40:G52))</f>
        <v>0</v>
      </c>
      <c r="H55" s="593">
        <f t="shared" ref="H55" si="88">H54/SQRT(COUNT(H40:H52))</f>
        <v>0</v>
      </c>
      <c r="I55" s="593">
        <f t="shared" ref="I55" si="89">I54/SQRT(COUNT(I40:I52))</f>
        <v>0.15384615384615385</v>
      </c>
      <c r="J55" s="593">
        <f t="shared" ref="J55" si="90">J54/SQRT(COUNT(J40:J52))</f>
        <v>0.20108188642766825</v>
      </c>
      <c r="K55" s="593">
        <f t="shared" ref="K55" si="91">K54/SQRT(COUNT(K40:K52))</f>
        <v>0.28567025583534861</v>
      </c>
      <c r="L55" s="593">
        <f t="shared" ref="L55" si="92">L54/SQRT(COUNT(L40:L52))</f>
        <v>0.3461538461538462</v>
      </c>
      <c r="M55" s="593">
        <f t="shared" ref="M55" si="93">M54/SQRT(COUNT(M40:M52))</f>
        <v>0.40673569433885404</v>
      </c>
      <c r="N55" s="593">
        <f t="shared" ref="N55" si="94">N54/SQRT(COUNT(N40:N52))</f>
        <v>0.39846846840820649</v>
      </c>
      <c r="O55" s="593">
        <f t="shared" ref="O55" si="95">O54/SQRT(COUNT(O40:O52))</f>
        <v>0.38589530623826701</v>
      </c>
      <c r="P55" s="593">
        <f t="shared" ref="P55" si="96">P54/SQRT(COUNT(P40:P52))</f>
        <v>0.35977474872826365</v>
      </c>
      <c r="Q55" s="593">
        <f t="shared" ref="Q55" si="97">Q54/SQRT(COUNT(Q40:Q52))</f>
        <v>0.33749863028431237</v>
      </c>
      <c r="R55" s="593">
        <f t="shared" ref="R55" si="98">R54/SQRT(COUNT(R40:R52))</f>
        <v>0.33085866411702414</v>
      </c>
      <c r="S55" s="593">
        <f t="shared" ref="S55" si="99">S54/SQRT(COUNT(S40:S52))</f>
        <v>0.3274881993447385</v>
      </c>
      <c r="T55" s="593">
        <f t="shared" ref="T55" si="100">T54/SQRT(COUNT(T40:T52))</f>
        <v>0.33085866411702414</v>
      </c>
      <c r="U55" s="593">
        <f t="shared" ref="U55" si="101">U54/SQRT(COUNT(U40:U52))</f>
        <v>0.32102523142433115</v>
      </c>
      <c r="V55" s="593">
        <f t="shared" ref="V55" si="102">V54/SQRT(COUNT(V40:V52))</f>
        <v>0.36487819155788992</v>
      </c>
      <c r="W55" s="593">
        <f t="shared" ref="W55" si="103">W54/SQRT(COUNT(W40:W52))</f>
        <v>0.37487670556957553</v>
      </c>
      <c r="X55" s="593">
        <f t="shared" ref="X55" si="104">X54/SQRT(COUNT(X40:X52))</f>
        <v>0.37355903293162734</v>
      </c>
      <c r="Y55" s="593">
        <f t="shared" ref="Y55" si="105">Y54/SQRT(COUNT(Y40:Y52))</f>
        <v>0.36957782834357888</v>
      </c>
      <c r="Z55" s="593">
        <f t="shared" ref="Z55" si="106">Z54/SQRT(COUNT(Z40:Z52))</f>
        <v>0.36857580798628337</v>
      </c>
      <c r="AA55" s="593">
        <f t="shared" ref="AA55" si="107">AA54/SQRT(COUNT(AA40:AA52))</f>
        <v>0.37749825293167838</v>
      </c>
      <c r="AB55" s="593">
        <f t="shared" ref="AB55" si="108">AB54/SQRT(COUNT(AB40:AB52))</f>
        <v>0.37618976284926181</v>
      </c>
      <c r="AC55" s="593">
        <f t="shared" ref="AC55" si="109">AC54/SQRT(COUNT(AC40:AC52))</f>
        <v>0.37618976284926181</v>
      </c>
      <c r="AD55" s="593">
        <f t="shared" ref="AD55" si="110">AD54/SQRT(COUNT(AD40:AD52))</f>
        <v>0.3839738238941523</v>
      </c>
      <c r="AE55" s="593">
        <f t="shared" ref="AE55" si="111">AE54/SQRT(COUNT(AE40:AE52))</f>
        <v>0.3906576662869895</v>
      </c>
      <c r="AF55" s="593">
        <f t="shared" ref="AF55" si="112">AF54/SQRT(COUNT(AF40:AF52))</f>
        <v>0.3944261554593631</v>
      </c>
    </row>
    <row r="56" spans="1:32" x14ac:dyDescent="0.25">
      <c r="A56" s="24" t="s">
        <v>80</v>
      </c>
      <c r="D56" s="3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</sheetData>
  <mergeCells count="12">
    <mergeCell ref="A40:A52"/>
    <mergeCell ref="B40:B44"/>
    <mergeCell ref="B45:B49"/>
    <mergeCell ref="B50:B52"/>
    <mergeCell ref="A8:A20"/>
    <mergeCell ref="B8:B12"/>
    <mergeCell ref="B13:B17"/>
    <mergeCell ref="B18:B20"/>
    <mergeCell ref="A24:A36"/>
    <mergeCell ref="B24:B28"/>
    <mergeCell ref="B29:B33"/>
    <mergeCell ref="B34:B36"/>
  </mergeCells>
  <dataValidations count="1">
    <dataValidation type="list" allowBlank="1" showInputMessage="1" showErrorMessage="1" sqref="D21:D23 D37:D39 D53:D55" xr:uid="{198044FB-471D-473B-BF2A-21E229350D94}">
      <formula1>TtestSelect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F6A8-ECF9-41D6-8FC7-8884A0B363A3}">
  <dimension ref="A1:M54"/>
  <sheetViews>
    <sheetView workbookViewId="0"/>
  </sheetViews>
  <sheetFormatPr defaultRowHeight="15" x14ac:dyDescent="0.25"/>
  <cols>
    <col min="5" max="5" width="10" customWidth="1"/>
  </cols>
  <sheetData>
    <row r="1" spans="1:13" ht="15.75" x14ac:dyDescent="0.3">
      <c r="A1" s="36" t="s">
        <v>71</v>
      </c>
    </row>
    <row r="2" spans="1:13" ht="15.75" x14ac:dyDescent="0.3">
      <c r="A2" s="36" t="s">
        <v>630</v>
      </c>
    </row>
    <row r="4" spans="1:13" ht="20.25" x14ac:dyDescent="0.3">
      <c r="A4" s="12" t="s">
        <v>82</v>
      </c>
      <c r="B4" s="25"/>
      <c r="C4" s="37"/>
      <c r="D4" s="150" t="s">
        <v>2</v>
      </c>
      <c r="E4" s="136"/>
      <c r="F4" s="33" t="s">
        <v>3</v>
      </c>
      <c r="G4" s="3"/>
      <c r="H4" s="3"/>
      <c r="I4" s="3"/>
      <c r="J4" s="3"/>
      <c r="K4" s="3"/>
      <c r="L4" s="3"/>
      <c r="M4" s="3"/>
    </row>
    <row r="5" spans="1:13" ht="20.25" x14ac:dyDescent="0.3">
      <c r="A5" s="12"/>
      <c r="B5" s="25"/>
      <c r="C5" s="37"/>
      <c r="D5" s="44" t="s">
        <v>244</v>
      </c>
      <c r="E5" s="237"/>
      <c r="F5" s="237"/>
      <c r="G5" s="237"/>
      <c r="H5" s="3"/>
      <c r="I5" s="3"/>
      <c r="J5" s="3"/>
      <c r="K5" s="3"/>
      <c r="L5" s="3"/>
      <c r="M5" s="3"/>
    </row>
    <row r="6" spans="1:13" ht="26.25" x14ac:dyDescent="0.25">
      <c r="A6" s="29" t="s">
        <v>7</v>
      </c>
      <c r="B6" s="25" t="s">
        <v>8</v>
      </c>
      <c r="C6" s="29" t="s">
        <v>9</v>
      </c>
      <c r="D6" s="249" t="s">
        <v>10</v>
      </c>
      <c r="E6" s="39" t="s">
        <v>82</v>
      </c>
    </row>
    <row r="7" spans="1:13" x14ac:dyDescent="0.25">
      <c r="A7" s="715" t="s">
        <v>1</v>
      </c>
      <c r="B7" s="723">
        <v>1</v>
      </c>
      <c r="C7" s="210">
        <v>1</v>
      </c>
      <c r="D7" s="238" t="s">
        <v>14</v>
      </c>
      <c r="E7" s="158">
        <v>3</v>
      </c>
    </row>
    <row r="8" spans="1:13" x14ac:dyDescent="0.25">
      <c r="A8" s="716"/>
      <c r="B8" s="724"/>
      <c r="C8" s="212">
        <v>2</v>
      </c>
      <c r="D8" s="240" t="s">
        <v>15</v>
      </c>
      <c r="E8" s="152">
        <v>3</v>
      </c>
    </row>
    <row r="9" spans="1:13" x14ac:dyDescent="0.25">
      <c r="A9" s="716"/>
      <c r="B9" s="724"/>
      <c r="C9" s="212">
        <v>3</v>
      </c>
      <c r="D9" s="240" t="s">
        <v>16</v>
      </c>
      <c r="E9" s="152">
        <v>3</v>
      </c>
    </row>
    <row r="10" spans="1:13" x14ac:dyDescent="0.25">
      <c r="A10" s="716"/>
      <c r="B10" s="724"/>
      <c r="C10" s="212">
        <v>4</v>
      </c>
      <c r="D10" s="240" t="s">
        <v>17</v>
      </c>
      <c r="E10" s="152">
        <v>3.5</v>
      </c>
    </row>
    <row r="11" spans="1:13" x14ac:dyDescent="0.25">
      <c r="A11" s="716"/>
      <c r="B11" s="724"/>
      <c r="C11" s="212">
        <v>5</v>
      </c>
      <c r="D11" s="213" t="s">
        <v>18</v>
      </c>
      <c r="E11" s="159">
        <v>3</v>
      </c>
    </row>
    <row r="12" spans="1:13" x14ac:dyDescent="0.25">
      <c r="A12" s="716"/>
      <c r="B12" s="723">
        <v>2</v>
      </c>
      <c r="C12" s="210">
        <v>1</v>
      </c>
      <c r="D12" s="238" t="s">
        <v>20</v>
      </c>
      <c r="E12" s="152">
        <v>3</v>
      </c>
    </row>
    <row r="13" spans="1:13" x14ac:dyDescent="0.25">
      <c r="A13" s="716"/>
      <c r="B13" s="724"/>
      <c r="C13" s="212">
        <v>2</v>
      </c>
      <c r="D13" s="213" t="s">
        <v>21</v>
      </c>
      <c r="E13" s="155">
        <v>5</v>
      </c>
    </row>
    <row r="14" spans="1:13" x14ac:dyDescent="0.25">
      <c r="A14" s="716"/>
      <c r="B14" s="724"/>
      <c r="C14" s="212">
        <v>3</v>
      </c>
      <c r="D14" s="213" t="s">
        <v>22</v>
      </c>
      <c r="E14" s="152">
        <v>3</v>
      </c>
    </row>
    <row r="15" spans="1:13" x14ac:dyDescent="0.25">
      <c r="A15" s="716"/>
      <c r="B15" s="724"/>
      <c r="C15" s="212">
        <v>4</v>
      </c>
      <c r="D15" s="213" t="s">
        <v>23</v>
      </c>
      <c r="E15" s="155">
        <v>5</v>
      </c>
    </row>
    <row r="16" spans="1:13" x14ac:dyDescent="0.25">
      <c r="A16" s="716"/>
      <c r="B16" s="724"/>
      <c r="C16" s="212">
        <v>5</v>
      </c>
      <c r="D16" s="240" t="s">
        <v>24</v>
      </c>
      <c r="E16" s="159">
        <v>3</v>
      </c>
    </row>
    <row r="17" spans="1:5" x14ac:dyDescent="0.25">
      <c r="A17" s="716"/>
      <c r="B17" s="723">
        <v>3</v>
      </c>
      <c r="C17" s="210">
        <v>1</v>
      </c>
      <c r="D17" s="211" t="s">
        <v>26</v>
      </c>
      <c r="E17" s="152">
        <v>2.5</v>
      </c>
    </row>
    <row r="18" spans="1:5" x14ac:dyDescent="0.25">
      <c r="A18" s="716"/>
      <c r="B18" s="724"/>
      <c r="C18" s="212">
        <v>2</v>
      </c>
      <c r="D18" s="240" t="s">
        <v>27</v>
      </c>
      <c r="E18" s="152">
        <v>3</v>
      </c>
    </row>
    <row r="19" spans="1:5" x14ac:dyDescent="0.25">
      <c r="A19" s="716"/>
      <c r="B19" s="724"/>
      <c r="C19" s="212">
        <v>3</v>
      </c>
      <c r="D19" s="240" t="s">
        <v>28</v>
      </c>
      <c r="E19" s="152">
        <v>3.5</v>
      </c>
    </row>
    <row r="20" spans="1:5" x14ac:dyDescent="0.25">
      <c r="A20" s="477"/>
      <c r="B20" s="478"/>
      <c r="C20" s="478"/>
      <c r="D20" s="161" t="s">
        <v>221</v>
      </c>
      <c r="E20" s="591">
        <f>AVERAGE(E7:E19)</f>
        <v>3.3461538461538463</v>
      </c>
    </row>
    <row r="21" spans="1:5" x14ac:dyDescent="0.25">
      <c r="A21" s="479"/>
      <c r="B21" s="480"/>
      <c r="C21" s="480"/>
      <c r="D21" s="164" t="s">
        <v>222</v>
      </c>
      <c r="E21" s="592">
        <f>STDEV(E7:E19)</f>
        <v>0.77418277839213989</v>
      </c>
    </row>
    <row r="22" spans="1:5" x14ac:dyDescent="0.25">
      <c r="A22" s="481"/>
      <c r="B22" s="482"/>
      <c r="C22" s="482"/>
      <c r="D22" s="167" t="s">
        <v>12</v>
      </c>
      <c r="E22" s="593">
        <f>E21/SQRT(COUNT(E7:E19))</f>
        <v>0.21471966954415656</v>
      </c>
    </row>
    <row r="23" spans="1:5" x14ac:dyDescent="0.25">
      <c r="A23" s="715" t="s">
        <v>72</v>
      </c>
      <c r="B23" s="723">
        <v>4</v>
      </c>
      <c r="C23" s="210">
        <v>1</v>
      </c>
      <c r="D23" s="238" t="s">
        <v>32</v>
      </c>
      <c r="E23" s="158">
        <v>3</v>
      </c>
    </row>
    <row r="24" spans="1:5" x14ac:dyDescent="0.25">
      <c r="A24" s="716"/>
      <c r="B24" s="724"/>
      <c r="C24" s="212">
        <v>2</v>
      </c>
      <c r="D24" s="240" t="s">
        <v>33</v>
      </c>
      <c r="E24" s="152">
        <v>2</v>
      </c>
    </row>
    <row r="25" spans="1:5" x14ac:dyDescent="0.25">
      <c r="A25" s="716"/>
      <c r="B25" s="724"/>
      <c r="C25" s="212">
        <v>3</v>
      </c>
      <c r="D25" s="240" t="s">
        <v>34</v>
      </c>
      <c r="E25" s="152">
        <v>0</v>
      </c>
    </row>
    <row r="26" spans="1:5" x14ac:dyDescent="0.25">
      <c r="A26" s="716"/>
      <c r="B26" s="724"/>
      <c r="C26" s="212">
        <v>4</v>
      </c>
      <c r="D26" s="240" t="s">
        <v>35</v>
      </c>
      <c r="E26" s="152">
        <v>2</v>
      </c>
    </row>
    <row r="27" spans="1:5" x14ac:dyDescent="0.25">
      <c r="A27" s="716"/>
      <c r="B27" s="724"/>
      <c r="C27" s="212">
        <v>5</v>
      </c>
      <c r="D27" s="240" t="s">
        <v>36</v>
      </c>
      <c r="E27" s="152">
        <v>2</v>
      </c>
    </row>
    <row r="28" spans="1:5" x14ac:dyDescent="0.25">
      <c r="A28" s="716"/>
      <c r="B28" s="723">
        <v>5</v>
      </c>
      <c r="C28" s="210">
        <v>1</v>
      </c>
      <c r="D28" s="211" t="s">
        <v>43</v>
      </c>
      <c r="E28" s="158">
        <v>3</v>
      </c>
    </row>
    <row r="29" spans="1:5" x14ac:dyDescent="0.25">
      <c r="A29" s="716"/>
      <c r="B29" s="724"/>
      <c r="C29" s="212">
        <v>2</v>
      </c>
      <c r="D29" s="213" t="s">
        <v>44</v>
      </c>
      <c r="E29" s="152">
        <v>2.5</v>
      </c>
    </row>
    <row r="30" spans="1:5" x14ac:dyDescent="0.25">
      <c r="A30" s="716"/>
      <c r="B30" s="724"/>
      <c r="C30" s="212">
        <v>3</v>
      </c>
      <c r="D30" s="213" t="s">
        <v>45</v>
      </c>
      <c r="E30" s="152">
        <v>2</v>
      </c>
    </row>
    <row r="31" spans="1:5" x14ac:dyDescent="0.25">
      <c r="A31" s="716"/>
      <c r="B31" s="724"/>
      <c r="C31" s="212">
        <v>4</v>
      </c>
      <c r="D31" s="213" t="s">
        <v>46</v>
      </c>
      <c r="E31" s="152">
        <v>0</v>
      </c>
    </row>
    <row r="32" spans="1:5" x14ac:dyDescent="0.25">
      <c r="A32" s="716"/>
      <c r="B32" s="724"/>
      <c r="C32" s="212">
        <v>5</v>
      </c>
      <c r="D32" s="213" t="s">
        <v>47</v>
      </c>
      <c r="E32" s="152">
        <v>2</v>
      </c>
    </row>
    <row r="33" spans="1:5" x14ac:dyDescent="0.25">
      <c r="A33" s="716"/>
      <c r="B33" s="723">
        <v>6</v>
      </c>
      <c r="C33" s="210">
        <v>1</v>
      </c>
      <c r="D33" s="238" t="s">
        <v>48</v>
      </c>
      <c r="E33" s="158">
        <v>0</v>
      </c>
    </row>
    <row r="34" spans="1:5" x14ac:dyDescent="0.25">
      <c r="A34" s="716"/>
      <c r="B34" s="724"/>
      <c r="C34" s="212">
        <v>2</v>
      </c>
      <c r="D34" s="240" t="s">
        <v>49</v>
      </c>
      <c r="E34" s="152">
        <v>1</v>
      </c>
    </row>
    <row r="35" spans="1:5" x14ac:dyDescent="0.25">
      <c r="A35" s="716"/>
      <c r="B35" s="724"/>
      <c r="C35" s="212">
        <v>3</v>
      </c>
      <c r="D35" s="240" t="s">
        <v>50</v>
      </c>
      <c r="E35" s="152">
        <v>1</v>
      </c>
    </row>
    <row r="36" spans="1:5" x14ac:dyDescent="0.25">
      <c r="A36" s="477"/>
      <c r="B36" s="478"/>
      <c r="C36" s="478"/>
      <c r="D36" s="161" t="s">
        <v>221</v>
      </c>
      <c r="E36" s="591">
        <f>AVERAGE(E23:E35)</f>
        <v>1.5769230769230769</v>
      </c>
    </row>
    <row r="37" spans="1:5" x14ac:dyDescent="0.25">
      <c r="A37" s="479"/>
      <c r="B37" s="480"/>
      <c r="C37" s="480"/>
      <c r="D37" s="164" t="s">
        <v>222</v>
      </c>
      <c r="E37" s="592">
        <f>STDEV(E23:E35)</f>
        <v>1.0771519903228188</v>
      </c>
    </row>
    <row r="38" spans="1:5" x14ac:dyDescent="0.25">
      <c r="A38" s="481"/>
      <c r="B38" s="482"/>
      <c r="C38" s="482"/>
      <c r="D38" s="167" t="s">
        <v>12</v>
      </c>
      <c r="E38" s="593">
        <f>E37/SQRT(COUNT(E23:E35))</f>
        <v>0.29874821019823189</v>
      </c>
    </row>
    <row r="39" spans="1:5" x14ac:dyDescent="0.25">
      <c r="A39" s="715" t="s">
        <v>73</v>
      </c>
      <c r="B39" s="723">
        <v>7</v>
      </c>
      <c r="C39" s="210">
        <v>1</v>
      </c>
      <c r="D39" s="238" t="s">
        <v>61</v>
      </c>
      <c r="E39" s="158">
        <v>2.5</v>
      </c>
    </row>
    <row r="40" spans="1:5" x14ac:dyDescent="0.25">
      <c r="A40" s="716"/>
      <c r="B40" s="724"/>
      <c r="C40" s="212">
        <v>2</v>
      </c>
      <c r="D40" s="240" t="s">
        <v>74</v>
      </c>
      <c r="E40" s="152">
        <v>2</v>
      </c>
    </row>
    <row r="41" spans="1:5" x14ac:dyDescent="0.25">
      <c r="A41" s="716"/>
      <c r="B41" s="724"/>
      <c r="C41" s="212">
        <v>3</v>
      </c>
      <c r="D41" s="213" t="s">
        <v>62</v>
      </c>
      <c r="E41" s="155">
        <v>5</v>
      </c>
    </row>
    <row r="42" spans="1:5" x14ac:dyDescent="0.25">
      <c r="A42" s="716"/>
      <c r="B42" s="724"/>
      <c r="C42" s="212">
        <v>4</v>
      </c>
      <c r="D42" s="240" t="s">
        <v>66</v>
      </c>
      <c r="E42" s="152">
        <v>2.5</v>
      </c>
    </row>
    <row r="43" spans="1:5" x14ac:dyDescent="0.25">
      <c r="A43" s="716"/>
      <c r="B43" s="724"/>
      <c r="C43" s="212">
        <v>5</v>
      </c>
      <c r="D43" s="213" t="s">
        <v>65</v>
      </c>
      <c r="E43" s="159">
        <v>2</v>
      </c>
    </row>
    <row r="44" spans="1:5" x14ac:dyDescent="0.25">
      <c r="A44" s="716"/>
      <c r="B44" s="723">
        <v>8</v>
      </c>
      <c r="C44" s="210">
        <v>1</v>
      </c>
      <c r="D44" s="211" t="s">
        <v>75</v>
      </c>
      <c r="E44" s="152">
        <v>2.5</v>
      </c>
    </row>
    <row r="45" spans="1:5" x14ac:dyDescent="0.25">
      <c r="A45" s="716"/>
      <c r="B45" s="724"/>
      <c r="C45" s="212">
        <v>2</v>
      </c>
      <c r="D45" s="240" t="s">
        <v>63</v>
      </c>
      <c r="E45" s="152">
        <v>2.5</v>
      </c>
    </row>
    <row r="46" spans="1:5" x14ac:dyDescent="0.25">
      <c r="A46" s="716"/>
      <c r="B46" s="724"/>
      <c r="C46" s="212">
        <v>3</v>
      </c>
      <c r="D46" s="213" t="s">
        <v>60</v>
      </c>
      <c r="E46" s="152">
        <v>3</v>
      </c>
    </row>
    <row r="47" spans="1:5" x14ac:dyDescent="0.25">
      <c r="A47" s="716"/>
      <c r="B47" s="724"/>
      <c r="C47" s="212">
        <v>4</v>
      </c>
      <c r="D47" s="213" t="s">
        <v>76</v>
      </c>
      <c r="E47" s="152">
        <v>1</v>
      </c>
    </row>
    <row r="48" spans="1:5" x14ac:dyDescent="0.25">
      <c r="A48" s="716"/>
      <c r="B48" s="724"/>
      <c r="C48" s="212">
        <v>5</v>
      </c>
      <c r="D48" s="240" t="s">
        <v>77</v>
      </c>
      <c r="E48" s="159">
        <v>0</v>
      </c>
    </row>
    <row r="49" spans="1:5" x14ac:dyDescent="0.25">
      <c r="A49" s="716"/>
      <c r="B49" s="723">
        <v>9</v>
      </c>
      <c r="C49" s="210">
        <v>1</v>
      </c>
      <c r="D49" s="238" t="s">
        <v>78</v>
      </c>
      <c r="E49" s="152">
        <v>2</v>
      </c>
    </row>
    <row r="50" spans="1:5" x14ac:dyDescent="0.25">
      <c r="A50" s="716"/>
      <c r="B50" s="724"/>
      <c r="C50" s="212">
        <v>2</v>
      </c>
      <c r="D50" s="240" t="s">
        <v>64</v>
      </c>
      <c r="E50" s="152">
        <v>2.5</v>
      </c>
    </row>
    <row r="51" spans="1:5" x14ac:dyDescent="0.25">
      <c r="A51" s="716"/>
      <c r="B51" s="724"/>
      <c r="C51" s="212">
        <v>3</v>
      </c>
      <c r="D51" s="240" t="s">
        <v>79</v>
      </c>
      <c r="E51" s="152">
        <v>2</v>
      </c>
    </row>
    <row r="52" spans="1:5" x14ac:dyDescent="0.25">
      <c r="A52" s="477"/>
      <c r="B52" s="478"/>
      <c r="C52" s="478"/>
      <c r="D52" s="161" t="s">
        <v>221</v>
      </c>
      <c r="E52" s="591">
        <f>AVERAGE(E39:E51)</f>
        <v>2.2692307692307692</v>
      </c>
    </row>
    <row r="53" spans="1:5" x14ac:dyDescent="0.25">
      <c r="A53" s="479"/>
      <c r="B53" s="480"/>
      <c r="C53" s="480"/>
      <c r="D53" s="164" t="s">
        <v>222</v>
      </c>
      <c r="E53" s="592">
        <f>STDEV(E39:E51)</f>
        <v>1.1294427943198475</v>
      </c>
    </row>
    <row r="54" spans="1:5" x14ac:dyDescent="0.25">
      <c r="A54" s="481"/>
      <c r="B54" s="482"/>
      <c r="C54" s="482"/>
      <c r="D54" s="167" t="s">
        <v>12</v>
      </c>
      <c r="E54" s="593">
        <f>E53/SQRT(COUNT(E39:E51))</f>
        <v>0.31325106981719525</v>
      </c>
    </row>
  </sheetData>
  <mergeCells count="12">
    <mergeCell ref="A39:A51"/>
    <mergeCell ref="B39:B43"/>
    <mergeCell ref="B44:B48"/>
    <mergeCell ref="B49:B51"/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52:D54" xr:uid="{6679F6E8-F8B3-4F9B-A0EA-CADFC1F956EB}">
      <formula1>TtestSelect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FFD39-30EB-4F6B-B3AA-B3E22C56822B}">
  <dimension ref="A1:K57"/>
  <sheetViews>
    <sheetView workbookViewId="0"/>
  </sheetViews>
  <sheetFormatPr defaultRowHeight="15" x14ac:dyDescent="0.25"/>
  <cols>
    <col min="6" max="6" width="11.28515625" customWidth="1"/>
  </cols>
  <sheetData>
    <row r="1" spans="1:11" ht="15.75" x14ac:dyDescent="0.3">
      <c r="A1" s="36" t="s">
        <v>71</v>
      </c>
    </row>
    <row r="2" spans="1:11" ht="15.75" x14ac:dyDescent="0.3">
      <c r="A2" s="36" t="s">
        <v>630</v>
      </c>
    </row>
    <row r="4" spans="1:11" ht="20.25" x14ac:dyDescent="0.3">
      <c r="A4" s="12" t="s">
        <v>83</v>
      </c>
      <c r="B4" s="25"/>
      <c r="C4" s="37"/>
      <c r="D4" s="26"/>
      <c r="E4" s="44" t="s">
        <v>244</v>
      </c>
      <c r="F4" s="237"/>
      <c r="G4" s="237"/>
      <c r="H4" s="237"/>
      <c r="I4" s="3"/>
      <c r="J4" s="3"/>
      <c r="K4" s="3"/>
    </row>
    <row r="5" spans="1:11" ht="20.25" x14ac:dyDescent="0.3">
      <c r="A5" s="12"/>
      <c r="B5" s="25"/>
      <c r="C5" s="37"/>
      <c r="D5" s="26"/>
      <c r="E5" s="28"/>
    </row>
    <row r="6" spans="1:11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39" t="s">
        <v>83</v>
      </c>
      <c r="F6" s="39" t="s">
        <v>88</v>
      </c>
    </row>
    <row r="7" spans="1:11" x14ac:dyDescent="0.25">
      <c r="A7" s="715" t="s">
        <v>1</v>
      </c>
      <c r="B7" s="723">
        <v>1</v>
      </c>
      <c r="C7" s="210">
        <v>1</v>
      </c>
      <c r="D7" s="238" t="s">
        <v>14</v>
      </c>
      <c r="E7" s="247">
        <v>33</v>
      </c>
      <c r="F7" s="247">
        <v>1</v>
      </c>
    </row>
    <row r="8" spans="1:11" x14ac:dyDescent="0.25">
      <c r="A8" s="716"/>
      <c r="B8" s="724"/>
      <c r="C8" s="212">
        <v>2</v>
      </c>
      <c r="D8" s="240" t="s">
        <v>15</v>
      </c>
      <c r="E8" s="248">
        <v>35</v>
      </c>
      <c r="F8" s="248">
        <v>1</v>
      </c>
    </row>
    <row r="9" spans="1:11" x14ac:dyDescent="0.25">
      <c r="A9" s="716"/>
      <c r="B9" s="724"/>
      <c r="C9" s="212">
        <v>3</v>
      </c>
      <c r="D9" s="240" t="s">
        <v>16</v>
      </c>
      <c r="E9" s="248">
        <v>31</v>
      </c>
      <c r="F9" s="248">
        <v>1</v>
      </c>
    </row>
    <row r="10" spans="1:11" x14ac:dyDescent="0.25">
      <c r="A10" s="716"/>
      <c r="B10" s="724"/>
      <c r="C10" s="212">
        <v>4</v>
      </c>
      <c r="D10" s="240" t="s">
        <v>17</v>
      </c>
      <c r="E10" s="248" t="s">
        <v>84</v>
      </c>
      <c r="F10" s="248">
        <v>0</v>
      </c>
    </row>
    <row r="11" spans="1:11" x14ac:dyDescent="0.25">
      <c r="A11" s="716"/>
      <c r="B11" s="724"/>
      <c r="C11" s="212">
        <v>5</v>
      </c>
      <c r="D11" s="213" t="s">
        <v>18</v>
      </c>
      <c r="E11" s="248" t="s">
        <v>84</v>
      </c>
      <c r="F11" s="248">
        <v>0</v>
      </c>
    </row>
    <row r="12" spans="1:11" x14ac:dyDescent="0.25">
      <c r="A12" s="716"/>
      <c r="B12" s="723">
        <v>2</v>
      </c>
      <c r="C12" s="210">
        <v>1</v>
      </c>
      <c r="D12" s="238" t="s">
        <v>20</v>
      </c>
      <c r="E12" s="247" t="s">
        <v>84</v>
      </c>
      <c r="F12" s="247">
        <v>0</v>
      </c>
    </row>
    <row r="13" spans="1:11" x14ac:dyDescent="0.25">
      <c r="A13" s="716"/>
      <c r="B13" s="724"/>
      <c r="C13" s="212">
        <v>2</v>
      </c>
      <c r="D13" s="213" t="s">
        <v>21</v>
      </c>
      <c r="E13" s="248" t="s">
        <v>85</v>
      </c>
      <c r="F13" s="248">
        <v>0</v>
      </c>
    </row>
    <row r="14" spans="1:11" x14ac:dyDescent="0.25">
      <c r="A14" s="716"/>
      <c r="B14" s="724"/>
      <c r="C14" s="212">
        <v>3</v>
      </c>
      <c r="D14" s="213" t="s">
        <v>22</v>
      </c>
      <c r="E14" s="248">
        <v>31</v>
      </c>
      <c r="F14" s="248">
        <v>1</v>
      </c>
    </row>
    <row r="15" spans="1:11" x14ac:dyDescent="0.25">
      <c r="A15" s="716"/>
      <c r="B15" s="724"/>
      <c r="C15" s="212">
        <v>4</v>
      </c>
      <c r="D15" s="213" t="s">
        <v>23</v>
      </c>
      <c r="E15" s="248">
        <v>31</v>
      </c>
      <c r="F15" s="248">
        <v>1</v>
      </c>
    </row>
    <row r="16" spans="1:11" x14ac:dyDescent="0.25">
      <c r="A16" s="716"/>
      <c r="B16" s="724"/>
      <c r="C16" s="212">
        <v>5</v>
      </c>
      <c r="D16" s="240" t="s">
        <v>24</v>
      </c>
      <c r="E16" s="248" t="s">
        <v>84</v>
      </c>
      <c r="F16" s="248">
        <v>0</v>
      </c>
    </row>
    <row r="17" spans="1:6" x14ac:dyDescent="0.25">
      <c r="A17" s="716"/>
      <c r="B17" s="723">
        <v>3</v>
      </c>
      <c r="C17" s="210">
        <v>1</v>
      </c>
      <c r="D17" s="211" t="s">
        <v>26</v>
      </c>
      <c r="E17" s="247" t="s">
        <v>84</v>
      </c>
      <c r="F17" s="247">
        <v>0</v>
      </c>
    </row>
    <row r="18" spans="1:6" x14ac:dyDescent="0.25">
      <c r="A18" s="716"/>
      <c r="B18" s="724"/>
      <c r="C18" s="212">
        <v>2</v>
      </c>
      <c r="D18" s="240" t="s">
        <v>27</v>
      </c>
      <c r="E18" s="248">
        <v>32</v>
      </c>
      <c r="F18" s="248">
        <v>1</v>
      </c>
    </row>
    <row r="19" spans="1:6" x14ac:dyDescent="0.25">
      <c r="A19" s="716"/>
      <c r="B19" s="724"/>
      <c r="C19" s="212">
        <v>3</v>
      </c>
      <c r="D19" s="240" t="s">
        <v>28</v>
      </c>
      <c r="E19" s="248">
        <v>32</v>
      </c>
      <c r="F19" s="248">
        <v>1</v>
      </c>
    </row>
    <row r="20" spans="1:6" x14ac:dyDescent="0.25">
      <c r="A20" s="18"/>
      <c r="B20" s="19"/>
      <c r="C20" s="160"/>
      <c r="D20" s="161" t="s">
        <v>221</v>
      </c>
      <c r="E20" s="162">
        <f>AVERAGE(E8:E19)</f>
        <v>32</v>
      </c>
      <c r="F20" s="162"/>
    </row>
    <row r="21" spans="1:6" x14ac:dyDescent="0.25">
      <c r="A21" s="133"/>
      <c r="B21" s="132"/>
      <c r="C21" s="163"/>
      <c r="D21" s="164" t="s">
        <v>222</v>
      </c>
      <c r="E21" s="165">
        <f>STDEV(E8:E19)</f>
        <v>1.5491933384829668</v>
      </c>
      <c r="F21" s="165"/>
    </row>
    <row r="22" spans="1:6" x14ac:dyDescent="0.25">
      <c r="A22" s="22"/>
      <c r="B22" s="20"/>
      <c r="C22" s="166"/>
      <c r="D22" s="167" t="s">
        <v>12</v>
      </c>
      <c r="E22" s="168">
        <f>E21/SQRT(COUNT(E8:E19))</f>
        <v>0.63245553203367599</v>
      </c>
      <c r="F22" s="168"/>
    </row>
    <row r="23" spans="1:6" x14ac:dyDescent="0.25">
      <c r="A23" s="715" t="s">
        <v>72</v>
      </c>
      <c r="B23" s="723">
        <v>4</v>
      </c>
      <c r="C23" s="210">
        <v>1</v>
      </c>
      <c r="D23" s="238" t="s">
        <v>32</v>
      </c>
      <c r="E23" s="247" t="s">
        <v>84</v>
      </c>
      <c r="F23" s="247">
        <v>0</v>
      </c>
    </row>
    <row r="24" spans="1:6" x14ac:dyDescent="0.25">
      <c r="A24" s="716"/>
      <c r="B24" s="724"/>
      <c r="C24" s="212">
        <v>2</v>
      </c>
      <c r="D24" s="240" t="s">
        <v>33</v>
      </c>
      <c r="E24" s="248" t="s">
        <v>84</v>
      </c>
      <c r="F24" s="248">
        <v>0</v>
      </c>
    </row>
    <row r="25" spans="1:6" x14ac:dyDescent="0.25">
      <c r="A25" s="716"/>
      <c r="B25" s="724"/>
      <c r="C25" s="212">
        <v>3</v>
      </c>
      <c r="D25" s="240" t="s">
        <v>34</v>
      </c>
      <c r="E25" s="248" t="s">
        <v>84</v>
      </c>
      <c r="F25" s="248">
        <v>0</v>
      </c>
    </row>
    <row r="26" spans="1:6" x14ac:dyDescent="0.25">
      <c r="A26" s="716"/>
      <c r="B26" s="724"/>
      <c r="C26" s="212">
        <v>4</v>
      </c>
      <c r="D26" s="240" t="s">
        <v>35</v>
      </c>
      <c r="E26" s="248" t="s">
        <v>84</v>
      </c>
      <c r="F26" s="248">
        <v>0</v>
      </c>
    </row>
    <row r="27" spans="1:6" x14ac:dyDescent="0.25">
      <c r="A27" s="716"/>
      <c r="B27" s="724"/>
      <c r="C27" s="212">
        <v>5</v>
      </c>
      <c r="D27" s="240" t="s">
        <v>36</v>
      </c>
      <c r="E27" s="248" t="s">
        <v>84</v>
      </c>
      <c r="F27" s="248">
        <v>0</v>
      </c>
    </row>
    <row r="28" spans="1:6" x14ac:dyDescent="0.25">
      <c r="A28" s="716"/>
      <c r="B28" s="723">
        <v>5</v>
      </c>
      <c r="C28" s="210">
        <v>1</v>
      </c>
      <c r="D28" s="211" t="s">
        <v>43</v>
      </c>
      <c r="E28" s="247" t="s">
        <v>84</v>
      </c>
      <c r="F28" s="247">
        <v>0</v>
      </c>
    </row>
    <row r="29" spans="1:6" x14ac:dyDescent="0.25">
      <c r="A29" s="716"/>
      <c r="B29" s="724"/>
      <c r="C29" s="212">
        <v>2</v>
      </c>
      <c r="D29" s="213" t="s">
        <v>44</v>
      </c>
      <c r="E29" s="248" t="s">
        <v>84</v>
      </c>
      <c r="F29" s="248">
        <v>0</v>
      </c>
    </row>
    <row r="30" spans="1:6" x14ac:dyDescent="0.25">
      <c r="A30" s="716"/>
      <c r="B30" s="724"/>
      <c r="C30" s="212">
        <v>3</v>
      </c>
      <c r="D30" s="213" t="s">
        <v>45</v>
      </c>
      <c r="E30" s="248" t="s">
        <v>84</v>
      </c>
      <c r="F30" s="248">
        <v>0</v>
      </c>
    </row>
    <row r="31" spans="1:6" x14ac:dyDescent="0.25">
      <c r="A31" s="716"/>
      <c r="B31" s="724"/>
      <c r="C31" s="212">
        <v>4</v>
      </c>
      <c r="D31" s="213" t="s">
        <v>46</v>
      </c>
      <c r="E31" s="248" t="s">
        <v>84</v>
      </c>
      <c r="F31" s="248">
        <v>0</v>
      </c>
    </row>
    <row r="32" spans="1:6" x14ac:dyDescent="0.25">
      <c r="A32" s="716"/>
      <c r="B32" s="724"/>
      <c r="C32" s="212">
        <v>5</v>
      </c>
      <c r="D32" s="213" t="s">
        <v>47</v>
      </c>
      <c r="E32" s="248" t="s">
        <v>84</v>
      </c>
      <c r="F32" s="248">
        <v>0</v>
      </c>
    </row>
    <row r="33" spans="1:6" x14ac:dyDescent="0.25">
      <c r="A33" s="716"/>
      <c r="B33" s="723">
        <v>6</v>
      </c>
      <c r="C33" s="210">
        <v>1</v>
      </c>
      <c r="D33" s="238" t="s">
        <v>48</v>
      </c>
      <c r="E33" s="247" t="s">
        <v>84</v>
      </c>
      <c r="F33" s="247">
        <v>0</v>
      </c>
    </row>
    <row r="34" spans="1:6" x14ac:dyDescent="0.25">
      <c r="A34" s="716"/>
      <c r="B34" s="724"/>
      <c r="C34" s="212">
        <v>2</v>
      </c>
      <c r="D34" s="240" t="s">
        <v>49</v>
      </c>
      <c r="E34" s="248" t="s">
        <v>84</v>
      </c>
      <c r="F34" s="248">
        <v>0</v>
      </c>
    </row>
    <row r="35" spans="1:6" x14ac:dyDescent="0.25">
      <c r="A35" s="716"/>
      <c r="B35" s="724"/>
      <c r="C35" s="212">
        <v>3</v>
      </c>
      <c r="D35" s="240" t="s">
        <v>50</v>
      </c>
      <c r="E35" s="248" t="s">
        <v>84</v>
      </c>
      <c r="F35" s="248">
        <v>0</v>
      </c>
    </row>
    <row r="36" spans="1:6" x14ac:dyDescent="0.25">
      <c r="A36" s="18"/>
      <c r="B36" s="19"/>
      <c r="C36" s="160"/>
      <c r="D36" s="161" t="s">
        <v>221</v>
      </c>
      <c r="E36" s="162"/>
      <c r="F36" s="162"/>
    </row>
    <row r="37" spans="1:6" x14ac:dyDescent="0.25">
      <c r="A37" s="133"/>
      <c r="B37" s="132"/>
      <c r="C37" s="163"/>
      <c r="D37" s="164" t="s">
        <v>222</v>
      </c>
      <c r="E37" s="165"/>
      <c r="F37" s="165"/>
    </row>
    <row r="38" spans="1:6" x14ac:dyDescent="0.25">
      <c r="A38" s="22"/>
      <c r="B38" s="20"/>
      <c r="C38" s="166"/>
      <c r="D38" s="167" t="s">
        <v>12</v>
      </c>
      <c r="E38" s="168"/>
      <c r="F38" s="168"/>
    </row>
    <row r="39" spans="1:6" x14ac:dyDescent="0.25">
      <c r="A39" s="715" t="s">
        <v>73</v>
      </c>
      <c r="B39" s="723">
        <v>7</v>
      </c>
      <c r="C39" s="210">
        <v>1</v>
      </c>
      <c r="D39" s="238" t="s">
        <v>61</v>
      </c>
      <c r="E39" s="247" t="s">
        <v>84</v>
      </c>
      <c r="F39" s="247">
        <v>0</v>
      </c>
    </row>
    <row r="40" spans="1:6" x14ac:dyDescent="0.25">
      <c r="A40" s="716"/>
      <c r="B40" s="724"/>
      <c r="C40" s="212">
        <v>2</v>
      </c>
      <c r="D40" s="240" t="s">
        <v>74</v>
      </c>
      <c r="E40" s="248" t="s">
        <v>84</v>
      </c>
      <c r="F40" s="248">
        <v>0</v>
      </c>
    </row>
    <row r="41" spans="1:6" x14ac:dyDescent="0.25">
      <c r="A41" s="716"/>
      <c r="B41" s="724"/>
      <c r="C41" s="212">
        <v>3</v>
      </c>
      <c r="D41" s="213" t="s">
        <v>62</v>
      </c>
      <c r="E41" s="248" t="s">
        <v>85</v>
      </c>
      <c r="F41" s="248">
        <v>0</v>
      </c>
    </row>
    <row r="42" spans="1:6" x14ac:dyDescent="0.25">
      <c r="A42" s="716"/>
      <c r="B42" s="724"/>
      <c r="C42" s="212">
        <v>4</v>
      </c>
      <c r="D42" s="240" t="s">
        <v>66</v>
      </c>
      <c r="E42" s="248" t="s">
        <v>84</v>
      </c>
      <c r="F42" s="248">
        <v>0</v>
      </c>
    </row>
    <row r="43" spans="1:6" x14ac:dyDescent="0.25">
      <c r="A43" s="716"/>
      <c r="B43" s="724"/>
      <c r="C43" s="212">
        <v>5</v>
      </c>
      <c r="D43" s="213" t="s">
        <v>65</v>
      </c>
      <c r="E43" s="248" t="s">
        <v>84</v>
      </c>
      <c r="F43" s="248">
        <v>0</v>
      </c>
    </row>
    <row r="44" spans="1:6" x14ac:dyDescent="0.25">
      <c r="A44" s="716"/>
      <c r="B44" s="723">
        <v>8</v>
      </c>
      <c r="C44" s="210">
        <v>1</v>
      </c>
      <c r="D44" s="211" t="s">
        <v>75</v>
      </c>
      <c r="E44" s="247" t="s">
        <v>84</v>
      </c>
      <c r="F44" s="247">
        <v>0</v>
      </c>
    </row>
    <row r="45" spans="1:6" x14ac:dyDescent="0.25">
      <c r="A45" s="716"/>
      <c r="B45" s="724"/>
      <c r="C45" s="212">
        <v>2</v>
      </c>
      <c r="D45" s="240" t="s">
        <v>63</v>
      </c>
      <c r="E45" s="248" t="s">
        <v>84</v>
      </c>
      <c r="F45" s="248">
        <v>0</v>
      </c>
    </row>
    <row r="46" spans="1:6" x14ac:dyDescent="0.25">
      <c r="A46" s="716"/>
      <c r="B46" s="724"/>
      <c r="C46" s="212">
        <v>3</v>
      </c>
      <c r="D46" s="213" t="s">
        <v>60</v>
      </c>
      <c r="E46" s="248" t="s">
        <v>84</v>
      </c>
      <c r="F46" s="248">
        <v>0</v>
      </c>
    </row>
    <row r="47" spans="1:6" x14ac:dyDescent="0.25">
      <c r="A47" s="716"/>
      <c r="B47" s="724"/>
      <c r="C47" s="212">
        <v>4</v>
      </c>
      <c r="D47" s="213" t="s">
        <v>76</v>
      </c>
      <c r="E47" s="248" t="s">
        <v>84</v>
      </c>
      <c r="F47" s="248">
        <v>0</v>
      </c>
    </row>
    <row r="48" spans="1:6" x14ac:dyDescent="0.25">
      <c r="A48" s="716"/>
      <c r="B48" s="724"/>
      <c r="C48" s="212">
        <v>5</v>
      </c>
      <c r="D48" s="240" t="s">
        <v>77</v>
      </c>
      <c r="E48" s="248" t="s">
        <v>84</v>
      </c>
      <c r="F48" s="248">
        <v>0</v>
      </c>
    </row>
    <row r="49" spans="1:6" x14ac:dyDescent="0.25">
      <c r="A49" s="716"/>
      <c r="B49" s="723">
        <v>9</v>
      </c>
      <c r="C49" s="210">
        <v>1</v>
      </c>
      <c r="D49" s="238" t="s">
        <v>78</v>
      </c>
      <c r="E49" s="247" t="s">
        <v>84</v>
      </c>
      <c r="F49" s="247">
        <v>0</v>
      </c>
    </row>
    <row r="50" spans="1:6" x14ac:dyDescent="0.25">
      <c r="A50" s="716"/>
      <c r="B50" s="724"/>
      <c r="C50" s="212">
        <v>2</v>
      </c>
      <c r="D50" s="240" t="s">
        <v>64</v>
      </c>
      <c r="E50" s="248">
        <v>35</v>
      </c>
      <c r="F50" s="248">
        <v>1</v>
      </c>
    </row>
    <row r="51" spans="1:6" x14ac:dyDescent="0.25">
      <c r="A51" s="716"/>
      <c r="B51" s="724"/>
      <c r="C51" s="212">
        <v>3</v>
      </c>
      <c r="D51" s="240" t="s">
        <v>79</v>
      </c>
      <c r="E51" s="248" t="s">
        <v>84</v>
      </c>
      <c r="F51" s="248">
        <v>0</v>
      </c>
    </row>
    <row r="52" spans="1:6" x14ac:dyDescent="0.25">
      <c r="A52" s="18"/>
      <c r="B52" s="19"/>
      <c r="C52" s="160"/>
      <c r="D52" s="161" t="s">
        <v>221</v>
      </c>
      <c r="E52" s="162">
        <f>AVERAGE(E40:E51)</f>
        <v>35</v>
      </c>
      <c r="F52" s="162"/>
    </row>
    <row r="53" spans="1:6" x14ac:dyDescent="0.25">
      <c r="A53" s="133"/>
      <c r="B53" s="132"/>
      <c r="C53" s="163"/>
      <c r="D53" s="164" t="s">
        <v>222</v>
      </c>
      <c r="E53" s="165"/>
      <c r="F53" s="165"/>
    </row>
    <row r="54" spans="1:6" x14ac:dyDescent="0.25">
      <c r="A54" s="22"/>
      <c r="B54" s="20"/>
      <c r="C54" s="166"/>
      <c r="D54" s="167" t="s">
        <v>12</v>
      </c>
      <c r="E54" s="168"/>
      <c r="F54" s="168"/>
    </row>
    <row r="55" spans="1:6" x14ac:dyDescent="0.25">
      <c r="A55" s="46" t="s">
        <v>89</v>
      </c>
    </row>
    <row r="56" spans="1:6" x14ac:dyDescent="0.25">
      <c r="A56" s="46" t="s">
        <v>86</v>
      </c>
    </row>
    <row r="57" spans="1:6" x14ac:dyDescent="0.25">
      <c r="A57" s="46" t="s">
        <v>87</v>
      </c>
    </row>
  </sheetData>
  <mergeCells count="12">
    <mergeCell ref="A39:A51"/>
    <mergeCell ref="B39:B43"/>
    <mergeCell ref="B44:B48"/>
    <mergeCell ref="B49:B51"/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52:D54" xr:uid="{23029A26-A326-4068-9843-D4C315AC609C}">
      <formula1>TtestSelect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BC04-648C-4FDB-9216-1782BD1E4B09}">
  <dimension ref="A1:F39"/>
  <sheetViews>
    <sheetView workbookViewId="0"/>
  </sheetViews>
  <sheetFormatPr defaultRowHeight="15" x14ac:dyDescent="0.25"/>
  <cols>
    <col min="1" max="1" width="18.28515625" customWidth="1"/>
    <col min="5" max="6" width="11.42578125" customWidth="1"/>
  </cols>
  <sheetData>
    <row r="1" spans="1:6" ht="15.75" x14ac:dyDescent="0.3">
      <c r="A1" s="36" t="s">
        <v>71</v>
      </c>
    </row>
    <row r="2" spans="1:6" ht="15.75" x14ac:dyDescent="0.3">
      <c r="A2" s="36" t="s">
        <v>630</v>
      </c>
    </row>
    <row r="3" spans="1:6" ht="15.75" x14ac:dyDescent="0.3">
      <c r="A3" s="36"/>
    </row>
    <row r="4" spans="1:6" ht="20.25" x14ac:dyDescent="0.3">
      <c r="A4" s="23" t="s">
        <v>90</v>
      </c>
    </row>
    <row r="5" spans="1:6" x14ac:dyDescent="0.25">
      <c r="E5" s="729" t="s">
        <v>94</v>
      </c>
      <c r="F5" s="729"/>
    </row>
    <row r="6" spans="1:6" ht="38.25" x14ac:dyDescent="0.25">
      <c r="A6" s="47" t="s">
        <v>7</v>
      </c>
      <c r="B6" s="48" t="s">
        <v>8</v>
      </c>
      <c r="C6" s="48" t="s">
        <v>9</v>
      </c>
      <c r="D6" s="48" t="s">
        <v>10</v>
      </c>
      <c r="E6" s="52" t="s">
        <v>93</v>
      </c>
      <c r="F6" s="52" t="s">
        <v>92</v>
      </c>
    </row>
    <row r="7" spans="1:6" x14ac:dyDescent="0.25">
      <c r="A7" s="726" t="s">
        <v>1</v>
      </c>
      <c r="B7" s="728">
        <v>1</v>
      </c>
      <c r="C7" s="210">
        <v>1</v>
      </c>
      <c r="D7" s="211" t="s">
        <v>14</v>
      </c>
      <c r="E7" s="520">
        <v>8.1099999999999992E-2</v>
      </c>
      <c r="F7" s="256">
        <v>0.79299999999999993</v>
      </c>
    </row>
    <row r="8" spans="1:6" x14ac:dyDescent="0.25">
      <c r="A8" s="727"/>
      <c r="B8" s="728"/>
      <c r="C8" s="212">
        <v>2</v>
      </c>
      <c r="D8" s="213" t="s">
        <v>15</v>
      </c>
      <c r="E8" s="184">
        <v>9.5600000000000004E-2</v>
      </c>
      <c r="F8" s="184">
        <v>0.78799999999999992</v>
      </c>
    </row>
    <row r="9" spans="1:6" x14ac:dyDescent="0.25">
      <c r="A9" s="727"/>
      <c r="B9" s="728"/>
      <c r="C9" s="212">
        <v>3</v>
      </c>
      <c r="D9" s="213" t="s">
        <v>16</v>
      </c>
      <c r="E9" s="184">
        <v>3.6299999999999999E-2</v>
      </c>
      <c r="F9" s="184">
        <v>0.78</v>
      </c>
    </row>
    <row r="10" spans="1:6" x14ac:dyDescent="0.25">
      <c r="A10" s="727"/>
      <c r="B10" s="728"/>
      <c r="C10" s="212">
        <v>4</v>
      </c>
      <c r="D10" s="213" t="s">
        <v>17</v>
      </c>
      <c r="E10" s="184">
        <v>0.253</v>
      </c>
      <c r="F10" s="192">
        <v>0.55799999999999994</v>
      </c>
    </row>
    <row r="11" spans="1:6" x14ac:dyDescent="0.25">
      <c r="A11" s="727"/>
      <c r="B11" s="728">
        <v>2</v>
      </c>
      <c r="C11" s="210">
        <v>1</v>
      </c>
      <c r="D11" s="211" t="s">
        <v>20</v>
      </c>
      <c r="E11" s="223">
        <v>0.254</v>
      </c>
      <c r="F11" s="184">
        <v>0.63600000000000001</v>
      </c>
    </row>
    <row r="12" spans="1:6" x14ac:dyDescent="0.25">
      <c r="A12" s="727"/>
      <c r="B12" s="728"/>
      <c r="C12" s="228">
        <v>5</v>
      </c>
      <c r="D12" s="259" t="s">
        <v>24</v>
      </c>
      <c r="E12" s="192">
        <v>0.125</v>
      </c>
      <c r="F12" s="192">
        <v>0.72199999999999998</v>
      </c>
    </row>
    <row r="13" spans="1:6" x14ac:dyDescent="0.25">
      <c r="A13" s="727"/>
      <c r="B13" s="725">
        <v>3</v>
      </c>
      <c r="C13" s="212">
        <v>2</v>
      </c>
      <c r="D13" s="261" t="s">
        <v>27</v>
      </c>
      <c r="E13" s="184">
        <v>7.4099999999999999E-2</v>
      </c>
      <c r="F13" s="184">
        <v>0.75599999999999989</v>
      </c>
    </row>
    <row r="14" spans="1:6" x14ac:dyDescent="0.25">
      <c r="A14" s="727"/>
      <c r="B14" s="723"/>
      <c r="C14" s="212">
        <v>3</v>
      </c>
      <c r="D14" s="261" t="s">
        <v>28</v>
      </c>
      <c r="E14" s="184">
        <v>5.4000000000000006E-2</v>
      </c>
      <c r="F14" s="184">
        <v>0.76300000000000001</v>
      </c>
    </row>
    <row r="15" spans="1:6" x14ac:dyDescent="0.25">
      <c r="A15" s="477"/>
      <c r="B15" s="478"/>
      <c r="C15" s="478"/>
      <c r="D15" s="161" t="s">
        <v>221</v>
      </c>
      <c r="E15" s="225">
        <f>AVERAGE(E7:E14)</f>
        <v>0.12163750000000001</v>
      </c>
      <c r="F15" s="225">
        <f>AVERAGE(F7:F14)</f>
        <v>0.72449999999999992</v>
      </c>
    </row>
    <row r="16" spans="1:6" x14ac:dyDescent="0.25">
      <c r="A16" s="479"/>
      <c r="B16" s="480"/>
      <c r="C16" s="480"/>
      <c r="D16" s="164" t="s">
        <v>222</v>
      </c>
      <c r="E16" s="226">
        <f>STDEV(E7:E14)</f>
        <v>8.5544991295307779E-2</v>
      </c>
      <c r="F16" s="226">
        <f>STDEV(F7:F14)</f>
        <v>8.4380092438917156E-2</v>
      </c>
    </row>
    <row r="17" spans="1:6" x14ac:dyDescent="0.25">
      <c r="A17" s="481"/>
      <c r="B17" s="482"/>
      <c r="C17" s="482"/>
      <c r="D17" s="167" t="s">
        <v>12</v>
      </c>
      <c r="E17" s="227">
        <f>E16/SQRT(COUNT(E7:E14))</f>
        <v>3.0244721720728153E-2</v>
      </c>
      <c r="F17" s="227">
        <f>F16/SQRT(COUNT(F7:F14))</f>
        <v>2.9832867780353021E-2</v>
      </c>
    </row>
    <row r="18" spans="1:6" x14ac:dyDescent="0.25">
      <c r="A18" s="726" t="s">
        <v>72</v>
      </c>
      <c r="B18" s="728">
        <v>4</v>
      </c>
      <c r="C18" s="210">
        <v>1</v>
      </c>
      <c r="D18" s="211" t="s">
        <v>32</v>
      </c>
      <c r="E18" s="184">
        <v>0.33700000000000002</v>
      </c>
      <c r="F18" s="184">
        <v>0.50700000000000001</v>
      </c>
    </row>
    <row r="19" spans="1:6" x14ac:dyDescent="0.25">
      <c r="A19" s="727"/>
      <c r="B19" s="728"/>
      <c r="C19" s="212">
        <v>2</v>
      </c>
      <c r="D19" s="213" t="s">
        <v>33</v>
      </c>
      <c r="E19" s="184">
        <v>0.182</v>
      </c>
      <c r="F19" s="184">
        <v>0.60299999999999998</v>
      </c>
    </row>
    <row r="20" spans="1:6" x14ac:dyDescent="0.25">
      <c r="A20" s="727"/>
      <c r="B20" s="728"/>
      <c r="C20" s="212">
        <v>3</v>
      </c>
      <c r="D20" s="213" t="s">
        <v>34</v>
      </c>
      <c r="E20" s="184">
        <v>0.11800000000000001</v>
      </c>
      <c r="F20" s="184">
        <v>0.70099999999999996</v>
      </c>
    </row>
    <row r="21" spans="1:6" x14ac:dyDescent="0.25">
      <c r="A21" s="727"/>
      <c r="B21" s="728"/>
      <c r="C21" s="212">
        <v>4</v>
      </c>
      <c r="D21" s="213" t="s">
        <v>35</v>
      </c>
      <c r="E21" s="184">
        <v>0.19699999999999998</v>
      </c>
      <c r="F21" s="184">
        <v>0.629</v>
      </c>
    </row>
    <row r="22" spans="1:6" x14ac:dyDescent="0.25">
      <c r="A22" s="727"/>
      <c r="B22" s="728"/>
      <c r="C22" s="212">
        <v>5</v>
      </c>
      <c r="D22" s="213" t="s">
        <v>36</v>
      </c>
      <c r="E22" s="184">
        <v>0.32400000000000001</v>
      </c>
      <c r="F22" s="192">
        <v>0.51700000000000002</v>
      </c>
    </row>
    <row r="23" spans="1:6" x14ac:dyDescent="0.25">
      <c r="A23" s="727"/>
      <c r="B23" s="728">
        <v>6</v>
      </c>
      <c r="C23" s="210">
        <v>1</v>
      </c>
      <c r="D23" s="211" t="s">
        <v>48</v>
      </c>
      <c r="E23" s="223">
        <v>0.26800000000000002</v>
      </c>
      <c r="F23" s="184">
        <v>0.52500000000000002</v>
      </c>
    </row>
    <row r="24" spans="1:6" x14ac:dyDescent="0.25">
      <c r="A24" s="727"/>
      <c r="B24" s="728"/>
      <c r="C24" s="212">
        <v>2</v>
      </c>
      <c r="D24" s="213" t="s">
        <v>49</v>
      </c>
      <c r="E24" s="184">
        <v>0.23100000000000001</v>
      </c>
      <c r="F24" s="184">
        <v>0.52700000000000002</v>
      </c>
    </row>
    <row r="25" spans="1:6" x14ac:dyDescent="0.25">
      <c r="A25" s="727"/>
      <c r="B25" s="723"/>
      <c r="C25" s="212">
        <v>3</v>
      </c>
      <c r="D25" s="213" t="s">
        <v>50</v>
      </c>
      <c r="E25" s="184">
        <v>0.27699999999999997</v>
      </c>
      <c r="F25" s="184">
        <v>0.52400000000000002</v>
      </c>
    </row>
    <row r="26" spans="1:6" x14ac:dyDescent="0.25">
      <c r="A26" s="477"/>
      <c r="B26" s="478"/>
      <c r="C26" s="478"/>
      <c r="D26" s="161" t="s">
        <v>221</v>
      </c>
      <c r="E26" s="225">
        <f>AVERAGE(E18:E25)</f>
        <v>0.24174999999999999</v>
      </c>
      <c r="F26" s="225">
        <f>AVERAGE(F18:F25)</f>
        <v>0.56662499999999993</v>
      </c>
    </row>
    <row r="27" spans="1:6" x14ac:dyDescent="0.25">
      <c r="A27" s="479"/>
      <c r="B27" s="480"/>
      <c r="C27" s="480"/>
      <c r="D27" s="164" t="s">
        <v>222</v>
      </c>
      <c r="E27" s="226">
        <f>STDEV(E18:E25)</f>
        <v>7.4423018712530847E-2</v>
      </c>
      <c r="F27" s="226">
        <f>STDEV(F18:F25)</f>
        <v>7.0109990117569965E-2</v>
      </c>
    </row>
    <row r="28" spans="1:6" x14ac:dyDescent="0.25">
      <c r="A28" s="481"/>
      <c r="B28" s="482"/>
      <c r="C28" s="482"/>
      <c r="D28" s="167" t="s">
        <v>12</v>
      </c>
      <c r="E28" s="227">
        <f>E27/SQRT(COUNT(E18:E25))</f>
        <v>2.631251060400194E-2</v>
      </c>
      <c r="F28" s="227">
        <f>F27/SQRT(COUNT(F18:F25))</f>
        <v>2.4787624720527774E-2</v>
      </c>
    </row>
    <row r="29" spans="1:6" x14ac:dyDescent="0.25">
      <c r="A29" s="726" t="s">
        <v>73</v>
      </c>
      <c r="B29" s="728">
        <v>7</v>
      </c>
      <c r="C29" s="210">
        <v>1</v>
      </c>
      <c r="D29" s="211" t="s">
        <v>61</v>
      </c>
      <c r="E29" s="223">
        <v>0.21100000000000002</v>
      </c>
      <c r="F29" s="184">
        <v>0.623</v>
      </c>
    </row>
    <row r="30" spans="1:6" x14ac:dyDescent="0.25">
      <c r="A30" s="727"/>
      <c r="B30" s="728"/>
      <c r="C30" s="212">
        <v>2</v>
      </c>
      <c r="D30" s="213" t="s">
        <v>74</v>
      </c>
      <c r="E30" s="184">
        <v>0.27100000000000002</v>
      </c>
      <c r="F30" s="184">
        <v>0.58799999999999997</v>
      </c>
    </row>
    <row r="31" spans="1:6" x14ac:dyDescent="0.25">
      <c r="A31" s="727"/>
      <c r="B31" s="728"/>
      <c r="C31" s="228">
        <v>4</v>
      </c>
      <c r="D31" s="259" t="s">
        <v>66</v>
      </c>
      <c r="E31" s="192">
        <v>0.33200000000000002</v>
      </c>
      <c r="F31" s="192">
        <v>0.498</v>
      </c>
    </row>
    <row r="32" spans="1:6" x14ac:dyDescent="0.25">
      <c r="A32" s="727"/>
      <c r="B32" s="728">
        <v>8</v>
      </c>
      <c r="C32" s="212">
        <v>2</v>
      </c>
      <c r="D32" s="261" t="s">
        <v>63</v>
      </c>
      <c r="E32" s="184">
        <v>0.153</v>
      </c>
      <c r="F32" s="184">
        <v>0.628</v>
      </c>
    </row>
    <row r="33" spans="1:6" x14ac:dyDescent="0.25">
      <c r="A33" s="727"/>
      <c r="B33" s="728"/>
      <c r="C33" s="212">
        <v>5</v>
      </c>
      <c r="D33" s="261" t="s">
        <v>77</v>
      </c>
      <c r="E33" s="184">
        <v>0.17600000000000002</v>
      </c>
      <c r="F33" s="192">
        <v>0.61699999999999999</v>
      </c>
    </row>
    <row r="34" spans="1:6" x14ac:dyDescent="0.25">
      <c r="A34" s="727"/>
      <c r="B34" s="728">
        <v>9</v>
      </c>
      <c r="C34" s="210">
        <v>1</v>
      </c>
      <c r="D34" s="211" t="s">
        <v>78</v>
      </c>
      <c r="E34" s="223">
        <v>0.19500000000000001</v>
      </c>
      <c r="F34" s="184">
        <v>0.63400000000000001</v>
      </c>
    </row>
    <row r="35" spans="1:6" x14ac:dyDescent="0.25">
      <c r="A35" s="727"/>
      <c r="B35" s="728"/>
      <c r="C35" s="212">
        <v>2</v>
      </c>
      <c r="D35" s="213" t="s">
        <v>64</v>
      </c>
      <c r="E35" s="184">
        <v>0.185</v>
      </c>
      <c r="F35" s="184">
        <v>0.66700000000000004</v>
      </c>
    </row>
    <row r="36" spans="1:6" x14ac:dyDescent="0.25">
      <c r="A36" s="727"/>
      <c r="B36" s="723"/>
      <c r="C36" s="212">
        <v>3</v>
      </c>
      <c r="D36" s="213" t="s">
        <v>79</v>
      </c>
      <c r="E36" s="184">
        <v>0.16899999999999998</v>
      </c>
      <c r="F36" s="184">
        <v>0.55000000000000004</v>
      </c>
    </row>
    <row r="37" spans="1:6" x14ac:dyDescent="0.25">
      <c r="A37" s="477"/>
      <c r="B37" s="478"/>
      <c r="C37" s="478"/>
      <c r="D37" s="161" t="s">
        <v>221</v>
      </c>
      <c r="E37" s="225">
        <f>AVERAGE(E29:E36)</f>
        <v>0.21150000000000002</v>
      </c>
      <c r="F37" s="225">
        <f>AVERAGE(F29:F36)</f>
        <v>0.60062499999999996</v>
      </c>
    </row>
    <row r="38" spans="1:6" x14ac:dyDescent="0.25">
      <c r="A38" s="479"/>
      <c r="B38" s="480"/>
      <c r="C38" s="480"/>
      <c r="D38" s="164" t="s">
        <v>222</v>
      </c>
      <c r="E38" s="226">
        <f>STDEV(E29:E36)</f>
        <v>6.0384482396437789E-2</v>
      </c>
      <c r="F38" s="226">
        <f>STDEV(F29:F36)</f>
        <v>5.3840870031178788E-2</v>
      </c>
    </row>
    <row r="39" spans="1:6" x14ac:dyDescent="0.25">
      <c r="A39" s="481"/>
      <c r="B39" s="482"/>
      <c r="C39" s="482"/>
      <c r="D39" s="167" t="s">
        <v>12</v>
      </c>
      <c r="E39" s="227">
        <f>E38/SQRT(COUNT(E29:E36))</f>
        <v>2.1349138490480431E-2</v>
      </c>
      <c r="F39" s="227">
        <f>F38/SQRT(COUNT(F29:F36))</f>
        <v>1.9035622152015041E-2</v>
      </c>
    </row>
  </sheetData>
  <mergeCells count="12">
    <mergeCell ref="A29:A36"/>
    <mergeCell ref="B29:B31"/>
    <mergeCell ref="B32:B33"/>
    <mergeCell ref="B34:B36"/>
    <mergeCell ref="E5:F5"/>
    <mergeCell ref="A7:A14"/>
    <mergeCell ref="B7:B10"/>
    <mergeCell ref="B11:B12"/>
    <mergeCell ref="B13:B14"/>
    <mergeCell ref="A18:A25"/>
    <mergeCell ref="B18:B22"/>
    <mergeCell ref="B23:B25"/>
  </mergeCells>
  <dataValidations count="1">
    <dataValidation type="list" allowBlank="1" showInputMessage="1" showErrorMessage="1" sqref="D15:D17 D26:D28 D37:D39" xr:uid="{0BE1E998-9851-496A-A186-50DF8A14BA81}">
      <formula1>TtestSelect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6358-6187-4060-AE9A-D2336EE8389A}">
  <dimension ref="A1:F39"/>
  <sheetViews>
    <sheetView workbookViewId="0"/>
  </sheetViews>
  <sheetFormatPr defaultRowHeight="15" x14ac:dyDescent="0.25"/>
  <cols>
    <col min="1" max="1" width="18.28515625" customWidth="1"/>
    <col min="5" max="6" width="10.7109375" customWidth="1"/>
  </cols>
  <sheetData>
    <row r="1" spans="1:6" ht="15.75" x14ac:dyDescent="0.3">
      <c r="A1" s="36" t="s">
        <v>71</v>
      </c>
    </row>
    <row r="2" spans="1:6" ht="15.75" x14ac:dyDescent="0.3">
      <c r="A2" s="36" t="s">
        <v>630</v>
      </c>
    </row>
    <row r="3" spans="1:6" ht="15.75" x14ac:dyDescent="0.3">
      <c r="A3" s="36"/>
    </row>
    <row r="4" spans="1:6" ht="20.25" x14ac:dyDescent="0.3">
      <c r="A4" s="23" t="s">
        <v>90</v>
      </c>
      <c r="D4" s="263" t="s">
        <v>97</v>
      </c>
      <c r="E4" s="53"/>
      <c r="F4" s="53"/>
    </row>
    <row r="5" spans="1:6" x14ac:dyDescent="0.25">
      <c r="A5" s="262"/>
      <c r="B5" s="262"/>
      <c r="C5" s="262"/>
      <c r="D5" s="262"/>
      <c r="E5" s="729" t="s">
        <v>95</v>
      </c>
      <c r="F5" s="729"/>
    </row>
    <row r="6" spans="1:6" ht="25.5" x14ac:dyDescent="0.25">
      <c r="A6" s="47" t="s">
        <v>7</v>
      </c>
      <c r="B6" s="48" t="s">
        <v>8</v>
      </c>
      <c r="C6" s="48" t="s">
        <v>9</v>
      </c>
      <c r="D6" s="49" t="s">
        <v>10</v>
      </c>
      <c r="E6" s="52" t="s">
        <v>91</v>
      </c>
      <c r="F6" s="52" t="s">
        <v>96</v>
      </c>
    </row>
    <row r="7" spans="1:6" x14ac:dyDescent="0.25">
      <c r="A7" s="726" t="s">
        <v>1</v>
      </c>
      <c r="B7" s="728">
        <v>1</v>
      </c>
      <c r="C7" s="210">
        <v>1</v>
      </c>
      <c r="D7" s="211" t="s">
        <v>14</v>
      </c>
      <c r="E7" s="521">
        <v>4.4793962999999994</v>
      </c>
      <c r="F7" s="521">
        <v>43.799768999999991</v>
      </c>
    </row>
    <row r="8" spans="1:6" x14ac:dyDescent="0.25">
      <c r="A8" s="727"/>
      <c r="B8" s="728"/>
      <c r="C8" s="212">
        <v>2</v>
      </c>
      <c r="D8" s="213" t="s">
        <v>15</v>
      </c>
      <c r="E8" s="152">
        <v>3.9382420000000007</v>
      </c>
      <c r="F8" s="152">
        <v>32.461660000000002</v>
      </c>
    </row>
    <row r="9" spans="1:6" x14ac:dyDescent="0.25">
      <c r="A9" s="727"/>
      <c r="B9" s="728"/>
      <c r="C9" s="212">
        <v>3</v>
      </c>
      <c r="D9" s="213" t="s">
        <v>16</v>
      </c>
      <c r="E9" s="152">
        <v>1.35462525</v>
      </c>
      <c r="F9" s="152">
        <v>29.107650000000003</v>
      </c>
    </row>
    <row r="10" spans="1:6" x14ac:dyDescent="0.25">
      <c r="A10" s="727"/>
      <c r="B10" s="728"/>
      <c r="C10" s="212">
        <v>4</v>
      </c>
      <c r="D10" s="213" t="s">
        <v>17</v>
      </c>
      <c r="E10" s="522"/>
      <c r="F10" s="267"/>
    </row>
    <row r="11" spans="1:6" x14ac:dyDescent="0.25">
      <c r="A11" s="727"/>
      <c r="B11" s="728">
        <v>2</v>
      </c>
      <c r="C11" s="210">
        <v>1</v>
      </c>
      <c r="D11" s="211" t="s">
        <v>20</v>
      </c>
      <c r="E11" s="158">
        <v>10.894441</v>
      </c>
      <c r="F11" s="152">
        <v>27.278994000000001</v>
      </c>
    </row>
    <row r="12" spans="1:6" x14ac:dyDescent="0.25">
      <c r="A12" s="727"/>
      <c r="B12" s="728"/>
      <c r="C12" s="228">
        <v>5</v>
      </c>
      <c r="D12" s="259" t="s">
        <v>24</v>
      </c>
      <c r="E12" s="159">
        <v>6.8835937500000002</v>
      </c>
      <c r="F12" s="159">
        <v>39.759637499999997</v>
      </c>
    </row>
    <row r="13" spans="1:6" x14ac:dyDescent="0.25">
      <c r="A13" s="727"/>
      <c r="B13" s="725">
        <v>3</v>
      </c>
      <c r="C13" s="212">
        <v>2</v>
      </c>
      <c r="D13" s="261" t="s">
        <v>27</v>
      </c>
      <c r="E13" s="152">
        <v>2.7865304999999996</v>
      </c>
      <c r="F13" s="152">
        <v>28.429379999999995</v>
      </c>
    </row>
    <row r="14" spans="1:6" x14ac:dyDescent="0.25">
      <c r="A14" s="727"/>
      <c r="B14" s="723"/>
      <c r="C14" s="212">
        <v>3</v>
      </c>
      <c r="D14" s="261" t="s">
        <v>28</v>
      </c>
      <c r="E14" s="152">
        <v>2.2852125000000005</v>
      </c>
      <c r="F14" s="152">
        <v>32.289206249999999</v>
      </c>
    </row>
    <row r="15" spans="1:6" x14ac:dyDescent="0.25">
      <c r="A15" s="477"/>
      <c r="B15" s="478"/>
      <c r="C15" s="478"/>
      <c r="D15" s="161" t="s">
        <v>221</v>
      </c>
      <c r="E15" s="162">
        <f>AVERAGE(E7:E14)</f>
        <v>4.6602916142857138</v>
      </c>
      <c r="F15" s="162">
        <f>AVERAGE(F7:F14)</f>
        <v>33.303756678571425</v>
      </c>
    </row>
    <row r="16" spans="1:6" x14ac:dyDescent="0.25">
      <c r="A16" s="479"/>
      <c r="B16" s="480"/>
      <c r="C16" s="480"/>
      <c r="D16" s="164" t="s">
        <v>222</v>
      </c>
      <c r="E16" s="165">
        <f>STDEV(E7:E14)</f>
        <v>3.277223960783211</v>
      </c>
      <c r="F16" s="165">
        <f>STDEV(F7:F14)</f>
        <v>6.2081631182380077</v>
      </c>
    </row>
    <row r="17" spans="1:6" x14ac:dyDescent="0.25">
      <c r="A17" s="481"/>
      <c r="B17" s="482"/>
      <c r="C17" s="482"/>
      <c r="D17" s="167" t="s">
        <v>12</v>
      </c>
      <c r="E17" s="168">
        <f>E16/SQRT(COUNT(E7:E14))</f>
        <v>1.2386742272706386</v>
      </c>
      <c r="F17" s="168">
        <f>F16/SQRT(COUNT(F7:F14))</f>
        <v>2.3464651013401494</v>
      </c>
    </row>
    <row r="18" spans="1:6" x14ac:dyDescent="0.25">
      <c r="A18" s="726" t="s">
        <v>72</v>
      </c>
      <c r="B18" s="728">
        <v>4</v>
      </c>
      <c r="C18" s="210">
        <v>1</v>
      </c>
      <c r="D18" s="211" t="s">
        <v>32</v>
      </c>
      <c r="E18" s="152">
        <v>15.0175625</v>
      </c>
      <c r="F18" s="152">
        <v>22.593187499999999</v>
      </c>
    </row>
    <row r="19" spans="1:6" x14ac:dyDescent="0.25">
      <c r="A19" s="727"/>
      <c r="B19" s="728"/>
      <c r="C19" s="212">
        <v>2</v>
      </c>
      <c r="D19" s="213" t="s">
        <v>33</v>
      </c>
      <c r="E19" s="152">
        <v>7.8181133333333355</v>
      </c>
      <c r="F19" s="152">
        <v>25.902870000000007</v>
      </c>
    </row>
    <row r="20" spans="1:6" x14ac:dyDescent="0.25">
      <c r="A20" s="727"/>
      <c r="B20" s="728"/>
      <c r="C20" s="212">
        <v>3</v>
      </c>
      <c r="D20" s="213" t="s">
        <v>34</v>
      </c>
      <c r="E20" s="152">
        <v>6.1874775</v>
      </c>
      <c r="F20" s="152">
        <v>36.757811249999996</v>
      </c>
    </row>
    <row r="21" spans="1:6" x14ac:dyDescent="0.25">
      <c r="A21" s="727"/>
      <c r="B21" s="728"/>
      <c r="C21" s="212">
        <v>4</v>
      </c>
      <c r="D21" s="213" t="s">
        <v>35</v>
      </c>
      <c r="E21" s="152">
        <v>10.697592500000001</v>
      </c>
      <c r="F21" s="152">
        <v>34.156272500000007</v>
      </c>
    </row>
    <row r="22" spans="1:6" x14ac:dyDescent="0.25">
      <c r="A22" s="727"/>
      <c r="B22" s="728"/>
      <c r="C22" s="212">
        <v>5</v>
      </c>
      <c r="D22" s="213" t="s">
        <v>36</v>
      </c>
      <c r="E22" s="152">
        <v>14.938668</v>
      </c>
      <c r="F22" s="159">
        <v>23.837319000000001</v>
      </c>
    </row>
    <row r="23" spans="1:6" x14ac:dyDescent="0.25">
      <c r="A23" s="727"/>
      <c r="B23" s="728">
        <v>6</v>
      </c>
      <c r="C23" s="210">
        <v>1</v>
      </c>
      <c r="D23" s="211" t="s">
        <v>48</v>
      </c>
      <c r="E23" s="158">
        <v>7.5509000000000004</v>
      </c>
      <c r="F23" s="152">
        <v>14.791875000000001</v>
      </c>
    </row>
    <row r="24" spans="1:6" x14ac:dyDescent="0.25">
      <c r="A24" s="727"/>
      <c r="B24" s="728"/>
      <c r="C24" s="212">
        <v>2</v>
      </c>
      <c r="D24" s="213" t="s">
        <v>49</v>
      </c>
      <c r="E24" s="152">
        <v>8.3043056249999996</v>
      </c>
      <c r="F24" s="152">
        <v>18.945320624999997</v>
      </c>
    </row>
    <row r="25" spans="1:6" x14ac:dyDescent="0.25">
      <c r="A25" s="727"/>
      <c r="B25" s="723"/>
      <c r="C25" s="212">
        <v>3</v>
      </c>
      <c r="D25" s="213" t="s">
        <v>50</v>
      </c>
      <c r="E25" s="152">
        <v>18.007770000000001</v>
      </c>
      <c r="F25" s="152">
        <v>34.065240000000003</v>
      </c>
    </row>
    <row r="26" spans="1:6" x14ac:dyDescent="0.25">
      <c r="A26" s="477"/>
      <c r="B26" s="478"/>
      <c r="C26" s="478"/>
      <c r="D26" s="161" t="s">
        <v>221</v>
      </c>
      <c r="E26" s="162">
        <f>AVERAGE(E18:E25)</f>
        <v>11.065298682291669</v>
      </c>
      <c r="F26" s="162">
        <f>AVERAGE(F18:F25)</f>
        <v>26.381236984375001</v>
      </c>
    </row>
    <row r="27" spans="1:6" x14ac:dyDescent="0.25">
      <c r="A27" s="479"/>
      <c r="B27" s="480"/>
      <c r="C27" s="480"/>
      <c r="D27" s="164" t="s">
        <v>222</v>
      </c>
      <c r="E27" s="165">
        <f>STDEV(E18:E25)</f>
        <v>4.3632872261835836</v>
      </c>
      <c r="F27" s="165">
        <f>STDEV(F18:F25)</f>
        <v>7.9086228617966965</v>
      </c>
    </row>
    <row r="28" spans="1:6" x14ac:dyDescent="0.25">
      <c r="A28" s="481"/>
      <c r="B28" s="482"/>
      <c r="C28" s="482"/>
      <c r="D28" s="167" t="s">
        <v>12</v>
      </c>
      <c r="E28" s="168">
        <f>E27/SQRT(COUNT(E18:E25))</f>
        <v>1.5426549929495263</v>
      </c>
      <c r="F28" s="168">
        <f>F27/SQRT(COUNT(F18:F25))</f>
        <v>2.7961204277117018</v>
      </c>
    </row>
    <row r="29" spans="1:6" x14ac:dyDescent="0.25">
      <c r="A29" s="726" t="s">
        <v>73</v>
      </c>
      <c r="B29" s="728">
        <v>7</v>
      </c>
      <c r="C29" s="210">
        <v>1</v>
      </c>
      <c r="D29" s="211" t="s">
        <v>61</v>
      </c>
      <c r="E29" s="158">
        <v>11.831561250000002</v>
      </c>
      <c r="F29" s="152">
        <v>34.933946250000005</v>
      </c>
    </row>
    <row r="30" spans="1:6" x14ac:dyDescent="0.25">
      <c r="A30" s="727"/>
      <c r="B30" s="728"/>
      <c r="C30" s="212">
        <v>2</v>
      </c>
      <c r="D30" s="213" t="s">
        <v>74</v>
      </c>
      <c r="E30" s="152">
        <v>13.237164375000001</v>
      </c>
      <c r="F30" s="152">
        <v>28.721227499999998</v>
      </c>
    </row>
    <row r="31" spans="1:6" x14ac:dyDescent="0.25">
      <c r="A31" s="727"/>
      <c r="B31" s="728"/>
      <c r="C31" s="228">
        <v>4</v>
      </c>
      <c r="D31" s="259" t="s">
        <v>66</v>
      </c>
      <c r="E31" s="159">
        <v>16.176285</v>
      </c>
      <c r="F31" s="159">
        <v>24.264427499999996</v>
      </c>
    </row>
    <row r="32" spans="1:6" x14ac:dyDescent="0.25">
      <c r="A32" s="727"/>
      <c r="B32" s="728">
        <v>8</v>
      </c>
      <c r="C32" s="212">
        <v>2</v>
      </c>
      <c r="D32" s="261" t="s">
        <v>63</v>
      </c>
      <c r="E32" s="152">
        <v>4.8780225000000002</v>
      </c>
      <c r="F32" s="152">
        <v>20.022210000000001</v>
      </c>
    </row>
    <row r="33" spans="1:6" x14ac:dyDescent="0.25">
      <c r="A33" s="727"/>
      <c r="B33" s="728"/>
      <c r="C33" s="212">
        <v>5</v>
      </c>
      <c r="D33" s="261" t="s">
        <v>77</v>
      </c>
      <c r="E33" s="152">
        <v>6.7953599999999996</v>
      </c>
      <c r="F33" s="159">
        <v>23.822369999999996</v>
      </c>
    </row>
    <row r="34" spans="1:6" x14ac:dyDescent="0.25">
      <c r="A34" s="727"/>
      <c r="B34" s="728">
        <v>9</v>
      </c>
      <c r="C34" s="210">
        <v>1</v>
      </c>
      <c r="D34" s="211" t="s">
        <v>78</v>
      </c>
      <c r="E34" s="158">
        <v>11.232975</v>
      </c>
      <c r="F34" s="152">
        <v>36.521569999999997</v>
      </c>
    </row>
    <row r="35" spans="1:6" x14ac:dyDescent="0.25">
      <c r="A35" s="727"/>
      <c r="B35" s="728"/>
      <c r="C35" s="212">
        <v>2</v>
      </c>
      <c r="D35" s="213" t="s">
        <v>64</v>
      </c>
      <c r="E35" s="152">
        <v>8.4794750000000008</v>
      </c>
      <c r="F35" s="152">
        <v>30.571945000000003</v>
      </c>
    </row>
    <row r="36" spans="1:6" x14ac:dyDescent="0.25">
      <c r="A36" s="727"/>
      <c r="B36" s="723"/>
      <c r="C36" s="212">
        <v>3</v>
      </c>
      <c r="D36" s="213" t="s">
        <v>79</v>
      </c>
      <c r="E36" s="152">
        <v>3.3090199999999994</v>
      </c>
      <c r="F36" s="152">
        <v>10.769</v>
      </c>
    </row>
    <row r="37" spans="1:6" x14ac:dyDescent="0.25">
      <c r="A37" s="477"/>
      <c r="B37" s="478"/>
      <c r="C37" s="478"/>
      <c r="D37" s="161" t="s">
        <v>221</v>
      </c>
      <c r="E37" s="162">
        <f>AVERAGE(E29:E36)</f>
        <v>9.4924828906250021</v>
      </c>
      <c r="F37" s="162">
        <f>AVERAGE(F29:F36)</f>
        <v>26.203337031250001</v>
      </c>
    </row>
    <row r="38" spans="1:6" x14ac:dyDescent="0.25">
      <c r="A38" s="479"/>
      <c r="B38" s="480"/>
      <c r="C38" s="480"/>
      <c r="D38" s="164" t="s">
        <v>222</v>
      </c>
      <c r="E38" s="165">
        <f>STDEV(E29:E36)</f>
        <v>4.3919661282324007</v>
      </c>
      <c r="F38" s="165">
        <f>STDEV(F29:F36)</f>
        <v>8.4004034092766364</v>
      </c>
    </row>
    <row r="39" spans="1:6" x14ac:dyDescent="0.25">
      <c r="A39" s="481"/>
      <c r="B39" s="482"/>
      <c r="C39" s="482"/>
      <c r="D39" s="167" t="s">
        <v>12</v>
      </c>
      <c r="E39" s="168">
        <f>E38/SQRT(COUNT(E29:E36))</f>
        <v>1.5527945160073782</v>
      </c>
      <c r="F39" s="168">
        <f>F38/SQRT(COUNT(F29:F36))</f>
        <v>2.969991107701051</v>
      </c>
    </row>
  </sheetData>
  <mergeCells count="12">
    <mergeCell ref="A29:A36"/>
    <mergeCell ref="B29:B31"/>
    <mergeCell ref="B32:B33"/>
    <mergeCell ref="B34:B36"/>
    <mergeCell ref="E5:F5"/>
    <mergeCell ref="A7:A14"/>
    <mergeCell ref="B7:B10"/>
    <mergeCell ref="B11:B12"/>
    <mergeCell ref="B13:B14"/>
    <mergeCell ref="A18:A25"/>
    <mergeCell ref="B18:B22"/>
    <mergeCell ref="B23:B25"/>
  </mergeCells>
  <dataValidations count="1">
    <dataValidation type="list" allowBlank="1" showInputMessage="1" showErrorMessage="1" sqref="D15:D17 D26:D28 D37:D39" xr:uid="{7156EFCC-6360-4BC8-B79F-51A3CDAE1DE1}">
      <formula1>TtestSelect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BD5D3-EC53-4727-A4B8-AB331F0E1487}">
  <dimension ref="A1:G39"/>
  <sheetViews>
    <sheetView workbookViewId="0"/>
  </sheetViews>
  <sheetFormatPr defaultRowHeight="15" x14ac:dyDescent="0.25"/>
  <cols>
    <col min="1" max="1" width="18.28515625" customWidth="1"/>
    <col min="5" max="6" width="11" customWidth="1"/>
  </cols>
  <sheetData>
    <row r="1" spans="1:7" ht="15.75" x14ac:dyDescent="0.3">
      <c r="A1" s="36" t="s">
        <v>71</v>
      </c>
    </row>
    <row r="2" spans="1:7" ht="15.75" x14ac:dyDescent="0.3">
      <c r="A2" s="36" t="s">
        <v>630</v>
      </c>
    </row>
    <row r="3" spans="1:7" ht="15.75" x14ac:dyDescent="0.3">
      <c r="A3" s="36"/>
    </row>
    <row r="4" spans="1:7" ht="20.25" x14ac:dyDescent="0.3">
      <c r="A4" s="23" t="s">
        <v>90</v>
      </c>
    </row>
    <row r="5" spans="1:7" x14ac:dyDescent="0.25">
      <c r="E5" s="729" t="s">
        <v>94</v>
      </c>
      <c r="F5" s="729"/>
      <c r="G5" s="730"/>
    </row>
    <row r="6" spans="1:7" ht="25.5" x14ac:dyDescent="0.25">
      <c r="A6" s="47" t="s">
        <v>7</v>
      </c>
      <c r="B6" s="48" t="s">
        <v>8</v>
      </c>
      <c r="C6" s="48" t="s">
        <v>9</v>
      </c>
      <c r="D6" s="49" t="s">
        <v>10</v>
      </c>
      <c r="E6" s="52" t="s">
        <v>98</v>
      </c>
      <c r="F6" s="52" t="s">
        <v>99</v>
      </c>
      <c r="G6" s="52" t="s">
        <v>100</v>
      </c>
    </row>
    <row r="7" spans="1:7" x14ac:dyDescent="0.25">
      <c r="A7" s="726" t="s">
        <v>1</v>
      </c>
      <c r="B7" s="728">
        <v>1</v>
      </c>
      <c r="C7" s="210">
        <v>1</v>
      </c>
      <c r="D7" s="211" t="s">
        <v>14</v>
      </c>
      <c r="E7" s="256">
        <v>0.40600000000000003</v>
      </c>
      <c r="F7" s="256">
        <v>0.16300000000000001</v>
      </c>
      <c r="G7" s="256">
        <v>0.13400000000000001</v>
      </c>
    </row>
    <row r="8" spans="1:7" x14ac:dyDescent="0.25">
      <c r="A8" s="727"/>
      <c r="B8" s="728"/>
      <c r="C8" s="212">
        <v>2</v>
      </c>
      <c r="D8" s="213" t="s">
        <v>15</v>
      </c>
      <c r="E8" s="184">
        <v>0.371</v>
      </c>
      <c r="F8" s="184">
        <v>0.13900000000000001</v>
      </c>
      <c r="G8" s="184">
        <v>0.16</v>
      </c>
    </row>
    <row r="9" spans="1:7" x14ac:dyDescent="0.25">
      <c r="A9" s="727"/>
      <c r="B9" s="728"/>
      <c r="C9" s="212">
        <v>3</v>
      </c>
      <c r="D9" s="213" t="s">
        <v>16</v>
      </c>
      <c r="E9" s="184">
        <v>0.28699999999999998</v>
      </c>
      <c r="F9" s="184">
        <v>0.124</v>
      </c>
      <c r="G9" s="184">
        <v>9.06E-2</v>
      </c>
    </row>
    <row r="10" spans="1:7" x14ac:dyDescent="0.25">
      <c r="A10" s="727"/>
      <c r="B10" s="728"/>
      <c r="C10" s="212">
        <v>4</v>
      </c>
      <c r="D10" s="213" t="s">
        <v>17</v>
      </c>
      <c r="E10" s="184">
        <v>0.63900000000000001</v>
      </c>
      <c r="F10" s="192">
        <v>5.4800000000000001E-2</v>
      </c>
      <c r="G10" s="192">
        <v>2.9399999999999999E-2</v>
      </c>
    </row>
    <row r="11" spans="1:7" x14ac:dyDescent="0.25">
      <c r="A11" s="727"/>
      <c r="B11" s="728">
        <v>2</v>
      </c>
      <c r="C11" s="210">
        <v>1</v>
      </c>
      <c r="D11" s="211" t="s">
        <v>20</v>
      </c>
      <c r="E11" s="223">
        <v>0.48899999999999999</v>
      </c>
      <c r="F11" s="184">
        <v>9.4399999999999998E-2</v>
      </c>
      <c r="G11" s="184">
        <v>9.3000000000000013E-2</v>
      </c>
    </row>
    <row r="12" spans="1:7" x14ac:dyDescent="0.25">
      <c r="A12" s="727"/>
      <c r="B12" s="728"/>
      <c r="C12" s="228">
        <v>5</v>
      </c>
      <c r="D12" s="259" t="s">
        <v>24</v>
      </c>
      <c r="E12" s="192">
        <v>0.43099999999999999</v>
      </c>
      <c r="F12" s="192">
        <v>0.11</v>
      </c>
      <c r="G12" s="192">
        <v>9.6199999999999994E-2</v>
      </c>
    </row>
    <row r="13" spans="1:7" x14ac:dyDescent="0.25">
      <c r="A13" s="727"/>
      <c r="B13" s="725">
        <v>3</v>
      </c>
      <c r="C13" s="212">
        <v>2</v>
      </c>
      <c r="D13" s="261" t="s">
        <v>27</v>
      </c>
      <c r="E13" s="184">
        <v>0.38299999999999995</v>
      </c>
      <c r="F13" s="184">
        <v>0.107</v>
      </c>
      <c r="G13" s="184">
        <v>7.8600000000000003E-2</v>
      </c>
    </row>
    <row r="14" spans="1:7" x14ac:dyDescent="0.25">
      <c r="A14" s="727"/>
      <c r="B14" s="723"/>
      <c r="C14" s="212">
        <v>3</v>
      </c>
      <c r="D14" s="261" t="s">
        <v>28</v>
      </c>
      <c r="E14" s="184">
        <v>0.36299999999999999</v>
      </c>
      <c r="F14" s="184">
        <v>0.105</v>
      </c>
      <c r="G14" s="184">
        <v>0.13200000000000001</v>
      </c>
    </row>
    <row r="15" spans="1:7" x14ac:dyDescent="0.25">
      <c r="A15" s="477"/>
      <c r="B15" s="478"/>
      <c r="C15" s="478"/>
      <c r="D15" s="161" t="s">
        <v>221</v>
      </c>
      <c r="E15" s="225">
        <f>AVERAGE(E7:E14)</f>
        <v>0.42112500000000003</v>
      </c>
      <c r="F15" s="225">
        <f>AVERAGE(F7:F14)</f>
        <v>0.11215</v>
      </c>
      <c r="G15" s="225">
        <f>AVERAGE(G7:G14)</f>
        <v>0.101725</v>
      </c>
    </row>
    <row r="16" spans="1:7" x14ac:dyDescent="0.25">
      <c r="A16" s="479"/>
      <c r="B16" s="480"/>
      <c r="C16" s="480"/>
      <c r="D16" s="164" t="s">
        <v>222</v>
      </c>
      <c r="E16" s="226">
        <f>STDEV(E7:E14)</f>
        <v>0.1053815347067162</v>
      </c>
      <c r="F16" s="226">
        <f>STDEV(F7:F14)</f>
        <v>3.1922719182425549E-2</v>
      </c>
      <c r="G16" s="226">
        <f>STDEV(G7:G14)</f>
        <v>4.0267525022387153E-2</v>
      </c>
    </row>
    <row r="17" spans="1:7" x14ac:dyDescent="0.25">
      <c r="A17" s="481"/>
      <c r="B17" s="482"/>
      <c r="C17" s="482"/>
      <c r="D17" s="167" t="s">
        <v>12</v>
      </c>
      <c r="E17" s="227">
        <f>E16/SQRT(COUNT(E7:E14))</f>
        <v>3.7257998901482264E-2</v>
      </c>
      <c r="F17" s="227">
        <f>F16/SQRT(COUNT(F7:F14))</f>
        <v>1.1286385603903493E-2</v>
      </c>
      <c r="G17" s="227">
        <f>G16/SQRT(COUNT(G7:G14))</f>
        <v>1.4236720002464469E-2</v>
      </c>
    </row>
    <row r="18" spans="1:7" x14ac:dyDescent="0.25">
      <c r="A18" s="726" t="s">
        <v>72</v>
      </c>
      <c r="B18" s="728">
        <v>4</v>
      </c>
      <c r="C18" s="210">
        <v>1</v>
      </c>
      <c r="D18" s="211" t="s">
        <v>32</v>
      </c>
      <c r="E18" s="184">
        <v>0.68299999999999994</v>
      </c>
      <c r="F18" s="184">
        <v>0.115</v>
      </c>
      <c r="G18" s="184">
        <v>4.6799999999999994E-2</v>
      </c>
    </row>
    <row r="19" spans="1:7" x14ac:dyDescent="0.25">
      <c r="A19" s="727"/>
      <c r="B19" s="728"/>
      <c r="C19" s="212">
        <v>2</v>
      </c>
      <c r="D19" s="213" t="s">
        <v>33</v>
      </c>
      <c r="E19" s="184">
        <v>0.63400000000000001</v>
      </c>
      <c r="F19" s="184">
        <v>0.151</v>
      </c>
      <c r="G19" s="184">
        <v>3.9100000000000003E-2</v>
      </c>
    </row>
    <row r="20" spans="1:7" x14ac:dyDescent="0.25">
      <c r="A20" s="727"/>
      <c r="B20" s="728"/>
      <c r="C20" s="212">
        <v>3</v>
      </c>
      <c r="D20" s="213" t="s">
        <v>34</v>
      </c>
      <c r="E20" s="184">
        <v>0.60499999999999998</v>
      </c>
      <c r="F20" s="184">
        <v>0.16300000000000001</v>
      </c>
      <c r="G20" s="184">
        <v>5.9800000000000006E-2</v>
      </c>
    </row>
    <row r="21" spans="1:7" x14ac:dyDescent="0.25">
      <c r="A21" s="727"/>
      <c r="B21" s="728"/>
      <c r="C21" s="212">
        <v>4</v>
      </c>
      <c r="D21" s="213" t="s">
        <v>35</v>
      </c>
      <c r="E21" s="184">
        <v>0.64700000000000002</v>
      </c>
      <c r="F21" s="184">
        <v>0.158</v>
      </c>
      <c r="G21" s="184">
        <v>5.3699999999999998E-2</v>
      </c>
    </row>
    <row r="22" spans="1:7" x14ac:dyDescent="0.25">
      <c r="A22" s="727"/>
      <c r="B22" s="728"/>
      <c r="C22" s="212">
        <v>5</v>
      </c>
      <c r="D22" s="213" t="s">
        <v>36</v>
      </c>
      <c r="E22" s="184">
        <v>0.61099999999999999</v>
      </c>
      <c r="F22" s="192">
        <v>0.111</v>
      </c>
      <c r="G22" s="192">
        <v>7.2400000000000006E-2</v>
      </c>
    </row>
    <row r="23" spans="1:7" x14ac:dyDescent="0.25">
      <c r="A23" s="727"/>
      <c r="B23" s="728">
        <v>6</v>
      </c>
      <c r="C23" s="210">
        <v>1</v>
      </c>
      <c r="D23" s="211" t="s">
        <v>48</v>
      </c>
      <c r="E23" s="223">
        <v>0.48599999999999999</v>
      </c>
      <c r="F23" s="184">
        <v>0.14000000000000001</v>
      </c>
      <c r="G23" s="184">
        <v>0.10400000000000001</v>
      </c>
    </row>
    <row r="24" spans="1:7" x14ac:dyDescent="0.25">
      <c r="A24" s="727"/>
      <c r="B24" s="728"/>
      <c r="C24" s="212">
        <v>2</v>
      </c>
      <c r="D24" s="213" t="s">
        <v>49</v>
      </c>
      <c r="E24" s="184">
        <v>0.46600000000000003</v>
      </c>
      <c r="F24" s="184">
        <v>0.155</v>
      </c>
      <c r="G24" s="184">
        <v>7.1399999999999991E-2</v>
      </c>
    </row>
    <row r="25" spans="1:7" x14ac:dyDescent="0.25">
      <c r="A25" s="727"/>
      <c r="B25" s="723"/>
      <c r="C25" s="212">
        <v>3</v>
      </c>
      <c r="D25" s="213" t="s">
        <v>50</v>
      </c>
      <c r="E25" s="184">
        <v>0.55000000000000004</v>
      </c>
      <c r="F25" s="184">
        <v>0.13800000000000001</v>
      </c>
      <c r="G25" s="184">
        <v>8.0299999999999996E-2</v>
      </c>
    </row>
    <row r="26" spans="1:7" x14ac:dyDescent="0.25">
      <c r="A26" s="477"/>
      <c r="B26" s="478"/>
      <c r="C26" s="478"/>
      <c r="D26" s="161" t="s">
        <v>221</v>
      </c>
      <c r="E26" s="225">
        <f>AVERAGE(E18:E25)</f>
        <v>0.58524999999999994</v>
      </c>
      <c r="F26" s="225">
        <f>AVERAGE(F18:F25)</f>
        <v>0.14137500000000003</v>
      </c>
      <c r="G26" s="225">
        <f>AVERAGE(G18:G25)</f>
        <v>6.593750000000001E-2</v>
      </c>
    </row>
    <row r="27" spans="1:7" x14ac:dyDescent="0.25">
      <c r="A27" s="479"/>
      <c r="B27" s="480"/>
      <c r="C27" s="480"/>
      <c r="D27" s="164" t="s">
        <v>222</v>
      </c>
      <c r="E27" s="226">
        <f>STDEV(E18:E25)</f>
        <v>7.7562417261381675E-2</v>
      </c>
      <c r="F27" s="226">
        <f>STDEV(F18:F25)</f>
        <v>1.9471132478620652E-2</v>
      </c>
      <c r="G27" s="226">
        <f>STDEV(G18:G25)</f>
        <v>2.0703894561168872E-2</v>
      </c>
    </row>
    <row r="28" spans="1:7" x14ac:dyDescent="0.25">
      <c r="A28" s="481"/>
      <c r="B28" s="482"/>
      <c r="C28" s="482"/>
      <c r="D28" s="167" t="s">
        <v>12</v>
      </c>
      <c r="E28" s="227">
        <f>E27/SQRT(COUNT(E18:E25))</f>
        <v>2.7422455605371751E-2</v>
      </c>
      <c r="F28" s="227">
        <f>F27/SQRT(COUNT(F18:F25))</f>
        <v>6.8840849065071458E-3</v>
      </c>
      <c r="G28" s="227">
        <f>G27/SQRT(COUNT(G18:G25))</f>
        <v>7.3199321205868941E-3</v>
      </c>
    </row>
    <row r="29" spans="1:7" x14ac:dyDescent="0.25">
      <c r="A29" s="726" t="s">
        <v>73</v>
      </c>
      <c r="B29" s="728">
        <v>7</v>
      </c>
      <c r="C29" s="210">
        <v>1</v>
      </c>
      <c r="D29" s="211" t="s">
        <v>61</v>
      </c>
      <c r="E29" s="223">
        <v>0.57600000000000007</v>
      </c>
      <c r="F29" s="184">
        <v>0.113</v>
      </c>
      <c r="G29" s="184">
        <v>5.8899999999999994E-2</v>
      </c>
    </row>
    <row r="30" spans="1:7" x14ac:dyDescent="0.25">
      <c r="A30" s="727"/>
      <c r="B30" s="728"/>
      <c r="C30" s="212">
        <v>2</v>
      </c>
      <c r="D30" s="213" t="s">
        <v>74</v>
      </c>
      <c r="E30" s="184">
        <v>0.66799999999999993</v>
      </c>
      <c r="F30" s="184">
        <v>8.72E-2</v>
      </c>
      <c r="G30" s="184">
        <v>4.6799999999999994E-2</v>
      </c>
    </row>
    <row r="31" spans="1:7" x14ac:dyDescent="0.25">
      <c r="A31" s="727"/>
      <c r="B31" s="728"/>
      <c r="C31" s="228">
        <v>4</v>
      </c>
      <c r="D31" s="259" t="s">
        <v>66</v>
      </c>
      <c r="E31" s="192">
        <v>0.59</v>
      </c>
      <c r="F31" s="192">
        <v>0.10199999999999999</v>
      </c>
      <c r="G31" s="192">
        <v>5.5099999999999996E-2</v>
      </c>
    </row>
    <row r="32" spans="1:7" x14ac:dyDescent="0.25">
      <c r="A32" s="727"/>
      <c r="B32" s="728">
        <v>8</v>
      </c>
      <c r="C32" s="212">
        <v>2</v>
      </c>
      <c r="D32" s="261" t="s">
        <v>63</v>
      </c>
      <c r="E32" s="184">
        <v>0.63700000000000001</v>
      </c>
      <c r="F32" s="184">
        <v>0.13500000000000001</v>
      </c>
      <c r="G32" s="184">
        <v>5.1799999999999999E-2</v>
      </c>
    </row>
    <row r="33" spans="1:7" x14ac:dyDescent="0.25">
      <c r="A33" s="727"/>
      <c r="B33" s="728"/>
      <c r="C33" s="212">
        <v>5</v>
      </c>
      <c r="D33" s="261" t="s">
        <v>77</v>
      </c>
      <c r="E33" s="184">
        <v>0.52900000000000003</v>
      </c>
      <c r="F33" s="192">
        <v>0.12300000000000001</v>
      </c>
      <c r="G33" s="192">
        <v>6.4699999999999994E-2</v>
      </c>
    </row>
    <row r="34" spans="1:7" x14ac:dyDescent="0.25">
      <c r="A34" s="727"/>
      <c r="B34" s="728">
        <v>9</v>
      </c>
      <c r="C34" s="210">
        <v>1</v>
      </c>
      <c r="D34" s="211" t="s">
        <v>78</v>
      </c>
      <c r="E34" s="223">
        <v>0.50800000000000001</v>
      </c>
      <c r="F34" s="184">
        <v>0.14099999999999999</v>
      </c>
      <c r="G34" s="184">
        <v>8.9800000000000005E-2</v>
      </c>
    </row>
    <row r="35" spans="1:7" x14ac:dyDescent="0.25">
      <c r="A35" s="727"/>
      <c r="B35" s="728"/>
      <c r="C35" s="212">
        <v>2</v>
      </c>
      <c r="D35" s="213" t="s">
        <v>64</v>
      </c>
      <c r="E35" s="184">
        <v>0.47799999999999998</v>
      </c>
      <c r="F35" s="184">
        <v>0.13800000000000001</v>
      </c>
      <c r="G35" s="184">
        <v>8.2699999999999996E-2</v>
      </c>
    </row>
    <row r="36" spans="1:7" x14ac:dyDescent="0.25">
      <c r="A36" s="727"/>
      <c r="B36" s="723"/>
      <c r="C36" s="212">
        <v>3</v>
      </c>
      <c r="D36" s="213" t="s">
        <v>79</v>
      </c>
      <c r="E36" s="184">
        <v>0.49299999999999999</v>
      </c>
      <c r="F36" s="184">
        <v>0.106</v>
      </c>
      <c r="G36" s="184">
        <v>5.79E-2</v>
      </c>
    </row>
    <row r="37" spans="1:7" x14ac:dyDescent="0.25">
      <c r="A37" s="477"/>
      <c r="B37" s="478"/>
      <c r="C37" s="478"/>
      <c r="D37" s="161" t="s">
        <v>221</v>
      </c>
      <c r="E37" s="225">
        <f>AVERAGE(E29:E36)</f>
        <v>0.55987500000000001</v>
      </c>
      <c r="F37" s="225">
        <f>AVERAGE(F29:F36)</f>
        <v>0.11815000000000001</v>
      </c>
      <c r="G37" s="225">
        <f>AVERAGE(G29:G36)</f>
        <v>6.3462499999999991E-2</v>
      </c>
    </row>
    <row r="38" spans="1:7" x14ac:dyDescent="0.25">
      <c r="A38" s="479"/>
      <c r="B38" s="480"/>
      <c r="C38" s="480"/>
      <c r="D38" s="164" t="s">
        <v>222</v>
      </c>
      <c r="E38" s="226">
        <f>STDEV(E29:E36)</f>
        <v>6.9309734422476885E-2</v>
      </c>
      <c r="F38" s="226">
        <f>STDEV(F29:F36)</f>
        <v>1.9333390804512286E-2</v>
      </c>
      <c r="G38" s="226">
        <f>STDEV(G29:G36)</f>
        <v>1.5121501956769146E-2</v>
      </c>
    </row>
    <row r="39" spans="1:7" x14ac:dyDescent="0.25">
      <c r="A39" s="481"/>
      <c r="B39" s="482"/>
      <c r="C39" s="482"/>
      <c r="D39" s="167" t="s">
        <v>12</v>
      </c>
      <c r="E39" s="227">
        <f>E38/SQRT(COUNT(E29:E36))</f>
        <v>2.4504691606186041E-2</v>
      </c>
      <c r="F39" s="227">
        <f>F38/SQRT(COUNT(F29:F36))</f>
        <v>6.8353858706001391E-3</v>
      </c>
      <c r="G39" s="227">
        <f>G38/SQRT(COUNT(G29:G36))</f>
        <v>5.346258287678555E-3</v>
      </c>
    </row>
  </sheetData>
  <mergeCells count="12">
    <mergeCell ref="A29:A36"/>
    <mergeCell ref="B29:B31"/>
    <mergeCell ref="B32:B33"/>
    <mergeCell ref="B34:B36"/>
    <mergeCell ref="E5:G5"/>
    <mergeCell ref="A7:A14"/>
    <mergeCell ref="B7:B10"/>
    <mergeCell ref="B11:B12"/>
    <mergeCell ref="B13:B14"/>
    <mergeCell ref="A18:A25"/>
    <mergeCell ref="B18:B22"/>
    <mergeCell ref="B23:B25"/>
  </mergeCells>
  <dataValidations count="1">
    <dataValidation type="list" allowBlank="1" showInputMessage="1" showErrorMessage="1" sqref="D15:D17 D26:D28 D37:D39" xr:uid="{F9248DAA-68FC-4A59-81D3-CF2D58339065}">
      <formula1>TtestSelect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76A5-AD9D-4100-935C-FAA7B8FED63E}">
  <dimension ref="A1:G39"/>
  <sheetViews>
    <sheetView workbookViewId="0"/>
  </sheetViews>
  <sheetFormatPr defaultRowHeight="15" x14ac:dyDescent="0.25"/>
  <cols>
    <col min="1" max="1" width="18.28515625" customWidth="1"/>
  </cols>
  <sheetData>
    <row r="1" spans="1:7" ht="15.75" x14ac:dyDescent="0.3">
      <c r="A1" s="36" t="s">
        <v>71</v>
      </c>
    </row>
    <row r="2" spans="1:7" ht="15.75" x14ac:dyDescent="0.3">
      <c r="A2" s="36" t="s">
        <v>630</v>
      </c>
    </row>
    <row r="3" spans="1:7" ht="15.75" x14ac:dyDescent="0.3">
      <c r="A3" s="36"/>
    </row>
    <row r="4" spans="1:7" ht="20.25" x14ac:dyDescent="0.3">
      <c r="A4" s="23" t="s">
        <v>90</v>
      </c>
      <c r="D4" s="263" t="s">
        <v>97</v>
      </c>
      <c r="E4" s="53"/>
      <c r="F4" s="53"/>
    </row>
    <row r="5" spans="1:7" x14ac:dyDescent="0.25">
      <c r="E5" s="731" t="s">
        <v>95</v>
      </c>
      <c r="F5" s="731"/>
      <c r="G5" s="732"/>
    </row>
    <row r="6" spans="1:7" ht="25.5" x14ac:dyDescent="0.25">
      <c r="A6" s="47" t="s">
        <v>7</v>
      </c>
      <c r="B6" s="48" t="s">
        <v>8</v>
      </c>
      <c r="C6" s="48" t="s">
        <v>9</v>
      </c>
      <c r="D6" s="49" t="s">
        <v>10</v>
      </c>
      <c r="E6" s="52" t="s">
        <v>105</v>
      </c>
      <c r="F6" s="52" t="s">
        <v>106</v>
      </c>
      <c r="G6" s="52" t="s">
        <v>107</v>
      </c>
    </row>
    <row r="7" spans="1:7" x14ac:dyDescent="0.25">
      <c r="A7" s="726" t="s">
        <v>1</v>
      </c>
      <c r="B7" s="728">
        <v>1</v>
      </c>
      <c r="C7" s="210">
        <v>1</v>
      </c>
      <c r="D7" s="211" t="s">
        <v>14</v>
      </c>
      <c r="E7" s="521">
        <v>1.8186348978</v>
      </c>
      <c r="F7" s="521">
        <v>0.73014159689999991</v>
      </c>
      <c r="G7" s="521">
        <v>0.60023910419999993</v>
      </c>
    </row>
    <row r="8" spans="1:7" x14ac:dyDescent="0.25">
      <c r="A8" s="727"/>
      <c r="B8" s="728"/>
      <c r="C8" s="212">
        <v>2</v>
      </c>
      <c r="D8" s="213" t="s">
        <v>15</v>
      </c>
      <c r="E8" s="152">
        <v>1.4610877820000003</v>
      </c>
      <c r="F8" s="152">
        <v>0.54741563800000015</v>
      </c>
      <c r="G8" s="152">
        <v>0.63011872000000013</v>
      </c>
    </row>
    <row r="9" spans="1:7" x14ac:dyDescent="0.25">
      <c r="A9" s="727"/>
      <c r="B9" s="728"/>
      <c r="C9" s="212">
        <v>3</v>
      </c>
      <c r="D9" s="213" t="s">
        <v>16</v>
      </c>
      <c r="E9" s="152">
        <v>0.38877744674999998</v>
      </c>
      <c r="F9" s="152">
        <v>0.16797353100000001</v>
      </c>
      <c r="G9" s="152">
        <v>0.12272904765000001</v>
      </c>
    </row>
    <row r="10" spans="1:7" x14ac:dyDescent="0.25">
      <c r="A10" s="727"/>
      <c r="B10" s="728"/>
      <c r="C10" s="212">
        <v>4</v>
      </c>
      <c r="D10" s="213" t="s">
        <v>17</v>
      </c>
      <c r="E10" s="522"/>
      <c r="F10" s="267"/>
      <c r="G10" s="267"/>
    </row>
    <row r="11" spans="1:7" x14ac:dyDescent="0.25">
      <c r="A11" s="727"/>
      <c r="B11" s="728">
        <v>2</v>
      </c>
      <c r="C11" s="210">
        <v>1</v>
      </c>
      <c r="D11" s="211" t="s">
        <v>20</v>
      </c>
      <c r="E11" s="158">
        <v>5.3273816490000003</v>
      </c>
      <c r="F11" s="152">
        <v>1.0284352304</v>
      </c>
      <c r="G11" s="152">
        <v>1.0131830130000001</v>
      </c>
    </row>
    <row r="12" spans="1:7" x14ac:dyDescent="0.25">
      <c r="A12" s="727"/>
      <c r="B12" s="728"/>
      <c r="C12" s="228">
        <v>5</v>
      </c>
      <c r="D12" s="259" t="s">
        <v>24</v>
      </c>
      <c r="E12" s="159">
        <v>2.96682890625</v>
      </c>
      <c r="F12" s="159">
        <v>0.75719531250000005</v>
      </c>
      <c r="G12" s="159">
        <v>0.66220171875</v>
      </c>
    </row>
    <row r="13" spans="1:7" x14ac:dyDescent="0.25">
      <c r="A13" s="727"/>
      <c r="B13" s="725">
        <v>3</v>
      </c>
      <c r="C13" s="212">
        <v>2</v>
      </c>
      <c r="D13" s="261" t="s">
        <v>27</v>
      </c>
      <c r="E13" s="152">
        <v>1.0672411814999998</v>
      </c>
      <c r="F13" s="152">
        <v>0.29815876349999992</v>
      </c>
      <c r="G13" s="152">
        <v>0.21902129729999997</v>
      </c>
    </row>
    <row r="14" spans="1:7" x14ac:dyDescent="0.25">
      <c r="A14" s="727"/>
      <c r="B14" s="723"/>
      <c r="C14" s="212">
        <v>3</v>
      </c>
      <c r="D14" s="261" t="s">
        <v>28</v>
      </c>
      <c r="E14" s="152">
        <v>0.82953213750000021</v>
      </c>
      <c r="F14" s="152">
        <v>0.23994731250000004</v>
      </c>
      <c r="G14" s="152">
        <v>0.30164805000000011</v>
      </c>
    </row>
    <row r="15" spans="1:7" x14ac:dyDescent="0.25">
      <c r="A15" s="477"/>
      <c r="B15" s="478"/>
      <c r="C15" s="478"/>
      <c r="D15" s="161" t="s">
        <v>221</v>
      </c>
      <c r="E15" s="162">
        <f>AVERAGE(E7:E14)</f>
        <v>1.9799262858285718</v>
      </c>
      <c r="F15" s="162">
        <f>AVERAGE(F7:F14)</f>
        <v>0.53846676925714287</v>
      </c>
      <c r="G15" s="162">
        <f>AVERAGE(G7:G14)</f>
        <v>0.50702013584285721</v>
      </c>
    </row>
    <row r="16" spans="1:7" x14ac:dyDescent="0.25">
      <c r="A16" s="479"/>
      <c r="B16" s="480"/>
      <c r="C16" s="480"/>
      <c r="D16" s="164" t="s">
        <v>222</v>
      </c>
      <c r="E16" s="165">
        <f>STDEV(E7:E14)</f>
        <v>1.6912913172977257</v>
      </c>
      <c r="F16" s="165">
        <f>STDEV(F7:F14)</f>
        <v>0.31855340568350465</v>
      </c>
      <c r="G16" s="165">
        <f>STDEV(G7:G14)</f>
        <v>0.31008759097996746</v>
      </c>
    </row>
    <row r="17" spans="1:7" x14ac:dyDescent="0.25">
      <c r="A17" s="481"/>
      <c r="B17" s="482"/>
      <c r="C17" s="482"/>
      <c r="D17" s="167" t="s">
        <v>12</v>
      </c>
      <c r="E17" s="168">
        <f>E16/SQRT(COUNT(E7:E14))</f>
        <v>0.63924803144751663</v>
      </c>
      <c r="F17" s="168">
        <f>F16/SQRT(COUNT(F7:F14))</f>
        <v>0.12040187010446041</v>
      </c>
      <c r="G17" s="168">
        <f>G16/SQRT(COUNT(G7:G14))</f>
        <v>0.11720209291144421</v>
      </c>
    </row>
    <row r="18" spans="1:7" x14ac:dyDescent="0.25">
      <c r="A18" s="726" t="s">
        <v>72</v>
      </c>
      <c r="B18" s="728">
        <v>4</v>
      </c>
      <c r="C18" s="210">
        <v>1</v>
      </c>
      <c r="D18" s="211" t="s">
        <v>32</v>
      </c>
      <c r="E18" s="152">
        <v>10.256995187499999</v>
      </c>
      <c r="F18" s="152">
        <v>1.7270196875000001</v>
      </c>
      <c r="G18" s="152">
        <v>0.70282192499999996</v>
      </c>
    </row>
    <row r="19" spans="1:7" x14ac:dyDescent="0.25">
      <c r="A19" s="727"/>
      <c r="B19" s="728"/>
      <c r="C19" s="212">
        <v>2</v>
      </c>
      <c r="D19" s="213" t="s">
        <v>33</v>
      </c>
      <c r="E19" s="152">
        <v>4.9566838533333346</v>
      </c>
      <c r="F19" s="152">
        <v>1.1805351133333337</v>
      </c>
      <c r="G19" s="152">
        <v>0.30568823133333345</v>
      </c>
    </row>
    <row r="20" spans="1:7" x14ac:dyDescent="0.25">
      <c r="A20" s="727"/>
      <c r="B20" s="728"/>
      <c r="C20" s="212">
        <v>3</v>
      </c>
      <c r="D20" s="213" t="s">
        <v>34</v>
      </c>
      <c r="E20" s="152">
        <v>3.7434238874999997</v>
      </c>
      <c r="F20" s="152">
        <v>1.0085588325000001</v>
      </c>
      <c r="G20" s="152">
        <v>0.37001115450000005</v>
      </c>
    </row>
    <row r="21" spans="1:7" x14ac:dyDescent="0.25">
      <c r="A21" s="727"/>
      <c r="B21" s="728"/>
      <c r="C21" s="212">
        <v>4</v>
      </c>
      <c r="D21" s="213" t="s">
        <v>35</v>
      </c>
      <c r="E21" s="152">
        <v>6.9213423475000004</v>
      </c>
      <c r="F21" s="152">
        <v>1.6902196150000002</v>
      </c>
      <c r="G21" s="152">
        <v>0.57446071725000003</v>
      </c>
    </row>
    <row r="22" spans="1:7" x14ac:dyDescent="0.25">
      <c r="A22" s="727"/>
      <c r="B22" s="728"/>
      <c r="C22" s="212">
        <v>5</v>
      </c>
      <c r="D22" s="213" t="s">
        <v>36</v>
      </c>
      <c r="E22" s="152">
        <v>9.1275261479999994</v>
      </c>
      <c r="F22" s="159">
        <v>1.6581921479999999</v>
      </c>
      <c r="G22" s="159">
        <v>1.0815595632000001</v>
      </c>
    </row>
    <row r="23" spans="1:7" x14ac:dyDescent="0.25">
      <c r="A23" s="727"/>
      <c r="B23" s="728">
        <v>6</v>
      </c>
      <c r="C23" s="210">
        <v>1</v>
      </c>
      <c r="D23" s="211" t="s">
        <v>48</v>
      </c>
      <c r="E23" s="158">
        <v>3.6697374000000003</v>
      </c>
      <c r="F23" s="152">
        <v>1.0571260000000002</v>
      </c>
      <c r="G23" s="152">
        <v>0.78529360000000015</v>
      </c>
    </row>
    <row r="24" spans="1:7" x14ac:dyDescent="0.25">
      <c r="A24" s="727"/>
      <c r="B24" s="728"/>
      <c r="C24" s="212">
        <v>2</v>
      </c>
      <c r="D24" s="213" t="s">
        <v>49</v>
      </c>
      <c r="E24" s="152">
        <v>3.8698064212499999</v>
      </c>
      <c r="F24" s="152">
        <v>1.2871673718749999</v>
      </c>
      <c r="G24" s="152">
        <v>0.5929274216249999</v>
      </c>
    </row>
    <row r="25" spans="1:7" x14ac:dyDescent="0.25">
      <c r="A25" s="727"/>
      <c r="B25" s="723"/>
      <c r="C25" s="212">
        <v>3</v>
      </c>
      <c r="D25" s="213" t="s">
        <v>50</v>
      </c>
      <c r="E25" s="152">
        <v>9.9042735000000004</v>
      </c>
      <c r="F25" s="152">
        <v>2.4850722600000004</v>
      </c>
      <c r="G25" s="152">
        <v>1.446023931</v>
      </c>
    </row>
    <row r="26" spans="1:7" x14ac:dyDescent="0.25">
      <c r="A26" s="477"/>
      <c r="B26" s="478"/>
      <c r="C26" s="478"/>
      <c r="D26" s="161" t="s">
        <v>221</v>
      </c>
      <c r="E26" s="162">
        <f>AVERAGE(E18:E25)</f>
        <v>6.5562235931354174</v>
      </c>
      <c r="F26" s="162">
        <f>AVERAGE(F18:F25)</f>
        <v>1.511736378526042</v>
      </c>
      <c r="G26" s="162">
        <f>AVERAGE(G18:G25)</f>
        <v>0.73234831798854172</v>
      </c>
    </row>
    <row r="27" spans="1:7" x14ac:dyDescent="0.25">
      <c r="A27" s="479"/>
      <c r="B27" s="480"/>
      <c r="C27" s="480"/>
      <c r="D27" s="164" t="s">
        <v>222</v>
      </c>
      <c r="E27" s="165">
        <f>STDEV(E18:E25)</f>
        <v>2.8702679425383786</v>
      </c>
      <c r="F27" s="165">
        <f>STDEV(F18:F25)</f>
        <v>0.48800160352543237</v>
      </c>
      <c r="G27" s="165">
        <f>STDEV(G18:G25)</f>
        <v>0.37657291374389007</v>
      </c>
    </row>
    <row r="28" spans="1:7" x14ac:dyDescent="0.25">
      <c r="A28" s="481"/>
      <c r="B28" s="482"/>
      <c r="C28" s="482"/>
      <c r="D28" s="167" t="s">
        <v>12</v>
      </c>
      <c r="E28" s="168">
        <f>E27/SQRT(COUNT(E18:E25))</f>
        <v>1.0147929629956236</v>
      </c>
      <c r="F28" s="168">
        <f>F27/SQRT(COUNT(F18:F25))</f>
        <v>0.17253462154137111</v>
      </c>
      <c r="G28" s="168">
        <f>G27/SQRT(COUNT(G18:G25))</f>
        <v>0.13313863045974075</v>
      </c>
    </row>
    <row r="29" spans="1:7" x14ac:dyDescent="0.25">
      <c r="A29" s="726" t="s">
        <v>73</v>
      </c>
      <c r="B29" s="728">
        <v>7</v>
      </c>
      <c r="C29" s="210">
        <v>1</v>
      </c>
      <c r="D29" s="211" t="s">
        <v>61</v>
      </c>
      <c r="E29" s="158">
        <v>6.814979280000002</v>
      </c>
      <c r="F29" s="152">
        <v>1.3369664212500003</v>
      </c>
      <c r="G29" s="152">
        <v>0.69687895762500007</v>
      </c>
    </row>
    <row r="30" spans="1:7" x14ac:dyDescent="0.25">
      <c r="A30" s="727"/>
      <c r="B30" s="728"/>
      <c r="C30" s="212">
        <v>2</v>
      </c>
      <c r="D30" s="213" t="s">
        <v>74</v>
      </c>
      <c r="E30" s="152">
        <v>8.8424258024999993</v>
      </c>
      <c r="F30" s="152">
        <v>1.1542807335</v>
      </c>
      <c r="G30" s="152">
        <v>0.61949929274999993</v>
      </c>
    </row>
    <row r="31" spans="1:7" x14ac:dyDescent="0.25">
      <c r="A31" s="727"/>
      <c r="B31" s="728"/>
      <c r="C31" s="228">
        <v>4</v>
      </c>
      <c r="D31" s="259" t="s">
        <v>66</v>
      </c>
      <c r="E31" s="159">
        <v>9.5440081499999998</v>
      </c>
      <c r="F31" s="159">
        <v>1.6499810699999999</v>
      </c>
      <c r="G31" s="159">
        <v>0.89131330349999993</v>
      </c>
    </row>
    <row r="32" spans="1:7" x14ac:dyDescent="0.25">
      <c r="A32" s="727"/>
      <c r="B32" s="728">
        <v>8</v>
      </c>
      <c r="C32" s="212">
        <v>2</v>
      </c>
      <c r="D32" s="261" t="s">
        <v>63</v>
      </c>
      <c r="E32" s="152">
        <v>3.1073003324999999</v>
      </c>
      <c r="F32" s="152">
        <v>0.65853303750000003</v>
      </c>
      <c r="G32" s="152">
        <v>0.25268156549999998</v>
      </c>
    </row>
    <row r="33" spans="1:7" x14ac:dyDescent="0.25">
      <c r="A33" s="727"/>
      <c r="B33" s="728"/>
      <c r="C33" s="212">
        <v>5</v>
      </c>
      <c r="D33" s="261" t="s">
        <v>77</v>
      </c>
      <c r="E33" s="152">
        <v>3.5947454400000001</v>
      </c>
      <c r="F33" s="159">
        <v>0.83582928000000001</v>
      </c>
      <c r="G33" s="159">
        <v>0.43965979199999994</v>
      </c>
    </row>
    <row r="34" spans="1:7" x14ac:dyDescent="0.25">
      <c r="A34" s="727"/>
      <c r="B34" s="728">
        <v>9</v>
      </c>
      <c r="C34" s="210">
        <v>1</v>
      </c>
      <c r="D34" s="211" t="s">
        <v>78</v>
      </c>
      <c r="E34" s="158">
        <v>5.7063512999999997</v>
      </c>
      <c r="F34" s="152">
        <v>1.5838494749999998</v>
      </c>
      <c r="G34" s="152">
        <v>1.0087211549999999</v>
      </c>
    </row>
    <row r="35" spans="1:7" x14ac:dyDescent="0.25">
      <c r="A35" s="727"/>
      <c r="B35" s="728"/>
      <c r="C35" s="212">
        <v>2</v>
      </c>
      <c r="D35" s="213" t="s">
        <v>64</v>
      </c>
      <c r="E35" s="152">
        <v>4.0531890500000003</v>
      </c>
      <c r="F35" s="152">
        <v>1.1701675500000002</v>
      </c>
      <c r="G35" s="152">
        <v>0.7012525825</v>
      </c>
    </row>
    <row r="36" spans="1:7" x14ac:dyDescent="0.25">
      <c r="A36" s="727"/>
      <c r="B36" s="723"/>
      <c r="C36" s="212">
        <v>3</v>
      </c>
      <c r="D36" s="213" t="s">
        <v>79</v>
      </c>
      <c r="E36" s="152">
        <v>1.6313468599999996</v>
      </c>
      <c r="F36" s="152">
        <v>0.35075611999999995</v>
      </c>
      <c r="G36" s="152">
        <v>0.19159225799999996</v>
      </c>
    </row>
    <row r="37" spans="1:7" x14ac:dyDescent="0.25">
      <c r="A37" s="477"/>
      <c r="B37" s="478"/>
      <c r="C37" s="478"/>
      <c r="D37" s="161" t="s">
        <v>221</v>
      </c>
      <c r="E37" s="162">
        <f>AVERAGE(E29:E36)</f>
        <v>5.4117932768750006</v>
      </c>
      <c r="F37" s="162">
        <f>AVERAGE(F29:F36)</f>
        <v>1.0925454609062499</v>
      </c>
      <c r="G37" s="162">
        <f>AVERAGE(G29:G36)</f>
        <v>0.60019986335937503</v>
      </c>
    </row>
    <row r="38" spans="1:7" x14ac:dyDescent="0.25">
      <c r="A38" s="479"/>
      <c r="B38" s="480"/>
      <c r="C38" s="480"/>
      <c r="D38" s="164" t="s">
        <v>222</v>
      </c>
      <c r="E38" s="165">
        <f>STDEV(E29:E36)</f>
        <v>2.819576102897555</v>
      </c>
      <c r="F38" s="165">
        <f>STDEV(F29:F36)</f>
        <v>0.45138098233491081</v>
      </c>
      <c r="G38" s="165">
        <f>STDEV(G29:G36)</f>
        <v>0.28910450534104837</v>
      </c>
    </row>
    <row r="39" spans="1:7" x14ac:dyDescent="0.25">
      <c r="A39" s="481"/>
      <c r="B39" s="482"/>
      <c r="C39" s="482"/>
      <c r="D39" s="167" t="s">
        <v>12</v>
      </c>
      <c r="E39" s="168">
        <f>E38/SQRT(COUNT(E29:E36))</f>
        <v>0.99687069121519989</v>
      </c>
      <c r="F39" s="168">
        <f>F38/SQRT(COUNT(F29:F36))</f>
        <v>0.1595872767538303</v>
      </c>
      <c r="G39" s="168">
        <f>G38/SQRT(COUNT(G29:G36))</f>
        <v>0.10221387809911887</v>
      </c>
    </row>
  </sheetData>
  <mergeCells count="12">
    <mergeCell ref="E5:G5"/>
    <mergeCell ref="A7:A14"/>
    <mergeCell ref="B7:B10"/>
    <mergeCell ref="B11:B12"/>
    <mergeCell ref="B13:B14"/>
    <mergeCell ref="A18:A25"/>
    <mergeCell ref="B18:B22"/>
    <mergeCell ref="B23:B25"/>
    <mergeCell ref="A29:A36"/>
    <mergeCell ref="B29:B31"/>
    <mergeCell ref="B32:B33"/>
    <mergeCell ref="B34:B36"/>
  </mergeCells>
  <dataValidations count="1">
    <dataValidation type="list" allowBlank="1" showInputMessage="1" showErrorMessage="1" sqref="D15:D17 D26:D28 D37:D39" xr:uid="{02F4DC38-E92C-4CB0-AF20-E0148EA53EB6}">
      <formula1>TtestSelect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2954-0D83-439C-B42B-969B6B798024}">
  <dimension ref="A1:F39"/>
  <sheetViews>
    <sheetView workbookViewId="0"/>
  </sheetViews>
  <sheetFormatPr defaultRowHeight="15" x14ac:dyDescent="0.25"/>
  <cols>
    <col min="1" max="1" width="18.28515625" customWidth="1"/>
    <col min="5" max="6" width="11.42578125" customWidth="1"/>
  </cols>
  <sheetData>
    <row r="1" spans="1:6" ht="15.75" x14ac:dyDescent="0.3">
      <c r="A1" s="36" t="s">
        <v>71</v>
      </c>
    </row>
    <row r="2" spans="1:6" ht="15.75" x14ac:dyDescent="0.3">
      <c r="A2" s="36" t="s">
        <v>630</v>
      </c>
    </row>
    <row r="3" spans="1:6" ht="15.75" x14ac:dyDescent="0.3">
      <c r="A3" s="36"/>
    </row>
    <row r="4" spans="1:6" ht="20.25" x14ac:dyDescent="0.3">
      <c r="A4" s="23" t="s">
        <v>90</v>
      </c>
    </row>
    <row r="5" spans="1:6" x14ac:dyDescent="0.25">
      <c r="A5" s="262"/>
      <c r="B5" s="262"/>
      <c r="C5" s="262"/>
      <c r="D5" s="262"/>
      <c r="E5" s="729" t="s">
        <v>94</v>
      </c>
      <c r="F5" s="729"/>
    </row>
    <row r="6" spans="1:6" ht="38.25" x14ac:dyDescent="0.25">
      <c r="A6" s="47" t="s">
        <v>7</v>
      </c>
      <c r="B6" s="48" t="s">
        <v>8</v>
      </c>
      <c r="C6" s="48" t="s">
        <v>9</v>
      </c>
      <c r="D6" s="49" t="s">
        <v>10</v>
      </c>
      <c r="E6" s="52" t="s">
        <v>101</v>
      </c>
      <c r="F6" s="52" t="s">
        <v>102</v>
      </c>
    </row>
    <row r="7" spans="1:6" x14ac:dyDescent="0.25">
      <c r="A7" s="726" t="s">
        <v>1</v>
      </c>
      <c r="B7" s="728">
        <v>1</v>
      </c>
      <c r="C7" s="210">
        <v>1</v>
      </c>
      <c r="D7" s="211" t="s">
        <v>14</v>
      </c>
      <c r="E7" s="520">
        <v>0.47700000000000004</v>
      </c>
      <c r="F7" s="520">
        <v>0.42399999999999999</v>
      </c>
    </row>
    <row r="8" spans="1:6" x14ac:dyDescent="0.25">
      <c r="A8" s="727"/>
      <c r="B8" s="728"/>
      <c r="C8" s="212">
        <v>2</v>
      </c>
      <c r="D8" s="213" t="s">
        <v>15</v>
      </c>
      <c r="E8" s="184">
        <v>0.55299999999999994</v>
      </c>
      <c r="F8" s="184">
        <v>0.32299999999999995</v>
      </c>
    </row>
    <row r="9" spans="1:6" x14ac:dyDescent="0.25">
      <c r="A9" s="727"/>
      <c r="B9" s="728"/>
      <c r="C9" s="212">
        <v>3</v>
      </c>
      <c r="D9" s="213" t="s">
        <v>16</v>
      </c>
      <c r="E9" s="184">
        <v>0.41600000000000004</v>
      </c>
      <c r="F9" s="184">
        <v>0.441</v>
      </c>
    </row>
    <row r="10" spans="1:6" x14ac:dyDescent="0.25">
      <c r="A10" s="727"/>
      <c r="B10" s="728"/>
      <c r="C10" s="212">
        <v>4</v>
      </c>
      <c r="D10" s="213" t="s">
        <v>17</v>
      </c>
      <c r="E10" s="184">
        <v>0.49099999999999999</v>
      </c>
      <c r="F10" s="192">
        <v>0.36799999999999999</v>
      </c>
    </row>
    <row r="11" spans="1:6" x14ac:dyDescent="0.25">
      <c r="A11" s="727"/>
      <c r="B11" s="728">
        <v>2</v>
      </c>
      <c r="C11" s="210">
        <v>1</v>
      </c>
      <c r="D11" s="211" t="s">
        <v>20</v>
      </c>
      <c r="E11" s="223">
        <v>0.46899999999999997</v>
      </c>
      <c r="F11" s="184">
        <v>0.38400000000000001</v>
      </c>
    </row>
    <row r="12" spans="1:6" x14ac:dyDescent="0.25">
      <c r="A12" s="727"/>
      <c r="B12" s="728"/>
      <c r="C12" s="228">
        <v>5</v>
      </c>
      <c r="D12" s="259" t="s">
        <v>24</v>
      </c>
      <c r="E12" s="192">
        <v>0.45799999999999996</v>
      </c>
      <c r="F12" s="192">
        <v>0.379</v>
      </c>
    </row>
    <row r="13" spans="1:6" x14ac:dyDescent="0.25">
      <c r="A13" s="727"/>
      <c r="B13" s="725">
        <v>3</v>
      </c>
      <c r="C13" s="212">
        <v>2</v>
      </c>
      <c r="D13" s="261" t="s">
        <v>27</v>
      </c>
      <c r="E13" s="184">
        <v>0.47299999999999998</v>
      </c>
      <c r="F13" s="184">
        <v>0.42599999999999999</v>
      </c>
    </row>
    <row r="14" spans="1:6" x14ac:dyDescent="0.25">
      <c r="A14" s="727"/>
      <c r="B14" s="723"/>
      <c r="C14" s="212">
        <v>3</v>
      </c>
      <c r="D14" s="261" t="s">
        <v>28</v>
      </c>
      <c r="E14" s="184">
        <v>0.49200000000000005</v>
      </c>
      <c r="F14" s="184">
        <v>0.373</v>
      </c>
    </row>
    <row r="15" spans="1:6" x14ac:dyDescent="0.25">
      <c r="A15" s="477"/>
      <c r="B15" s="478"/>
      <c r="C15" s="478"/>
      <c r="D15" s="161" t="s">
        <v>221</v>
      </c>
      <c r="E15" s="225">
        <f>AVERAGE(E7:E14)</f>
        <v>0.47862499999999997</v>
      </c>
      <c r="F15" s="225">
        <f>AVERAGE(F7:F14)</f>
        <v>0.38975000000000004</v>
      </c>
    </row>
    <row r="16" spans="1:6" x14ac:dyDescent="0.25">
      <c r="A16" s="479"/>
      <c r="B16" s="480"/>
      <c r="C16" s="480"/>
      <c r="D16" s="164" t="s">
        <v>222</v>
      </c>
      <c r="E16" s="226">
        <f>STDEV(E7:E14)</f>
        <v>3.8429666739568324E-2</v>
      </c>
      <c r="F16" s="226">
        <f>STDEV(F7:F14)</f>
        <v>3.8677235829730282E-2</v>
      </c>
    </row>
    <row r="17" spans="1:6" x14ac:dyDescent="0.25">
      <c r="A17" s="481"/>
      <c r="B17" s="482"/>
      <c r="C17" s="482"/>
      <c r="D17" s="167" t="s">
        <v>12</v>
      </c>
      <c r="E17" s="227">
        <f>E16/SQRT(COUNT(E7:E14))</f>
        <v>1.3586938975143941E-2</v>
      </c>
      <c r="F17" s="227">
        <f>F16/SQRT(COUNT(F7:F14))</f>
        <v>1.3674467866376792E-2</v>
      </c>
    </row>
    <row r="18" spans="1:6" x14ac:dyDescent="0.25">
      <c r="A18" s="726" t="s">
        <v>72</v>
      </c>
      <c r="B18" s="728">
        <v>4</v>
      </c>
      <c r="C18" s="210">
        <v>1</v>
      </c>
      <c r="D18" s="211" t="s">
        <v>32</v>
      </c>
      <c r="E18" s="184">
        <v>0.36799999999999999</v>
      </c>
      <c r="F18" s="184">
        <v>0.52</v>
      </c>
    </row>
    <row r="19" spans="1:6" x14ac:dyDescent="0.25">
      <c r="A19" s="727"/>
      <c r="B19" s="728"/>
      <c r="C19" s="212">
        <v>2</v>
      </c>
      <c r="D19" s="213" t="s">
        <v>33</v>
      </c>
      <c r="E19" s="184">
        <v>0.42700000000000005</v>
      </c>
      <c r="F19" s="184">
        <v>0.46399999999999997</v>
      </c>
    </row>
    <row r="20" spans="1:6" x14ac:dyDescent="0.25">
      <c r="A20" s="727"/>
      <c r="B20" s="728"/>
      <c r="C20" s="212">
        <v>3</v>
      </c>
      <c r="D20" s="213" t="s">
        <v>34</v>
      </c>
      <c r="E20" s="184">
        <v>0.41399999999999998</v>
      </c>
      <c r="F20" s="184">
        <v>0.48100000000000004</v>
      </c>
    </row>
    <row r="21" spans="1:6" x14ac:dyDescent="0.25">
      <c r="A21" s="727"/>
      <c r="B21" s="728"/>
      <c r="C21" s="212">
        <v>4</v>
      </c>
      <c r="D21" s="213" t="s">
        <v>35</v>
      </c>
      <c r="E21" s="184">
        <v>0.38100000000000001</v>
      </c>
      <c r="F21" s="184">
        <v>0.52</v>
      </c>
    </row>
    <row r="22" spans="1:6" x14ac:dyDescent="0.25">
      <c r="A22" s="727"/>
      <c r="B22" s="728"/>
      <c r="C22" s="212">
        <v>5</v>
      </c>
      <c r="D22" s="213" t="s">
        <v>36</v>
      </c>
      <c r="E22" s="184">
        <v>0.35499999999999998</v>
      </c>
      <c r="F22" s="192">
        <v>0.53700000000000003</v>
      </c>
    </row>
    <row r="23" spans="1:6" x14ac:dyDescent="0.25">
      <c r="A23" s="727"/>
      <c r="B23" s="728">
        <v>6</v>
      </c>
      <c r="C23" s="210">
        <v>1</v>
      </c>
      <c r="D23" s="211" t="s">
        <v>48</v>
      </c>
      <c r="E23" s="223">
        <v>0.27300000000000002</v>
      </c>
      <c r="F23" s="184">
        <v>0.62</v>
      </c>
    </row>
    <row r="24" spans="1:6" x14ac:dyDescent="0.25">
      <c r="A24" s="727"/>
      <c r="B24" s="728"/>
      <c r="C24" s="212">
        <v>2</v>
      </c>
      <c r="D24" s="213" t="s">
        <v>49</v>
      </c>
      <c r="E24" s="184">
        <v>0.27800000000000002</v>
      </c>
      <c r="F24" s="184">
        <v>0.58299999999999996</v>
      </c>
    </row>
    <row r="25" spans="1:6" x14ac:dyDescent="0.25">
      <c r="A25" s="727"/>
      <c r="B25" s="723"/>
      <c r="C25" s="212">
        <v>3</v>
      </c>
      <c r="D25" s="213" t="s">
        <v>50</v>
      </c>
      <c r="E25" s="184">
        <v>0.28100000000000003</v>
      </c>
      <c r="F25" s="184">
        <v>0.58200000000000007</v>
      </c>
    </row>
    <row r="26" spans="1:6" x14ac:dyDescent="0.25">
      <c r="A26" s="477"/>
      <c r="B26" s="478"/>
      <c r="C26" s="478"/>
      <c r="D26" s="161" t="s">
        <v>221</v>
      </c>
      <c r="E26" s="225">
        <f>AVERAGE(E18:E25)</f>
        <v>0.34712500000000002</v>
      </c>
      <c r="F26" s="225">
        <f>AVERAGE(F18:F25)</f>
        <v>0.53837500000000005</v>
      </c>
    </row>
    <row r="27" spans="1:6" x14ac:dyDescent="0.25">
      <c r="A27" s="479"/>
      <c r="B27" s="480"/>
      <c r="C27" s="480"/>
      <c r="D27" s="164" t="s">
        <v>222</v>
      </c>
      <c r="E27" s="226">
        <f>STDEV(E18:E25)</f>
        <v>6.2270005391268216E-2</v>
      </c>
      <c r="F27" s="226">
        <f>STDEV(F18:F25)</f>
        <v>5.3529531235437827E-2</v>
      </c>
    </row>
    <row r="28" spans="1:6" x14ac:dyDescent="0.25">
      <c r="A28" s="481"/>
      <c r="B28" s="482"/>
      <c r="C28" s="482"/>
      <c r="D28" s="167" t="s">
        <v>12</v>
      </c>
      <c r="E28" s="227">
        <f>E27/SQRT(COUNT(E18:E25))</f>
        <v>2.2015771538344314E-2</v>
      </c>
      <c r="F28" s="227">
        <f>F27/SQRT(COUNT(F18:F25))</f>
        <v>1.8925547265157598E-2</v>
      </c>
    </row>
    <row r="29" spans="1:6" x14ac:dyDescent="0.25">
      <c r="A29" s="726" t="s">
        <v>73</v>
      </c>
      <c r="B29" s="728">
        <v>7</v>
      </c>
      <c r="C29" s="210">
        <v>1</v>
      </c>
      <c r="D29" s="211" t="s">
        <v>61</v>
      </c>
      <c r="E29" s="223">
        <v>0.41100000000000003</v>
      </c>
      <c r="F29" s="184">
        <v>0.47700000000000004</v>
      </c>
    </row>
    <row r="30" spans="1:6" x14ac:dyDescent="0.25">
      <c r="A30" s="727"/>
      <c r="B30" s="728"/>
      <c r="C30" s="212">
        <v>2</v>
      </c>
      <c r="D30" s="213" t="s">
        <v>74</v>
      </c>
      <c r="E30" s="184">
        <v>0.36299999999999999</v>
      </c>
      <c r="F30" s="184">
        <v>0.51900000000000002</v>
      </c>
    </row>
    <row r="31" spans="1:6" x14ac:dyDescent="0.25">
      <c r="A31" s="727"/>
      <c r="B31" s="728"/>
      <c r="C31" s="228">
        <v>4</v>
      </c>
      <c r="D31" s="259" t="s">
        <v>66</v>
      </c>
      <c r="E31" s="192">
        <v>0.40299999999999997</v>
      </c>
      <c r="F31" s="192">
        <v>0.45500000000000002</v>
      </c>
    </row>
    <row r="32" spans="1:6" x14ac:dyDescent="0.25">
      <c r="A32" s="727"/>
      <c r="B32" s="728">
        <v>8</v>
      </c>
      <c r="C32" s="212">
        <v>2</v>
      </c>
      <c r="D32" s="261" t="s">
        <v>63</v>
      </c>
      <c r="E32" s="184">
        <v>0.40899999999999997</v>
      </c>
      <c r="F32" s="184">
        <v>0.48100000000000004</v>
      </c>
    </row>
    <row r="33" spans="1:6" x14ac:dyDescent="0.25">
      <c r="A33" s="727"/>
      <c r="B33" s="728"/>
      <c r="C33" s="212">
        <v>5</v>
      </c>
      <c r="D33" s="261" t="s">
        <v>77</v>
      </c>
      <c r="E33" s="184">
        <v>0.35399999999999998</v>
      </c>
      <c r="F33" s="192">
        <v>0.54200000000000004</v>
      </c>
    </row>
    <row r="34" spans="1:6" x14ac:dyDescent="0.25">
      <c r="A34" s="727"/>
      <c r="B34" s="728">
        <v>9</v>
      </c>
      <c r="C34" s="210">
        <v>1</v>
      </c>
      <c r="D34" s="211" t="s">
        <v>78</v>
      </c>
      <c r="E34" s="223">
        <v>0.32400000000000001</v>
      </c>
      <c r="F34" s="184">
        <v>0.55500000000000005</v>
      </c>
    </row>
    <row r="35" spans="1:6" x14ac:dyDescent="0.25">
      <c r="A35" s="727"/>
      <c r="B35" s="728"/>
      <c r="C35" s="212">
        <v>2</v>
      </c>
      <c r="D35" s="213" t="s">
        <v>64</v>
      </c>
      <c r="E35" s="184">
        <v>0.35700000000000004</v>
      </c>
      <c r="F35" s="184">
        <v>0.53200000000000003</v>
      </c>
    </row>
    <row r="36" spans="1:6" x14ac:dyDescent="0.25">
      <c r="A36" s="727"/>
      <c r="B36" s="723"/>
      <c r="C36" s="212">
        <v>3</v>
      </c>
      <c r="D36" s="213" t="s">
        <v>79</v>
      </c>
      <c r="E36" s="184">
        <v>0.34</v>
      </c>
      <c r="F36" s="184">
        <v>0.51700000000000002</v>
      </c>
    </row>
    <row r="37" spans="1:6" x14ac:dyDescent="0.25">
      <c r="A37" s="477"/>
      <c r="B37" s="478"/>
      <c r="C37" s="478"/>
      <c r="D37" s="161" t="s">
        <v>221</v>
      </c>
      <c r="E37" s="225">
        <f>AVERAGE(E29:E36)</f>
        <v>0.37012499999999998</v>
      </c>
      <c r="F37" s="225">
        <f>AVERAGE(F29:F36)</f>
        <v>0.50975000000000004</v>
      </c>
    </row>
    <row r="38" spans="1:6" x14ac:dyDescent="0.25">
      <c r="A38" s="479"/>
      <c r="B38" s="480"/>
      <c r="C38" s="480"/>
      <c r="D38" s="164" t="s">
        <v>222</v>
      </c>
      <c r="E38" s="226">
        <f>STDEV(E29:E36)</f>
        <v>3.3339969577499177E-2</v>
      </c>
      <c r="F38" s="226">
        <f>STDEV(F29:F36)</f>
        <v>3.5086627489279001E-2</v>
      </c>
    </row>
    <row r="39" spans="1:6" x14ac:dyDescent="0.25">
      <c r="A39" s="481"/>
      <c r="B39" s="482"/>
      <c r="C39" s="482"/>
      <c r="D39" s="167" t="s">
        <v>12</v>
      </c>
      <c r="E39" s="227">
        <f>E38/SQRT(COUNT(E29:E36))</f>
        <v>1.178745928640143E-2</v>
      </c>
      <c r="F39" s="227">
        <f>F38/SQRT(COUNT(F29:F36))</f>
        <v>1.2404996113317754E-2</v>
      </c>
    </row>
  </sheetData>
  <mergeCells count="12">
    <mergeCell ref="A29:A36"/>
    <mergeCell ref="B29:B31"/>
    <mergeCell ref="B32:B33"/>
    <mergeCell ref="B34:B36"/>
    <mergeCell ref="E5:F5"/>
    <mergeCell ref="A7:A14"/>
    <mergeCell ref="B7:B10"/>
    <mergeCell ref="B11:B12"/>
    <mergeCell ref="B13:B14"/>
    <mergeCell ref="A18:A25"/>
    <mergeCell ref="B18:B22"/>
    <mergeCell ref="B23:B25"/>
  </mergeCells>
  <dataValidations count="1">
    <dataValidation type="list" allowBlank="1" showInputMessage="1" showErrorMessage="1" sqref="D15:D17 D26:D28 D37:D39" xr:uid="{FFA70AE3-B194-4949-B47A-1C1EA9E46B30}">
      <formula1>TtestSelect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465-D0CC-40B5-A2A3-33B8979C5ABD}">
  <dimension ref="A1:F39"/>
  <sheetViews>
    <sheetView workbookViewId="0"/>
  </sheetViews>
  <sheetFormatPr defaultRowHeight="15" x14ac:dyDescent="0.25"/>
  <cols>
    <col min="1" max="1" width="18.28515625" customWidth="1"/>
  </cols>
  <sheetData>
    <row r="1" spans="1:6" ht="15.75" x14ac:dyDescent="0.3">
      <c r="A1" s="36" t="s">
        <v>71</v>
      </c>
    </row>
    <row r="2" spans="1:6" ht="15.75" x14ac:dyDescent="0.3">
      <c r="A2" s="36" t="s">
        <v>630</v>
      </c>
    </row>
    <row r="3" spans="1:6" ht="15.75" x14ac:dyDescent="0.3">
      <c r="A3" s="36"/>
    </row>
    <row r="4" spans="1:6" ht="20.25" x14ac:dyDescent="0.3">
      <c r="A4" s="23" t="s">
        <v>90</v>
      </c>
      <c r="D4" s="263" t="s">
        <v>97</v>
      </c>
      <c r="E4" s="53"/>
      <c r="F4" s="53"/>
    </row>
    <row r="5" spans="1:6" x14ac:dyDescent="0.25">
      <c r="E5" s="731" t="s">
        <v>95</v>
      </c>
      <c r="F5" s="731"/>
    </row>
    <row r="6" spans="1:6" ht="25.5" x14ac:dyDescent="0.25">
      <c r="A6" s="47" t="s">
        <v>7</v>
      </c>
      <c r="B6" s="48" t="s">
        <v>8</v>
      </c>
      <c r="C6" s="48" t="s">
        <v>9</v>
      </c>
      <c r="D6" s="49" t="s">
        <v>10</v>
      </c>
      <c r="E6" s="52" t="s">
        <v>103</v>
      </c>
      <c r="F6" s="52" t="s">
        <v>104</v>
      </c>
    </row>
    <row r="7" spans="1:6" x14ac:dyDescent="0.25">
      <c r="A7" s="726" t="s">
        <v>1</v>
      </c>
      <c r="B7" s="728">
        <v>1</v>
      </c>
      <c r="C7" s="210">
        <v>1</v>
      </c>
      <c r="D7" s="211" t="s">
        <v>14</v>
      </c>
      <c r="E7" s="521">
        <v>20.896494426432</v>
      </c>
      <c r="F7" s="521">
        <v>18.574661712384</v>
      </c>
    </row>
    <row r="8" spans="1:6" x14ac:dyDescent="0.25">
      <c r="A8" s="727"/>
      <c r="B8" s="728"/>
      <c r="C8" s="212">
        <v>2</v>
      </c>
      <c r="D8" s="213" t="s">
        <v>15</v>
      </c>
      <c r="E8" s="152">
        <v>17.959225710580004</v>
      </c>
      <c r="F8" s="152">
        <v>10.489746662780002</v>
      </c>
    </row>
    <row r="9" spans="1:6" x14ac:dyDescent="0.25">
      <c r="A9" s="727"/>
      <c r="B9" s="728"/>
      <c r="C9" s="212">
        <v>3</v>
      </c>
      <c r="D9" s="213" t="s">
        <v>16</v>
      </c>
      <c r="E9" s="152">
        <v>12.109248122400004</v>
      </c>
      <c r="F9" s="152">
        <v>12.836967360525003</v>
      </c>
    </row>
    <row r="10" spans="1:6" x14ac:dyDescent="0.25">
      <c r="A10" s="727"/>
      <c r="B10" s="728"/>
      <c r="C10" s="212">
        <v>4</v>
      </c>
      <c r="D10" s="213" t="s">
        <v>17</v>
      </c>
      <c r="E10" s="522"/>
      <c r="F10" s="267"/>
    </row>
    <row r="11" spans="1:6" x14ac:dyDescent="0.25">
      <c r="A11" s="727"/>
      <c r="B11" s="728">
        <v>2</v>
      </c>
      <c r="C11" s="210">
        <v>1</v>
      </c>
      <c r="D11" s="211" t="s">
        <v>20</v>
      </c>
      <c r="E11" s="158">
        <v>12.813461396662499</v>
      </c>
      <c r="F11" s="152">
        <v>10.491192273599999</v>
      </c>
    </row>
    <row r="12" spans="1:6" x14ac:dyDescent="0.25">
      <c r="A12" s="727"/>
      <c r="B12" s="728"/>
      <c r="C12" s="228">
        <v>5</v>
      </c>
      <c r="D12" s="259" t="s">
        <v>24</v>
      </c>
      <c r="E12" s="159">
        <v>18.210317518799997</v>
      </c>
      <c r="F12" s="159">
        <v>15.069236549399999</v>
      </c>
    </row>
    <row r="13" spans="1:6" x14ac:dyDescent="0.25">
      <c r="A13" s="727"/>
      <c r="B13" s="725">
        <v>3</v>
      </c>
      <c r="C13" s="212">
        <v>2</v>
      </c>
      <c r="D13" s="261" t="s">
        <v>27</v>
      </c>
      <c r="E13" s="152">
        <v>13.444108496279997</v>
      </c>
      <c r="F13" s="152">
        <v>12.108224565359999</v>
      </c>
    </row>
    <row r="14" spans="1:6" x14ac:dyDescent="0.25">
      <c r="A14" s="727"/>
      <c r="B14" s="723"/>
      <c r="C14" s="212">
        <v>3</v>
      </c>
      <c r="D14" s="261" t="s">
        <v>28</v>
      </c>
      <c r="E14" s="152">
        <v>15.897949137000003</v>
      </c>
      <c r="F14" s="152">
        <v>12.05271347175</v>
      </c>
    </row>
    <row r="15" spans="1:6" x14ac:dyDescent="0.25">
      <c r="A15" s="477"/>
      <c r="B15" s="478"/>
      <c r="C15" s="478"/>
      <c r="D15" s="161" t="s">
        <v>221</v>
      </c>
      <c r="E15" s="162">
        <f>AVERAGE(E7:E14)</f>
        <v>15.904400686879214</v>
      </c>
      <c r="F15" s="162">
        <f>AVERAGE(F7:F14)</f>
        <v>13.088963227971286</v>
      </c>
    </row>
    <row r="16" spans="1:6" x14ac:dyDescent="0.25">
      <c r="A16" s="479"/>
      <c r="B16" s="480"/>
      <c r="C16" s="480"/>
      <c r="D16" s="164" t="s">
        <v>222</v>
      </c>
      <c r="E16" s="165">
        <f>STDEV(E7:E14)</f>
        <v>3.2779751419471976</v>
      </c>
      <c r="F16" s="165">
        <f>STDEV(F7:F14)</f>
        <v>2.8756991837467334</v>
      </c>
    </row>
    <row r="17" spans="1:6" x14ac:dyDescent="0.25">
      <c r="A17" s="481"/>
      <c r="B17" s="482"/>
      <c r="C17" s="482"/>
      <c r="D17" s="167" t="s">
        <v>12</v>
      </c>
      <c r="E17" s="168">
        <f>E16/SQRT(COUNT(E7:E14))</f>
        <v>1.2389581470634192</v>
      </c>
      <c r="F17" s="168">
        <f>F16/SQRT(COUNT(F7:F14))</f>
        <v>1.0869121265178989</v>
      </c>
    </row>
    <row r="18" spans="1:6" x14ac:dyDescent="0.25">
      <c r="A18" s="726" t="s">
        <v>72</v>
      </c>
      <c r="B18" s="728">
        <v>4</v>
      </c>
      <c r="C18" s="210">
        <v>1</v>
      </c>
      <c r="D18" s="211" t="s">
        <v>32</v>
      </c>
      <c r="E18" s="152">
        <v>8.3158017079999986</v>
      </c>
      <c r="F18" s="152">
        <v>11.750589369999998</v>
      </c>
    </row>
    <row r="19" spans="1:6" x14ac:dyDescent="0.25">
      <c r="A19" s="727"/>
      <c r="B19" s="728"/>
      <c r="C19" s="212">
        <v>2</v>
      </c>
      <c r="D19" s="213" t="s">
        <v>33</v>
      </c>
      <c r="E19" s="152">
        <v>11.06235973966667</v>
      </c>
      <c r="F19" s="152">
        <v>12.020924869333335</v>
      </c>
    </row>
    <row r="20" spans="1:6" x14ac:dyDescent="0.25">
      <c r="A20" s="727"/>
      <c r="B20" s="728"/>
      <c r="C20" s="212">
        <v>3</v>
      </c>
      <c r="D20" s="213" t="s">
        <v>34</v>
      </c>
      <c r="E20" s="152">
        <v>15.206445381599996</v>
      </c>
      <c r="F20" s="152">
        <v>17.667391856399998</v>
      </c>
    </row>
    <row r="21" spans="1:6" x14ac:dyDescent="0.25">
      <c r="A21" s="727"/>
      <c r="B21" s="728"/>
      <c r="C21" s="212">
        <v>4</v>
      </c>
      <c r="D21" s="213" t="s">
        <v>35</v>
      </c>
      <c r="E21" s="152">
        <v>13.025953374000002</v>
      </c>
      <c r="F21" s="152">
        <v>17.778204080000005</v>
      </c>
    </row>
    <row r="22" spans="1:6" x14ac:dyDescent="0.25">
      <c r="A22" s="727"/>
      <c r="B22" s="728"/>
      <c r="C22" s="212">
        <v>5</v>
      </c>
      <c r="D22" s="213" t="s">
        <v>36</v>
      </c>
      <c r="E22" s="152">
        <v>8.4600221990399991</v>
      </c>
      <c r="F22" s="159">
        <v>12.797273016576</v>
      </c>
    </row>
    <row r="23" spans="1:6" x14ac:dyDescent="0.25">
      <c r="A23" s="727"/>
      <c r="B23" s="728">
        <v>6</v>
      </c>
      <c r="C23" s="210">
        <v>1</v>
      </c>
      <c r="D23" s="211" t="s">
        <v>48</v>
      </c>
      <c r="E23" s="158">
        <v>4.0373203962000002</v>
      </c>
      <c r="F23" s="152">
        <v>9.1690060279999983</v>
      </c>
    </row>
    <row r="24" spans="1:6" x14ac:dyDescent="0.25">
      <c r="A24" s="727"/>
      <c r="B24" s="728"/>
      <c r="C24" s="212">
        <v>2</v>
      </c>
      <c r="D24" s="213" t="s">
        <v>49</v>
      </c>
      <c r="E24" s="152">
        <v>5.2676486174812505</v>
      </c>
      <c r="F24" s="152">
        <v>11.046903395653123</v>
      </c>
    </row>
    <row r="25" spans="1:6" x14ac:dyDescent="0.25">
      <c r="A25" s="727"/>
      <c r="B25" s="723"/>
      <c r="C25" s="212">
        <v>3</v>
      </c>
      <c r="D25" s="213" t="s">
        <v>50</v>
      </c>
      <c r="E25" s="152">
        <v>9.5754745033200006</v>
      </c>
      <c r="F25" s="152">
        <v>19.832477441040002</v>
      </c>
    </row>
    <row r="26" spans="1:6" x14ac:dyDescent="0.25">
      <c r="A26" s="477"/>
      <c r="B26" s="478"/>
      <c r="C26" s="478"/>
      <c r="D26" s="161" t="s">
        <v>221</v>
      </c>
      <c r="E26" s="162">
        <f>AVERAGE(E18:E25)</f>
        <v>9.3688782399134904</v>
      </c>
      <c r="F26" s="162">
        <f>AVERAGE(F18:F25)</f>
        <v>14.007846257125307</v>
      </c>
    </row>
    <row r="27" spans="1:6" x14ac:dyDescent="0.25">
      <c r="A27" s="479"/>
      <c r="B27" s="480"/>
      <c r="C27" s="480"/>
      <c r="D27" s="164" t="s">
        <v>222</v>
      </c>
      <c r="E27" s="165">
        <f>STDEV(E18:E25)</f>
        <v>3.7329140898994564</v>
      </c>
      <c r="F27" s="165">
        <f>STDEV(F18:F25)</f>
        <v>3.8586509624977476</v>
      </c>
    </row>
    <row r="28" spans="1:6" x14ac:dyDescent="0.25">
      <c r="A28" s="481"/>
      <c r="B28" s="482"/>
      <c r="C28" s="482"/>
      <c r="D28" s="167" t="s">
        <v>12</v>
      </c>
      <c r="E28" s="168">
        <f>E27/SQRT(COUNT(E18:E25))</f>
        <v>1.3197844332773574</v>
      </c>
      <c r="F28" s="168">
        <f>F27/SQRT(COUNT(F18:F25))</f>
        <v>1.3642391309070778</v>
      </c>
    </row>
    <row r="29" spans="1:6" x14ac:dyDescent="0.25">
      <c r="A29" s="726" t="s">
        <v>73</v>
      </c>
      <c r="B29" s="728">
        <v>7</v>
      </c>
      <c r="C29" s="210">
        <v>1</v>
      </c>
      <c r="D29" s="211" t="s">
        <v>61</v>
      </c>
      <c r="E29" s="158">
        <v>14.346605308860001</v>
      </c>
      <c r="F29" s="152">
        <v>16.650439738020001</v>
      </c>
    </row>
    <row r="30" spans="1:6" x14ac:dyDescent="0.25">
      <c r="A30" s="727"/>
      <c r="B30" s="728"/>
      <c r="C30" s="212">
        <v>2</v>
      </c>
      <c r="D30" s="213" t="s">
        <v>74</v>
      </c>
      <c r="E30" s="152">
        <v>10.44123151933125</v>
      </c>
      <c r="F30" s="152">
        <v>14.928372337556251</v>
      </c>
    </row>
    <row r="31" spans="1:6" x14ac:dyDescent="0.25">
      <c r="A31" s="727"/>
      <c r="B31" s="728"/>
      <c r="C31" s="228">
        <v>4</v>
      </c>
      <c r="D31" s="259" t="s">
        <v>66</v>
      </c>
      <c r="E31" s="159">
        <v>9.7818630752699978</v>
      </c>
      <c r="F31" s="159">
        <v>11.044038955949999</v>
      </c>
    </row>
    <row r="32" spans="1:6" x14ac:dyDescent="0.25">
      <c r="A32" s="727"/>
      <c r="B32" s="728">
        <v>8</v>
      </c>
      <c r="C32" s="212">
        <v>2</v>
      </c>
      <c r="D32" s="261" t="s">
        <v>63</v>
      </c>
      <c r="E32" s="152">
        <v>8.1869322994874985</v>
      </c>
      <c r="F32" s="152">
        <v>9.6281526553875008</v>
      </c>
    </row>
    <row r="33" spans="1:6" x14ac:dyDescent="0.25">
      <c r="A33" s="727"/>
      <c r="B33" s="728"/>
      <c r="C33" s="212">
        <v>5</v>
      </c>
      <c r="D33" s="261" t="s">
        <v>77</v>
      </c>
      <c r="E33" s="152">
        <v>8.4272554337399956</v>
      </c>
      <c r="F33" s="159">
        <v>12.902747020019996</v>
      </c>
    </row>
    <row r="34" spans="1:6" x14ac:dyDescent="0.25">
      <c r="A34" s="727"/>
      <c r="B34" s="728">
        <v>9</v>
      </c>
      <c r="C34" s="210">
        <v>1</v>
      </c>
      <c r="D34" s="211" t="s">
        <v>78</v>
      </c>
      <c r="E34" s="158">
        <v>11.84011833564</v>
      </c>
      <c r="F34" s="152">
        <v>20.281684186050001</v>
      </c>
    </row>
    <row r="35" spans="1:6" x14ac:dyDescent="0.25">
      <c r="A35" s="727"/>
      <c r="B35" s="728"/>
      <c r="C35" s="212">
        <v>2</v>
      </c>
      <c r="D35" s="213" t="s">
        <v>64</v>
      </c>
      <c r="E35" s="152">
        <v>10.908490007940001</v>
      </c>
      <c r="F35" s="152">
        <v>16.255789031440003</v>
      </c>
    </row>
    <row r="36" spans="1:6" x14ac:dyDescent="0.25">
      <c r="A36" s="727"/>
      <c r="B36" s="723"/>
      <c r="C36" s="212">
        <v>3</v>
      </c>
      <c r="D36" s="213" t="s">
        <v>79</v>
      </c>
      <c r="E36" s="152">
        <v>3.6545631407999992</v>
      </c>
      <c r="F36" s="152">
        <v>5.5570857170399979</v>
      </c>
    </row>
    <row r="37" spans="1:6" x14ac:dyDescent="0.25">
      <c r="A37" s="477"/>
      <c r="B37" s="478"/>
      <c r="C37" s="478"/>
      <c r="D37" s="161" t="s">
        <v>221</v>
      </c>
      <c r="E37" s="162">
        <f>AVERAGE(E29:E36)</f>
        <v>9.6983823901335917</v>
      </c>
      <c r="F37" s="162">
        <f>AVERAGE(F29:F36)</f>
        <v>13.406038705182969</v>
      </c>
    </row>
    <row r="38" spans="1:6" x14ac:dyDescent="0.25">
      <c r="A38" s="479"/>
      <c r="B38" s="480"/>
      <c r="C38" s="480"/>
      <c r="D38" s="164" t="s">
        <v>222</v>
      </c>
      <c r="E38" s="165">
        <f>STDEV(E29:E36)</f>
        <v>3.1315025990970593</v>
      </c>
      <c r="F38" s="165">
        <f>STDEV(F29:F36)</f>
        <v>4.6283296400961298</v>
      </c>
    </row>
    <row r="39" spans="1:6" x14ac:dyDescent="0.25">
      <c r="A39" s="481"/>
      <c r="B39" s="482"/>
      <c r="C39" s="482"/>
      <c r="D39" s="167" t="s">
        <v>12</v>
      </c>
      <c r="E39" s="168">
        <f>E38/SQRT(COUNT(E29:E36))</f>
        <v>1.1071533615624145</v>
      </c>
      <c r="F39" s="168">
        <f>F38/SQRT(COUNT(F29:F36))</f>
        <v>1.636361637039333</v>
      </c>
    </row>
  </sheetData>
  <mergeCells count="12">
    <mergeCell ref="A29:A36"/>
    <mergeCell ref="B29:B31"/>
    <mergeCell ref="B32:B33"/>
    <mergeCell ref="B34:B36"/>
    <mergeCell ref="E5:F5"/>
    <mergeCell ref="A7:A14"/>
    <mergeCell ref="B7:B10"/>
    <mergeCell ref="B11:B12"/>
    <mergeCell ref="B13:B14"/>
    <mergeCell ref="A18:A25"/>
    <mergeCell ref="B18:B22"/>
    <mergeCell ref="B23:B25"/>
  </mergeCells>
  <dataValidations count="1">
    <dataValidation type="list" allowBlank="1" showInputMessage="1" showErrorMessage="1" sqref="D15:D17 D26:D28 D37:D39" xr:uid="{AAD52231-4A2A-4A32-8598-6388ED13A982}">
      <formula1>TtestSelect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C2D5A-5DAA-44E7-8E30-98FC824F61B7}">
  <dimension ref="A1:M54"/>
  <sheetViews>
    <sheetView workbookViewId="0"/>
  </sheetViews>
  <sheetFormatPr defaultRowHeight="15" x14ac:dyDescent="0.25"/>
  <cols>
    <col min="1" max="1" width="18.28515625" customWidth="1"/>
    <col min="4" max="4" width="10.28515625" bestFit="1" customWidth="1"/>
    <col min="5" max="5" width="10.28515625" customWidth="1"/>
    <col min="6" max="8" width="10.28515625" bestFit="1" customWidth="1"/>
  </cols>
  <sheetData>
    <row r="1" spans="1:13" ht="15.75" x14ac:dyDescent="0.3">
      <c r="A1" s="36" t="s">
        <v>71</v>
      </c>
      <c r="B1" s="3"/>
      <c r="C1" s="3"/>
      <c r="D1" s="3"/>
      <c r="E1" s="3"/>
      <c r="F1" s="3"/>
      <c r="G1" s="3"/>
      <c r="H1" s="3"/>
    </row>
    <row r="2" spans="1:13" ht="15.75" x14ac:dyDescent="0.3">
      <c r="A2" s="36" t="s">
        <v>630</v>
      </c>
      <c r="B2" s="3"/>
      <c r="C2" s="3"/>
      <c r="D2" s="3"/>
      <c r="E2" s="3"/>
      <c r="F2" s="3"/>
      <c r="G2" s="3"/>
      <c r="H2" s="3"/>
    </row>
    <row r="3" spans="1:13" ht="15.75" x14ac:dyDescent="0.3">
      <c r="A3" s="36"/>
      <c r="B3" s="3"/>
      <c r="C3" s="3"/>
      <c r="D3" s="3"/>
      <c r="E3" s="3"/>
      <c r="F3" s="3"/>
      <c r="G3" s="3"/>
      <c r="H3" s="3"/>
    </row>
    <row r="4" spans="1:13" ht="20.25" x14ac:dyDescent="0.3">
      <c r="A4" s="54" t="s">
        <v>113</v>
      </c>
      <c r="B4" s="55"/>
      <c r="C4" s="3"/>
      <c r="D4" s="3"/>
      <c r="E4" s="3"/>
      <c r="F4" s="3"/>
      <c r="G4" s="3"/>
      <c r="H4" s="3"/>
      <c r="L4" s="150" t="s">
        <v>2</v>
      </c>
      <c r="M4" s="59"/>
    </row>
    <row r="5" spans="1:13" x14ac:dyDescent="0.25">
      <c r="A5" s="24"/>
      <c r="B5" s="3"/>
      <c r="C5" s="3"/>
      <c r="D5" s="3"/>
      <c r="E5" s="3"/>
      <c r="F5" s="3"/>
      <c r="G5" s="3"/>
      <c r="H5" s="3"/>
    </row>
    <row r="6" spans="1:13" x14ac:dyDescent="0.25">
      <c r="A6" s="47" t="s">
        <v>7</v>
      </c>
      <c r="B6" s="289" t="s">
        <v>8</v>
      </c>
      <c r="C6" s="289" t="s">
        <v>9</v>
      </c>
      <c r="D6" s="369" t="s">
        <v>10</v>
      </c>
      <c r="E6" s="523" t="s">
        <v>11</v>
      </c>
    </row>
    <row r="7" spans="1:13" x14ac:dyDescent="0.25">
      <c r="A7" s="726" t="s">
        <v>1</v>
      </c>
      <c r="B7" s="723">
        <v>1</v>
      </c>
      <c r="C7" s="210">
        <v>1</v>
      </c>
      <c r="D7" s="211" t="s">
        <v>14</v>
      </c>
      <c r="E7" s="339">
        <v>3.3333333333333335</v>
      </c>
    </row>
    <row r="8" spans="1:13" x14ac:dyDescent="0.25">
      <c r="A8" s="727"/>
      <c r="B8" s="724"/>
      <c r="C8" s="212">
        <v>2</v>
      </c>
      <c r="D8" s="213" t="s">
        <v>15</v>
      </c>
      <c r="E8" s="333">
        <v>2</v>
      </c>
    </row>
    <row r="9" spans="1:13" x14ac:dyDescent="0.25">
      <c r="A9" s="727"/>
      <c r="B9" s="724"/>
      <c r="C9" s="212">
        <v>3</v>
      </c>
      <c r="D9" s="213" t="s">
        <v>16</v>
      </c>
      <c r="E9" s="333">
        <v>3</v>
      </c>
    </row>
    <row r="10" spans="1:13" x14ac:dyDescent="0.25">
      <c r="A10" s="727"/>
      <c r="B10" s="724"/>
      <c r="C10" s="212">
        <v>4</v>
      </c>
      <c r="D10" s="213" t="s">
        <v>17</v>
      </c>
      <c r="E10" s="333">
        <v>1</v>
      </c>
    </row>
    <row r="11" spans="1:13" x14ac:dyDescent="0.25">
      <c r="A11" s="727"/>
      <c r="B11" s="724"/>
      <c r="C11" s="212">
        <v>5</v>
      </c>
      <c r="D11" s="213" t="s">
        <v>18</v>
      </c>
      <c r="E11" s="333">
        <v>0.33333333333333331</v>
      </c>
    </row>
    <row r="12" spans="1:13" x14ac:dyDescent="0.25">
      <c r="A12" s="727"/>
      <c r="B12" s="723">
        <v>2</v>
      </c>
      <c r="C12" s="210">
        <v>1</v>
      </c>
      <c r="D12" s="211" t="s">
        <v>20</v>
      </c>
      <c r="E12" s="339">
        <v>1</v>
      </c>
    </row>
    <row r="13" spans="1:13" x14ac:dyDescent="0.25">
      <c r="A13" s="727"/>
      <c r="B13" s="724"/>
      <c r="C13" s="212">
        <v>2</v>
      </c>
      <c r="D13" s="277" t="s">
        <v>21</v>
      </c>
      <c r="E13" s="399"/>
    </row>
    <row r="14" spans="1:13" x14ac:dyDescent="0.25">
      <c r="A14" s="727"/>
      <c r="B14" s="724"/>
      <c r="C14" s="212">
        <v>3</v>
      </c>
      <c r="D14" s="213" t="s">
        <v>22</v>
      </c>
      <c r="E14" s="333">
        <v>2</v>
      </c>
    </row>
    <row r="15" spans="1:13" x14ac:dyDescent="0.25">
      <c r="A15" s="727"/>
      <c r="B15" s="724"/>
      <c r="C15" s="212">
        <v>4</v>
      </c>
      <c r="D15" s="277" t="s">
        <v>23</v>
      </c>
      <c r="E15" s="399"/>
    </row>
    <row r="16" spans="1:13" x14ac:dyDescent="0.25">
      <c r="A16" s="727"/>
      <c r="B16" s="724"/>
      <c r="C16" s="212">
        <v>5</v>
      </c>
      <c r="D16" s="213" t="s">
        <v>24</v>
      </c>
      <c r="E16" s="333">
        <v>0</v>
      </c>
    </row>
    <row r="17" spans="1:5" x14ac:dyDescent="0.25">
      <c r="A17" s="727"/>
      <c r="B17" s="723">
        <v>3</v>
      </c>
      <c r="C17" s="210">
        <v>1</v>
      </c>
      <c r="D17" s="211" t="s">
        <v>26</v>
      </c>
      <c r="E17" s="339">
        <v>0.33333333333333331</v>
      </c>
    </row>
    <row r="18" spans="1:5" x14ac:dyDescent="0.25">
      <c r="A18" s="727"/>
      <c r="B18" s="724"/>
      <c r="C18" s="212">
        <v>2</v>
      </c>
      <c r="D18" s="213" t="s">
        <v>27</v>
      </c>
      <c r="E18" s="333">
        <v>2</v>
      </c>
    </row>
    <row r="19" spans="1:5" x14ac:dyDescent="0.25">
      <c r="A19" s="727"/>
      <c r="B19" s="724"/>
      <c r="C19" s="212">
        <v>3</v>
      </c>
      <c r="D19" s="213" t="s">
        <v>28</v>
      </c>
      <c r="E19" s="333">
        <v>4</v>
      </c>
    </row>
    <row r="20" spans="1:5" x14ac:dyDescent="0.25">
      <c r="A20" s="517"/>
      <c r="B20" s="478"/>
      <c r="C20" s="478"/>
      <c r="D20" s="161" t="s">
        <v>221</v>
      </c>
      <c r="E20" s="346">
        <f>AVERAGE(E12:E19)</f>
        <v>1.5555555555555556</v>
      </c>
    </row>
    <row r="21" spans="1:5" x14ac:dyDescent="0.25">
      <c r="A21" s="518"/>
      <c r="B21" s="480"/>
      <c r="C21" s="480"/>
      <c r="D21" s="164" t="s">
        <v>222</v>
      </c>
      <c r="E21" s="347">
        <f>STDEV(E12:E19)</f>
        <v>1.4555131461166944</v>
      </c>
    </row>
    <row r="22" spans="1:5" x14ac:dyDescent="0.25">
      <c r="A22" s="519"/>
      <c r="B22" s="482"/>
      <c r="C22" s="482"/>
      <c r="D22" s="167" t="s">
        <v>12</v>
      </c>
      <c r="E22" s="348">
        <f>E21/SQRT(COUNT(E12:E19))</f>
        <v>0.59421075364981935</v>
      </c>
    </row>
    <row r="23" spans="1:5" ht="15" customHeight="1" x14ac:dyDescent="0.25">
      <c r="A23" s="726" t="s">
        <v>72</v>
      </c>
      <c r="B23" s="723">
        <v>4</v>
      </c>
      <c r="C23" s="210">
        <v>1</v>
      </c>
      <c r="D23" s="211" t="s">
        <v>32</v>
      </c>
      <c r="E23" s="339">
        <v>0</v>
      </c>
    </row>
    <row r="24" spans="1:5" x14ac:dyDescent="0.25">
      <c r="A24" s="727"/>
      <c r="B24" s="724"/>
      <c r="C24" s="212">
        <v>2</v>
      </c>
      <c r="D24" s="213" t="s">
        <v>33</v>
      </c>
      <c r="E24" s="333">
        <v>0.33333333333333331</v>
      </c>
    </row>
    <row r="25" spans="1:5" x14ac:dyDescent="0.25">
      <c r="A25" s="727"/>
      <c r="B25" s="724"/>
      <c r="C25" s="212">
        <v>3</v>
      </c>
      <c r="D25" s="213" t="s">
        <v>34</v>
      </c>
      <c r="E25" s="333">
        <v>0</v>
      </c>
    </row>
    <row r="26" spans="1:5" x14ac:dyDescent="0.25">
      <c r="A26" s="727"/>
      <c r="B26" s="724"/>
      <c r="C26" s="212">
        <v>4</v>
      </c>
      <c r="D26" s="213" t="s">
        <v>35</v>
      </c>
      <c r="E26" s="333">
        <v>0.66666666666666663</v>
      </c>
    </row>
    <row r="27" spans="1:5" x14ac:dyDescent="0.25">
      <c r="A27" s="727"/>
      <c r="B27" s="724"/>
      <c r="C27" s="212">
        <v>5</v>
      </c>
      <c r="D27" s="213" t="s">
        <v>36</v>
      </c>
      <c r="E27" s="333">
        <v>0</v>
      </c>
    </row>
    <row r="28" spans="1:5" x14ac:dyDescent="0.25">
      <c r="A28" s="727"/>
      <c r="B28" s="723">
        <v>5</v>
      </c>
      <c r="C28" s="210">
        <v>1</v>
      </c>
      <c r="D28" s="211" t="s">
        <v>43</v>
      </c>
      <c r="E28" s="339">
        <v>1.3333333333333333</v>
      </c>
    </row>
    <row r="29" spans="1:5" x14ac:dyDescent="0.25">
      <c r="A29" s="727"/>
      <c r="B29" s="724"/>
      <c r="C29" s="212">
        <v>2</v>
      </c>
      <c r="D29" s="213" t="s">
        <v>44</v>
      </c>
      <c r="E29" s="333">
        <v>0.33333333333333331</v>
      </c>
    </row>
    <row r="30" spans="1:5" x14ac:dyDescent="0.25">
      <c r="A30" s="727"/>
      <c r="B30" s="724"/>
      <c r="C30" s="212">
        <v>3</v>
      </c>
      <c r="D30" s="213" t="s">
        <v>45</v>
      </c>
      <c r="E30" s="333">
        <v>0.33333333333333331</v>
      </c>
    </row>
    <row r="31" spans="1:5" x14ac:dyDescent="0.25">
      <c r="A31" s="727"/>
      <c r="B31" s="724"/>
      <c r="C31" s="212">
        <v>4</v>
      </c>
      <c r="D31" s="213" t="s">
        <v>46</v>
      </c>
      <c r="E31" s="333">
        <v>0</v>
      </c>
    </row>
    <row r="32" spans="1:5" x14ac:dyDescent="0.25">
      <c r="A32" s="727"/>
      <c r="B32" s="724"/>
      <c r="C32" s="212">
        <v>5</v>
      </c>
      <c r="D32" s="213" t="s">
        <v>47</v>
      </c>
      <c r="E32" s="333">
        <v>0</v>
      </c>
    </row>
    <row r="33" spans="1:5" x14ac:dyDescent="0.25">
      <c r="A33" s="727"/>
      <c r="B33" s="723">
        <v>6</v>
      </c>
      <c r="C33" s="210">
        <v>1</v>
      </c>
      <c r="D33" s="211" t="s">
        <v>48</v>
      </c>
      <c r="E33" s="339">
        <v>0</v>
      </c>
    </row>
    <row r="34" spans="1:5" x14ac:dyDescent="0.25">
      <c r="A34" s="727"/>
      <c r="B34" s="724"/>
      <c r="C34" s="212">
        <v>2</v>
      </c>
      <c r="D34" s="213" t="s">
        <v>49</v>
      </c>
      <c r="E34" s="333">
        <v>0</v>
      </c>
    </row>
    <row r="35" spans="1:5" x14ac:dyDescent="0.25">
      <c r="A35" s="727"/>
      <c r="B35" s="724"/>
      <c r="C35" s="212">
        <v>3</v>
      </c>
      <c r="D35" s="213" t="s">
        <v>50</v>
      </c>
      <c r="E35" s="333">
        <v>0</v>
      </c>
    </row>
    <row r="36" spans="1:5" x14ac:dyDescent="0.25">
      <c r="A36" s="517"/>
      <c r="B36" s="478"/>
      <c r="C36" s="478"/>
      <c r="D36" s="161" t="s">
        <v>221</v>
      </c>
      <c r="E36" s="346">
        <f>AVERAGE(E28:E35)</f>
        <v>0.24999999999999997</v>
      </c>
    </row>
    <row r="37" spans="1:5" x14ac:dyDescent="0.25">
      <c r="A37" s="518"/>
      <c r="B37" s="480"/>
      <c r="C37" s="480"/>
      <c r="D37" s="164" t="s">
        <v>222</v>
      </c>
      <c r="E37" s="347">
        <f>STDEV(E28:E35)</f>
        <v>0.46291004988627571</v>
      </c>
    </row>
    <row r="38" spans="1:5" x14ac:dyDescent="0.25">
      <c r="A38" s="519"/>
      <c r="B38" s="482"/>
      <c r="C38" s="482"/>
      <c r="D38" s="167" t="s">
        <v>12</v>
      </c>
      <c r="E38" s="348">
        <f>E37/SQRT(COUNT(E28:E35))</f>
        <v>0.16366341767699427</v>
      </c>
    </row>
    <row r="39" spans="1:5" ht="15" customHeight="1" x14ac:dyDescent="0.25">
      <c r="A39" s="726" t="s">
        <v>73</v>
      </c>
      <c r="B39" s="723">
        <v>7</v>
      </c>
      <c r="C39" s="210">
        <v>1</v>
      </c>
      <c r="D39" s="211" t="s">
        <v>61</v>
      </c>
      <c r="E39" s="339">
        <v>0</v>
      </c>
    </row>
    <row r="40" spans="1:5" x14ac:dyDescent="0.25">
      <c r="A40" s="727"/>
      <c r="B40" s="724"/>
      <c r="C40" s="212">
        <v>2</v>
      </c>
      <c r="D40" s="213" t="s">
        <v>74</v>
      </c>
      <c r="E40" s="333">
        <v>0</v>
      </c>
    </row>
    <row r="41" spans="1:5" x14ac:dyDescent="0.25">
      <c r="A41" s="727"/>
      <c r="B41" s="724"/>
      <c r="C41" s="212">
        <v>3</v>
      </c>
      <c r="D41" s="277" t="s">
        <v>62</v>
      </c>
      <c r="E41" s="399"/>
    </row>
    <row r="42" spans="1:5" x14ac:dyDescent="0.25">
      <c r="A42" s="727"/>
      <c r="B42" s="724"/>
      <c r="C42" s="212">
        <v>4</v>
      </c>
      <c r="D42" s="213" t="s">
        <v>66</v>
      </c>
      <c r="E42" s="333">
        <v>0.33333333333333331</v>
      </c>
    </row>
    <row r="43" spans="1:5" x14ac:dyDescent="0.25">
      <c r="A43" s="727"/>
      <c r="B43" s="724"/>
      <c r="C43" s="212">
        <v>5</v>
      </c>
      <c r="D43" s="213" t="s">
        <v>65</v>
      </c>
      <c r="E43" s="333">
        <v>0.33333333333333331</v>
      </c>
    </row>
    <row r="44" spans="1:5" x14ac:dyDescent="0.25">
      <c r="A44" s="727"/>
      <c r="B44" s="723">
        <v>8</v>
      </c>
      <c r="C44" s="210">
        <v>1</v>
      </c>
      <c r="D44" s="211" t="s">
        <v>75</v>
      </c>
      <c r="E44" s="339">
        <v>0.33333333333333331</v>
      </c>
    </row>
    <row r="45" spans="1:5" x14ac:dyDescent="0.25">
      <c r="A45" s="727"/>
      <c r="B45" s="724"/>
      <c r="C45" s="212">
        <v>2</v>
      </c>
      <c r="D45" s="213" t="s">
        <v>63</v>
      </c>
      <c r="E45" s="333">
        <v>0</v>
      </c>
    </row>
    <row r="46" spans="1:5" x14ac:dyDescent="0.25">
      <c r="A46" s="727"/>
      <c r="B46" s="724"/>
      <c r="C46" s="212">
        <v>3</v>
      </c>
      <c r="D46" s="213" t="s">
        <v>60</v>
      </c>
      <c r="E46" s="333">
        <v>1</v>
      </c>
    </row>
    <row r="47" spans="1:5" x14ac:dyDescent="0.25">
      <c r="A47" s="727"/>
      <c r="B47" s="724"/>
      <c r="C47" s="212">
        <v>4</v>
      </c>
      <c r="D47" s="213" t="s">
        <v>76</v>
      </c>
      <c r="E47" s="333">
        <v>0</v>
      </c>
    </row>
    <row r="48" spans="1:5" x14ac:dyDescent="0.25">
      <c r="A48" s="727"/>
      <c r="B48" s="724"/>
      <c r="C48" s="212">
        <v>5</v>
      </c>
      <c r="D48" s="213" t="s">
        <v>77</v>
      </c>
      <c r="E48" s="333">
        <v>0</v>
      </c>
    </row>
    <row r="49" spans="1:5" x14ac:dyDescent="0.25">
      <c r="A49" s="727"/>
      <c r="B49" s="723">
        <v>9</v>
      </c>
      <c r="C49" s="210">
        <v>1</v>
      </c>
      <c r="D49" s="211" t="s">
        <v>78</v>
      </c>
      <c r="E49" s="339">
        <v>0.33333333333333331</v>
      </c>
    </row>
    <row r="50" spans="1:5" x14ac:dyDescent="0.25">
      <c r="A50" s="727"/>
      <c r="B50" s="724"/>
      <c r="C50" s="212">
        <v>2</v>
      </c>
      <c r="D50" s="213" t="s">
        <v>64</v>
      </c>
      <c r="E50" s="333">
        <v>1.6666666666666667</v>
      </c>
    </row>
    <row r="51" spans="1:5" x14ac:dyDescent="0.25">
      <c r="A51" s="727"/>
      <c r="B51" s="724"/>
      <c r="C51" s="212">
        <v>3</v>
      </c>
      <c r="D51" s="213" t="s">
        <v>79</v>
      </c>
      <c r="E51" s="344">
        <v>0.33333333333333331</v>
      </c>
    </row>
    <row r="52" spans="1:5" x14ac:dyDescent="0.25">
      <c r="A52" s="517"/>
      <c r="B52" s="478"/>
      <c r="C52" s="478"/>
      <c r="D52" s="161" t="s">
        <v>221</v>
      </c>
      <c r="E52" s="269">
        <f>AVERAGE(E44:E51)</f>
        <v>0.45833333333333331</v>
      </c>
    </row>
    <row r="53" spans="1:5" x14ac:dyDescent="0.25">
      <c r="A53" s="518"/>
      <c r="B53" s="480"/>
      <c r="C53" s="480"/>
      <c r="D53" s="164" t="s">
        <v>222</v>
      </c>
      <c r="E53" s="271">
        <f>STDEV(E44:E51)</f>
        <v>0.58925565098878963</v>
      </c>
    </row>
    <row r="54" spans="1:5" x14ac:dyDescent="0.25">
      <c r="A54" s="519"/>
      <c r="B54" s="482"/>
      <c r="C54" s="482"/>
      <c r="D54" s="167" t="s">
        <v>12</v>
      </c>
      <c r="E54" s="273">
        <f>E53/SQRT(COUNT(E44:E51))</f>
        <v>0.20833333333333331</v>
      </c>
    </row>
  </sheetData>
  <mergeCells count="12">
    <mergeCell ref="A39:A51"/>
    <mergeCell ref="B39:B43"/>
    <mergeCell ref="B44:B48"/>
    <mergeCell ref="B49:B51"/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52:D54" xr:uid="{A80D6FBE-2A66-412B-957B-13F79293A053}">
      <formula1>TtestSelect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D03F-F373-4833-8D82-2E813951A385}">
  <dimension ref="A1:J54"/>
  <sheetViews>
    <sheetView workbookViewId="0"/>
  </sheetViews>
  <sheetFormatPr defaultRowHeight="15" x14ac:dyDescent="0.25"/>
  <cols>
    <col min="1" max="1" width="18.28515625" customWidth="1"/>
    <col min="4" max="4" width="10.7109375" customWidth="1"/>
  </cols>
  <sheetData>
    <row r="1" spans="1:10" ht="15.75" x14ac:dyDescent="0.3">
      <c r="A1" s="36" t="s">
        <v>71</v>
      </c>
      <c r="B1" s="3"/>
      <c r="C1" s="3"/>
      <c r="D1" s="3"/>
      <c r="E1" s="3"/>
      <c r="F1" s="3"/>
      <c r="G1" s="3"/>
      <c r="H1" s="3"/>
    </row>
    <row r="2" spans="1:10" ht="15.75" x14ac:dyDescent="0.3">
      <c r="A2" s="36" t="s">
        <v>630</v>
      </c>
      <c r="B2" s="3"/>
      <c r="C2" s="3"/>
      <c r="D2" s="3"/>
      <c r="E2" s="3"/>
      <c r="F2" s="3"/>
      <c r="G2" s="3"/>
      <c r="H2" s="3"/>
    </row>
    <row r="3" spans="1:10" ht="15.75" x14ac:dyDescent="0.3">
      <c r="A3" s="36"/>
      <c r="B3" s="3"/>
      <c r="C3" s="3"/>
      <c r="D3" s="3"/>
      <c r="E3" s="3"/>
      <c r="F3" s="3"/>
      <c r="G3" s="3"/>
      <c r="H3" s="3"/>
    </row>
    <row r="4" spans="1:10" ht="20.25" x14ac:dyDescent="0.3">
      <c r="A4" s="54" t="s">
        <v>114</v>
      </c>
      <c r="B4" s="55"/>
      <c r="C4" s="3"/>
      <c r="D4" s="3"/>
      <c r="E4" s="3"/>
      <c r="F4" s="3"/>
      <c r="G4" s="3"/>
      <c r="H4" s="3"/>
      <c r="I4" s="150" t="s">
        <v>2</v>
      </c>
      <c r="J4" s="59"/>
    </row>
    <row r="5" spans="1:10" x14ac:dyDescent="0.25">
      <c r="A5" s="24"/>
      <c r="B5" s="3"/>
      <c r="C5" s="3"/>
      <c r="D5" s="3"/>
      <c r="E5" s="3"/>
      <c r="F5" s="3"/>
      <c r="G5" s="3"/>
      <c r="H5" s="3"/>
    </row>
    <row r="6" spans="1:10" x14ac:dyDescent="0.25">
      <c r="A6" s="89" t="s">
        <v>7</v>
      </c>
      <c r="B6" s="90" t="s">
        <v>8</v>
      </c>
      <c r="C6" s="90" t="s">
        <v>9</v>
      </c>
      <c r="D6" s="91" t="s">
        <v>10</v>
      </c>
      <c r="E6" s="524" t="s">
        <v>11</v>
      </c>
    </row>
    <row r="7" spans="1:10" x14ac:dyDescent="0.25">
      <c r="A7" s="715" t="s">
        <v>1</v>
      </c>
      <c r="B7" s="723">
        <v>1</v>
      </c>
      <c r="C7" s="210">
        <v>1</v>
      </c>
      <c r="D7" s="211" t="s">
        <v>14</v>
      </c>
      <c r="E7" s="339">
        <v>6</v>
      </c>
    </row>
    <row r="8" spans="1:10" x14ac:dyDescent="0.25">
      <c r="A8" s="716"/>
      <c r="B8" s="724"/>
      <c r="C8" s="212">
        <v>2</v>
      </c>
      <c r="D8" s="213" t="s">
        <v>15</v>
      </c>
      <c r="E8" s="333">
        <v>5</v>
      </c>
    </row>
    <row r="9" spans="1:10" x14ac:dyDescent="0.25">
      <c r="A9" s="716"/>
      <c r="B9" s="724"/>
      <c r="C9" s="212">
        <v>3</v>
      </c>
      <c r="D9" s="213" t="s">
        <v>16</v>
      </c>
      <c r="E9" s="333">
        <v>6</v>
      </c>
    </row>
    <row r="10" spans="1:10" x14ac:dyDescent="0.25">
      <c r="A10" s="716"/>
      <c r="B10" s="724"/>
      <c r="C10" s="212">
        <v>4</v>
      </c>
      <c r="D10" s="213" t="s">
        <v>17</v>
      </c>
      <c r="E10" s="333">
        <v>0</v>
      </c>
    </row>
    <row r="11" spans="1:10" x14ac:dyDescent="0.25">
      <c r="A11" s="716"/>
      <c r="B11" s="724"/>
      <c r="C11" s="212">
        <v>5</v>
      </c>
      <c r="D11" s="213" t="s">
        <v>18</v>
      </c>
      <c r="E11" s="333">
        <v>0</v>
      </c>
    </row>
    <row r="12" spans="1:10" x14ac:dyDescent="0.25">
      <c r="A12" s="716"/>
      <c r="B12" s="723">
        <v>2</v>
      </c>
      <c r="C12" s="210">
        <v>1</v>
      </c>
      <c r="D12" s="211" t="s">
        <v>20</v>
      </c>
      <c r="E12" s="339">
        <v>2</v>
      </c>
    </row>
    <row r="13" spans="1:10" x14ac:dyDescent="0.25">
      <c r="A13" s="716"/>
      <c r="B13" s="724"/>
      <c r="C13" s="212">
        <v>2</v>
      </c>
      <c r="D13" s="277" t="s">
        <v>21</v>
      </c>
      <c r="E13" s="399"/>
    </row>
    <row r="14" spans="1:10" x14ac:dyDescent="0.25">
      <c r="A14" s="716"/>
      <c r="B14" s="724"/>
      <c r="C14" s="212">
        <v>3</v>
      </c>
      <c r="D14" s="213" t="s">
        <v>22</v>
      </c>
      <c r="E14" s="333">
        <v>4.333333333333333</v>
      </c>
    </row>
    <row r="15" spans="1:10" x14ac:dyDescent="0.25">
      <c r="A15" s="716"/>
      <c r="B15" s="724"/>
      <c r="C15" s="212">
        <v>4</v>
      </c>
      <c r="D15" s="277" t="s">
        <v>23</v>
      </c>
      <c r="E15" s="399"/>
    </row>
    <row r="16" spans="1:10" x14ac:dyDescent="0.25">
      <c r="A16" s="716"/>
      <c r="B16" s="724"/>
      <c r="C16" s="212">
        <v>5</v>
      </c>
      <c r="D16" s="213" t="s">
        <v>24</v>
      </c>
      <c r="E16" s="333">
        <v>0</v>
      </c>
    </row>
    <row r="17" spans="1:5" x14ac:dyDescent="0.25">
      <c r="A17" s="716"/>
      <c r="B17" s="723">
        <v>3</v>
      </c>
      <c r="C17" s="210">
        <v>1</v>
      </c>
      <c r="D17" s="211" t="s">
        <v>26</v>
      </c>
      <c r="E17" s="339">
        <v>0</v>
      </c>
    </row>
    <row r="18" spans="1:5" x14ac:dyDescent="0.25">
      <c r="A18" s="716"/>
      <c r="B18" s="724"/>
      <c r="C18" s="212">
        <v>2</v>
      </c>
      <c r="D18" s="213" t="s">
        <v>27</v>
      </c>
      <c r="E18" s="333">
        <v>7.333333333333333</v>
      </c>
    </row>
    <row r="19" spans="1:5" x14ac:dyDescent="0.25">
      <c r="A19" s="716"/>
      <c r="B19" s="724"/>
      <c r="C19" s="212">
        <v>3</v>
      </c>
      <c r="D19" s="213" t="s">
        <v>28</v>
      </c>
      <c r="E19" s="333">
        <v>11</v>
      </c>
    </row>
    <row r="20" spans="1:5" x14ac:dyDescent="0.25">
      <c r="A20" s="517"/>
      <c r="B20" s="478"/>
      <c r="C20" s="478"/>
      <c r="D20" s="161" t="s">
        <v>221</v>
      </c>
      <c r="E20" s="346">
        <f>AVERAGE(E7:E19)</f>
        <v>3.7878787878787876</v>
      </c>
    </row>
    <row r="21" spans="1:5" x14ac:dyDescent="0.25">
      <c r="A21" s="518"/>
      <c r="B21" s="480"/>
      <c r="C21" s="480"/>
      <c r="D21" s="164" t="s">
        <v>222</v>
      </c>
      <c r="E21" s="347">
        <f>STDEV(E7:E19)</f>
        <v>3.697665110948702</v>
      </c>
    </row>
    <row r="22" spans="1:5" x14ac:dyDescent="0.25">
      <c r="A22" s="519"/>
      <c r="B22" s="482"/>
      <c r="C22" s="482"/>
      <c r="D22" s="167" t="s">
        <v>12</v>
      </c>
      <c r="E22" s="348">
        <f>E21/SQRT(COUNT(E7:E19))</f>
        <v>1.1148879794004287</v>
      </c>
    </row>
    <row r="23" spans="1:5" x14ac:dyDescent="0.25">
      <c r="A23" s="715" t="s">
        <v>72</v>
      </c>
      <c r="B23" s="723">
        <v>4</v>
      </c>
      <c r="C23" s="210">
        <v>1</v>
      </c>
      <c r="D23" s="211" t="s">
        <v>32</v>
      </c>
      <c r="E23" s="339">
        <v>1</v>
      </c>
    </row>
    <row r="24" spans="1:5" x14ac:dyDescent="0.25">
      <c r="A24" s="716"/>
      <c r="B24" s="724"/>
      <c r="C24" s="212">
        <v>2</v>
      </c>
      <c r="D24" s="213" t="s">
        <v>33</v>
      </c>
      <c r="E24" s="333">
        <v>0.66666666666666663</v>
      </c>
    </row>
    <row r="25" spans="1:5" x14ac:dyDescent="0.25">
      <c r="A25" s="716"/>
      <c r="B25" s="724"/>
      <c r="C25" s="212">
        <v>3</v>
      </c>
      <c r="D25" s="213" t="s">
        <v>34</v>
      </c>
      <c r="E25" s="333">
        <v>0</v>
      </c>
    </row>
    <row r="26" spans="1:5" x14ac:dyDescent="0.25">
      <c r="A26" s="716"/>
      <c r="B26" s="724"/>
      <c r="C26" s="212">
        <v>4</v>
      </c>
      <c r="D26" s="213" t="s">
        <v>35</v>
      </c>
      <c r="E26" s="333">
        <v>0</v>
      </c>
    </row>
    <row r="27" spans="1:5" x14ac:dyDescent="0.25">
      <c r="A27" s="716"/>
      <c r="B27" s="724"/>
      <c r="C27" s="212">
        <v>5</v>
      </c>
      <c r="D27" s="213" t="s">
        <v>36</v>
      </c>
      <c r="E27" s="333">
        <v>0.66666666666666663</v>
      </c>
    </row>
    <row r="28" spans="1:5" x14ac:dyDescent="0.25">
      <c r="A28" s="716"/>
      <c r="B28" s="723">
        <v>5</v>
      </c>
      <c r="C28" s="210">
        <v>1</v>
      </c>
      <c r="D28" s="211" t="s">
        <v>43</v>
      </c>
      <c r="E28" s="339">
        <v>5</v>
      </c>
    </row>
    <row r="29" spans="1:5" x14ac:dyDescent="0.25">
      <c r="A29" s="716"/>
      <c r="B29" s="724"/>
      <c r="C29" s="212">
        <v>2</v>
      </c>
      <c r="D29" s="213" t="s">
        <v>44</v>
      </c>
      <c r="E29" s="333">
        <v>2.3333333333333335</v>
      </c>
    </row>
    <row r="30" spans="1:5" x14ac:dyDescent="0.25">
      <c r="A30" s="716"/>
      <c r="B30" s="724"/>
      <c r="C30" s="212">
        <v>3</v>
      </c>
      <c r="D30" s="213" t="s">
        <v>45</v>
      </c>
      <c r="E30" s="333">
        <v>0</v>
      </c>
    </row>
    <row r="31" spans="1:5" x14ac:dyDescent="0.25">
      <c r="A31" s="716"/>
      <c r="B31" s="724"/>
      <c r="C31" s="212">
        <v>4</v>
      </c>
      <c r="D31" s="213" t="s">
        <v>46</v>
      </c>
      <c r="E31" s="333">
        <v>0</v>
      </c>
    </row>
    <row r="32" spans="1:5" x14ac:dyDescent="0.25">
      <c r="A32" s="716"/>
      <c r="B32" s="724"/>
      <c r="C32" s="212">
        <v>5</v>
      </c>
      <c r="D32" s="213" t="s">
        <v>47</v>
      </c>
      <c r="E32" s="333">
        <v>0</v>
      </c>
    </row>
    <row r="33" spans="1:5" x14ac:dyDescent="0.25">
      <c r="A33" s="716"/>
      <c r="B33" s="723">
        <v>6</v>
      </c>
      <c r="C33" s="210">
        <v>1</v>
      </c>
      <c r="D33" s="211" t="s">
        <v>48</v>
      </c>
      <c r="E33" s="339">
        <v>0</v>
      </c>
    </row>
    <row r="34" spans="1:5" x14ac:dyDescent="0.25">
      <c r="A34" s="716"/>
      <c r="B34" s="724"/>
      <c r="C34" s="212">
        <v>2</v>
      </c>
      <c r="D34" s="213" t="s">
        <v>49</v>
      </c>
      <c r="E34" s="333">
        <v>0</v>
      </c>
    </row>
    <row r="35" spans="1:5" x14ac:dyDescent="0.25">
      <c r="A35" s="716"/>
      <c r="B35" s="724"/>
      <c r="C35" s="212">
        <v>3</v>
      </c>
      <c r="D35" s="213" t="s">
        <v>50</v>
      </c>
      <c r="E35" s="333">
        <v>1</v>
      </c>
    </row>
    <row r="36" spans="1:5" x14ac:dyDescent="0.25">
      <c r="A36" s="517"/>
      <c r="B36" s="478"/>
      <c r="C36" s="478"/>
      <c r="D36" s="161" t="s">
        <v>221</v>
      </c>
      <c r="E36" s="346">
        <f>AVERAGE(E23:E35)</f>
        <v>0.82051282051282048</v>
      </c>
    </row>
    <row r="37" spans="1:5" x14ac:dyDescent="0.25">
      <c r="A37" s="518"/>
      <c r="B37" s="480"/>
      <c r="C37" s="480"/>
      <c r="D37" s="164" t="s">
        <v>222</v>
      </c>
      <c r="E37" s="347">
        <f>STDEV(E23:E35)</f>
        <v>1.4312347984985023</v>
      </c>
    </row>
    <row r="38" spans="1:5" x14ac:dyDescent="0.25">
      <c r="A38" s="519"/>
      <c r="B38" s="482"/>
      <c r="C38" s="482"/>
      <c r="D38" s="167" t="s">
        <v>12</v>
      </c>
      <c r="E38" s="348">
        <f>E37/SQRT(COUNT(E23:E35))</f>
        <v>0.39695311178574777</v>
      </c>
    </row>
    <row r="39" spans="1:5" x14ac:dyDescent="0.25">
      <c r="A39" s="715" t="s">
        <v>73</v>
      </c>
      <c r="B39" s="723">
        <v>7</v>
      </c>
      <c r="C39" s="210">
        <v>1</v>
      </c>
      <c r="D39" s="211" t="s">
        <v>61</v>
      </c>
      <c r="E39" s="339">
        <v>0</v>
      </c>
    </row>
    <row r="40" spans="1:5" x14ac:dyDescent="0.25">
      <c r="A40" s="716"/>
      <c r="B40" s="724"/>
      <c r="C40" s="212">
        <v>2</v>
      </c>
      <c r="D40" s="213" t="s">
        <v>74</v>
      </c>
      <c r="E40" s="333">
        <v>0</v>
      </c>
    </row>
    <row r="41" spans="1:5" x14ac:dyDescent="0.25">
      <c r="A41" s="716"/>
      <c r="B41" s="724"/>
      <c r="C41" s="212">
        <v>3</v>
      </c>
      <c r="D41" s="277" t="s">
        <v>62</v>
      </c>
      <c r="E41" s="399"/>
    </row>
    <row r="42" spans="1:5" x14ac:dyDescent="0.25">
      <c r="A42" s="716"/>
      <c r="B42" s="724"/>
      <c r="C42" s="212">
        <v>4</v>
      </c>
      <c r="D42" s="213" t="s">
        <v>66</v>
      </c>
      <c r="E42" s="333">
        <v>1.3333333333333333</v>
      </c>
    </row>
    <row r="43" spans="1:5" x14ac:dyDescent="0.25">
      <c r="A43" s="716"/>
      <c r="B43" s="724"/>
      <c r="C43" s="212">
        <v>5</v>
      </c>
      <c r="D43" s="213" t="s">
        <v>65</v>
      </c>
      <c r="E43" s="333">
        <v>2</v>
      </c>
    </row>
    <row r="44" spans="1:5" x14ac:dyDescent="0.25">
      <c r="A44" s="716"/>
      <c r="B44" s="723">
        <v>8</v>
      </c>
      <c r="C44" s="210">
        <v>1</v>
      </c>
      <c r="D44" s="211" t="s">
        <v>75</v>
      </c>
      <c r="E44" s="339">
        <v>1</v>
      </c>
    </row>
    <row r="45" spans="1:5" x14ac:dyDescent="0.25">
      <c r="A45" s="716"/>
      <c r="B45" s="724"/>
      <c r="C45" s="212">
        <v>2</v>
      </c>
      <c r="D45" s="213" t="s">
        <v>63</v>
      </c>
      <c r="E45" s="333">
        <v>0</v>
      </c>
    </row>
    <row r="46" spans="1:5" x14ac:dyDescent="0.25">
      <c r="A46" s="716"/>
      <c r="B46" s="724"/>
      <c r="C46" s="212">
        <v>3</v>
      </c>
      <c r="D46" s="213" t="s">
        <v>60</v>
      </c>
      <c r="E46" s="333">
        <v>0.66666666666666663</v>
      </c>
    </row>
    <row r="47" spans="1:5" x14ac:dyDescent="0.25">
      <c r="A47" s="716"/>
      <c r="B47" s="724"/>
      <c r="C47" s="212">
        <v>4</v>
      </c>
      <c r="D47" s="213" t="s">
        <v>76</v>
      </c>
      <c r="E47" s="333">
        <v>0.66666666666666663</v>
      </c>
    </row>
    <row r="48" spans="1:5" x14ac:dyDescent="0.25">
      <c r="A48" s="716"/>
      <c r="B48" s="724"/>
      <c r="C48" s="212">
        <v>5</v>
      </c>
      <c r="D48" s="213" t="s">
        <v>77</v>
      </c>
      <c r="E48" s="333">
        <v>0</v>
      </c>
    </row>
    <row r="49" spans="1:5" x14ac:dyDescent="0.25">
      <c r="A49" s="716"/>
      <c r="B49" s="723">
        <v>9</v>
      </c>
      <c r="C49" s="210">
        <v>1</v>
      </c>
      <c r="D49" s="211" t="s">
        <v>78</v>
      </c>
      <c r="E49" s="339">
        <v>2.3333333333333335</v>
      </c>
    </row>
    <row r="50" spans="1:5" x14ac:dyDescent="0.25">
      <c r="A50" s="716"/>
      <c r="B50" s="724"/>
      <c r="C50" s="212">
        <v>2</v>
      </c>
      <c r="D50" s="213" t="s">
        <v>64</v>
      </c>
      <c r="E50" s="333">
        <v>5.333333333333333</v>
      </c>
    </row>
    <row r="51" spans="1:5" x14ac:dyDescent="0.25">
      <c r="A51" s="716"/>
      <c r="B51" s="724"/>
      <c r="C51" s="212">
        <v>3</v>
      </c>
      <c r="D51" s="213" t="s">
        <v>79</v>
      </c>
      <c r="E51" s="333">
        <v>0.66666666666666663</v>
      </c>
    </row>
    <row r="52" spans="1:5" x14ac:dyDescent="0.25">
      <c r="A52" s="517"/>
      <c r="B52" s="478"/>
      <c r="C52" s="478"/>
      <c r="D52" s="161" t="s">
        <v>221</v>
      </c>
      <c r="E52" s="346">
        <f>AVERAGE(E39:E51)</f>
        <v>1.1666666666666665</v>
      </c>
    </row>
    <row r="53" spans="1:5" x14ac:dyDescent="0.25">
      <c r="A53" s="518"/>
      <c r="B53" s="480"/>
      <c r="C53" s="480"/>
      <c r="D53" s="164" t="s">
        <v>222</v>
      </c>
      <c r="E53" s="347">
        <f>STDEV(E39:E51)</f>
        <v>1.5275252316519468</v>
      </c>
    </row>
    <row r="54" spans="1:5" x14ac:dyDescent="0.25">
      <c r="A54" s="519"/>
      <c r="B54" s="482"/>
      <c r="C54" s="482"/>
      <c r="D54" s="167" t="s">
        <v>12</v>
      </c>
      <c r="E54" s="348">
        <f>E53/SQRT(COUNT(E39:E51))</f>
        <v>0.44095855184409849</v>
      </c>
    </row>
  </sheetData>
  <mergeCells count="12">
    <mergeCell ref="A39:A51"/>
    <mergeCell ref="B39:B43"/>
    <mergeCell ref="B44:B48"/>
    <mergeCell ref="B49:B51"/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52:D54" xr:uid="{CED39C89-5166-408D-996D-A5B44426AC9E}">
      <formula1>TtestSelect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74A1-D793-4F6C-800A-40F5FE17BF21}">
  <dimension ref="A1:J54"/>
  <sheetViews>
    <sheetView workbookViewId="0"/>
  </sheetViews>
  <sheetFormatPr defaultRowHeight="15" x14ac:dyDescent="0.25"/>
  <cols>
    <col min="1" max="1" width="18.28515625" customWidth="1"/>
    <col min="4" max="4" width="10.7109375" customWidth="1"/>
  </cols>
  <sheetData>
    <row r="1" spans="1:10" ht="15.75" x14ac:dyDescent="0.3">
      <c r="A1" s="36" t="s">
        <v>71</v>
      </c>
      <c r="B1" s="3"/>
      <c r="C1" s="3"/>
      <c r="D1" s="3"/>
      <c r="E1" s="3"/>
      <c r="F1" s="3"/>
      <c r="G1" s="3"/>
      <c r="H1" s="3"/>
    </row>
    <row r="2" spans="1:10" ht="15.75" x14ac:dyDescent="0.3">
      <c r="A2" s="36" t="s">
        <v>630</v>
      </c>
      <c r="B2" s="3"/>
      <c r="C2" s="3"/>
      <c r="D2" s="3"/>
      <c r="E2" s="3"/>
      <c r="F2" s="3"/>
      <c r="G2" s="3"/>
      <c r="H2" s="3"/>
    </row>
    <row r="3" spans="1:10" ht="15.75" x14ac:dyDescent="0.3">
      <c r="A3" s="36"/>
      <c r="B3" s="3"/>
      <c r="C3" s="3"/>
      <c r="D3" s="3"/>
      <c r="E3" s="3"/>
      <c r="F3" s="3"/>
      <c r="G3" s="3"/>
      <c r="H3" s="3"/>
    </row>
    <row r="4" spans="1:10" ht="20.25" x14ac:dyDescent="0.3">
      <c r="A4" s="54" t="s">
        <v>115</v>
      </c>
      <c r="B4" s="55"/>
      <c r="C4" s="3"/>
      <c r="D4" s="3"/>
      <c r="E4" s="3"/>
      <c r="F4" s="3"/>
      <c r="G4" s="3"/>
      <c r="I4" s="274" t="s">
        <v>2</v>
      </c>
      <c r="J4" s="59"/>
    </row>
    <row r="5" spans="1:10" x14ac:dyDescent="0.25">
      <c r="A5" s="24"/>
      <c r="B5" s="3"/>
      <c r="C5" s="3"/>
      <c r="D5" s="3"/>
      <c r="E5" s="3"/>
      <c r="F5" s="3"/>
      <c r="G5" s="3"/>
      <c r="H5" s="3"/>
    </row>
    <row r="6" spans="1:10" x14ac:dyDescent="0.25">
      <c r="A6" s="47" t="s">
        <v>7</v>
      </c>
      <c r="B6" s="289" t="s">
        <v>8</v>
      </c>
      <c r="C6" s="289" t="s">
        <v>9</v>
      </c>
      <c r="D6" s="369" t="s">
        <v>10</v>
      </c>
      <c r="E6" s="523" t="s">
        <v>11</v>
      </c>
    </row>
    <row r="7" spans="1:10" x14ac:dyDescent="0.25">
      <c r="A7" s="715" t="s">
        <v>1</v>
      </c>
      <c r="B7" s="723">
        <v>1</v>
      </c>
      <c r="C7" s="210">
        <v>1</v>
      </c>
      <c r="D7" s="211" t="s">
        <v>14</v>
      </c>
      <c r="E7" s="339">
        <v>1</v>
      </c>
    </row>
    <row r="8" spans="1:10" x14ac:dyDescent="0.25">
      <c r="A8" s="716"/>
      <c r="B8" s="724"/>
      <c r="C8" s="212">
        <v>2</v>
      </c>
      <c r="D8" s="213" t="s">
        <v>15</v>
      </c>
      <c r="E8" s="333">
        <v>0.33333333333333331</v>
      </c>
    </row>
    <row r="9" spans="1:10" x14ac:dyDescent="0.25">
      <c r="A9" s="716"/>
      <c r="B9" s="724"/>
      <c r="C9" s="212">
        <v>3</v>
      </c>
      <c r="D9" s="213" t="s">
        <v>16</v>
      </c>
      <c r="E9" s="333">
        <v>0</v>
      </c>
    </row>
    <row r="10" spans="1:10" x14ac:dyDescent="0.25">
      <c r="A10" s="716"/>
      <c r="B10" s="724"/>
      <c r="C10" s="212">
        <v>4</v>
      </c>
      <c r="D10" s="213" t="s">
        <v>17</v>
      </c>
      <c r="E10" s="333">
        <v>0</v>
      </c>
    </row>
    <row r="11" spans="1:10" x14ac:dyDescent="0.25">
      <c r="A11" s="716"/>
      <c r="B11" s="724"/>
      <c r="C11" s="212">
        <v>5</v>
      </c>
      <c r="D11" s="213" t="s">
        <v>18</v>
      </c>
      <c r="E11" s="333">
        <v>0.33333333333333331</v>
      </c>
    </row>
    <row r="12" spans="1:10" x14ac:dyDescent="0.25">
      <c r="A12" s="716"/>
      <c r="B12" s="723">
        <v>2</v>
      </c>
      <c r="C12" s="210">
        <v>1</v>
      </c>
      <c r="D12" s="211" t="s">
        <v>20</v>
      </c>
      <c r="E12" s="339">
        <v>0.33333333333333331</v>
      </c>
    </row>
    <row r="13" spans="1:10" x14ac:dyDescent="0.25">
      <c r="A13" s="716"/>
      <c r="B13" s="724"/>
      <c r="C13" s="212">
        <v>2</v>
      </c>
      <c r="D13" s="277" t="s">
        <v>21</v>
      </c>
      <c r="E13" s="399"/>
    </row>
    <row r="14" spans="1:10" x14ac:dyDescent="0.25">
      <c r="A14" s="716"/>
      <c r="B14" s="724"/>
      <c r="C14" s="212">
        <v>3</v>
      </c>
      <c r="D14" s="213" t="s">
        <v>22</v>
      </c>
      <c r="E14" s="333">
        <v>1</v>
      </c>
    </row>
    <row r="15" spans="1:10" x14ac:dyDescent="0.25">
      <c r="A15" s="716"/>
      <c r="B15" s="724"/>
      <c r="C15" s="212">
        <v>4</v>
      </c>
      <c r="D15" s="277" t="s">
        <v>23</v>
      </c>
      <c r="E15" s="399"/>
    </row>
    <row r="16" spans="1:10" x14ac:dyDescent="0.25">
      <c r="A16" s="716"/>
      <c r="B16" s="724"/>
      <c r="C16" s="212">
        <v>5</v>
      </c>
      <c r="D16" s="213" t="s">
        <v>24</v>
      </c>
      <c r="E16" s="333">
        <v>0</v>
      </c>
    </row>
    <row r="17" spans="1:5" x14ac:dyDescent="0.25">
      <c r="A17" s="716"/>
      <c r="B17" s="723">
        <v>3</v>
      </c>
      <c r="C17" s="210">
        <v>1</v>
      </c>
      <c r="D17" s="211" t="s">
        <v>26</v>
      </c>
      <c r="E17" s="339">
        <v>0</v>
      </c>
    </row>
    <row r="18" spans="1:5" x14ac:dyDescent="0.25">
      <c r="A18" s="716"/>
      <c r="B18" s="724"/>
      <c r="C18" s="212">
        <v>2</v>
      </c>
      <c r="D18" s="213" t="s">
        <v>27</v>
      </c>
      <c r="E18" s="333">
        <v>0.66666666666666663</v>
      </c>
    </row>
    <row r="19" spans="1:5" x14ac:dyDescent="0.25">
      <c r="A19" s="716"/>
      <c r="B19" s="724"/>
      <c r="C19" s="212">
        <v>3</v>
      </c>
      <c r="D19" s="213" t="s">
        <v>28</v>
      </c>
      <c r="E19" s="333">
        <v>0</v>
      </c>
    </row>
    <row r="20" spans="1:5" x14ac:dyDescent="0.25">
      <c r="A20" s="517"/>
      <c r="B20" s="478"/>
      <c r="C20" s="478"/>
      <c r="D20" s="161" t="s">
        <v>221</v>
      </c>
      <c r="E20" s="346">
        <f>AVERAGE(E7:E19)</f>
        <v>0.33333333333333331</v>
      </c>
    </row>
    <row r="21" spans="1:5" x14ac:dyDescent="0.25">
      <c r="A21" s="518"/>
      <c r="B21" s="480"/>
      <c r="C21" s="480"/>
      <c r="D21" s="164" t="s">
        <v>222</v>
      </c>
      <c r="E21" s="347">
        <f>STDEV(E7:E19)</f>
        <v>0.39440531887330776</v>
      </c>
    </row>
    <row r="22" spans="1:5" x14ac:dyDescent="0.25">
      <c r="A22" s="519"/>
      <c r="B22" s="482"/>
      <c r="C22" s="482"/>
      <c r="D22" s="167" t="s">
        <v>12</v>
      </c>
      <c r="E22" s="348">
        <f>E21/SQRT(COUNT(E7:E19))</f>
        <v>0.11891767800211264</v>
      </c>
    </row>
    <row r="23" spans="1:5" x14ac:dyDescent="0.25">
      <c r="A23" s="715" t="s">
        <v>72</v>
      </c>
      <c r="B23" s="723">
        <v>4</v>
      </c>
      <c r="C23" s="210">
        <v>1</v>
      </c>
      <c r="D23" s="211" t="s">
        <v>32</v>
      </c>
      <c r="E23" s="339">
        <v>0</v>
      </c>
    </row>
    <row r="24" spans="1:5" x14ac:dyDescent="0.25">
      <c r="A24" s="716"/>
      <c r="B24" s="724"/>
      <c r="C24" s="212">
        <v>2</v>
      </c>
      <c r="D24" s="213" t="s">
        <v>33</v>
      </c>
      <c r="E24" s="333">
        <v>0</v>
      </c>
    </row>
    <row r="25" spans="1:5" x14ac:dyDescent="0.25">
      <c r="A25" s="716"/>
      <c r="B25" s="724"/>
      <c r="C25" s="212">
        <v>3</v>
      </c>
      <c r="D25" s="213" t="s">
        <v>34</v>
      </c>
      <c r="E25" s="333">
        <v>0</v>
      </c>
    </row>
    <row r="26" spans="1:5" x14ac:dyDescent="0.25">
      <c r="A26" s="716"/>
      <c r="B26" s="724"/>
      <c r="C26" s="212">
        <v>4</v>
      </c>
      <c r="D26" s="213" t="s">
        <v>35</v>
      </c>
      <c r="E26" s="333">
        <v>0.33333333333333331</v>
      </c>
    </row>
    <row r="27" spans="1:5" x14ac:dyDescent="0.25">
      <c r="A27" s="716"/>
      <c r="B27" s="724"/>
      <c r="C27" s="212">
        <v>5</v>
      </c>
      <c r="D27" s="213" t="s">
        <v>36</v>
      </c>
      <c r="E27" s="333">
        <v>0</v>
      </c>
    </row>
    <row r="28" spans="1:5" x14ac:dyDescent="0.25">
      <c r="A28" s="716"/>
      <c r="B28" s="723">
        <v>5</v>
      </c>
      <c r="C28" s="210">
        <v>1</v>
      </c>
      <c r="D28" s="211" t="s">
        <v>43</v>
      </c>
      <c r="E28" s="339">
        <v>0</v>
      </c>
    </row>
    <row r="29" spans="1:5" x14ac:dyDescent="0.25">
      <c r="A29" s="716"/>
      <c r="B29" s="724"/>
      <c r="C29" s="212">
        <v>2</v>
      </c>
      <c r="D29" s="213" t="s">
        <v>44</v>
      </c>
      <c r="E29" s="333">
        <v>0</v>
      </c>
    </row>
    <row r="30" spans="1:5" x14ac:dyDescent="0.25">
      <c r="A30" s="716"/>
      <c r="B30" s="724"/>
      <c r="C30" s="212">
        <v>3</v>
      </c>
      <c r="D30" s="213" t="s">
        <v>45</v>
      </c>
      <c r="E30" s="333">
        <v>0</v>
      </c>
    </row>
    <row r="31" spans="1:5" x14ac:dyDescent="0.25">
      <c r="A31" s="716"/>
      <c r="B31" s="724"/>
      <c r="C31" s="212">
        <v>4</v>
      </c>
      <c r="D31" s="213" t="s">
        <v>46</v>
      </c>
      <c r="E31" s="333">
        <v>0</v>
      </c>
    </row>
    <row r="32" spans="1:5" x14ac:dyDescent="0.25">
      <c r="A32" s="716"/>
      <c r="B32" s="724"/>
      <c r="C32" s="212">
        <v>5</v>
      </c>
      <c r="D32" s="213" t="s">
        <v>47</v>
      </c>
      <c r="E32" s="333">
        <v>0</v>
      </c>
    </row>
    <row r="33" spans="1:5" x14ac:dyDescent="0.25">
      <c r="A33" s="716"/>
      <c r="B33" s="723">
        <v>6</v>
      </c>
      <c r="C33" s="210">
        <v>1</v>
      </c>
      <c r="D33" s="211" t="s">
        <v>48</v>
      </c>
      <c r="E33" s="339">
        <v>0</v>
      </c>
    </row>
    <row r="34" spans="1:5" x14ac:dyDescent="0.25">
      <c r="A34" s="716"/>
      <c r="B34" s="724"/>
      <c r="C34" s="212">
        <v>2</v>
      </c>
      <c r="D34" s="213" t="s">
        <v>49</v>
      </c>
      <c r="E34" s="333">
        <v>0</v>
      </c>
    </row>
    <row r="35" spans="1:5" x14ac:dyDescent="0.25">
      <c r="A35" s="716"/>
      <c r="B35" s="724"/>
      <c r="C35" s="212">
        <v>3</v>
      </c>
      <c r="D35" s="213" t="s">
        <v>50</v>
      </c>
      <c r="E35" s="333">
        <v>0</v>
      </c>
    </row>
    <row r="36" spans="1:5" x14ac:dyDescent="0.25">
      <c r="A36" s="517"/>
      <c r="B36" s="478"/>
      <c r="C36" s="478"/>
      <c r="D36" s="161" t="s">
        <v>221</v>
      </c>
      <c r="E36" s="346">
        <f>AVERAGE(E23:E35)</f>
        <v>2.564102564102564E-2</v>
      </c>
    </row>
    <row r="37" spans="1:5" x14ac:dyDescent="0.25">
      <c r="A37" s="518"/>
      <c r="B37" s="480"/>
      <c r="C37" s="480"/>
      <c r="D37" s="164" t="s">
        <v>222</v>
      </c>
      <c r="E37" s="347">
        <f>STDEV(E23:E35)</f>
        <v>9.2450032704204849E-2</v>
      </c>
    </row>
    <row r="38" spans="1:5" x14ac:dyDescent="0.25">
      <c r="A38" s="519"/>
      <c r="B38" s="482"/>
      <c r="C38" s="482"/>
      <c r="D38" s="167" t="s">
        <v>12</v>
      </c>
      <c r="E38" s="348">
        <f>E37/SQRT(COUNT(E23:E35))</f>
        <v>2.564102564102564E-2</v>
      </c>
    </row>
    <row r="39" spans="1:5" x14ac:dyDescent="0.25">
      <c r="A39" s="715" t="s">
        <v>73</v>
      </c>
      <c r="B39" s="723">
        <v>7</v>
      </c>
      <c r="C39" s="210">
        <v>1</v>
      </c>
      <c r="D39" s="211" t="s">
        <v>61</v>
      </c>
      <c r="E39" s="339">
        <v>0</v>
      </c>
    </row>
    <row r="40" spans="1:5" x14ac:dyDescent="0.25">
      <c r="A40" s="716"/>
      <c r="B40" s="724"/>
      <c r="C40" s="212">
        <v>2</v>
      </c>
      <c r="D40" s="213" t="s">
        <v>74</v>
      </c>
      <c r="E40" s="333">
        <v>0</v>
      </c>
    </row>
    <row r="41" spans="1:5" x14ac:dyDescent="0.25">
      <c r="A41" s="716"/>
      <c r="B41" s="724"/>
      <c r="C41" s="212">
        <v>3</v>
      </c>
      <c r="D41" s="277" t="s">
        <v>62</v>
      </c>
      <c r="E41" s="399"/>
    </row>
    <row r="42" spans="1:5" x14ac:dyDescent="0.25">
      <c r="A42" s="716"/>
      <c r="B42" s="724"/>
      <c r="C42" s="212">
        <v>4</v>
      </c>
      <c r="D42" s="213" t="s">
        <v>66</v>
      </c>
      <c r="E42" s="333">
        <v>0</v>
      </c>
    </row>
    <row r="43" spans="1:5" x14ac:dyDescent="0.25">
      <c r="A43" s="716"/>
      <c r="B43" s="724"/>
      <c r="C43" s="212">
        <v>5</v>
      </c>
      <c r="D43" s="213" t="s">
        <v>65</v>
      </c>
      <c r="E43" s="333">
        <v>0.33333333333333331</v>
      </c>
    </row>
    <row r="44" spans="1:5" x14ac:dyDescent="0.25">
      <c r="A44" s="716"/>
      <c r="B44" s="723">
        <v>8</v>
      </c>
      <c r="C44" s="210">
        <v>1</v>
      </c>
      <c r="D44" s="211" t="s">
        <v>75</v>
      </c>
      <c r="E44" s="339">
        <v>0</v>
      </c>
    </row>
    <row r="45" spans="1:5" x14ac:dyDescent="0.25">
      <c r="A45" s="716"/>
      <c r="B45" s="724"/>
      <c r="C45" s="212">
        <v>2</v>
      </c>
      <c r="D45" s="213" t="s">
        <v>63</v>
      </c>
      <c r="E45" s="333">
        <v>0</v>
      </c>
    </row>
    <row r="46" spans="1:5" x14ac:dyDescent="0.25">
      <c r="A46" s="716"/>
      <c r="B46" s="724"/>
      <c r="C46" s="212">
        <v>3</v>
      </c>
      <c r="D46" s="213" t="s">
        <v>60</v>
      </c>
      <c r="E46" s="333">
        <v>0</v>
      </c>
    </row>
    <row r="47" spans="1:5" x14ac:dyDescent="0.25">
      <c r="A47" s="716"/>
      <c r="B47" s="724"/>
      <c r="C47" s="212">
        <v>4</v>
      </c>
      <c r="D47" s="213" t="s">
        <v>76</v>
      </c>
      <c r="E47" s="333">
        <v>0</v>
      </c>
    </row>
    <row r="48" spans="1:5" x14ac:dyDescent="0.25">
      <c r="A48" s="716"/>
      <c r="B48" s="724"/>
      <c r="C48" s="212">
        <v>5</v>
      </c>
      <c r="D48" s="213" t="s">
        <v>77</v>
      </c>
      <c r="E48" s="333">
        <v>0</v>
      </c>
    </row>
    <row r="49" spans="1:5" x14ac:dyDescent="0.25">
      <c r="A49" s="716"/>
      <c r="B49" s="723">
        <v>9</v>
      </c>
      <c r="C49" s="210">
        <v>1</v>
      </c>
      <c r="D49" s="211" t="s">
        <v>78</v>
      </c>
      <c r="E49" s="339">
        <v>0</v>
      </c>
    </row>
    <row r="50" spans="1:5" x14ac:dyDescent="0.25">
      <c r="A50" s="716"/>
      <c r="B50" s="724"/>
      <c r="C50" s="212">
        <v>2</v>
      </c>
      <c r="D50" s="213" t="s">
        <v>64</v>
      </c>
      <c r="E50" s="333">
        <v>0</v>
      </c>
    </row>
    <row r="51" spans="1:5" x14ac:dyDescent="0.25">
      <c r="A51" s="716"/>
      <c r="B51" s="724"/>
      <c r="C51" s="212">
        <v>3</v>
      </c>
      <c r="D51" s="213" t="s">
        <v>79</v>
      </c>
      <c r="E51" s="333">
        <v>0</v>
      </c>
    </row>
    <row r="52" spans="1:5" x14ac:dyDescent="0.25">
      <c r="A52" s="517"/>
      <c r="B52" s="478"/>
      <c r="C52" s="478"/>
      <c r="D52" s="161" t="s">
        <v>221</v>
      </c>
      <c r="E52" s="346">
        <f>AVERAGE(E39:E51)</f>
        <v>2.7777777777777776E-2</v>
      </c>
    </row>
    <row r="53" spans="1:5" x14ac:dyDescent="0.25">
      <c r="A53" s="518"/>
      <c r="B53" s="480"/>
      <c r="C53" s="480"/>
      <c r="D53" s="164" t="s">
        <v>222</v>
      </c>
      <c r="E53" s="347">
        <f>STDEV(E39:E51)</f>
        <v>9.6225044864937631E-2</v>
      </c>
    </row>
    <row r="54" spans="1:5" x14ac:dyDescent="0.25">
      <c r="A54" s="519"/>
      <c r="B54" s="482"/>
      <c r="C54" s="482"/>
      <c r="D54" s="167" t="s">
        <v>12</v>
      </c>
      <c r="E54" s="348">
        <f>E53/SQRT(COUNT(E39:E51))</f>
        <v>2.777777777777778E-2</v>
      </c>
    </row>
  </sheetData>
  <mergeCells count="12">
    <mergeCell ref="A39:A51"/>
    <mergeCell ref="B39:B43"/>
    <mergeCell ref="B44:B48"/>
    <mergeCell ref="B49:B51"/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52:D54" xr:uid="{18031F29-AC76-4FE3-B43C-032B8E682820}">
      <formula1>TtestSelect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202F-C5CB-41D3-816D-19ABBFFFE23A}">
  <dimension ref="A1:CA241"/>
  <sheetViews>
    <sheetView zoomScaleNormal="100" workbookViewId="0"/>
  </sheetViews>
  <sheetFormatPr defaultRowHeight="15" x14ac:dyDescent="0.25"/>
  <cols>
    <col min="1" max="1" width="14.5703125" customWidth="1"/>
  </cols>
  <sheetData>
    <row r="1" spans="1:79" ht="15.75" x14ac:dyDescent="0.3">
      <c r="A1" s="36" t="s">
        <v>71</v>
      </c>
      <c r="D1" s="3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3"/>
      <c r="AE1" s="3"/>
      <c r="AF1" s="4"/>
      <c r="AG1" s="3"/>
      <c r="AH1" s="3"/>
      <c r="AI1" s="3"/>
      <c r="AJ1" s="3"/>
      <c r="AK1" s="3"/>
      <c r="AL1" s="3"/>
    </row>
    <row r="2" spans="1:79" ht="15.75" x14ac:dyDescent="0.3">
      <c r="A2" s="36" t="s">
        <v>116</v>
      </c>
      <c r="D2" s="3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4"/>
      <c r="AB2" s="2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79" ht="15.75" x14ac:dyDescent="0.3">
      <c r="A3" s="36"/>
      <c r="D3" s="588" t="s">
        <v>246</v>
      </c>
      <c r="E3" s="45"/>
      <c r="F3" s="45"/>
      <c r="G3" s="45"/>
      <c r="H3" s="4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D3" s="3"/>
      <c r="AE3" s="3"/>
      <c r="AF3" s="3"/>
      <c r="AG3" s="3"/>
      <c r="AH3" s="3"/>
      <c r="AI3" s="3"/>
      <c r="AJ3" s="3"/>
      <c r="AK3" s="3"/>
      <c r="AL3" s="3"/>
    </row>
    <row r="4" spans="1:79" ht="20.25" x14ac:dyDescent="0.3">
      <c r="A4" s="23" t="s">
        <v>4</v>
      </c>
      <c r="D4" s="589" t="s">
        <v>245</v>
      </c>
      <c r="E4" s="590"/>
      <c r="F4" s="590"/>
      <c r="G4" s="590"/>
      <c r="H4" s="590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S4" s="287" t="s">
        <v>42</v>
      </c>
      <c r="AT4" s="286"/>
    </row>
    <row r="5" spans="1:79" s="242" customFormat="1" ht="12.75" x14ac:dyDescent="0.25">
      <c r="A5" s="281"/>
      <c r="B5" s="281"/>
      <c r="C5" s="281"/>
      <c r="D5" s="261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8"/>
      <c r="AO5" s="218"/>
      <c r="AP5" s="218"/>
      <c r="AQ5" s="218"/>
      <c r="AR5" s="218"/>
      <c r="AS5" s="218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/>
      <c r="BT5" s="282"/>
      <c r="BU5" s="282"/>
      <c r="BV5" s="282"/>
      <c r="BW5" s="282"/>
      <c r="BX5" s="282"/>
      <c r="BY5" s="282"/>
      <c r="BZ5" s="282"/>
      <c r="CA5" s="282"/>
    </row>
    <row r="6" spans="1:79" s="242" customFormat="1" ht="12.75" x14ac:dyDescent="0.25">
      <c r="A6" s="179"/>
      <c r="B6" s="179"/>
      <c r="C6" s="207"/>
      <c r="D6" s="231" t="s">
        <v>5</v>
      </c>
      <c r="E6" s="180">
        <v>9</v>
      </c>
      <c r="F6" s="180">
        <v>10</v>
      </c>
      <c r="G6" s="180">
        <v>11</v>
      </c>
      <c r="H6" s="180">
        <v>12</v>
      </c>
      <c r="I6" s="180">
        <v>13</v>
      </c>
      <c r="J6" s="180">
        <v>14</v>
      </c>
      <c r="K6" s="180">
        <v>15</v>
      </c>
      <c r="L6" s="180">
        <v>16</v>
      </c>
      <c r="M6" s="180">
        <v>17</v>
      </c>
      <c r="N6" s="180">
        <v>18</v>
      </c>
      <c r="O6" s="180">
        <v>19</v>
      </c>
      <c r="P6" s="180">
        <v>20</v>
      </c>
      <c r="Q6" s="180">
        <v>21</v>
      </c>
      <c r="R6" s="180">
        <v>22</v>
      </c>
      <c r="S6" s="180">
        <v>23</v>
      </c>
      <c r="T6" s="180">
        <v>24</v>
      </c>
      <c r="U6" s="180">
        <v>25</v>
      </c>
      <c r="V6" s="180">
        <v>26</v>
      </c>
      <c r="W6" s="180">
        <v>27</v>
      </c>
      <c r="X6" s="180">
        <v>28</v>
      </c>
      <c r="Y6" s="180">
        <v>29</v>
      </c>
      <c r="Z6" s="180">
        <v>30</v>
      </c>
      <c r="AA6" s="180">
        <v>31</v>
      </c>
      <c r="AB6" s="180">
        <v>32</v>
      </c>
      <c r="AC6" s="180">
        <v>33</v>
      </c>
      <c r="AD6" s="180">
        <v>34</v>
      </c>
      <c r="AE6" s="180">
        <v>35</v>
      </c>
      <c r="AF6" s="180">
        <v>36</v>
      </c>
      <c r="AG6" s="180">
        <v>37</v>
      </c>
      <c r="AH6" s="180">
        <v>38</v>
      </c>
      <c r="AI6" s="180">
        <v>39</v>
      </c>
      <c r="AJ6" s="180">
        <v>40</v>
      </c>
      <c r="AK6" s="180">
        <v>41</v>
      </c>
      <c r="AL6" s="180">
        <v>42</v>
      </c>
      <c r="AM6" s="180">
        <v>43</v>
      </c>
      <c r="AN6" s="180">
        <v>44</v>
      </c>
      <c r="AO6" s="180">
        <v>45</v>
      </c>
      <c r="AP6" s="180">
        <v>46</v>
      </c>
      <c r="AQ6" s="180">
        <v>47</v>
      </c>
      <c r="AR6" s="180">
        <v>48</v>
      </c>
      <c r="AS6" s="283">
        <v>49</v>
      </c>
      <c r="AT6" s="180">
        <v>50</v>
      </c>
      <c r="AU6" s="180">
        <v>51</v>
      </c>
      <c r="AV6" s="180">
        <v>52</v>
      </c>
      <c r="AW6" s="180">
        <v>53</v>
      </c>
      <c r="AX6" s="180">
        <v>54</v>
      </c>
      <c r="AY6" s="180">
        <v>55</v>
      </c>
      <c r="AZ6" s="180">
        <v>56</v>
      </c>
      <c r="BA6" s="180">
        <v>57</v>
      </c>
      <c r="BB6" s="180">
        <v>58</v>
      </c>
      <c r="BC6" s="180">
        <v>59</v>
      </c>
      <c r="BD6" s="180">
        <v>60</v>
      </c>
      <c r="BE6" s="180">
        <v>61</v>
      </c>
      <c r="BF6" s="180">
        <v>62</v>
      </c>
      <c r="BG6" s="180">
        <v>63</v>
      </c>
      <c r="BH6" s="180">
        <v>64</v>
      </c>
      <c r="BI6" s="180">
        <v>65</v>
      </c>
      <c r="BJ6" s="180">
        <v>66</v>
      </c>
      <c r="BK6" s="180">
        <v>67</v>
      </c>
      <c r="BL6" s="180">
        <v>68</v>
      </c>
      <c r="BM6" s="180">
        <v>69</v>
      </c>
      <c r="BN6" s="180">
        <v>70</v>
      </c>
      <c r="BO6" s="180">
        <v>71</v>
      </c>
      <c r="BP6" s="180">
        <v>72</v>
      </c>
      <c r="BQ6" s="180">
        <v>73</v>
      </c>
      <c r="BR6" s="180">
        <v>74</v>
      </c>
      <c r="BS6" s="180">
        <v>75</v>
      </c>
      <c r="BT6" s="180">
        <v>76</v>
      </c>
      <c r="BU6" s="180">
        <v>77</v>
      </c>
      <c r="BV6" s="180">
        <v>78</v>
      </c>
      <c r="BW6" s="180">
        <v>79</v>
      </c>
      <c r="BX6" s="180">
        <v>80</v>
      </c>
      <c r="BY6" s="180">
        <v>81</v>
      </c>
      <c r="BZ6" s="180">
        <v>82</v>
      </c>
      <c r="CA6" s="180">
        <v>83</v>
      </c>
    </row>
    <row r="7" spans="1:79" s="242" customFormat="1" ht="25.5" x14ac:dyDescent="0.2">
      <c r="A7" s="29" t="s">
        <v>7</v>
      </c>
      <c r="B7" s="25" t="s">
        <v>8</v>
      </c>
      <c r="C7" s="29" t="s">
        <v>9</v>
      </c>
      <c r="D7" s="249" t="s">
        <v>10</v>
      </c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</row>
    <row r="8" spans="1:79" s="242" customFormat="1" ht="12.75" x14ac:dyDescent="0.25">
      <c r="A8" s="715" t="s">
        <v>1</v>
      </c>
      <c r="B8" s="723">
        <v>1</v>
      </c>
      <c r="C8" s="210">
        <v>1</v>
      </c>
      <c r="D8" s="238" t="s">
        <v>14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  <c r="J8" s="158">
        <v>0</v>
      </c>
      <c r="K8" s="158">
        <v>0</v>
      </c>
      <c r="L8" s="158">
        <v>2</v>
      </c>
      <c r="M8" s="158">
        <v>3</v>
      </c>
      <c r="N8" s="158">
        <v>3.5</v>
      </c>
      <c r="O8" s="158">
        <v>3.5</v>
      </c>
      <c r="P8" s="158">
        <v>3</v>
      </c>
      <c r="Q8" s="158">
        <v>2.5</v>
      </c>
      <c r="R8" s="158">
        <v>2</v>
      </c>
      <c r="S8" s="158">
        <v>2</v>
      </c>
      <c r="T8" s="158">
        <v>2</v>
      </c>
      <c r="U8" s="158">
        <v>1.5</v>
      </c>
      <c r="V8" s="158">
        <v>1.5</v>
      </c>
      <c r="W8" s="158">
        <v>1.5</v>
      </c>
      <c r="X8" s="158">
        <v>1.5</v>
      </c>
      <c r="Y8" s="158">
        <v>1.5</v>
      </c>
      <c r="Z8" s="158">
        <v>1.5</v>
      </c>
      <c r="AA8" s="158">
        <v>1.5</v>
      </c>
      <c r="AB8" s="158">
        <v>1</v>
      </c>
      <c r="AC8" s="158">
        <v>2</v>
      </c>
      <c r="AD8" s="158">
        <v>3</v>
      </c>
      <c r="AE8" s="158">
        <v>3</v>
      </c>
      <c r="AF8" s="158">
        <v>3</v>
      </c>
      <c r="AG8" s="158">
        <v>3</v>
      </c>
      <c r="AH8" s="158">
        <v>3</v>
      </c>
      <c r="AI8" s="158">
        <v>3</v>
      </c>
      <c r="AJ8" s="158">
        <v>3</v>
      </c>
      <c r="AK8" s="158">
        <v>2.5</v>
      </c>
      <c r="AL8" s="158">
        <v>2.5</v>
      </c>
      <c r="AM8" s="158">
        <v>2.5</v>
      </c>
      <c r="AN8" s="158">
        <v>2.5</v>
      </c>
      <c r="AO8" s="158">
        <v>2.5</v>
      </c>
      <c r="AP8" s="158">
        <v>2</v>
      </c>
      <c r="AQ8" s="158">
        <v>2</v>
      </c>
      <c r="AR8" s="158">
        <v>2</v>
      </c>
      <c r="AS8" s="158">
        <v>2</v>
      </c>
      <c r="AT8" s="158">
        <v>2</v>
      </c>
      <c r="AU8" s="158">
        <v>2.5</v>
      </c>
      <c r="AV8" s="158">
        <v>2.5</v>
      </c>
      <c r="AW8" s="158">
        <v>2.5</v>
      </c>
      <c r="AX8" s="158">
        <v>2</v>
      </c>
      <c r="AY8" s="158">
        <v>2.5</v>
      </c>
      <c r="AZ8" s="158">
        <v>2.5</v>
      </c>
      <c r="BA8" s="158">
        <v>2.5</v>
      </c>
      <c r="BB8" s="158">
        <v>2.5</v>
      </c>
      <c r="BC8" s="158">
        <v>2.5</v>
      </c>
      <c r="BD8" s="158">
        <v>2.5</v>
      </c>
      <c r="BE8" s="158">
        <v>2.5</v>
      </c>
      <c r="BF8" s="158">
        <v>3</v>
      </c>
      <c r="BG8" s="158">
        <v>3</v>
      </c>
      <c r="BH8" s="158">
        <v>3.5</v>
      </c>
      <c r="BI8" s="158">
        <v>2.5</v>
      </c>
      <c r="BJ8" s="158">
        <v>2.5</v>
      </c>
      <c r="BK8" s="158">
        <v>2.5</v>
      </c>
      <c r="BL8" s="158">
        <v>2.5</v>
      </c>
      <c r="BM8" s="158">
        <v>2.5</v>
      </c>
      <c r="BN8" s="158">
        <v>2.5</v>
      </c>
      <c r="BO8" s="158">
        <v>2.5</v>
      </c>
      <c r="BP8" s="158">
        <v>2.5</v>
      </c>
      <c r="BQ8" s="158">
        <v>2</v>
      </c>
      <c r="BR8" s="158">
        <v>2.5</v>
      </c>
      <c r="BS8" s="158">
        <v>2</v>
      </c>
      <c r="BT8" s="158">
        <v>2</v>
      </c>
      <c r="BU8" s="158">
        <v>2.5</v>
      </c>
      <c r="BV8" s="158">
        <v>2.5</v>
      </c>
      <c r="BW8" s="158">
        <v>3</v>
      </c>
      <c r="BX8" s="158">
        <v>2.5</v>
      </c>
      <c r="BY8" s="158">
        <v>2.5</v>
      </c>
      <c r="BZ8" s="158">
        <v>2.5</v>
      </c>
      <c r="CA8" s="158">
        <v>2.5</v>
      </c>
    </row>
    <row r="9" spans="1:79" s="242" customFormat="1" ht="12.75" x14ac:dyDescent="0.25">
      <c r="A9" s="716"/>
      <c r="B9" s="724"/>
      <c r="C9" s="212">
        <v>2</v>
      </c>
      <c r="D9" s="240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0.5</v>
      </c>
      <c r="K9" s="152">
        <v>3</v>
      </c>
      <c r="L9" s="152">
        <v>3</v>
      </c>
      <c r="M9" s="152">
        <v>3.5</v>
      </c>
      <c r="N9" s="152">
        <v>3</v>
      </c>
      <c r="O9" s="152">
        <v>3.5</v>
      </c>
      <c r="P9" s="152">
        <v>3</v>
      </c>
      <c r="Q9" s="152">
        <v>3</v>
      </c>
      <c r="R9" s="152">
        <v>2.5</v>
      </c>
      <c r="S9" s="152">
        <v>2.5</v>
      </c>
      <c r="T9" s="152">
        <v>2.5</v>
      </c>
      <c r="U9" s="152">
        <v>2.5</v>
      </c>
      <c r="V9" s="152">
        <v>2.5</v>
      </c>
      <c r="W9" s="152">
        <v>2</v>
      </c>
      <c r="X9" s="152">
        <v>2</v>
      </c>
      <c r="Y9" s="152">
        <v>2</v>
      </c>
      <c r="Z9" s="152">
        <v>2</v>
      </c>
      <c r="AA9" s="152">
        <v>2</v>
      </c>
      <c r="AB9" s="152">
        <v>2.5</v>
      </c>
      <c r="AC9" s="152">
        <v>3</v>
      </c>
      <c r="AD9" s="152">
        <v>3</v>
      </c>
      <c r="AE9" s="152">
        <v>3</v>
      </c>
      <c r="AF9" s="152">
        <v>3</v>
      </c>
      <c r="AG9" s="152">
        <v>3</v>
      </c>
      <c r="AH9" s="152">
        <v>3</v>
      </c>
      <c r="AI9" s="152">
        <v>3</v>
      </c>
      <c r="AJ9" s="152">
        <v>3</v>
      </c>
      <c r="AK9" s="152">
        <v>3</v>
      </c>
      <c r="AL9" s="152">
        <v>2.5</v>
      </c>
      <c r="AM9" s="152">
        <v>2.5</v>
      </c>
      <c r="AN9" s="152">
        <v>2.5</v>
      </c>
      <c r="AO9" s="152">
        <v>2.5</v>
      </c>
      <c r="AP9" s="152">
        <v>2.5</v>
      </c>
      <c r="AQ9" s="152">
        <v>2.5</v>
      </c>
      <c r="AR9" s="152">
        <v>2.5</v>
      </c>
      <c r="AS9" s="152">
        <v>2</v>
      </c>
      <c r="AT9" s="152">
        <v>2.5</v>
      </c>
      <c r="AU9" s="152">
        <v>2</v>
      </c>
      <c r="AV9" s="152">
        <v>2.5</v>
      </c>
      <c r="AW9" s="152">
        <v>2.5</v>
      </c>
      <c r="AX9" s="152">
        <v>2.5</v>
      </c>
      <c r="AY9" s="152">
        <v>2.5</v>
      </c>
      <c r="AZ9" s="152">
        <v>2.5</v>
      </c>
      <c r="BA9" s="152">
        <v>2.5</v>
      </c>
      <c r="BB9" s="152">
        <v>2.5</v>
      </c>
      <c r="BC9" s="152">
        <v>2.5</v>
      </c>
      <c r="BD9" s="152">
        <v>2.5</v>
      </c>
      <c r="BE9" s="152">
        <v>2.5</v>
      </c>
      <c r="BF9" s="152">
        <v>2.5</v>
      </c>
      <c r="BG9" s="152">
        <v>2.5</v>
      </c>
      <c r="BH9" s="152">
        <v>2.5</v>
      </c>
      <c r="BI9" s="152">
        <v>2.5</v>
      </c>
      <c r="BJ9" s="152">
        <v>2.5</v>
      </c>
      <c r="BK9" s="152">
        <v>2.5</v>
      </c>
      <c r="BL9" s="152">
        <v>2.5</v>
      </c>
      <c r="BM9" s="152">
        <v>2.5</v>
      </c>
      <c r="BN9" s="152">
        <v>2.5</v>
      </c>
      <c r="BO9" s="152">
        <v>2.5</v>
      </c>
      <c r="BP9" s="152">
        <v>2.5</v>
      </c>
      <c r="BQ9" s="152">
        <v>2.5</v>
      </c>
      <c r="BR9" s="152">
        <v>2.5</v>
      </c>
      <c r="BS9" s="152">
        <v>2.5</v>
      </c>
      <c r="BT9" s="152">
        <v>3</v>
      </c>
      <c r="BU9" s="152">
        <v>3.5</v>
      </c>
      <c r="BV9" s="152">
        <v>3.5</v>
      </c>
      <c r="BW9" s="152">
        <v>3.5</v>
      </c>
      <c r="BX9" s="152">
        <v>3.5</v>
      </c>
      <c r="BY9" s="152">
        <v>3.5</v>
      </c>
      <c r="BZ9" s="152">
        <v>3.5</v>
      </c>
      <c r="CA9" s="152">
        <v>3.5</v>
      </c>
    </row>
    <row r="10" spans="1:79" s="242" customFormat="1" ht="12.75" x14ac:dyDescent="0.25">
      <c r="A10" s="716"/>
      <c r="B10" s="724"/>
      <c r="C10" s="212">
        <v>3</v>
      </c>
      <c r="D10" s="240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0</v>
      </c>
      <c r="J10" s="152">
        <v>0.5</v>
      </c>
      <c r="K10" s="152">
        <v>2.5</v>
      </c>
      <c r="L10" s="152">
        <v>3</v>
      </c>
      <c r="M10" s="152">
        <v>3.5</v>
      </c>
      <c r="N10" s="152">
        <v>3.5</v>
      </c>
      <c r="O10" s="152">
        <v>3</v>
      </c>
      <c r="P10" s="152">
        <v>2.5</v>
      </c>
      <c r="Q10" s="152">
        <v>2.5</v>
      </c>
      <c r="R10" s="152">
        <v>2</v>
      </c>
      <c r="S10" s="152">
        <v>2</v>
      </c>
      <c r="T10" s="152">
        <v>2</v>
      </c>
      <c r="U10" s="152">
        <v>1.5</v>
      </c>
      <c r="V10" s="152">
        <v>2</v>
      </c>
      <c r="W10" s="152">
        <v>1.5</v>
      </c>
      <c r="X10" s="152">
        <v>1</v>
      </c>
      <c r="Y10" s="152">
        <v>1</v>
      </c>
      <c r="Z10" s="152">
        <v>1</v>
      </c>
      <c r="AA10" s="152">
        <v>1</v>
      </c>
      <c r="AB10" s="152">
        <v>2</v>
      </c>
      <c r="AC10" s="152">
        <v>3</v>
      </c>
      <c r="AD10" s="152">
        <v>3</v>
      </c>
      <c r="AE10" s="152">
        <v>3</v>
      </c>
      <c r="AF10" s="152">
        <v>2.5</v>
      </c>
      <c r="AG10" s="152">
        <v>2.5</v>
      </c>
      <c r="AH10" s="152">
        <v>2.5</v>
      </c>
      <c r="AI10" s="152">
        <v>2.5</v>
      </c>
      <c r="AJ10" s="152">
        <v>2.5</v>
      </c>
      <c r="AK10" s="152">
        <v>2.5</v>
      </c>
      <c r="AL10" s="152">
        <v>2</v>
      </c>
      <c r="AM10" s="152">
        <v>2</v>
      </c>
      <c r="AN10" s="152">
        <v>2.5</v>
      </c>
      <c r="AO10" s="152">
        <v>2</v>
      </c>
      <c r="AP10" s="152">
        <v>2</v>
      </c>
      <c r="AQ10" s="152">
        <v>2</v>
      </c>
      <c r="AR10" s="152">
        <v>2</v>
      </c>
      <c r="AS10" s="152">
        <v>2</v>
      </c>
      <c r="AT10" s="152">
        <v>2</v>
      </c>
      <c r="AU10" s="152">
        <v>2</v>
      </c>
      <c r="AV10" s="152">
        <v>2</v>
      </c>
      <c r="AW10" s="152">
        <v>2</v>
      </c>
      <c r="AX10" s="152">
        <v>2</v>
      </c>
      <c r="AY10" s="152">
        <v>2</v>
      </c>
      <c r="AZ10" s="152">
        <v>2</v>
      </c>
      <c r="BA10" s="152">
        <v>2</v>
      </c>
      <c r="BB10" s="152">
        <v>2</v>
      </c>
      <c r="BC10" s="152">
        <v>2</v>
      </c>
      <c r="BD10" s="152">
        <v>2</v>
      </c>
      <c r="BE10" s="152">
        <v>2</v>
      </c>
      <c r="BF10" s="152">
        <v>2</v>
      </c>
      <c r="BG10" s="152">
        <v>2</v>
      </c>
      <c r="BH10" s="152">
        <v>2</v>
      </c>
      <c r="BI10" s="152">
        <v>2</v>
      </c>
      <c r="BJ10" s="152">
        <v>2</v>
      </c>
      <c r="BK10" s="152">
        <v>2</v>
      </c>
      <c r="BL10" s="152">
        <v>2</v>
      </c>
      <c r="BM10" s="152">
        <v>2.5</v>
      </c>
      <c r="BN10" s="152">
        <v>3</v>
      </c>
      <c r="BO10" s="152">
        <v>3</v>
      </c>
      <c r="BP10" s="152">
        <v>3</v>
      </c>
      <c r="BQ10" s="152">
        <v>3</v>
      </c>
      <c r="BR10" s="152">
        <v>2.5</v>
      </c>
      <c r="BS10" s="152">
        <v>2.5</v>
      </c>
      <c r="BT10" s="152">
        <v>2.5</v>
      </c>
      <c r="BU10" s="152">
        <v>3</v>
      </c>
      <c r="BV10" s="152">
        <v>3</v>
      </c>
      <c r="BW10" s="152">
        <v>3</v>
      </c>
      <c r="BX10" s="152">
        <v>3</v>
      </c>
      <c r="BY10" s="152">
        <v>2.5</v>
      </c>
      <c r="BZ10" s="152">
        <v>3</v>
      </c>
      <c r="CA10" s="152">
        <v>3</v>
      </c>
    </row>
    <row r="11" spans="1:79" s="242" customFormat="1" ht="12.75" x14ac:dyDescent="0.25">
      <c r="A11" s="716"/>
      <c r="B11" s="724"/>
      <c r="C11" s="212">
        <v>4</v>
      </c>
      <c r="D11" s="240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0</v>
      </c>
      <c r="J11" s="152">
        <v>0</v>
      </c>
      <c r="K11" s="152">
        <v>0</v>
      </c>
      <c r="L11" s="152">
        <v>0</v>
      </c>
      <c r="M11" s="152">
        <v>0</v>
      </c>
      <c r="N11" s="152">
        <v>0.5</v>
      </c>
      <c r="O11" s="152">
        <v>2</v>
      </c>
      <c r="P11" s="152">
        <v>2.5</v>
      </c>
      <c r="Q11" s="152">
        <v>3</v>
      </c>
      <c r="R11" s="152">
        <v>3</v>
      </c>
      <c r="S11" s="152">
        <v>2.5</v>
      </c>
      <c r="T11" s="152">
        <v>2</v>
      </c>
      <c r="U11" s="152">
        <v>2</v>
      </c>
      <c r="V11" s="152">
        <v>1.5</v>
      </c>
      <c r="W11" s="152">
        <v>1.5</v>
      </c>
      <c r="X11" s="152">
        <v>1</v>
      </c>
      <c r="Y11" s="152">
        <v>1</v>
      </c>
      <c r="Z11" s="152">
        <v>1</v>
      </c>
      <c r="AA11" s="152">
        <v>1</v>
      </c>
      <c r="AB11" s="152">
        <v>1</v>
      </c>
      <c r="AC11" s="152">
        <v>1</v>
      </c>
      <c r="AD11" s="152">
        <v>1.5</v>
      </c>
      <c r="AE11" s="152">
        <v>2</v>
      </c>
      <c r="AF11" s="152">
        <v>2.5</v>
      </c>
      <c r="AG11" s="152">
        <v>2.5</v>
      </c>
      <c r="AH11" s="152">
        <v>2.5</v>
      </c>
      <c r="AI11" s="152">
        <v>2</v>
      </c>
      <c r="AJ11" s="152">
        <v>2</v>
      </c>
      <c r="AK11" s="152">
        <v>2</v>
      </c>
      <c r="AL11" s="152">
        <v>2</v>
      </c>
      <c r="AM11" s="152">
        <v>2</v>
      </c>
      <c r="AN11" s="152">
        <v>2.5</v>
      </c>
      <c r="AO11" s="152">
        <v>2</v>
      </c>
      <c r="AP11" s="152">
        <v>2</v>
      </c>
      <c r="AQ11" s="152">
        <v>2</v>
      </c>
      <c r="AR11" s="152">
        <v>2</v>
      </c>
      <c r="AS11" s="152">
        <v>2</v>
      </c>
      <c r="AT11" s="152">
        <v>1.5</v>
      </c>
      <c r="AU11" s="152">
        <v>2</v>
      </c>
      <c r="AV11" s="152">
        <v>1.5</v>
      </c>
      <c r="AW11" s="152">
        <v>1.5</v>
      </c>
      <c r="AX11" s="152">
        <v>1.5</v>
      </c>
      <c r="AY11" s="152">
        <v>1.5</v>
      </c>
      <c r="AZ11" s="152">
        <v>1.5</v>
      </c>
      <c r="BA11" s="152">
        <v>1.5</v>
      </c>
      <c r="BB11" s="152">
        <v>1.5</v>
      </c>
      <c r="BC11" s="152">
        <v>1.5</v>
      </c>
      <c r="BD11" s="152">
        <v>1.5</v>
      </c>
      <c r="BE11" s="152">
        <v>1.5</v>
      </c>
      <c r="BF11" s="152">
        <v>1.5</v>
      </c>
      <c r="BG11" s="152">
        <v>1.5</v>
      </c>
      <c r="BH11" s="152">
        <v>1.5</v>
      </c>
      <c r="BI11" s="152">
        <v>2</v>
      </c>
      <c r="BJ11" s="152">
        <v>2</v>
      </c>
      <c r="BK11" s="152">
        <v>2</v>
      </c>
      <c r="BL11" s="152">
        <v>1.5</v>
      </c>
      <c r="BM11" s="152">
        <v>1.5</v>
      </c>
      <c r="BN11" s="152">
        <v>1.5</v>
      </c>
      <c r="BO11" s="152">
        <v>1.5</v>
      </c>
      <c r="BP11" s="152">
        <v>1.5</v>
      </c>
      <c r="BQ11" s="152">
        <v>2</v>
      </c>
      <c r="BR11" s="152">
        <v>2</v>
      </c>
      <c r="BS11" s="152">
        <v>2</v>
      </c>
      <c r="BT11" s="152">
        <v>2</v>
      </c>
      <c r="BU11" s="152">
        <v>1.5</v>
      </c>
      <c r="BV11" s="152">
        <v>1.5</v>
      </c>
      <c r="BW11" s="152">
        <v>1</v>
      </c>
      <c r="BX11" s="152">
        <v>1.5</v>
      </c>
      <c r="BY11" s="152">
        <v>1.5</v>
      </c>
      <c r="BZ11" s="152">
        <v>1.5</v>
      </c>
      <c r="CA11" s="152">
        <v>1.5</v>
      </c>
    </row>
    <row r="12" spans="1:79" s="242" customFormat="1" ht="12.75" x14ac:dyDescent="0.25">
      <c r="A12" s="716"/>
      <c r="B12" s="724"/>
      <c r="C12" s="212">
        <v>5</v>
      </c>
      <c r="D12" s="240" t="s">
        <v>18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2">
        <v>0</v>
      </c>
      <c r="L12" s="152">
        <v>0</v>
      </c>
      <c r="M12" s="152">
        <v>2</v>
      </c>
      <c r="N12" s="152">
        <v>2.5</v>
      </c>
      <c r="O12" s="152">
        <v>3</v>
      </c>
      <c r="P12" s="152">
        <v>3</v>
      </c>
      <c r="Q12" s="152">
        <v>3</v>
      </c>
      <c r="R12" s="152">
        <v>3</v>
      </c>
      <c r="S12" s="152">
        <v>3</v>
      </c>
      <c r="T12" s="152">
        <v>2.5</v>
      </c>
      <c r="U12" s="152">
        <v>2.5</v>
      </c>
      <c r="V12" s="152">
        <v>2.5</v>
      </c>
      <c r="W12" s="152">
        <v>2</v>
      </c>
      <c r="X12" s="152">
        <v>2</v>
      </c>
      <c r="Y12" s="152">
        <v>1.5</v>
      </c>
      <c r="Z12" s="152">
        <v>1.5</v>
      </c>
      <c r="AA12" s="152">
        <v>2</v>
      </c>
      <c r="AB12" s="152">
        <v>1.5</v>
      </c>
      <c r="AC12" s="152">
        <v>2</v>
      </c>
      <c r="AD12" s="152">
        <v>1.5</v>
      </c>
      <c r="AE12" s="152">
        <v>1.5</v>
      </c>
      <c r="AF12" s="152">
        <v>1.5</v>
      </c>
      <c r="AG12" s="152">
        <v>1.5</v>
      </c>
      <c r="AH12" s="152">
        <v>2</v>
      </c>
      <c r="AI12" s="152">
        <v>1.5</v>
      </c>
      <c r="AJ12" s="152">
        <v>1.5</v>
      </c>
      <c r="AK12" s="152">
        <v>1.5</v>
      </c>
      <c r="AL12" s="152">
        <v>1.5</v>
      </c>
      <c r="AM12" s="152">
        <v>1.5</v>
      </c>
      <c r="AN12" s="152">
        <v>2</v>
      </c>
      <c r="AO12" s="152">
        <v>1.5</v>
      </c>
      <c r="AP12" s="152">
        <v>2</v>
      </c>
      <c r="AQ12" s="152">
        <v>2</v>
      </c>
      <c r="AR12" s="152">
        <v>2</v>
      </c>
      <c r="AS12" s="152">
        <v>2</v>
      </c>
      <c r="AT12" s="152">
        <v>2.5</v>
      </c>
      <c r="AU12" s="152">
        <v>3</v>
      </c>
      <c r="AV12" s="152">
        <v>3</v>
      </c>
      <c r="AW12" s="152">
        <v>3</v>
      </c>
      <c r="AX12" s="152">
        <v>3</v>
      </c>
      <c r="AY12" s="152">
        <v>3</v>
      </c>
      <c r="AZ12" s="152">
        <v>3</v>
      </c>
      <c r="BA12" s="152">
        <v>2.5</v>
      </c>
      <c r="BB12" s="152">
        <v>2.5</v>
      </c>
      <c r="BC12" s="152">
        <v>2.5</v>
      </c>
      <c r="BD12" s="152">
        <v>2.5</v>
      </c>
      <c r="BE12" s="152">
        <v>2.5</v>
      </c>
      <c r="BF12" s="152">
        <v>2</v>
      </c>
      <c r="BG12" s="152">
        <v>2</v>
      </c>
      <c r="BH12" s="152">
        <v>2.5</v>
      </c>
      <c r="BI12" s="152">
        <v>2.5</v>
      </c>
      <c r="BJ12" s="152">
        <v>2.5</v>
      </c>
      <c r="BK12" s="152">
        <v>2.5</v>
      </c>
      <c r="BL12" s="152">
        <v>2.5</v>
      </c>
      <c r="BM12" s="152">
        <v>2.5</v>
      </c>
      <c r="BN12" s="152">
        <v>2.5</v>
      </c>
      <c r="BO12" s="152">
        <v>2.5</v>
      </c>
      <c r="BP12" s="152">
        <v>2</v>
      </c>
      <c r="BQ12" s="152">
        <v>2</v>
      </c>
      <c r="BR12" s="152">
        <v>2.5</v>
      </c>
      <c r="BS12" s="152">
        <v>2.5</v>
      </c>
      <c r="BT12" s="152">
        <v>2.5</v>
      </c>
      <c r="BU12" s="152">
        <v>2.5</v>
      </c>
      <c r="BV12" s="152">
        <v>2.5</v>
      </c>
      <c r="BW12" s="152">
        <v>2.5</v>
      </c>
      <c r="BX12" s="152">
        <v>2.5</v>
      </c>
      <c r="BY12" s="152">
        <v>2.5</v>
      </c>
      <c r="BZ12" s="152">
        <v>2.5</v>
      </c>
      <c r="CA12" s="152">
        <v>2.5</v>
      </c>
    </row>
    <row r="13" spans="1:79" s="242" customFormat="1" ht="12.75" x14ac:dyDescent="0.25">
      <c r="A13" s="716"/>
      <c r="B13" s="725"/>
      <c r="C13" s="228">
        <v>6</v>
      </c>
      <c r="D13" s="585" t="s">
        <v>19</v>
      </c>
      <c r="E13" s="159">
        <v>0</v>
      </c>
      <c r="F13" s="159">
        <v>0</v>
      </c>
      <c r="G13" s="159">
        <v>0</v>
      </c>
      <c r="H13" s="159">
        <v>0</v>
      </c>
      <c r="I13" s="159">
        <v>0</v>
      </c>
      <c r="J13" s="159">
        <v>0.5</v>
      </c>
      <c r="K13" s="159">
        <v>3</v>
      </c>
      <c r="L13" s="159">
        <v>3</v>
      </c>
      <c r="M13" s="159">
        <v>3.5</v>
      </c>
      <c r="N13" s="159">
        <v>3.5</v>
      </c>
      <c r="O13" s="159">
        <v>3</v>
      </c>
      <c r="P13" s="159">
        <v>2.5</v>
      </c>
      <c r="Q13" s="159">
        <v>2.5</v>
      </c>
      <c r="R13" s="159">
        <v>2</v>
      </c>
      <c r="S13" s="159">
        <v>2</v>
      </c>
      <c r="T13" s="159">
        <v>2</v>
      </c>
      <c r="U13" s="159">
        <v>2</v>
      </c>
      <c r="V13" s="159">
        <v>2</v>
      </c>
      <c r="W13" s="159">
        <v>1.5</v>
      </c>
      <c r="X13" s="159">
        <v>1.5</v>
      </c>
      <c r="Y13" s="159">
        <v>1.5</v>
      </c>
      <c r="Z13" s="159">
        <v>1.5</v>
      </c>
      <c r="AA13" s="159">
        <v>1</v>
      </c>
      <c r="AB13" s="159">
        <v>1.5</v>
      </c>
      <c r="AC13" s="159">
        <v>2</v>
      </c>
      <c r="AD13" s="159">
        <v>2.5</v>
      </c>
      <c r="AE13" s="159">
        <v>2.5</v>
      </c>
      <c r="AF13" s="159">
        <v>2.5</v>
      </c>
      <c r="AG13" s="159">
        <v>3</v>
      </c>
      <c r="AH13" s="159">
        <v>3</v>
      </c>
      <c r="AI13" s="159">
        <v>3</v>
      </c>
      <c r="AJ13" s="159">
        <v>3</v>
      </c>
      <c r="AK13" s="159">
        <v>3</v>
      </c>
      <c r="AL13" s="159">
        <v>2.5</v>
      </c>
      <c r="AM13" s="159">
        <v>2.5</v>
      </c>
      <c r="AN13" s="159">
        <v>2.5</v>
      </c>
      <c r="AO13" s="159">
        <v>2.5</v>
      </c>
      <c r="AP13" s="159">
        <v>2.5</v>
      </c>
      <c r="AQ13" s="159">
        <v>2.5</v>
      </c>
      <c r="AR13" s="159">
        <v>2.5</v>
      </c>
      <c r="AS13" s="159">
        <v>2</v>
      </c>
      <c r="AT13" s="159">
        <v>2.5</v>
      </c>
      <c r="AU13" s="159">
        <v>2.5</v>
      </c>
      <c r="AV13" s="159">
        <v>2.5</v>
      </c>
      <c r="AW13" s="159">
        <v>2.5</v>
      </c>
      <c r="AX13" s="159">
        <v>2.5</v>
      </c>
      <c r="AY13" s="159">
        <v>2.5</v>
      </c>
      <c r="AZ13" s="159">
        <v>2.5</v>
      </c>
      <c r="BA13" s="159">
        <v>2.5</v>
      </c>
      <c r="BB13" s="159">
        <v>2.5</v>
      </c>
      <c r="BC13" s="159">
        <v>2.5</v>
      </c>
      <c r="BD13" s="159">
        <v>2.5</v>
      </c>
      <c r="BE13" s="159">
        <v>2.5</v>
      </c>
      <c r="BF13" s="159">
        <v>2.5</v>
      </c>
      <c r="BG13" s="159">
        <v>2.5</v>
      </c>
      <c r="BH13" s="159">
        <v>2.5</v>
      </c>
      <c r="BI13" s="159">
        <v>2.5</v>
      </c>
      <c r="BJ13" s="159">
        <v>2.5</v>
      </c>
      <c r="BK13" s="159">
        <v>2.5</v>
      </c>
      <c r="BL13" s="159">
        <v>2.5</v>
      </c>
      <c r="BM13" s="159">
        <v>2.5</v>
      </c>
      <c r="BN13" s="159">
        <v>2.5</v>
      </c>
      <c r="BO13" s="159">
        <v>2.5</v>
      </c>
      <c r="BP13" s="159">
        <v>2.5</v>
      </c>
      <c r="BQ13" s="159">
        <v>2.5</v>
      </c>
      <c r="BR13" s="159">
        <v>2</v>
      </c>
      <c r="BS13" s="159">
        <v>2</v>
      </c>
      <c r="BT13" s="159">
        <v>2</v>
      </c>
      <c r="BU13" s="159">
        <v>2.5</v>
      </c>
      <c r="BV13" s="159">
        <v>2.5</v>
      </c>
      <c r="BW13" s="159">
        <v>2.5</v>
      </c>
      <c r="BX13" s="159">
        <v>2.5</v>
      </c>
      <c r="BY13" s="159">
        <v>2.5</v>
      </c>
      <c r="BZ13" s="159">
        <v>2.5</v>
      </c>
      <c r="CA13" s="159">
        <v>2</v>
      </c>
    </row>
    <row r="14" spans="1:79" s="242" customFormat="1" ht="12.75" x14ac:dyDescent="0.25">
      <c r="A14" s="716"/>
      <c r="B14" s="723">
        <v>2</v>
      </c>
      <c r="C14" s="210">
        <v>1</v>
      </c>
      <c r="D14" s="586" t="s">
        <v>20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  <c r="J14" s="158">
        <v>0</v>
      </c>
      <c r="K14" s="158">
        <v>0.5</v>
      </c>
      <c r="L14" s="158">
        <v>2.5</v>
      </c>
      <c r="M14" s="158">
        <v>3</v>
      </c>
      <c r="N14" s="158">
        <v>3</v>
      </c>
      <c r="O14" s="158">
        <v>3</v>
      </c>
      <c r="P14" s="158">
        <v>2.5</v>
      </c>
      <c r="Q14" s="158">
        <v>2.5</v>
      </c>
      <c r="R14" s="158">
        <v>2</v>
      </c>
      <c r="S14" s="158">
        <v>2</v>
      </c>
      <c r="T14" s="158">
        <v>2</v>
      </c>
      <c r="U14" s="158">
        <v>2</v>
      </c>
      <c r="V14" s="158">
        <v>2</v>
      </c>
      <c r="W14" s="158">
        <v>1.5</v>
      </c>
      <c r="X14" s="158">
        <v>1.5</v>
      </c>
      <c r="Y14" s="158">
        <v>1.5</v>
      </c>
      <c r="Z14" s="158">
        <v>1.5</v>
      </c>
      <c r="AA14" s="158">
        <v>2</v>
      </c>
      <c r="AB14" s="158">
        <v>3</v>
      </c>
      <c r="AC14" s="158">
        <v>3</v>
      </c>
      <c r="AD14" s="158">
        <v>3</v>
      </c>
      <c r="AE14" s="158">
        <v>3</v>
      </c>
      <c r="AF14" s="158">
        <v>3</v>
      </c>
      <c r="AG14" s="158">
        <v>2.5</v>
      </c>
      <c r="AH14" s="158">
        <v>2.5</v>
      </c>
      <c r="AI14" s="158">
        <v>2.5</v>
      </c>
      <c r="AJ14" s="158">
        <v>2.5</v>
      </c>
      <c r="AK14" s="158">
        <v>2.5</v>
      </c>
      <c r="AL14" s="158">
        <v>2</v>
      </c>
      <c r="AM14" s="158">
        <v>2</v>
      </c>
      <c r="AN14" s="158">
        <v>1.5</v>
      </c>
      <c r="AO14" s="158">
        <v>2</v>
      </c>
      <c r="AP14" s="158">
        <v>2</v>
      </c>
      <c r="AQ14" s="158">
        <v>2</v>
      </c>
      <c r="AR14" s="158">
        <v>2</v>
      </c>
      <c r="AS14" s="158">
        <v>2</v>
      </c>
      <c r="AT14" s="158">
        <v>2.5</v>
      </c>
      <c r="AU14" s="158">
        <v>2.5</v>
      </c>
      <c r="AV14" s="158">
        <v>2.5</v>
      </c>
      <c r="AW14" s="158">
        <v>2.5</v>
      </c>
      <c r="AX14" s="158">
        <v>2.5</v>
      </c>
      <c r="AY14" s="158">
        <v>2.5</v>
      </c>
      <c r="AZ14" s="158">
        <v>2.5</v>
      </c>
      <c r="BA14" s="158">
        <v>2.5</v>
      </c>
      <c r="BB14" s="158">
        <v>2.5</v>
      </c>
      <c r="BC14" s="158">
        <v>2.5</v>
      </c>
      <c r="BD14" s="158">
        <v>2.5</v>
      </c>
      <c r="BE14" s="158">
        <v>2.5</v>
      </c>
      <c r="BF14" s="158">
        <v>2.5</v>
      </c>
      <c r="BG14" s="158">
        <v>2.5</v>
      </c>
      <c r="BH14" s="158">
        <v>2.5</v>
      </c>
      <c r="BI14" s="158">
        <v>2</v>
      </c>
      <c r="BJ14" s="158">
        <v>2</v>
      </c>
      <c r="BK14" s="158">
        <v>2</v>
      </c>
      <c r="BL14" s="158">
        <v>2</v>
      </c>
      <c r="BM14" s="158">
        <v>2</v>
      </c>
      <c r="BN14" s="158">
        <v>2.5</v>
      </c>
      <c r="BO14" s="158">
        <v>2</v>
      </c>
      <c r="BP14" s="158">
        <v>2.5</v>
      </c>
      <c r="BQ14" s="158">
        <v>2</v>
      </c>
      <c r="BR14" s="158">
        <v>2</v>
      </c>
      <c r="BS14" s="158">
        <v>2</v>
      </c>
      <c r="BT14" s="158">
        <v>2</v>
      </c>
      <c r="BU14" s="158">
        <v>2</v>
      </c>
      <c r="BV14" s="158">
        <v>2</v>
      </c>
      <c r="BW14" s="158">
        <v>2.5</v>
      </c>
      <c r="BX14" s="158">
        <v>2</v>
      </c>
      <c r="BY14" s="158">
        <v>2.5</v>
      </c>
      <c r="BZ14" s="158">
        <v>2.5</v>
      </c>
      <c r="CA14" s="158">
        <v>2.5</v>
      </c>
    </row>
    <row r="15" spans="1:79" s="242" customFormat="1" ht="12.75" x14ac:dyDescent="0.25">
      <c r="A15" s="716"/>
      <c r="B15" s="724"/>
      <c r="C15" s="212">
        <v>2</v>
      </c>
      <c r="D15" s="587" t="s">
        <v>21</v>
      </c>
      <c r="E15" s="152">
        <v>0</v>
      </c>
      <c r="F15" s="152">
        <v>0</v>
      </c>
      <c r="G15" s="152">
        <v>0</v>
      </c>
      <c r="H15" s="152">
        <v>0</v>
      </c>
      <c r="I15" s="152">
        <v>0</v>
      </c>
      <c r="J15" s="152">
        <v>0.5</v>
      </c>
      <c r="K15" s="152">
        <v>2</v>
      </c>
      <c r="L15" s="152">
        <v>2.5</v>
      </c>
      <c r="M15" s="152">
        <v>3.5</v>
      </c>
      <c r="N15" s="152">
        <v>3.5</v>
      </c>
      <c r="O15" s="152">
        <v>3.5</v>
      </c>
      <c r="P15" s="152">
        <v>3</v>
      </c>
      <c r="Q15" s="152">
        <v>3</v>
      </c>
      <c r="R15" s="152">
        <v>2.5</v>
      </c>
      <c r="S15" s="152">
        <v>2.5</v>
      </c>
      <c r="T15" s="152">
        <v>2.5</v>
      </c>
      <c r="U15" s="152">
        <v>2.5</v>
      </c>
      <c r="V15" s="152">
        <v>2.5</v>
      </c>
      <c r="W15" s="152">
        <v>2</v>
      </c>
      <c r="X15" s="152">
        <v>2</v>
      </c>
      <c r="Y15" s="152">
        <v>2</v>
      </c>
      <c r="Z15" s="152">
        <v>2</v>
      </c>
      <c r="AA15" s="152">
        <v>3</v>
      </c>
      <c r="AB15" s="152">
        <v>3</v>
      </c>
      <c r="AC15" s="152">
        <v>3</v>
      </c>
      <c r="AD15" s="152">
        <v>3</v>
      </c>
      <c r="AE15" s="152">
        <v>3</v>
      </c>
      <c r="AF15" s="152">
        <v>3</v>
      </c>
      <c r="AG15" s="152">
        <v>3</v>
      </c>
      <c r="AH15" s="152">
        <v>3</v>
      </c>
      <c r="AI15" s="152">
        <v>3</v>
      </c>
      <c r="AJ15" s="152">
        <v>3</v>
      </c>
      <c r="AK15" s="152">
        <v>3</v>
      </c>
      <c r="AL15" s="152">
        <v>2.5</v>
      </c>
      <c r="AM15" s="152">
        <v>2.5</v>
      </c>
      <c r="AN15" s="152">
        <v>3</v>
      </c>
      <c r="AO15" s="152">
        <v>2.5</v>
      </c>
      <c r="AP15" s="152">
        <v>2.5</v>
      </c>
      <c r="AQ15" s="152">
        <v>2.5</v>
      </c>
      <c r="AR15" s="152">
        <v>2.5</v>
      </c>
      <c r="AS15" s="152">
        <v>2.5</v>
      </c>
      <c r="AT15" s="152">
        <v>2.5</v>
      </c>
      <c r="AU15" s="152">
        <v>2.5</v>
      </c>
      <c r="AV15" s="152">
        <v>2.5</v>
      </c>
      <c r="AW15" s="152">
        <v>2.5</v>
      </c>
      <c r="AX15" s="152">
        <v>2.5</v>
      </c>
      <c r="AY15" s="152">
        <v>2.5</v>
      </c>
      <c r="AZ15" s="152">
        <v>2.5</v>
      </c>
      <c r="BA15" s="152">
        <v>2.5</v>
      </c>
      <c r="BB15" s="152">
        <v>2.5</v>
      </c>
      <c r="BC15" s="152">
        <v>2.5</v>
      </c>
      <c r="BD15" s="152">
        <v>2.5</v>
      </c>
      <c r="BE15" s="152">
        <v>2.5</v>
      </c>
      <c r="BF15" s="152">
        <v>2.5</v>
      </c>
      <c r="BG15" s="152">
        <v>2.5</v>
      </c>
      <c r="BH15" s="152">
        <v>2.5</v>
      </c>
      <c r="BI15" s="152">
        <v>2.5</v>
      </c>
      <c r="BJ15" s="152">
        <v>2.5</v>
      </c>
      <c r="BK15" s="152">
        <v>2.5</v>
      </c>
      <c r="BL15" s="152">
        <v>2.5</v>
      </c>
      <c r="BM15" s="152">
        <v>2.5</v>
      </c>
      <c r="BN15" s="152">
        <v>2.5</v>
      </c>
      <c r="BO15" s="152">
        <v>2.5</v>
      </c>
      <c r="BP15" s="152">
        <v>2.5</v>
      </c>
      <c r="BQ15" s="152">
        <v>2.5</v>
      </c>
      <c r="BR15" s="152">
        <v>2.5</v>
      </c>
      <c r="BS15" s="152">
        <v>2.5</v>
      </c>
      <c r="BT15" s="152">
        <v>2.5</v>
      </c>
      <c r="BU15" s="152">
        <v>2.5</v>
      </c>
      <c r="BV15" s="152">
        <v>2.5</v>
      </c>
      <c r="BW15" s="152">
        <v>2.5</v>
      </c>
      <c r="BX15" s="152">
        <v>2.5</v>
      </c>
      <c r="BY15" s="152">
        <v>2.5</v>
      </c>
      <c r="BZ15" s="152">
        <v>2.5</v>
      </c>
      <c r="CA15" s="152">
        <v>2.5</v>
      </c>
    </row>
    <row r="16" spans="1:79" s="242" customFormat="1" ht="12.75" x14ac:dyDescent="0.25">
      <c r="A16" s="716"/>
      <c r="B16" s="724"/>
      <c r="C16" s="212">
        <v>3</v>
      </c>
      <c r="D16" s="240" t="s">
        <v>22</v>
      </c>
      <c r="E16" s="152">
        <v>0</v>
      </c>
      <c r="F16" s="152">
        <v>0</v>
      </c>
      <c r="G16" s="152">
        <v>0</v>
      </c>
      <c r="H16" s="152">
        <v>0</v>
      </c>
      <c r="I16" s="152">
        <v>1.5</v>
      </c>
      <c r="J16" s="152">
        <v>3</v>
      </c>
      <c r="K16" s="152">
        <v>3</v>
      </c>
      <c r="L16" s="152">
        <v>3.5</v>
      </c>
      <c r="M16" s="152">
        <v>3.5</v>
      </c>
      <c r="N16" s="152">
        <v>3</v>
      </c>
      <c r="O16" s="152">
        <v>2.5</v>
      </c>
      <c r="P16" s="152">
        <v>2</v>
      </c>
      <c r="Q16" s="152">
        <v>1.5</v>
      </c>
      <c r="R16" s="152">
        <v>1.5</v>
      </c>
      <c r="S16" s="152">
        <v>1.5</v>
      </c>
      <c r="T16" s="152">
        <v>1.5</v>
      </c>
      <c r="U16" s="152">
        <v>1.5</v>
      </c>
      <c r="V16" s="152">
        <v>2</v>
      </c>
      <c r="W16" s="152">
        <v>1</v>
      </c>
      <c r="X16" s="152">
        <v>1</v>
      </c>
      <c r="Y16" s="152">
        <v>1</v>
      </c>
      <c r="Z16" s="152">
        <v>2.5</v>
      </c>
      <c r="AA16" s="152">
        <v>3</v>
      </c>
      <c r="AB16" s="152">
        <v>3</v>
      </c>
      <c r="AC16" s="152">
        <v>3</v>
      </c>
      <c r="AD16" s="152">
        <v>3</v>
      </c>
      <c r="AE16" s="152">
        <v>3</v>
      </c>
      <c r="AF16" s="152">
        <v>3</v>
      </c>
      <c r="AG16" s="152">
        <v>2.5</v>
      </c>
      <c r="AH16" s="152">
        <v>2.5</v>
      </c>
      <c r="AI16" s="152">
        <v>2.5</v>
      </c>
      <c r="AJ16" s="152">
        <v>2.5</v>
      </c>
      <c r="AK16" s="152">
        <v>2.5</v>
      </c>
      <c r="AL16" s="152">
        <v>2.5</v>
      </c>
      <c r="AM16" s="152">
        <v>2.5</v>
      </c>
      <c r="AN16" s="152">
        <v>2.5</v>
      </c>
      <c r="AO16" s="152">
        <v>2.5</v>
      </c>
      <c r="AP16" s="152">
        <v>2.5</v>
      </c>
      <c r="AQ16" s="152">
        <v>2.5</v>
      </c>
      <c r="AR16" s="152">
        <v>2.5</v>
      </c>
      <c r="AS16" s="152">
        <v>2.5</v>
      </c>
      <c r="AT16" s="152">
        <v>2</v>
      </c>
      <c r="AU16" s="152">
        <v>2.5</v>
      </c>
      <c r="AV16" s="152">
        <v>2.5</v>
      </c>
      <c r="AW16" s="152">
        <v>2.5</v>
      </c>
      <c r="AX16" s="152">
        <v>2.5</v>
      </c>
      <c r="AY16" s="152">
        <v>3</v>
      </c>
      <c r="AZ16" s="152">
        <v>3</v>
      </c>
      <c r="BA16" s="152">
        <v>3.5</v>
      </c>
      <c r="BB16" s="152">
        <v>3.5</v>
      </c>
      <c r="BC16" s="152">
        <v>3</v>
      </c>
      <c r="BD16" s="152">
        <v>3</v>
      </c>
      <c r="BE16" s="152">
        <v>2.5</v>
      </c>
      <c r="BF16" s="152">
        <v>2.5</v>
      </c>
      <c r="BG16" s="152">
        <v>2.5</v>
      </c>
      <c r="BH16" s="152">
        <v>2.5</v>
      </c>
      <c r="BI16" s="152">
        <v>2.5</v>
      </c>
      <c r="BJ16" s="152">
        <v>2.5</v>
      </c>
      <c r="BK16" s="152">
        <v>2.5</v>
      </c>
      <c r="BL16" s="152">
        <v>2.5</v>
      </c>
      <c r="BM16" s="152">
        <v>2.5</v>
      </c>
      <c r="BN16" s="152">
        <v>2.5</v>
      </c>
      <c r="BO16" s="152">
        <v>2.5</v>
      </c>
      <c r="BP16" s="152">
        <v>2.5</v>
      </c>
      <c r="BQ16" s="152">
        <v>2.5</v>
      </c>
      <c r="BR16" s="152">
        <v>2.5</v>
      </c>
      <c r="BS16" s="152">
        <v>2.5</v>
      </c>
      <c r="BT16" s="152">
        <v>2.5</v>
      </c>
      <c r="BU16" s="152">
        <v>2.5</v>
      </c>
      <c r="BV16" s="152">
        <v>2.5</v>
      </c>
      <c r="BW16" s="152">
        <v>3</v>
      </c>
      <c r="BX16" s="152">
        <v>2.5</v>
      </c>
      <c r="BY16" s="152">
        <v>2.5</v>
      </c>
      <c r="BZ16" s="152">
        <v>2.5</v>
      </c>
      <c r="CA16" s="152">
        <v>2.5</v>
      </c>
    </row>
    <row r="17" spans="1:79" s="242" customFormat="1" ht="12.75" x14ac:dyDescent="0.25">
      <c r="A17" s="716"/>
      <c r="B17" s="724"/>
      <c r="C17" s="212">
        <v>4</v>
      </c>
      <c r="D17" s="587" t="s">
        <v>23</v>
      </c>
      <c r="E17" s="152">
        <v>0</v>
      </c>
      <c r="F17" s="152">
        <v>0</v>
      </c>
      <c r="G17" s="152">
        <v>0</v>
      </c>
      <c r="H17" s="152">
        <v>0</v>
      </c>
      <c r="I17" s="152">
        <v>0</v>
      </c>
      <c r="J17" s="152">
        <v>2</v>
      </c>
      <c r="K17" s="152">
        <v>3</v>
      </c>
      <c r="L17" s="152">
        <v>3</v>
      </c>
      <c r="M17" s="152">
        <v>3</v>
      </c>
      <c r="N17" s="152">
        <v>3</v>
      </c>
      <c r="O17" s="152">
        <v>2.5</v>
      </c>
      <c r="P17" s="152">
        <v>2</v>
      </c>
      <c r="Q17" s="152">
        <v>1.5</v>
      </c>
      <c r="R17" s="152">
        <v>1.5</v>
      </c>
      <c r="S17" s="152">
        <v>1</v>
      </c>
      <c r="T17" s="152">
        <v>1</v>
      </c>
      <c r="U17" s="152">
        <v>1</v>
      </c>
      <c r="V17" s="152">
        <v>1.5</v>
      </c>
      <c r="W17" s="152">
        <v>1.5</v>
      </c>
      <c r="X17" s="152">
        <v>1.5</v>
      </c>
      <c r="Y17" s="152">
        <v>2</v>
      </c>
      <c r="Z17" s="152">
        <v>2.5</v>
      </c>
      <c r="AA17" s="152">
        <v>2.54</v>
      </c>
      <c r="AB17" s="152">
        <v>3</v>
      </c>
      <c r="AC17" s="152">
        <v>3</v>
      </c>
      <c r="AD17" s="152">
        <v>3</v>
      </c>
      <c r="AE17" s="152">
        <v>3</v>
      </c>
      <c r="AF17" s="152">
        <v>3</v>
      </c>
      <c r="AG17" s="152">
        <v>2.5</v>
      </c>
      <c r="AH17" s="152">
        <v>2.5</v>
      </c>
      <c r="AI17" s="152">
        <v>2.5</v>
      </c>
      <c r="AJ17" s="152">
        <v>2.5</v>
      </c>
      <c r="AK17" s="152">
        <v>2.5</v>
      </c>
      <c r="AL17" s="152">
        <v>2.5</v>
      </c>
      <c r="AM17" s="152">
        <v>2.5</v>
      </c>
      <c r="AN17" s="152">
        <v>2</v>
      </c>
      <c r="AO17" s="152">
        <v>2</v>
      </c>
      <c r="AP17" s="152">
        <v>2</v>
      </c>
      <c r="AQ17" s="152">
        <v>2.5</v>
      </c>
      <c r="AR17" s="152">
        <v>2.5</v>
      </c>
      <c r="AS17" s="152">
        <v>2.5</v>
      </c>
      <c r="AT17" s="152">
        <v>3</v>
      </c>
      <c r="AU17" s="152">
        <v>3</v>
      </c>
      <c r="AV17" s="152">
        <v>3</v>
      </c>
      <c r="AW17" s="152">
        <v>3</v>
      </c>
      <c r="AX17" s="152">
        <v>3</v>
      </c>
      <c r="AY17" s="152">
        <v>2.5</v>
      </c>
      <c r="AZ17" s="152">
        <v>2.5</v>
      </c>
      <c r="BA17" s="152">
        <v>2.5</v>
      </c>
      <c r="BB17" s="152">
        <v>2.5</v>
      </c>
      <c r="BC17" s="152">
        <v>2.5</v>
      </c>
      <c r="BD17" s="152">
        <v>2.5</v>
      </c>
      <c r="BE17" s="152">
        <v>2.5</v>
      </c>
      <c r="BF17" s="152">
        <v>2.5</v>
      </c>
      <c r="BG17" s="152">
        <v>2.5</v>
      </c>
      <c r="BH17" s="152">
        <v>2.5</v>
      </c>
      <c r="BI17" s="152">
        <v>2.5</v>
      </c>
      <c r="BJ17" s="152">
        <v>2.5</v>
      </c>
      <c r="BK17" s="152">
        <v>2.5</v>
      </c>
      <c r="BL17" s="152">
        <v>3</v>
      </c>
      <c r="BM17" s="152">
        <v>3</v>
      </c>
      <c r="BN17" s="152">
        <v>3</v>
      </c>
      <c r="BO17" s="152">
        <v>3</v>
      </c>
      <c r="BP17" s="152">
        <v>2.5</v>
      </c>
      <c r="BQ17" s="152">
        <v>3</v>
      </c>
      <c r="BR17" s="152">
        <v>3</v>
      </c>
      <c r="BS17" s="152">
        <v>3</v>
      </c>
      <c r="BT17" s="152">
        <v>3</v>
      </c>
      <c r="BU17" s="152">
        <v>3</v>
      </c>
      <c r="BV17" s="152">
        <v>3</v>
      </c>
      <c r="BW17" s="152">
        <v>3</v>
      </c>
      <c r="BX17" s="152">
        <v>3</v>
      </c>
      <c r="BY17" s="152">
        <v>3</v>
      </c>
      <c r="BZ17" s="152">
        <v>3</v>
      </c>
      <c r="CA17" s="152">
        <v>3</v>
      </c>
    </row>
    <row r="18" spans="1:79" s="242" customFormat="1" ht="12.75" x14ac:dyDescent="0.25">
      <c r="A18" s="716"/>
      <c r="B18" s="724"/>
      <c r="C18" s="212">
        <v>5</v>
      </c>
      <c r="D18" s="587" t="s">
        <v>24</v>
      </c>
      <c r="E18" s="152">
        <v>0</v>
      </c>
      <c r="F18" s="152">
        <v>0</v>
      </c>
      <c r="G18" s="152">
        <v>0</v>
      </c>
      <c r="H18" s="152">
        <v>0</v>
      </c>
      <c r="I18" s="152">
        <v>0.5</v>
      </c>
      <c r="J18" s="152">
        <v>2.5</v>
      </c>
      <c r="K18" s="152">
        <v>3</v>
      </c>
      <c r="L18" s="152">
        <v>3.5</v>
      </c>
      <c r="M18" s="152">
        <v>3.5</v>
      </c>
      <c r="N18" s="152">
        <v>3.5</v>
      </c>
      <c r="O18" s="152">
        <v>3</v>
      </c>
      <c r="P18" s="152">
        <v>2</v>
      </c>
      <c r="Q18" s="152">
        <v>1.5</v>
      </c>
      <c r="R18" s="152">
        <v>1.5</v>
      </c>
      <c r="S18" s="152">
        <v>1.5</v>
      </c>
      <c r="T18" s="152">
        <v>1</v>
      </c>
      <c r="U18" s="152">
        <v>1</v>
      </c>
      <c r="V18" s="152">
        <v>1.5</v>
      </c>
      <c r="W18" s="152">
        <v>1</v>
      </c>
      <c r="X18" s="152">
        <v>1</v>
      </c>
      <c r="Y18" s="152">
        <v>1</v>
      </c>
      <c r="Z18" s="152">
        <v>1</v>
      </c>
      <c r="AA18" s="152">
        <v>1.5</v>
      </c>
      <c r="AB18" s="152">
        <v>1.5</v>
      </c>
      <c r="AC18" s="152">
        <v>2</v>
      </c>
      <c r="AD18" s="152">
        <v>3</v>
      </c>
      <c r="AE18" s="152">
        <v>3</v>
      </c>
      <c r="AF18" s="152">
        <v>3</v>
      </c>
      <c r="AG18" s="152">
        <v>3</v>
      </c>
      <c r="AH18" s="152">
        <v>3</v>
      </c>
      <c r="AI18" s="152">
        <v>3</v>
      </c>
      <c r="AJ18" s="152">
        <v>3</v>
      </c>
      <c r="AK18" s="152">
        <v>3</v>
      </c>
      <c r="AL18" s="152">
        <v>2.5</v>
      </c>
      <c r="AM18" s="152">
        <v>2.5</v>
      </c>
      <c r="AN18" s="152">
        <v>2.5</v>
      </c>
      <c r="AO18" s="152">
        <v>2.5</v>
      </c>
      <c r="AP18" s="152">
        <v>2.5</v>
      </c>
      <c r="AQ18" s="152">
        <v>2.5</v>
      </c>
      <c r="AR18" s="152">
        <v>2.5</v>
      </c>
      <c r="AS18" s="152">
        <v>2.5</v>
      </c>
      <c r="AT18" s="152">
        <v>2.5</v>
      </c>
      <c r="AU18" s="152">
        <v>2.5</v>
      </c>
      <c r="AV18" s="152">
        <v>2.5</v>
      </c>
      <c r="AW18" s="152">
        <v>2.5</v>
      </c>
      <c r="AX18" s="152">
        <v>2.5</v>
      </c>
      <c r="AY18" s="152">
        <v>2.5</v>
      </c>
      <c r="AZ18" s="152">
        <v>2.5</v>
      </c>
      <c r="BA18" s="152">
        <v>2.5</v>
      </c>
      <c r="BB18" s="152">
        <v>2.5</v>
      </c>
      <c r="BC18" s="152">
        <v>2.5</v>
      </c>
      <c r="BD18" s="152">
        <v>2.5</v>
      </c>
      <c r="BE18" s="152">
        <v>2.5</v>
      </c>
      <c r="BF18" s="152">
        <v>2.5</v>
      </c>
      <c r="BG18" s="152">
        <v>2.5</v>
      </c>
      <c r="BH18" s="152">
        <v>2.5</v>
      </c>
      <c r="BI18" s="152">
        <v>2</v>
      </c>
      <c r="BJ18" s="152">
        <v>2</v>
      </c>
      <c r="BK18" s="152">
        <v>2</v>
      </c>
      <c r="BL18" s="152">
        <v>2</v>
      </c>
      <c r="BM18" s="152">
        <v>2</v>
      </c>
      <c r="BN18" s="152">
        <v>2</v>
      </c>
      <c r="BO18" s="152">
        <v>2</v>
      </c>
      <c r="BP18" s="152">
        <v>2</v>
      </c>
      <c r="BQ18" s="152">
        <v>2</v>
      </c>
      <c r="BR18" s="152">
        <v>2</v>
      </c>
      <c r="BS18" s="152">
        <v>2</v>
      </c>
      <c r="BT18" s="152">
        <v>2</v>
      </c>
      <c r="BU18" s="152">
        <v>2</v>
      </c>
      <c r="BV18" s="152">
        <v>2</v>
      </c>
      <c r="BW18" s="152">
        <v>2.5</v>
      </c>
      <c r="BX18" s="152">
        <v>2.5</v>
      </c>
      <c r="BY18" s="152">
        <v>2</v>
      </c>
      <c r="BZ18" s="152">
        <v>2</v>
      </c>
      <c r="CA18" s="152">
        <v>2</v>
      </c>
    </row>
    <row r="19" spans="1:79" s="242" customFormat="1" ht="12.75" x14ac:dyDescent="0.25">
      <c r="A19" s="716"/>
      <c r="B19" s="725"/>
      <c r="C19" s="228">
        <v>6</v>
      </c>
      <c r="D19" s="585" t="s">
        <v>25</v>
      </c>
      <c r="E19" s="159">
        <v>0</v>
      </c>
      <c r="F19" s="159">
        <v>0</v>
      </c>
      <c r="G19" s="159">
        <v>0</v>
      </c>
      <c r="H19" s="159">
        <v>1.5</v>
      </c>
      <c r="I19" s="159">
        <v>2</v>
      </c>
      <c r="J19" s="159">
        <v>2.5</v>
      </c>
      <c r="K19" s="159">
        <v>2.5</v>
      </c>
      <c r="L19" s="159">
        <v>2.5</v>
      </c>
      <c r="M19" s="159">
        <v>2.5</v>
      </c>
      <c r="N19" s="159">
        <v>3</v>
      </c>
      <c r="O19" s="159">
        <v>2.5</v>
      </c>
      <c r="P19" s="159">
        <v>1.5</v>
      </c>
      <c r="Q19" s="159">
        <v>1.5</v>
      </c>
      <c r="R19" s="159">
        <v>1.5</v>
      </c>
      <c r="S19" s="159">
        <v>1.5</v>
      </c>
      <c r="T19" s="159">
        <v>1.5</v>
      </c>
      <c r="U19" s="159">
        <v>1.5</v>
      </c>
      <c r="V19" s="159">
        <v>2</v>
      </c>
      <c r="W19" s="159">
        <v>1.5</v>
      </c>
      <c r="X19" s="159">
        <v>1.5</v>
      </c>
      <c r="Y19" s="159">
        <v>1.5</v>
      </c>
      <c r="Z19" s="159">
        <v>1.5</v>
      </c>
      <c r="AA19" s="159">
        <v>1.5</v>
      </c>
      <c r="AB19" s="159">
        <v>1.5</v>
      </c>
      <c r="AC19" s="159">
        <v>2</v>
      </c>
      <c r="AD19" s="159">
        <v>2.5</v>
      </c>
      <c r="AE19" s="159">
        <v>2.5</v>
      </c>
      <c r="AF19" s="159">
        <v>3</v>
      </c>
      <c r="AG19" s="159">
        <v>3</v>
      </c>
      <c r="AH19" s="159">
        <v>3</v>
      </c>
      <c r="AI19" s="159">
        <v>3</v>
      </c>
      <c r="AJ19" s="159">
        <v>3</v>
      </c>
      <c r="AK19" s="159">
        <v>3</v>
      </c>
      <c r="AL19" s="159">
        <v>3</v>
      </c>
      <c r="AM19" s="159">
        <v>3</v>
      </c>
      <c r="AN19" s="159">
        <v>2.5</v>
      </c>
      <c r="AO19" s="159">
        <v>2.5</v>
      </c>
      <c r="AP19" s="159">
        <v>2.5</v>
      </c>
      <c r="AQ19" s="159">
        <v>2.5</v>
      </c>
      <c r="AR19" s="159">
        <v>2.5</v>
      </c>
      <c r="AS19" s="159">
        <v>2.5</v>
      </c>
      <c r="AT19" s="159">
        <v>2.5</v>
      </c>
      <c r="AU19" s="159">
        <v>2.5</v>
      </c>
      <c r="AV19" s="159">
        <v>2.5</v>
      </c>
      <c r="AW19" s="159">
        <v>2.5</v>
      </c>
      <c r="AX19" s="159">
        <v>2.5</v>
      </c>
      <c r="AY19" s="159">
        <v>2.5</v>
      </c>
      <c r="AZ19" s="159">
        <v>2.5</v>
      </c>
      <c r="BA19" s="159">
        <v>2.5</v>
      </c>
      <c r="BB19" s="159">
        <v>2.5</v>
      </c>
      <c r="BC19" s="159">
        <v>2.5</v>
      </c>
      <c r="BD19" s="159">
        <v>2.5</v>
      </c>
      <c r="BE19" s="159">
        <v>2.5</v>
      </c>
      <c r="BF19" s="159">
        <v>2.5</v>
      </c>
      <c r="BG19" s="159">
        <v>2.5</v>
      </c>
      <c r="BH19" s="159">
        <v>2.5</v>
      </c>
      <c r="BI19" s="159">
        <v>2.5</v>
      </c>
      <c r="BJ19" s="159">
        <v>2.5</v>
      </c>
      <c r="BK19" s="159">
        <v>2.5</v>
      </c>
      <c r="BL19" s="159">
        <v>2.5</v>
      </c>
      <c r="BM19" s="159">
        <v>2.5</v>
      </c>
      <c r="BN19" s="159">
        <v>2.5</v>
      </c>
      <c r="BO19" s="159">
        <v>2.5</v>
      </c>
      <c r="BP19" s="159">
        <v>2.5</v>
      </c>
      <c r="BQ19" s="159">
        <v>2.5</v>
      </c>
      <c r="BR19" s="159">
        <v>3</v>
      </c>
      <c r="BS19" s="159">
        <v>3</v>
      </c>
      <c r="BT19" s="159">
        <v>3</v>
      </c>
      <c r="BU19" s="159">
        <v>3</v>
      </c>
      <c r="BV19" s="159">
        <v>3</v>
      </c>
      <c r="BW19" s="159">
        <v>3</v>
      </c>
      <c r="BX19" s="159">
        <v>3</v>
      </c>
      <c r="BY19" s="159">
        <v>3</v>
      </c>
      <c r="BZ19" s="159">
        <v>3</v>
      </c>
      <c r="CA19" s="159">
        <v>3</v>
      </c>
    </row>
    <row r="20" spans="1:79" s="242" customFormat="1" ht="12.75" x14ac:dyDescent="0.25">
      <c r="A20" s="716"/>
      <c r="B20" s="723">
        <v>3</v>
      </c>
      <c r="C20" s="210">
        <v>1</v>
      </c>
      <c r="D20" s="586" t="s">
        <v>26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0</v>
      </c>
      <c r="K20" s="158">
        <v>0</v>
      </c>
      <c r="L20" s="158">
        <v>0</v>
      </c>
      <c r="M20" s="158">
        <v>0</v>
      </c>
      <c r="N20" s="158">
        <v>0</v>
      </c>
      <c r="O20" s="158">
        <v>0</v>
      </c>
      <c r="P20" s="158">
        <v>2</v>
      </c>
      <c r="Q20" s="158">
        <v>2.5</v>
      </c>
      <c r="R20" s="158">
        <v>2</v>
      </c>
      <c r="S20" s="158">
        <v>2</v>
      </c>
      <c r="T20" s="158">
        <v>2</v>
      </c>
      <c r="U20" s="158">
        <v>1.5</v>
      </c>
      <c r="V20" s="158">
        <v>2</v>
      </c>
      <c r="W20" s="158">
        <v>1.5</v>
      </c>
      <c r="X20" s="158">
        <v>1</v>
      </c>
      <c r="Y20" s="158">
        <v>1</v>
      </c>
      <c r="Z20" s="158">
        <v>1</v>
      </c>
      <c r="AA20" s="158">
        <v>1</v>
      </c>
      <c r="AB20" s="158">
        <v>1</v>
      </c>
      <c r="AC20" s="158">
        <v>1</v>
      </c>
      <c r="AD20" s="158">
        <v>1</v>
      </c>
      <c r="AE20" s="158">
        <v>1</v>
      </c>
      <c r="AF20" s="158">
        <v>1</v>
      </c>
      <c r="AG20" s="158">
        <v>0.5</v>
      </c>
      <c r="AH20" s="158">
        <v>1</v>
      </c>
      <c r="AI20" s="158">
        <v>1.5</v>
      </c>
      <c r="AJ20" s="158">
        <v>2.5</v>
      </c>
      <c r="AK20" s="158">
        <v>3</v>
      </c>
      <c r="AL20" s="158">
        <v>3</v>
      </c>
      <c r="AM20" s="158">
        <v>3</v>
      </c>
      <c r="AN20" s="158">
        <v>3</v>
      </c>
      <c r="AO20" s="158">
        <v>3</v>
      </c>
      <c r="AP20" s="158">
        <v>3</v>
      </c>
      <c r="AQ20" s="158">
        <v>3</v>
      </c>
      <c r="AR20" s="158">
        <v>2.5</v>
      </c>
      <c r="AS20" s="158">
        <v>2.5</v>
      </c>
      <c r="AT20" s="158">
        <v>2</v>
      </c>
      <c r="AU20" s="158">
        <v>2.5</v>
      </c>
      <c r="AV20" s="158">
        <v>2.5</v>
      </c>
      <c r="AW20" s="158">
        <v>2</v>
      </c>
      <c r="AX20" s="158">
        <v>2</v>
      </c>
      <c r="AY20" s="158">
        <v>2</v>
      </c>
      <c r="AZ20" s="158">
        <v>2</v>
      </c>
      <c r="BA20" s="158">
        <v>2</v>
      </c>
      <c r="BB20" s="158">
        <v>2</v>
      </c>
      <c r="BC20" s="158">
        <v>2</v>
      </c>
      <c r="BD20" s="158">
        <v>2</v>
      </c>
      <c r="BE20" s="158">
        <v>2</v>
      </c>
      <c r="BF20" s="158">
        <v>2</v>
      </c>
      <c r="BG20" s="158">
        <v>2</v>
      </c>
      <c r="BH20" s="158">
        <v>2</v>
      </c>
      <c r="BI20" s="158">
        <v>2</v>
      </c>
      <c r="BJ20" s="158">
        <v>2.5</v>
      </c>
      <c r="BK20" s="158">
        <v>2</v>
      </c>
      <c r="BL20" s="158">
        <v>2</v>
      </c>
      <c r="BM20" s="158">
        <v>2</v>
      </c>
      <c r="BN20" s="158">
        <v>2.5</v>
      </c>
      <c r="BO20" s="158">
        <v>2</v>
      </c>
      <c r="BP20" s="158">
        <v>2.5</v>
      </c>
      <c r="BQ20" s="158">
        <v>2.5</v>
      </c>
      <c r="BR20" s="158">
        <v>2.5</v>
      </c>
      <c r="BS20" s="158">
        <v>2.5</v>
      </c>
      <c r="BT20" s="158">
        <v>2.5</v>
      </c>
      <c r="BU20" s="158">
        <v>2.5</v>
      </c>
      <c r="BV20" s="158">
        <v>2.5</v>
      </c>
      <c r="BW20" s="158">
        <v>2.5</v>
      </c>
      <c r="BX20" s="158">
        <v>2.5</v>
      </c>
      <c r="BY20" s="158">
        <v>2</v>
      </c>
      <c r="BZ20" s="158">
        <v>2</v>
      </c>
      <c r="CA20" s="158">
        <v>2</v>
      </c>
    </row>
    <row r="21" spans="1:79" s="242" customFormat="1" ht="12.75" x14ac:dyDescent="0.25">
      <c r="A21" s="716"/>
      <c r="B21" s="724"/>
      <c r="C21" s="212">
        <v>2</v>
      </c>
      <c r="D21" s="587" t="s">
        <v>27</v>
      </c>
      <c r="E21" s="152">
        <v>0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2</v>
      </c>
      <c r="L21" s="152">
        <v>3</v>
      </c>
      <c r="M21" s="152">
        <v>3.5</v>
      </c>
      <c r="N21" s="152">
        <v>3.5</v>
      </c>
      <c r="O21" s="152">
        <v>3.5</v>
      </c>
      <c r="P21" s="152">
        <v>3</v>
      </c>
      <c r="Q21" s="152">
        <v>3</v>
      </c>
      <c r="R21" s="152">
        <v>3</v>
      </c>
      <c r="S21" s="152">
        <v>2.5</v>
      </c>
      <c r="T21" s="152">
        <v>2.5</v>
      </c>
      <c r="U21" s="152">
        <v>2.5</v>
      </c>
      <c r="V21" s="152">
        <v>2.5</v>
      </c>
      <c r="W21" s="152">
        <v>2</v>
      </c>
      <c r="X21" s="152">
        <v>2</v>
      </c>
      <c r="Y21" s="152">
        <v>2</v>
      </c>
      <c r="Z21" s="152">
        <v>1.5</v>
      </c>
      <c r="AA21" s="152">
        <v>1.5</v>
      </c>
      <c r="AB21" s="152">
        <v>1.5</v>
      </c>
      <c r="AC21" s="152">
        <v>1.5</v>
      </c>
      <c r="AD21" s="152">
        <v>1.5</v>
      </c>
      <c r="AE21" s="152">
        <v>1.5</v>
      </c>
      <c r="AF21" s="152">
        <v>1.5</v>
      </c>
      <c r="AG21" s="152">
        <v>2</v>
      </c>
      <c r="AH21" s="152">
        <v>2.5</v>
      </c>
      <c r="AI21" s="152">
        <v>2.5</v>
      </c>
      <c r="AJ21" s="152">
        <v>2.5</v>
      </c>
      <c r="AK21" s="152">
        <v>3</v>
      </c>
      <c r="AL21" s="152">
        <v>3</v>
      </c>
      <c r="AM21" s="152">
        <v>3</v>
      </c>
      <c r="AN21" s="152">
        <v>3.5</v>
      </c>
      <c r="AO21" s="152">
        <v>3</v>
      </c>
      <c r="AP21" s="152">
        <v>3</v>
      </c>
      <c r="AQ21" s="152">
        <v>3</v>
      </c>
      <c r="AR21" s="152">
        <v>3</v>
      </c>
      <c r="AS21" s="152">
        <v>2.5</v>
      </c>
      <c r="AT21" s="152">
        <v>2.5</v>
      </c>
      <c r="AU21" s="152">
        <v>2.5</v>
      </c>
      <c r="AV21" s="152">
        <v>2.5</v>
      </c>
      <c r="AW21" s="152">
        <v>2.5</v>
      </c>
      <c r="AX21" s="152">
        <v>2.5</v>
      </c>
      <c r="AY21" s="152">
        <v>2.5</v>
      </c>
      <c r="AZ21" s="152">
        <v>2.5</v>
      </c>
      <c r="BA21" s="152">
        <v>2.5</v>
      </c>
      <c r="BB21" s="152">
        <v>2.5</v>
      </c>
      <c r="BC21" s="152">
        <v>2.5</v>
      </c>
      <c r="BD21" s="152">
        <v>2.5</v>
      </c>
      <c r="BE21" s="152">
        <v>2.5</v>
      </c>
      <c r="BF21" s="152">
        <v>2.5</v>
      </c>
      <c r="BG21" s="152">
        <v>2.5</v>
      </c>
      <c r="BH21" s="152">
        <v>2.5</v>
      </c>
      <c r="BI21" s="152">
        <v>2.5</v>
      </c>
      <c r="BJ21" s="152">
        <v>3</v>
      </c>
      <c r="BK21" s="152">
        <v>2.5</v>
      </c>
      <c r="BL21" s="152">
        <v>2.5</v>
      </c>
      <c r="BM21" s="152">
        <v>2.5</v>
      </c>
      <c r="BN21" s="152">
        <v>2.5</v>
      </c>
      <c r="BO21" s="152">
        <v>2.5</v>
      </c>
      <c r="BP21" s="152">
        <v>2.5</v>
      </c>
      <c r="BQ21" s="152">
        <v>3</v>
      </c>
      <c r="BR21" s="152">
        <v>3</v>
      </c>
      <c r="BS21" s="152">
        <v>3</v>
      </c>
      <c r="BT21" s="152">
        <v>3</v>
      </c>
      <c r="BU21" s="152">
        <v>3</v>
      </c>
      <c r="BV21" s="152">
        <v>3</v>
      </c>
      <c r="BW21" s="152">
        <v>3</v>
      </c>
      <c r="BX21" s="152">
        <v>3</v>
      </c>
      <c r="BY21" s="152">
        <v>3</v>
      </c>
      <c r="BZ21" s="152">
        <v>3</v>
      </c>
      <c r="CA21" s="152">
        <v>3</v>
      </c>
    </row>
    <row r="22" spans="1:79" s="242" customFormat="1" ht="12.75" x14ac:dyDescent="0.25">
      <c r="A22" s="716"/>
      <c r="B22" s="724"/>
      <c r="C22" s="212">
        <v>3</v>
      </c>
      <c r="D22" s="587" t="s">
        <v>28</v>
      </c>
      <c r="E22" s="152">
        <v>0</v>
      </c>
      <c r="F22" s="152">
        <v>0</v>
      </c>
      <c r="G22" s="152">
        <v>0</v>
      </c>
      <c r="H22" s="152">
        <v>0</v>
      </c>
      <c r="I22" s="152">
        <v>0</v>
      </c>
      <c r="J22" s="152">
        <v>0</v>
      </c>
      <c r="K22" s="152">
        <v>2</v>
      </c>
      <c r="L22" s="152">
        <v>3</v>
      </c>
      <c r="M22" s="152">
        <v>3.5</v>
      </c>
      <c r="N22" s="152">
        <v>3.5</v>
      </c>
      <c r="O22" s="152">
        <v>3</v>
      </c>
      <c r="P22" s="152">
        <v>2.5</v>
      </c>
      <c r="Q22" s="152">
        <v>2</v>
      </c>
      <c r="R22" s="152">
        <v>1.5</v>
      </c>
      <c r="S22" s="152">
        <v>1.5</v>
      </c>
      <c r="T22" s="152">
        <v>1.5</v>
      </c>
      <c r="U22" s="152">
        <v>1</v>
      </c>
      <c r="V22" s="152">
        <v>1.5</v>
      </c>
      <c r="W22" s="152">
        <v>1</v>
      </c>
      <c r="X22" s="152">
        <v>1</v>
      </c>
      <c r="Y22" s="152">
        <v>1</v>
      </c>
      <c r="Z22" s="152">
        <v>1</v>
      </c>
      <c r="AA22" s="152">
        <v>2.5</v>
      </c>
      <c r="AB22" s="152">
        <v>3</v>
      </c>
      <c r="AC22" s="152">
        <v>3</v>
      </c>
      <c r="AD22" s="152">
        <v>3</v>
      </c>
      <c r="AE22" s="152">
        <v>3</v>
      </c>
      <c r="AF22" s="152">
        <v>3</v>
      </c>
      <c r="AG22" s="152">
        <v>3</v>
      </c>
      <c r="AH22" s="152">
        <v>3</v>
      </c>
      <c r="AI22" s="152">
        <v>3</v>
      </c>
      <c r="AJ22" s="152">
        <v>2.5</v>
      </c>
      <c r="AK22" s="152">
        <v>2.5</v>
      </c>
      <c r="AL22" s="152">
        <v>2</v>
      </c>
      <c r="AM22" s="152">
        <v>2.5</v>
      </c>
      <c r="AN22" s="152">
        <v>2</v>
      </c>
      <c r="AO22" s="152">
        <v>2</v>
      </c>
      <c r="AP22" s="152">
        <v>2</v>
      </c>
      <c r="AQ22" s="152">
        <v>2</v>
      </c>
      <c r="AR22" s="152">
        <v>2</v>
      </c>
      <c r="AS22" s="152">
        <v>3</v>
      </c>
      <c r="AT22" s="152">
        <v>3</v>
      </c>
      <c r="AU22" s="152">
        <v>3</v>
      </c>
      <c r="AV22" s="152">
        <v>3</v>
      </c>
      <c r="AW22" s="152">
        <v>3</v>
      </c>
      <c r="AX22" s="152">
        <v>3</v>
      </c>
      <c r="AY22" s="152">
        <v>3</v>
      </c>
      <c r="AZ22" s="152">
        <v>3</v>
      </c>
      <c r="BA22" s="152">
        <v>3</v>
      </c>
      <c r="BB22" s="152">
        <v>3</v>
      </c>
      <c r="BC22" s="152">
        <v>3</v>
      </c>
      <c r="BD22" s="152">
        <v>3</v>
      </c>
      <c r="BE22" s="152">
        <v>3</v>
      </c>
      <c r="BF22" s="152">
        <v>3</v>
      </c>
      <c r="BG22" s="152">
        <v>3</v>
      </c>
      <c r="BH22" s="152">
        <v>3</v>
      </c>
      <c r="BI22" s="152">
        <v>3</v>
      </c>
      <c r="BJ22" s="152">
        <v>3</v>
      </c>
      <c r="BK22" s="152">
        <v>3</v>
      </c>
      <c r="BL22" s="152">
        <v>3.5</v>
      </c>
      <c r="BM22" s="152">
        <v>3</v>
      </c>
      <c r="BN22" s="152">
        <v>3.5</v>
      </c>
      <c r="BO22" s="152">
        <v>3</v>
      </c>
      <c r="BP22" s="152">
        <v>3</v>
      </c>
      <c r="BQ22" s="152">
        <v>3</v>
      </c>
      <c r="BR22" s="152">
        <v>3</v>
      </c>
      <c r="BS22" s="152">
        <v>3</v>
      </c>
      <c r="BT22" s="152">
        <v>3</v>
      </c>
      <c r="BU22" s="152">
        <v>3</v>
      </c>
      <c r="BV22" s="152">
        <v>3</v>
      </c>
      <c r="BW22" s="152">
        <v>3</v>
      </c>
      <c r="BX22" s="152">
        <v>3</v>
      </c>
      <c r="BY22" s="152">
        <v>3</v>
      </c>
      <c r="BZ22" s="152">
        <v>3</v>
      </c>
      <c r="CA22" s="152">
        <v>3</v>
      </c>
    </row>
    <row r="23" spans="1:79" s="242" customFormat="1" ht="12.75" x14ac:dyDescent="0.25">
      <c r="A23" s="716"/>
      <c r="B23" s="724"/>
      <c r="C23" s="212">
        <v>4</v>
      </c>
      <c r="D23" s="587" t="s">
        <v>29</v>
      </c>
      <c r="E23" s="152">
        <v>0</v>
      </c>
      <c r="F23" s="152">
        <v>0</v>
      </c>
      <c r="G23" s="152">
        <v>0</v>
      </c>
      <c r="H23" s="152">
        <v>0</v>
      </c>
      <c r="I23" s="152">
        <v>0</v>
      </c>
      <c r="J23" s="152">
        <v>0</v>
      </c>
      <c r="K23" s="152">
        <v>0</v>
      </c>
      <c r="L23" s="152">
        <v>0</v>
      </c>
      <c r="M23" s="152">
        <v>0.5</v>
      </c>
      <c r="N23" s="152">
        <v>1</v>
      </c>
      <c r="O23" s="152">
        <v>2</v>
      </c>
      <c r="P23" s="152">
        <v>2.5</v>
      </c>
      <c r="Q23" s="152">
        <v>3</v>
      </c>
      <c r="R23" s="152">
        <v>2.5</v>
      </c>
      <c r="S23" s="152">
        <v>2.5</v>
      </c>
      <c r="T23" s="152">
        <v>2</v>
      </c>
      <c r="U23" s="152">
        <v>1.5</v>
      </c>
      <c r="V23" s="152">
        <v>1.5</v>
      </c>
      <c r="W23" s="152">
        <v>1.5</v>
      </c>
      <c r="X23" s="152">
        <v>1</v>
      </c>
      <c r="Y23" s="152">
        <v>1</v>
      </c>
      <c r="Z23" s="152">
        <v>1</v>
      </c>
      <c r="AA23" s="152">
        <v>0.5</v>
      </c>
      <c r="AB23" s="152">
        <v>0.5</v>
      </c>
      <c r="AC23" s="152">
        <v>0.5</v>
      </c>
      <c r="AD23" s="152">
        <v>0.5</v>
      </c>
      <c r="AE23" s="152">
        <v>0.5</v>
      </c>
      <c r="AF23" s="152">
        <v>0.5</v>
      </c>
      <c r="AG23" s="152">
        <v>0</v>
      </c>
      <c r="AH23" s="152">
        <v>0</v>
      </c>
      <c r="AI23" s="152">
        <v>0.5</v>
      </c>
      <c r="AJ23" s="152">
        <v>0.5</v>
      </c>
      <c r="AK23" s="152">
        <v>0.5</v>
      </c>
      <c r="AL23" s="152">
        <v>1.5</v>
      </c>
      <c r="AM23" s="152">
        <v>2</v>
      </c>
      <c r="AN23" s="152">
        <v>2.5</v>
      </c>
      <c r="AO23" s="152">
        <v>3</v>
      </c>
      <c r="AP23" s="152">
        <v>3</v>
      </c>
      <c r="AQ23" s="152">
        <v>3</v>
      </c>
      <c r="AR23" s="152">
        <v>3</v>
      </c>
      <c r="AS23" s="152">
        <v>3</v>
      </c>
      <c r="AT23" s="152">
        <v>3</v>
      </c>
      <c r="AU23" s="152">
        <v>3</v>
      </c>
      <c r="AV23" s="152">
        <v>3</v>
      </c>
      <c r="AW23" s="152">
        <v>3</v>
      </c>
      <c r="AX23" s="152">
        <v>3</v>
      </c>
      <c r="AY23" s="152">
        <v>2.5</v>
      </c>
      <c r="AZ23" s="152">
        <v>2.5</v>
      </c>
      <c r="BA23" s="152">
        <v>2.5</v>
      </c>
      <c r="BB23" s="152">
        <v>2.5</v>
      </c>
      <c r="BC23" s="152">
        <v>2.5</v>
      </c>
      <c r="BD23" s="152">
        <v>2.5</v>
      </c>
      <c r="BE23" s="152">
        <v>2.5</v>
      </c>
      <c r="BF23" s="152">
        <v>2.5</v>
      </c>
      <c r="BG23" s="152">
        <v>2.5</v>
      </c>
      <c r="BH23" s="152">
        <v>2.5</v>
      </c>
      <c r="BI23" s="152">
        <v>2.5</v>
      </c>
      <c r="BJ23" s="152">
        <v>2.5</v>
      </c>
      <c r="BK23" s="152">
        <v>2.5</v>
      </c>
      <c r="BL23" s="152">
        <v>2.5</v>
      </c>
      <c r="BM23" s="152">
        <v>2.5</v>
      </c>
      <c r="BN23" s="152">
        <v>2.5</v>
      </c>
      <c r="BO23" s="152">
        <v>2.5</v>
      </c>
      <c r="BP23" s="152">
        <v>2.5</v>
      </c>
      <c r="BQ23" s="152">
        <v>2.5</v>
      </c>
      <c r="BR23" s="152">
        <v>2.5</v>
      </c>
      <c r="BS23" s="152">
        <v>2.5</v>
      </c>
      <c r="BT23" s="152">
        <v>2</v>
      </c>
      <c r="BU23" s="152">
        <v>2.5</v>
      </c>
      <c r="BV23" s="152">
        <v>2</v>
      </c>
      <c r="BW23" s="152">
        <v>2.5</v>
      </c>
      <c r="BX23" s="152">
        <v>2</v>
      </c>
      <c r="BY23" s="152">
        <v>2</v>
      </c>
      <c r="BZ23" s="152">
        <v>2.5</v>
      </c>
      <c r="CA23" s="152">
        <v>2.5</v>
      </c>
    </row>
    <row r="24" spans="1:79" s="242" customFormat="1" ht="12.75" x14ac:dyDescent="0.25">
      <c r="A24" s="716"/>
      <c r="B24" s="724"/>
      <c r="C24" s="212">
        <v>5</v>
      </c>
      <c r="D24" s="587" t="s">
        <v>30</v>
      </c>
      <c r="E24" s="152">
        <v>0</v>
      </c>
      <c r="F24" s="152">
        <v>0</v>
      </c>
      <c r="G24" s="152">
        <v>0</v>
      </c>
      <c r="H24" s="152">
        <v>0</v>
      </c>
      <c r="I24" s="152">
        <v>0.5</v>
      </c>
      <c r="J24" s="152">
        <v>3</v>
      </c>
      <c r="K24" s="152">
        <v>3</v>
      </c>
      <c r="L24" s="152">
        <v>3</v>
      </c>
      <c r="M24" s="152">
        <v>3</v>
      </c>
      <c r="N24" s="152">
        <v>2.54</v>
      </c>
      <c r="O24" s="152">
        <v>2.5</v>
      </c>
      <c r="P24" s="152">
        <v>2</v>
      </c>
      <c r="Q24" s="152">
        <v>1.5</v>
      </c>
      <c r="R24" s="152">
        <v>1.5</v>
      </c>
      <c r="S24" s="152">
        <v>1.5</v>
      </c>
      <c r="T24" s="152">
        <v>1.5</v>
      </c>
      <c r="U24" s="152">
        <v>1</v>
      </c>
      <c r="V24" s="152">
        <v>1.5</v>
      </c>
      <c r="W24" s="152">
        <v>1</v>
      </c>
      <c r="X24" s="152">
        <v>1</v>
      </c>
      <c r="Y24" s="152">
        <v>1</v>
      </c>
      <c r="Z24" s="152">
        <v>1</v>
      </c>
      <c r="AA24" s="152">
        <v>2</v>
      </c>
      <c r="AB24" s="152">
        <v>2.5</v>
      </c>
      <c r="AC24" s="152">
        <v>3</v>
      </c>
      <c r="AD24" s="152">
        <v>3</v>
      </c>
      <c r="AE24" s="152">
        <v>3</v>
      </c>
      <c r="AF24" s="152">
        <v>3</v>
      </c>
      <c r="AG24" s="152">
        <v>2.5</v>
      </c>
      <c r="AH24" s="152">
        <v>2.5</v>
      </c>
      <c r="AI24" s="152">
        <v>2.5</v>
      </c>
      <c r="AJ24" s="152">
        <v>2.5</v>
      </c>
      <c r="AK24" s="152">
        <v>2.5</v>
      </c>
      <c r="AL24" s="152">
        <v>2</v>
      </c>
      <c r="AM24" s="152">
        <v>2</v>
      </c>
      <c r="AN24" s="152">
        <v>2.5</v>
      </c>
      <c r="AO24" s="152">
        <v>2</v>
      </c>
      <c r="AP24" s="152">
        <v>2.5</v>
      </c>
      <c r="AQ24" s="152">
        <v>3</v>
      </c>
      <c r="AR24" s="152">
        <v>3</v>
      </c>
      <c r="AS24" s="152">
        <v>3</v>
      </c>
      <c r="AT24" s="152">
        <v>3</v>
      </c>
      <c r="AU24" s="152">
        <v>3</v>
      </c>
      <c r="AV24" s="152">
        <v>3</v>
      </c>
      <c r="AW24" s="152">
        <v>3</v>
      </c>
      <c r="AX24" s="152">
        <v>3</v>
      </c>
      <c r="AY24" s="152">
        <v>2.5</v>
      </c>
      <c r="AZ24" s="152">
        <v>2.5</v>
      </c>
      <c r="BA24" s="152">
        <v>2.5</v>
      </c>
      <c r="BB24" s="152">
        <v>2.5</v>
      </c>
      <c r="BC24" s="152">
        <v>2.5</v>
      </c>
      <c r="BD24" s="152">
        <v>2.5</v>
      </c>
      <c r="BE24" s="152">
        <v>2.5</v>
      </c>
      <c r="BF24" s="152">
        <v>2.5</v>
      </c>
      <c r="BG24" s="152">
        <v>2.5</v>
      </c>
      <c r="BH24" s="152">
        <v>3</v>
      </c>
      <c r="BI24" s="152">
        <v>3</v>
      </c>
      <c r="BJ24" s="152">
        <v>3</v>
      </c>
      <c r="BK24" s="152">
        <v>3</v>
      </c>
      <c r="BL24" s="152">
        <v>3</v>
      </c>
      <c r="BM24" s="152">
        <v>3</v>
      </c>
      <c r="BN24" s="152">
        <v>3</v>
      </c>
      <c r="BO24" s="152">
        <v>2.5</v>
      </c>
      <c r="BP24" s="152">
        <v>2.5</v>
      </c>
      <c r="BQ24" s="152">
        <v>2.5</v>
      </c>
      <c r="BR24" s="152">
        <v>2.5</v>
      </c>
      <c r="BS24" s="152">
        <v>2.5</v>
      </c>
      <c r="BT24" s="152">
        <v>2.5</v>
      </c>
      <c r="BU24" s="152">
        <v>2.5</v>
      </c>
      <c r="BV24" s="152">
        <v>2.5</v>
      </c>
      <c r="BW24" s="152">
        <v>2.5</v>
      </c>
      <c r="BX24" s="152">
        <v>2.5</v>
      </c>
      <c r="BY24" s="152">
        <v>2.5</v>
      </c>
      <c r="BZ24" s="152">
        <v>2.5</v>
      </c>
      <c r="CA24" s="152">
        <v>2.5</v>
      </c>
    </row>
    <row r="25" spans="1:79" s="242" customFormat="1" ht="12.75" x14ac:dyDescent="0.25">
      <c r="A25" s="716"/>
      <c r="B25" s="724"/>
      <c r="C25" s="212">
        <v>6</v>
      </c>
      <c r="D25" s="587" t="s">
        <v>31</v>
      </c>
      <c r="E25" s="152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</v>
      </c>
      <c r="K25" s="152">
        <v>0.5</v>
      </c>
      <c r="L25" s="152">
        <v>2.5</v>
      </c>
      <c r="M25" s="152">
        <v>3</v>
      </c>
      <c r="N25" s="152">
        <v>3</v>
      </c>
      <c r="O25" s="152">
        <v>2.5</v>
      </c>
      <c r="P25" s="152">
        <v>2</v>
      </c>
      <c r="Q25" s="152">
        <v>1.5</v>
      </c>
      <c r="R25" s="152">
        <v>1.5</v>
      </c>
      <c r="S25" s="152">
        <v>1.5</v>
      </c>
      <c r="T25" s="152">
        <v>1.5</v>
      </c>
      <c r="U25" s="152">
        <v>1.5</v>
      </c>
      <c r="V25" s="152">
        <v>1</v>
      </c>
      <c r="W25" s="152">
        <v>1.5</v>
      </c>
      <c r="X25" s="152">
        <v>1</v>
      </c>
      <c r="Y25" s="152">
        <v>1</v>
      </c>
      <c r="Z25" s="152">
        <v>1</v>
      </c>
      <c r="AA25" s="152">
        <v>1</v>
      </c>
      <c r="AB25" s="152">
        <v>1</v>
      </c>
      <c r="AC25" s="152">
        <v>1</v>
      </c>
      <c r="AD25" s="152">
        <v>1.5</v>
      </c>
      <c r="AE25" s="152">
        <v>2</v>
      </c>
      <c r="AF25" s="152">
        <v>2</v>
      </c>
      <c r="AG25" s="152">
        <v>2</v>
      </c>
      <c r="AH25" s="152">
        <v>2.5</v>
      </c>
      <c r="AI25" s="152">
        <v>2.5</v>
      </c>
      <c r="AJ25" s="152">
        <v>2.5</v>
      </c>
      <c r="AK25" s="152">
        <v>2.5</v>
      </c>
      <c r="AL25" s="152">
        <v>2</v>
      </c>
      <c r="AM25" s="152">
        <v>2</v>
      </c>
      <c r="AN25" s="152">
        <v>2</v>
      </c>
      <c r="AO25" s="152">
        <v>2</v>
      </c>
      <c r="AP25" s="152">
        <v>1.5</v>
      </c>
      <c r="AQ25" s="152">
        <v>1.5</v>
      </c>
      <c r="AR25" s="152">
        <v>1</v>
      </c>
      <c r="AS25" s="152">
        <v>1.5</v>
      </c>
      <c r="AT25" s="152">
        <v>1.5</v>
      </c>
      <c r="AU25" s="152">
        <v>1.5</v>
      </c>
      <c r="AV25" s="152">
        <v>1.5</v>
      </c>
      <c r="AW25" s="152">
        <v>1.5</v>
      </c>
      <c r="AX25" s="152">
        <v>1.5</v>
      </c>
      <c r="AY25" s="152">
        <v>1.5</v>
      </c>
      <c r="AZ25" s="152">
        <v>1.5</v>
      </c>
      <c r="BA25" s="152">
        <v>1.5</v>
      </c>
      <c r="BB25" s="152">
        <v>1.5</v>
      </c>
      <c r="BC25" s="152">
        <v>1.5</v>
      </c>
      <c r="BD25" s="152">
        <v>1.5</v>
      </c>
      <c r="BE25" s="152">
        <v>1.5</v>
      </c>
      <c r="BF25" s="152">
        <v>1.5</v>
      </c>
      <c r="BG25" s="152">
        <v>1.5</v>
      </c>
      <c r="BH25" s="152">
        <v>2</v>
      </c>
      <c r="BI25" s="152">
        <v>3</v>
      </c>
      <c r="BJ25" s="152">
        <v>3</v>
      </c>
      <c r="BK25" s="152">
        <v>3</v>
      </c>
      <c r="BL25" s="152">
        <v>3</v>
      </c>
      <c r="BM25" s="152">
        <v>3.5</v>
      </c>
      <c r="BN25" s="152">
        <v>3</v>
      </c>
      <c r="BO25" s="152">
        <v>3</v>
      </c>
      <c r="BP25" s="152">
        <v>3</v>
      </c>
      <c r="BQ25" s="152">
        <v>3</v>
      </c>
      <c r="BR25" s="152">
        <v>2.5</v>
      </c>
      <c r="BS25" s="152">
        <v>2.5</v>
      </c>
      <c r="BT25" s="152">
        <v>2.5</v>
      </c>
      <c r="BU25" s="152">
        <v>2.5</v>
      </c>
      <c r="BV25" s="152">
        <v>2.5</v>
      </c>
      <c r="BW25" s="152">
        <v>2.5</v>
      </c>
      <c r="BX25" s="152">
        <v>2.5</v>
      </c>
      <c r="BY25" s="152">
        <v>2.5</v>
      </c>
      <c r="BZ25" s="152">
        <v>2.5</v>
      </c>
      <c r="CA25" s="152">
        <v>2.5</v>
      </c>
    </row>
    <row r="26" spans="1:79" s="242" customFormat="1" ht="12.75" x14ac:dyDescent="0.25">
      <c r="A26" s="214"/>
      <c r="B26" s="160"/>
      <c r="C26" s="160"/>
      <c r="D26" s="161" t="s">
        <v>221</v>
      </c>
      <c r="E26" s="591">
        <f>AVERAGE(E8:E25)</f>
        <v>0</v>
      </c>
      <c r="F26" s="591">
        <f t="shared" ref="F26" si="0">AVERAGE(F8:F25)</f>
        <v>0</v>
      </c>
      <c r="G26" s="591">
        <f t="shared" ref="G26" si="1">AVERAGE(G8:G25)</f>
        <v>0</v>
      </c>
      <c r="H26" s="591">
        <f t="shared" ref="H26" si="2">AVERAGE(H8:H25)</f>
        <v>8.3333333333333329E-2</v>
      </c>
      <c r="I26" s="591">
        <f t="shared" ref="I26" si="3">AVERAGE(I8:I25)</f>
        <v>0.25</v>
      </c>
      <c r="J26" s="591">
        <f t="shared" ref="J26" si="4">AVERAGE(J8:J25)</f>
        <v>0.83333333333333337</v>
      </c>
      <c r="K26" s="591">
        <f t="shared" ref="K26" si="5">AVERAGE(K8:K25)</f>
        <v>1.6666666666666667</v>
      </c>
      <c r="L26" s="591">
        <f t="shared" ref="L26" si="6">AVERAGE(L8:L25)</f>
        <v>2.2222222222222223</v>
      </c>
      <c r="M26" s="591">
        <f t="shared" ref="M26" si="7">AVERAGE(M8:M25)</f>
        <v>2.6666666666666665</v>
      </c>
      <c r="N26" s="591">
        <f t="shared" ref="N26" si="8">AVERAGE(N8:N25)</f>
        <v>2.7244444444444444</v>
      </c>
      <c r="O26" s="591">
        <f t="shared" ref="O26" si="9">AVERAGE(O8:O25)</f>
        <v>2.6944444444444446</v>
      </c>
      <c r="P26" s="591">
        <f t="shared" ref="P26" si="10">AVERAGE(P8:P25)</f>
        <v>2.4166666666666665</v>
      </c>
      <c r="Q26" s="591">
        <f t="shared" ref="Q26" si="11">AVERAGE(Q8:Q25)</f>
        <v>2.3055555555555554</v>
      </c>
      <c r="R26" s="591">
        <f t="shared" ref="R26" si="12">AVERAGE(R8:R25)</f>
        <v>2.0555555555555554</v>
      </c>
      <c r="S26" s="591">
        <f t="shared" ref="S26" si="13">AVERAGE(S8:S25)</f>
        <v>1.9722222222222223</v>
      </c>
      <c r="T26" s="591">
        <f t="shared" ref="T26" si="14">AVERAGE(T8:T25)</f>
        <v>1.8611111111111112</v>
      </c>
      <c r="U26" s="591">
        <f t="shared" ref="U26" si="15">AVERAGE(U8:U25)</f>
        <v>1.6944444444444444</v>
      </c>
      <c r="V26" s="591">
        <f t="shared" ref="V26" si="16">AVERAGE(V8:V25)</f>
        <v>1.8611111111111112</v>
      </c>
      <c r="W26" s="591">
        <f t="shared" ref="W26" si="17">AVERAGE(W8:W25)</f>
        <v>1.5</v>
      </c>
      <c r="X26" s="591">
        <f t="shared" ref="X26" si="18">AVERAGE(X8:X25)</f>
        <v>1.3611111111111112</v>
      </c>
      <c r="Y26" s="591">
        <f t="shared" ref="Y26" si="19">AVERAGE(Y8:Y25)</f>
        <v>1.3611111111111112</v>
      </c>
      <c r="Z26" s="591">
        <f t="shared" ref="Z26" si="20">AVERAGE(Z8:Z25)</f>
        <v>1.4444444444444444</v>
      </c>
      <c r="AA26" s="591">
        <f t="shared" ref="AA26" si="21">AVERAGE(AA8:AA25)</f>
        <v>1.6966666666666665</v>
      </c>
      <c r="AB26" s="591">
        <f t="shared" ref="AB26" si="22">AVERAGE(AB8:AB25)</f>
        <v>1.8888888888888888</v>
      </c>
      <c r="AC26" s="591">
        <f t="shared" ref="AC26" si="23">AVERAGE(AC8:AC25)</f>
        <v>2.1666666666666665</v>
      </c>
      <c r="AD26" s="591">
        <f t="shared" ref="AD26" si="24">AVERAGE(AD8:AD25)</f>
        <v>2.3611111111111112</v>
      </c>
      <c r="AE26" s="591">
        <f t="shared" ref="AE26" si="25">AVERAGE(AE8:AE25)</f>
        <v>2.4166666666666665</v>
      </c>
      <c r="AF26" s="591">
        <f t="shared" ref="AF26" si="26">AVERAGE(AF8:AF25)</f>
        <v>2.4444444444444446</v>
      </c>
      <c r="AG26" s="591">
        <f t="shared" ref="AG26" si="27">AVERAGE(AG8:AG25)</f>
        <v>2.3333333333333335</v>
      </c>
      <c r="AH26" s="591">
        <f t="shared" ref="AH26" si="28">AVERAGE(AH8:AH25)</f>
        <v>2.4444444444444446</v>
      </c>
      <c r="AI26" s="591">
        <f t="shared" ref="AI26" si="29">AVERAGE(AI8:AI25)</f>
        <v>2.4444444444444446</v>
      </c>
      <c r="AJ26" s="591">
        <f t="shared" ref="AJ26" si="30">AVERAGE(AJ8:AJ25)</f>
        <v>2.4722222222222223</v>
      </c>
      <c r="AK26" s="591">
        <f t="shared" ref="AK26" si="31">AVERAGE(AK8:AK25)</f>
        <v>2.5</v>
      </c>
      <c r="AL26" s="591">
        <f t="shared" ref="AL26" si="32">AVERAGE(AL8:AL25)</f>
        <v>2.3055555555555554</v>
      </c>
      <c r="AM26" s="591">
        <f t="shared" ref="AM26" si="33">AVERAGE(AM8:AM25)</f>
        <v>2.3611111111111112</v>
      </c>
      <c r="AN26" s="591">
        <f t="shared" ref="AN26" si="34">AVERAGE(AN8:AN25)</f>
        <v>2.4444444444444446</v>
      </c>
      <c r="AO26" s="591">
        <f t="shared" ref="AO26" si="35">AVERAGE(AO8:AO25)</f>
        <v>2.3333333333333335</v>
      </c>
      <c r="AP26" s="591">
        <f t="shared" ref="AP26" si="36">AVERAGE(AP8:AP25)</f>
        <v>2.3333333333333335</v>
      </c>
      <c r="AQ26" s="591">
        <f t="shared" ref="AQ26" si="37">AVERAGE(AQ8:AQ25)</f>
        <v>2.3888888888888888</v>
      </c>
      <c r="AR26" s="591">
        <f t="shared" ref="AR26" si="38">AVERAGE(AR8:AR25)</f>
        <v>2.3333333333333335</v>
      </c>
      <c r="AS26" s="591">
        <f t="shared" ref="AS26" si="39">AVERAGE(AS8:AS25)</f>
        <v>2.3333333333333335</v>
      </c>
      <c r="AT26" s="591">
        <f t="shared" ref="AT26" si="40">AVERAGE(AT8:AT25)</f>
        <v>2.3888888888888888</v>
      </c>
      <c r="AU26" s="591">
        <f t="shared" ref="AU26" si="41">AVERAGE(AU8:AU25)</f>
        <v>2.5</v>
      </c>
      <c r="AV26" s="591">
        <f t="shared" ref="AV26" si="42">AVERAGE(AV8:AV25)</f>
        <v>2.5</v>
      </c>
      <c r="AW26" s="591">
        <f t="shared" ref="AW26" si="43">AVERAGE(AW8:AW25)</f>
        <v>2.4722222222222223</v>
      </c>
      <c r="AX26" s="591">
        <f t="shared" ref="AX26" si="44">AVERAGE(AX8:AX25)</f>
        <v>2.4444444444444446</v>
      </c>
      <c r="AY26" s="591">
        <f t="shared" ref="AY26" si="45">AVERAGE(AY8:AY25)</f>
        <v>2.4166666666666665</v>
      </c>
      <c r="AZ26" s="591">
        <f t="shared" ref="AZ26" si="46">AVERAGE(AZ8:AZ25)</f>
        <v>2.4166666666666665</v>
      </c>
      <c r="BA26" s="591">
        <f t="shared" ref="BA26" si="47">AVERAGE(BA8:BA25)</f>
        <v>2.4166666666666665</v>
      </c>
      <c r="BB26" s="591">
        <f t="shared" ref="BB26" si="48">AVERAGE(BB8:BB25)</f>
        <v>2.4166666666666665</v>
      </c>
      <c r="BC26" s="591">
        <f t="shared" ref="BC26" si="49">AVERAGE(BC8:BC25)</f>
        <v>2.3888888888888888</v>
      </c>
      <c r="BD26" s="591">
        <f t="shared" ref="BD26" si="50">AVERAGE(BD8:BD25)</f>
        <v>2.3888888888888888</v>
      </c>
      <c r="BE26" s="591">
        <f t="shared" ref="BE26" si="51">AVERAGE(BE8:BE25)</f>
        <v>2.3611111111111112</v>
      </c>
      <c r="BF26" s="591">
        <f t="shared" ref="BF26" si="52">AVERAGE(BF8:BF25)</f>
        <v>2.3611111111111112</v>
      </c>
      <c r="BG26" s="591">
        <f t="shared" ref="BG26" si="53">AVERAGE(BG8:BG25)</f>
        <v>2.3611111111111112</v>
      </c>
      <c r="BH26" s="591">
        <f t="shared" ref="BH26" si="54">AVERAGE(BH8:BH25)</f>
        <v>2.4722222222222223</v>
      </c>
      <c r="BI26" s="591">
        <f t="shared" ref="BI26" si="55">AVERAGE(BI8:BI25)</f>
        <v>2.4444444444444446</v>
      </c>
      <c r="BJ26" s="591">
        <f t="shared" ref="BJ26" si="56">AVERAGE(BJ8:BJ25)</f>
        <v>2.5</v>
      </c>
      <c r="BK26" s="591">
        <f t="shared" ref="BK26" si="57">AVERAGE(BK8:BK25)</f>
        <v>2.4444444444444446</v>
      </c>
      <c r="BL26" s="591">
        <f t="shared" ref="BL26" si="58">AVERAGE(BL8:BL25)</f>
        <v>2.4722222222222223</v>
      </c>
      <c r="BM26" s="591">
        <f t="shared" ref="BM26" si="59">AVERAGE(BM8:BM25)</f>
        <v>2.5</v>
      </c>
      <c r="BN26" s="591">
        <f t="shared" ref="BN26" si="60">AVERAGE(BN8:BN25)</f>
        <v>2.5833333333333335</v>
      </c>
      <c r="BO26" s="591">
        <f t="shared" ref="BO26" si="61">AVERAGE(BO8:BO25)</f>
        <v>2.4722222222222223</v>
      </c>
      <c r="BP26" s="591">
        <f t="shared" ref="BP26" si="62">AVERAGE(BP8:BP25)</f>
        <v>2.4722222222222223</v>
      </c>
      <c r="BQ26" s="591">
        <f t="shared" ref="BQ26" si="63">AVERAGE(BQ8:BQ25)</f>
        <v>2.5</v>
      </c>
      <c r="BR26" s="591">
        <f t="shared" ref="BR26" si="64">AVERAGE(BR8:BR25)</f>
        <v>2.5</v>
      </c>
      <c r="BS26" s="591">
        <f t="shared" ref="BS26" si="65">AVERAGE(BS8:BS25)</f>
        <v>2.4722222222222223</v>
      </c>
      <c r="BT26" s="591">
        <f t="shared" ref="BT26" si="66">AVERAGE(BT8:BT25)</f>
        <v>2.4722222222222223</v>
      </c>
      <c r="BU26" s="591">
        <f t="shared" ref="BU26" si="67">AVERAGE(BU8:BU25)</f>
        <v>2.5833333333333335</v>
      </c>
      <c r="BV26" s="591">
        <f t="shared" ref="BV26" si="68">AVERAGE(BV8:BV25)</f>
        <v>2.5555555555555554</v>
      </c>
      <c r="BW26" s="591">
        <f t="shared" ref="BW26" si="69">AVERAGE(BW8:BW25)</f>
        <v>2.6666666666666665</v>
      </c>
      <c r="BX26" s="591">
        <f t="shared" ref="BX26" si="70">AVERAGE(BX8:BX25)</f>
        <v>2.5833333333333335</v>
      </c>
      <c r="BY26" s="591">
        <f t="shared" ref="BY26" si="71">AVERAGE(BY8:BY25)</f>
        <v>2.5277777777777777</v>
      </c>
      <c r="BZ26" s="591">
        <f t="shared" ref="BZ26" si="72">AVERAGE(BZ8:BZ25)</f>
        <v>2.5833333333333335</v>
      </c>
      <c r="CA26" s="591">
        <f t="shared" ref="CA26" si="73">AVERAGE(CA8:CA25)</f>
        <v>2.5555555555555554</v>
      </c>
    </row>
    <row r="27" spans="1:79" s="242" customFormat="1" ht="12.75" x14ac:dyDescent="0.25">
      <c r="A27" s="215"/>
      <c r="B27" s="163"/>
      <c r="C27" s="163"/>
      <c r="D27" s="164" t="s">
        <v>222</v>
      </c>
      <c r="E27" s="592">
        <f>STDEV(E8:E25)</f>
        <v>0</v>
      </c>
      <c r="F27" s="592">
        <f t="shared" ref="F27:BQ27" si="74">STDEV(F8:F25)</f>
        <v>0</v>
      </c>
      <c r="G27" s="592">
        <f t="shared" si="74"/>
        <v>0</v>
      </c>
      <c r="H27" s="592">
        <f t="shared" si="74"/>
        <v>0.35355339059327379</v>
      </c>
      <c r="I27" s="592">
        <f t="shared" si="74"/>
        <v>0.57522374163552781</v>
      </c>
      <c r="J27" s="592">
        <f t="shared" si="74"/>
        <v>1.1631599960755994</v>
      </c>
      <c r="K27" s="592">
        <f t="shared" si="74"/>
        <v>1.3060943124220303</v>
      </c>
      <c r="L27" s="592">
        <f t="shared" si="74"/>
        <v>1.274434386908933</v>
      </c>
      <c r="M27" s="592">
        <f t="shared" si="74"/>
        <v>1.2247448713915889</v>
      </c>
      <c r="N27" s="592">
        <f t="shared" si="74"/>
        <v>1.0872210783472764</v>
      </c>
      <c r="O27" s="592">
        <f t="shared" si="74"/>
        <v>0.82495791138430585</v>
      </c>
      <c r="P27" s="592">
        <f t="shared" si="74"/>
        <v>0.46177407259139946</v>
      </c>
      <c r="Q27" s="592">
        <f t="shared" si="74"/>
        <v>0.64486407343145913</v>
      </c>
      <c r="R27" s="592">
        <f t="shared" si="74"/>
        <v>0.56591645841811022</v>
      </c>
      <c r="S27" s="592">
        <f t="shared" si="74"/>
        <v>0.52782077568226726</v>
      </c>
      <c r="T27" s="592">
        <f t="shared" si="74"/>
        <v>0.47914002483480012</v>
      </c>
      <c r="U27" s="592">
        <f t="shared" si="74"/>
        <v>0.54607931143661248</v>
      </c>
      <c r="V27" s="592">
        <f t="shared" si="74"/>
        <v>0.44739624349429946</v>
      </c>
      <c r="W27" s="592">
        <f t="shared" si="74"/>
        <v>0.34299717028501769</v>
      </c>
      <c r="X27" s="592">
        <f t="shared" si="74"/>
        <v>0.4132210473668157</v>
      </c>
      <c r="Y27" s="592">
        <f t="shared" si="74"/>
        <v>0.4132210473668157</v>
      </c>
      <c r="Z27" s="592">
        <f t="shared" si="74"/>
        <v>0.5113099925649135</v>
      </c>
      <c r="AA27" s="592">
        <f t="shared" si="74"/>
        <v>0.73305966373020082</v>
      </c>
      <c r="AB27" s="592">
        <f t="shared" si="74"/>
        <v>0.86696827331114268</v>
      </c>
      <c r="AC27" s="592">
        <f t="shared" si="74"/>
        <v>0.87447463219520616</v>
      </c>
      <c r="AD27" s="592">
        <f t="shared" si="74"/>
        <v>0.8541517215335297</v>
      </c>
      <c r="AE27" s="592">
        <f t="shared" si="74"/>
        <v>0.80895720820441575</v>
      </c>
      <c r="AF27" s="592">
        <f t="shared" si="74"/>
        <v>0.80236578296510286</v>
      </c>
      <c r="AG27" s="592">
        <f t="shared" si="74"/>
        <v>0.87447463219520616</v>
      </c>
      <c r="AH27" s="592">
        <f t="shared" si="74"/>
        <v>0.7838233761296739</v>
      </c>
      <c r="AI27" s="592">
        <f t="shared" si="74"/>
        <v>0.68360826606903191</v>
      </c>
      <c r="AJ27" s="592">
        <f t="shared" si="74"/>
        <v>0.62947742617615743</v>
      </c>
      <c r="AK27" s="592">
        <f t="shared" si="74"/>
        <v>0.64168894791974784</v>
      </c>
      <c r="AL27" s="592">
        <f t="shared" si="74"/>
        <v>0.45822191159026632</v>
      </c>
      <c r="AM27" s="592">
        <f t="shared" si="74"/>
        <v>0.4132210473668152</v>
      </c>
      <c r="AN27" s="592">
        <f t="shared" si="74"/>
        <v>0.45012706993133311</v>
      </c>
      <c r="AO27" s="592">
        <f t="shared" si="74"/>
        <v>0.42008402520840293</v>
      </c>
      <c r="AP27" s="592">
        <f t="shared" si="74"/>
        <v>0.42008402520840293</v>
      </c>
      <c r="AQ27" s="592">
        <f t="shared" si="74"/>
        <v>0.4391018760109543</v>
      </c>
      <c r="AR27" s="592">
        <f t="shared" si="74"/>
        <v>0.48507125007266594</v>
      </c>
      <c r="AS27" s="592">
        <f t="shared" si="74"/>
        <v>0.42008402520840293</v>
      </c>
      <c r="AT27" s="592">
        <f t="shared" si="74"/>
        <v>0.47140452079103129</v>
      </c>
      <c r="AU27" s="592">
        <f t="shared" si="74"/>
        <v>0.42008402520840293</v>
      </c>
      <c r="AV27" s="592">
        <f t="shared" si="74"/>
        <v>0.45374260648651504</v>
      </c>
      <c r="AW27" s="592">
        <f t="shared" si="74"/>
        <v>0.46879765552961711</v>
      </c>
      <c r="AX27" s="592">
        <f t="shared" si="74"/>
        <v>0.48169092143287234</v>
      </c>
      <c r="AY27" s="592">
        <f t="shared" si="74"/>
        <v>0.4287464628562721</v>
      </c>
      <c r="AZ27" s="592">
        <f t="shared" si="74"/>
        <v>0.4287464628562721</v>
      </c>
      <c r="BA27" s="592">
        <f t="shared" si="74"/>
        <v>0.46177407259139946</v>
      </c>
      <c r="BB27" s="592">
        <f t="shared" si="74"/>
        <v>0.46177407259139946</v>
      </c>
      <c r="BC27" s="592">
        <f t="shared" si="74"/>
        <v>0.40422604172722115</v>
      </c>
      <c r="BD27" s="592">
        <f t="shared" si="74"/>
        <v>0.40422604172722115</v>
      </c>
      <c r="BE27" s="592">
        <f t="shared" si="74"/>
        <v>0.37595195076105853</v>
      </c>
      <c r="BF27" s="592">
        <f t="shared" si="74"/>
        <v>0.4132210473668152</v>
      </c>
      <c r="BG27" s="592">
        <f t="shared" si="74"/>
        <v>0.4132210473668152</v>
      </c>
      <c r="BH27" s="592">
        <f t="shared" si="74"/>
        <v>0.4363020480403263</v>
      </c>
      <c r="BI27" s="592">
        <f t="shared" si="74"/>
        <v>0.33819977079726143</v>
      </c>
      <c r="BJ27" s="592">
        <f t="shared" si="74"/>
        <v>0.34299717028501769</v>
      </c>
      <c r="BK27" s="592">
        <f t="shared" si="74"/>
        <v>0.33819977079726143</v>
      </c>
      <c r="BL27" s="592">
        <f t="shared" si="74"/>
        <v>0.46879765552961711</v>
      </c>
      <c r="BM27" s="592">
        <f t="shared" si="74"/>
        <v>0.45374260648651504</v>
      </c>
      <c r="BN27" s="592">
        <f t="shared" si="74"/>
        <v>0.4287464628562721</v>
      </c>
      <c r="BO27" s="592">
        <f t="shared" si="74"/>
        <v>0.40118289148255165</v>
      </c>
      <c r="BP27" s="592">
        <f t="shared" si="74"/>
        <v>0.36267884927635152</v>
      </c>
      <c r="BQ27" s="592">
        <f t="shared" si="74"/>
        <v>0.38348249442368521</v>
      </c>
      <c r="BR27" s="592">
        <f t="shared" ref="BR27:CA27" si="75">STDEV(BR8:BR25)</f>
        <v>0.34299717028501769</v>
      </c>
      <c r="BS27" s="592">
        <f t="shared" si="75"/>
        <v>0.36267884927635152</v>
      </c>
      <c r="BT27" s="592">
        <f t="shared" si="75"/>
        <v>0.40118289148255165</v>
      </c>
      <c r="BU27" s="592">
        <f t="shared" si="75"/>
        <v>0.46177407259139946</v>
      </c>
      <c r="BV27" s="592">
        <f t="shared" si="75"/>
        <v>0.48169092143287234</v>
      </c>
      <c r="BW27" s="592">
        <f t="shared" si="75"/>
        <v>0.51449575542752657</v>
      </c>
      <c r="BX27" s="592">
        <f t="shared" si="75"/>
        <v>0.46177407259139946</v>
      </c>
      <c r="BY27" s="592">
        <f t="shared" si="75"/>
        <v>0.46879765552961711</v>
      </c>
      <c r="BZ27" s="592">
        <f t="shared" si="75"/>
        <v>0.46177407259139946</v>
      </c>
      <c r="CA27" s="592">
        <f t="shared" si="75"/>
        <v>0.48169092143287234</v>
      </c>
    </row>
    <row r="28" spans="1:79" s="242" customFormat="1" ht="12.75" x14ac:dyDescent="0.25">
      <c r="A28" s="216"/>
      <c r="B28" s="166"/>
      <c r="C28" s="166"/>
      <c r="D28" s="167" t="s">
        <v>12</v>
      </c>
      <c r="E28" s="593">
        <f>E27/SQRT(COUNT(E8:E25))</f>
        <v>0</v>
      </c>
      <c r="F28" s="593">
        <f t="shared" ref="F28" si="76">F27/SQRT(COUNT(F8:F25))</f>
        <v>0</v>
      </c>
      <c r="G28" s="593">
        <f t="shared" ref="G28" si="77">G27/SQRT(COUNT(G8:G25))</f>
        <v>0</v>
      </c>
      <c r="H28" s="593">
        <f t="shared" ref="H28" si="78">H27/SQRT(COUNT(H8:H25))</f>
        <v>8.3333333333333343E-2</v>
      </c>
      <c r="I28" s="593">
        <f t="shared" ref="I28" si="79">I27/SQRT(COUNT(I8:I25))</f>
        <v>0.1355815361366601</v>
      </c>
      <c r="J28" s="593">
        <f t="shared" ref="J28" si="80">J27/SQRT(COUNT(J8:J25))</f>
        <v>0.27415944027665812</v>
      </c>
      <c r="K28" s="593">
        <f t="shared" ref="K28" si="81">K27/SQRT(COUNT(K8:K25))</f>
        <v>0.30784938172759962</v>
      </c>
      <c r="L28" s="593">
        <f t="shared" ref="L28" si="82">L27/SQRT(COUNT(L8:L25))</f>
        <v>0.3003870657202089</v>
      </c>
      <c r="M28" s="593">
        <f t="shared" ref="M28" si="83">M27/SQRT(COUNT(M8:M25))</f>
        <v>0.28867513459481287</v>
      </c>
      <c r="N28" s="593">
        <f t="shared" ref="N28" si="84">N27/SQRT(COUNT(N8:N25))</f>
        <v>0.25626046571610328</v>
      </c>
      <c r="O28" s="593">
        <f t="shared" ref="O28" si="85">O27/SQRT(COUNT(O8:O25))</f>
        <v>0.19444444444444456</v>
      </c>
      <c r="P28" s="593">
        <f t="shared" ref="P28" si="86">P27/SQRT(COUNT(P8:P25))</f>
        <v>0.10884119270183588</v>
      </c>
      <c r="Q28" s="593">
        <f t="shared" ref="Q28" si="87">Q27/SQRT(COUNT(Q8:Q25))</f>
        <v>0.15199591975565485</v>
      </c>
      <c r="R28" s="593">
        <f t="shared" ref="R28" si="88">R27/SQRT(COUNT(R8:R25))</f>
        <v>0.13338778844417354</v>
      </c>
      <c r="S28" s="593">
        <f t="shared" ref="S28" si="89">S27/SQRT(COUNT(S8:S25))</f>
        <v>0.12440854991202492</v>
      </c>
      <c r="T28" s="593">
        <f t="shared" ref="T28" si="90">T27/SQRT(COUNT(T8:T25))</f>
        <v>0.11293438689952599</v>
      </c>
      <c r="U28" s="593">
        <f t="shared" ref="U28" si="91">U27/SQRT(COUNT(U8:U25))</f>
        <v>0.12871212806083643</v>
      </c>
      <c r="V28" s="593">
        <f t="shared" ref="V28" si="92">V27/SQRT(COUNT(V8:V25))</f>
        <v>0.10545230588406899</v>
      </c>
      <c r="W28" s="593">
        <f t="shared" ref="W28" si="93">W27/SQRT(COUNT(W8:W25))</f>
        <v>8.0845208345444342E-2</v>
      </c>
      <c r="X28" s="593">
        <f t="shared" ref="X28" si="94">X27/SQRT(COUNT(X8:X25))</f>
        <v>9.7397134907360988E-2</v>
      </c>
      <c r="Y28" s="593">
        <f t="shared" ref="Y28" si="95">Y27/SQRT(COUNT(Y8:Y25))</f>
        <v>9.7397134907360988E-2</v>
      </c>
      <c r="Z28" s="593">
        <f t="shared" ref="Z28" si="96">Z27/SQRT(COUNT(Z8:Z25))</f>
        <v>0.12051692101036451</v>
      </c>
      <c r="AA28" s="593">
        <f t="shared" ref="AA28" si="97">AA27/SQRT(COUNT(AA8:AA25))</f>
        <v>0.17278381974598508</v>
      </c>
      <c r="AB28" s="593">
        <f t="shared" ref="AB28" si="98">AB27/SQRT(COUNT(AB8:AB25))</f>
        <v>0.20434638171063371</v>
      </c>
      <c r="AC28" s="593">
        <f t="shared" ref="AC28" si="99">AC27/SQRT(COUNT(AC8:AC25))</f>
        <v>0.20611564746694744</v>
      </c>
      <c r="AD28" s="593">
        <f t="shared" ref="AD28" si="100">AD27/SQRT(COUNT(AD8:AD25))</f>
        <v>0.20132549148617418</v>
      </c>
      <c r="AE28" s="593">
        <f t="shared" ref="AE28" si="101">AE27/SQRT(COUNT(AE8:AE25))</f>
        <v>0.19067304253702674</v>
      </c>
      <c r="AF28" s="593">
        <f t="shared" ref="AF28" si="102">AF27/SQRT(COUNT(AF8:AF25))</f>
        <v>0.18911942870889265</v>
      </c>
      <c r="AG28" s="593">
        <f t="shared" ref="AG28" si="103">AG27/SQRT(COUNT(AG8:AG25))</f>
        <v>0.20611564746694744</v>
      </c>
      <c r="AH28" s="593">
        <f t="shared" ref="AH28" si="104">AH27/SQRT(COUNT(AH8:AH25))</f>
        <v>0.18474894150460877</v>
      </c>
      <c r="AI28" s="593">
        <f t="shared" ref="AI28" si="105">AI27/SQRT(COUNT(AI8:AI25))</f>
        <v>0.16112801353753006</v>
      </c>
      <c r="AJ28" s="593">
        <f t="shared" ref="AJ28" si="106">AJ27/SQRT(COUNT(AJ8:AJ25))</f>
        <v>0.14836925221767178</v>
      </c>
      <c r="AK28" s="593">
        <f t="shared" ref="AK28" si="107">AK27/SQRT(COUNT(AK8:AK25))</f>
        <v>0.15124753549550501</v>
      </c>
      <c r="AL28" s="593">
        <f t="shared" ref="AL28" si="108">AL27/SQRT(COUNT(AL8:AL25))</f>
        <v>0.10800394032457999</v>
      </c>
      <c r="AM28" s="593">
        <f t="shared" ref="AM28" si="109">AM27/SQRT(COUNT(AM8:AM25))</f>
        <v>9.7397134907360863E-2</v>
      </c>
      <c r="AN28" s="593">
        <f t="shared" ref="AN28" si="110">AN27/SQRT(COUNT(AN8:AN25))</f>
        <v>0.10609596784802565</v>
      </c>
      <c r="AO28" s="593">
        <f t="shared" ref="AO28" si="111">AO27/SQRT(COUNT(AO8:AO25))</f>
        <v>9.9014754297667443E-2</v>
      </c>
      <c r="AP28" s="593">
        <f t="shared" ref="AP28" si="112">AP27/SQRT(COUNT(AP8:AP25))</f>
        <v>9.9014754297667443E-2</v>
      </c>
      <c r="AQ28" s="593">
        <f t="shared" ref="AQ28" si="113">AQ27/SQRT(COUNT(AQ8:AQ25))</f>
        <v>0.10349730471969347</v>
      </c>
      <c r="AR28" s="593">
        <f t="shared" ref="AR28" si="114">AR27/SQRT(COUNT(AR8:AR25))</f>
        <v>0.1143323900950059</v>
      </c>
      <c r="AS28" s="593">
        <f t="shared" ref="AS28" si="115">AS27/SQRT(COUNT(AS8:AS25))</f>
        <v>9.9014754297667443E-2</v>
      </c>
      <c r="AT28" s="593">
        <f t="shared" ref="AT28" si="116">AT27/SQRT(COUNT(AT8:AT25))</f>
        <v>0.11111111111111102</v>
      </c>
      <c r="AU28" s="593">
        <f t="shared" ref="AU28" si="117">AU27/SQRT(COUNT(AU8:AU25))</f>
        <v>9.9014754297667443E-2</v>
      </c>
      <c r="AV28" s="593">
        <f t="shared" ref="AV28" si="118">AV27/SQRT(COUNT(AV8:AV25))</f>
        <v>0.10694815798662466</v>
      </c>
      <c r="AW28" s="593">
        <f t="shared" ref="AW28" si="119">AW27/SQRT(COUNT(AW8:AW25))</f>
        <v>0.11049666707644916</v>
      </c>
      <c r="AX28" s="593">
        <f t="shared" ref="AX28" si="120">AX27/SQRT(COUNT(AX8:AX25))</f>
        <v>0.11353563899372685</v>
      </c>
      <c r="AY28" s="593">
        <f t="shared" ref="AY28" si="121">AY27/SQRT(COUNT(AY8:AY25))</f>
        <v>0.10105651043180541</v>
      </c>
      <c r="AZ28" s="593">
        <f t="shared" ref="AZ28" si="122">AZ27/SQRT(COUNT(AZ8:AZ25))</f>
        <v>0.10105651043180541</v>
      </c>
      <c r="BA28" s="593">
        <f t="shared" ref="BA28" si="123">BA27/SQRT(COUNT(BA8:BA25))</f>
        <v>0.10884119270183588</v>
      </c>
      <c r="BB28" s="593">
        <f t="shared" ref="BB28" si="124">BB27/SQRT(COUNT(BB8:BB25))</f>
        <v>0.10884119270183588</v>
      </c>
      <c r="BC28" s="593">
        <f t="shared" ref="BC28" si="125">BC27/SQRT(COUNT(BC8:BC25))</f>
        <v>9.5276991745838147E-2</v>
      </c>
      <c r="BD28" s="593">
        <f t="shared" ref="BD28" si="126">BD27/SQRT(COUNT(BD8:BD25))</f>
        <v>9.5276991745838147E-2</v>
      </c>
      <c r="BE28" s="593">
        <f t="shared" ref="BE28" si="127">BE27/SQRT(COUNT(BE8:BE25))</f>
        <v>8.8612724594485173E-2</v>
      </c>
      <c r="BF28" s="593">
        <f t="shared" ref="BF28" si="128">BF27/SQRT(COUNT(BF8:BF25))</f>
        <v>9.7397134907360863E-2</v>
      </c>
      <c r="BG28" s="593">
        <f t="shared" ref="BG28" si="129">BG27/SQRT(COUNT(BG8:BG25))</f>
        <v>9.7397134907360863E-2</v>
      </c>
      <c r="BH28" s="593">
        <f t="shared" ref="BH28" si="130">BH27/SQRT(COUNT(BH8:BH25))</f>
        <v>0.10283737893829786</v>
      </c>
      <c r="BI28" s="593">
        <f t="shared" ref="BI28" si="131">BI27/SQRT(COUNT(BI8:BI25))</f>
        <v>7.9714450442159898E-2</v>
      </c>
      <c r="BJ28" s="593">
        <f t="shared" ref="BJ28" si="132">BJ27/SQRT(COUNT(BJ8:BJ25))</f>
        <v>8.0845208345444342E-2</v>
      </c>
      <c r="BK28" s="593">
        <f t="shared" ref="BK28" si="133">BK27/SQRT(COUNT(BK8:BK25))</f>
        <v>7.9714450442159898E-2</v>
      </c>
      <c r="BL28" s="593">
        <f t="shared" ref="BL28" si="134">BL27/SQRT(COUNT(BL8:BL25))</f>
        <v>0.11049666707644916</v>
      </c>
      <c r="BM28" s="593">
        <f t="shared" ref="BM28" si="135">BM27/SQRT(COUNT(BM8:BM25))</f>
        <v>0.10694815798662466</v>
      </c>
      <c r="BN28" s="593">
        <f t="shared" ref="BN28" si="136">BN27/SQRT(COUNT(BN8:BN25))</f>
        <v>0.10105651043180541</v>
      </c>
      <c r="BO28" s="593">
        <f t="shared" ref="BO28" si="137">BO27/SQRT(COUNT(BO8:BO25))</f>
        <v>9.4559714354446378E-2</v>
      </c>
      <c r="BP28" s="593">
        <f t="shared" ref="BP28" si="138">BP27/SQRT(COUNT(BP8:BP25))</f>
        <v>8.5484224572080658E-2</v>
      </c>
      <c r="BQ28" s="593">
        <f t="shared" ref="BQ28" si="139">BQ27/SQRT(COUNT(BQ8:BQ25))</f>
        <v>9.0387690757773406E-2</v>
      </c>
      <c r="BR28" s="593">
        <f t="shared" ref="BR28" si="140">BR27/SQRT(COUNT(BR8:BR25))</f>
        <v>8.0845208345444342E-2</v>
      </c>
      <c r="BS28" s="593">
        <f t="shared" ref="BS28" si="141">BS27/SQRT(COUNT(BS8:BS25))</f>
        <v>8.5484224572080658E-2</v>
      </c>
      <c r="BT28" s="593">
        <f t="shared" ref="BT28" si="142">BT27/SQRT(COUNT(BT8:BT25))</f>
        <v>9.4559714354446378E-2</v>
      </c>
      <c r="BU28" s="593">
        <f t="shared" ref="BU28" si="143">BU27/SQRT(COUNT(BU8:BU25))</f>
        <v>0.10884119270183588</v>
      </c>
      <c r="BV28" s="593">
        <f t="shared" ref="BV28" si="144">BV27/SQRT(COUNT(BV8:BV25))</f>
        <v>0.11353563899372685</v>
      </c>
      <c r="BW28" s="593">
        <f t="shared" ref="BW28" si="145">BW27/SQRT(COUNT(BW8:BW25))</f>
        <v>0.12126781251816651</v>
      </c>
      <c r="BX28" s="593">
        <f t="shared" ref="BX28" si="146">BX27/SQRT(COUNT(BX8:BX25))</f>
        <v>0.10884119270183588</v>
      </c>
      <c r="BY28" s="593">
        <f t="shared" ref="BY28" si="147">BY27/SQRT(COUNT(BY8:BY25))</f>
        <v>0.11049666707644916</v>
      </c>
      <c r="BZ28" s="593">
        <f t="shared" ref="BZ28" si="148">BZ27/SQRT(COUNT(BZ8:BZ25))</f>
        <v>0.10884119270183588</v>
      </c>
      <c r="CA28" s="593">
        <f t="shared" ref="CA28" si="149">CA27/SQRT(COUNT(CA8:CA25))</f>
        <v>0.11353563899372685</v>
      </c>
    </row>
    <row r="29" spans="1:79" s="242" customFormat="1" ht="12.75" x14ac:dyDescent="0.25">
      <c r="A29" s="715" t="s">
        <v>117</v>
      </c>
      <c r="B29" s="723">
        <v>4</v>
      </c>
      <c r="C29" s="210">
        <v>1</v>
      </c>
      <c r="D29" s="586" t="s">
        <v>32</v>
      </c>
      <c r="E29" s="158">
        <v>0</v>
      </c>
      <c r="F29" s="158">
        <v>0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1</v>
      </c>
      <c r="P29" s="158">
        <v>2.5</v>
      </c>
      <c r="Q29" s="158">
        <v>3</v>
      </c>
      <c r="R29" s="158">
        <v>3</v>
      </c>
      <c r="S29" s="158">
        <v>3</v>
      </c>
      <c r="T29" s="158">
        <v>2.5</v>
      </c>
      <c r="U29" s="158">
        <v>2.5</v>
      </c>
      <c r="V29" s="158">
        <v>2</v>
      </c>
      <c r="W29" s="158">
        <v>1.5</v>
      </c>
      <c r="X29" s="158">
        <v>1.5</v>
      </c>
      <c r="Y29" s="158">
        <v>1.5</v>
      </c>
      <c r="Z29" s="158">
        <v>1.5</v>
      </c>
      <c r="AA29" s="158">
        <v>1</v>
      </c>
      <c r="AB29" s="158">
        <v>1</v>
      </c>
      <c r="AC29" s="158">
        <v>1</v>
      </c>
      <c r="AD29" s="158">
        <v>1.5</v>
      </c>
      <c r="AE29" s="158">
        <v>2</v>
      </c>
      <c r="AF29" s="158">
        <v>2.5</v>
      </c>
      <c r="AG29" s="158">
        <v>3</v>
      </c>
      <c r="AH29" s="158">
        <v>3</v>
      </c>
      <c r="AI29" s="158">
        <v>3</v>
      </c>
      <c r="AJ29" s="158">
        <v>3</v>
      </c>
      <c r="AK29" s="158">
        <v>2.5</v>
      </c>
      <c r="AL29" s="158">
        <v>2.5</v>
      </c>
      <c r="AM29" s="158">
        <v>2.5</v>
      </c>
      <c r="AN29" s="158">
        <v>2.5</v>
      </c>
      <c r="AO29" s="158">
        <v>2</v>
      </c>
      <c r="AP29" s="158">
        <v>2</v>
      </c>
      <c r="AQ29" s="158">
        <v>2</v>
      </c>
      <c r="AR29" s="158">
        <v>2</v>
      </c>
      <c r="AS29" s="158">
        <v>2</v>
      </c>
      <c r="AT29" s="158">
        <v>2</v>
      </c>
      <c r="AU29" s="158">
        <v>2.5</v>
      </c>
      <c r="AV29" s="158">
        <v>2.5</v>
      </c>
      <c r="AW29" s="158">
        <v>2.5</v>
      </c>
      <c r="AX29" s="158">
        <v>2.5</v>
      </c>
      <c r="AY29" s="158">
        <v>2.5</v>
      </c>
      <c r="AZ29" s="158">
        <v>2.5</v>
      </c>
      <c r="BA29" s="158">
        <v>2</v>
      </c>
      <c r="BB29" s="158">
        <v>2</v>
      </c>
      <c r="BC29" s="158">
        <v>2</v>
      </c>
      <c r="BD29" s="158">
        <v>2</v>
      </c>
      <c r="BE29" s="158">
        <v>2</v>
      </c>
      <c r="BF29" s="158">
        <v>2</v>
      </c>
      <c r="BG29" s="158">
        <v>2</v>
      </c>
      <c r="BH29" s="158">
        <v>2</v>
      </c>
      <c r="BI29" s="158">
        <v>2</v>
      </c>
      <c r="BJ29" s="158">
        <v>2</v>
      </c>
      <c r="BK29" s="158">
        <v>2</v>
      </c>
      <c r="BL29" s="158">
        <v>2</v>
      </c>
      <c r="BM29" s="158">
        <v>2</v>
      </c>
      <c r="BN29" s="158">
        <v>2</v>
      </c>
      <c r="BO29" s="158">
        <v>2.5</v>
      </c>
      <c r="BP29" s="158">
        <v>2</v>
      </c>
      <c r="BQ29" s="158">
        <v>2</v>
      </c>
      <c r="BR29" s="158">
        <v>2</v>
      </c>
      <c r="BS29" s="158">
        <v>2</v>
      </c>
      <c r="BT29" s="158">
        <v>2</v>
      </c>
      <c r="BU29" s="158">
        <v>2</v>
      </c>
      <c r="BV29" s="158">
        <v>2</v>
      </c>
      <c r="BW29" s="158">
        <v>2</v>
      </c>
      <c r="BX29" s="158">
        <v>2</v>
      </c>
      <c r="BY29" s="158">
        <v>2</v>
      </c>
      <c r="BZ29" s="158">
        <v>2</v>
      </c>
      <c r="CA29" s="158">
        <v>2</v>
      </c>
    </row>
    <row r="30" spans="1:79" s="242" customFormat="1" ht="12.75" x14ac:dyDescent="0.25">
      <c r="A30" s="716"/>
      <c r="B30" s="724"/>
      <c r="C30" s="212">
        <v>2</v>
      </c>
      <c r="D30" s="587" t="s">
        <v>33</v>
      </c>
      <c r="E30" s="152">
        <v>0</v>
      </c>
      <c r="F30" s="152">
        <v>0</v>
      </c>
      <c r="G30" s="152">
        <v>0</v>
      </c>
      <c r="H30" s="152">
        <v>0</v>
      </c>
      <c r="I30" s="152">
        <v>0</v>
      </c>
      <c r="J30" s="152">
        <v>0</v>
      </c>
      <c r="K30" s="152">
        <v>0</v>
      </c>
      <c r="L30" s="152">
        <v>2</v>
      </c>
      <c r="M30" s="152">
        <v>2.5</v>
      </c>
      <c r="N30" s="152">
        <v>2.5</v>
      </c>
      <c r="O30" s="152">
        <v>2.5</v>
      </c>
      <c r="P30" s="152">
        <v>2.5</v>
      </c>
      <c r="Q30" s="152">
        <v>2</v>
      </c>
      <c r="R30" s="152">
        <v>2</v>
      </c>
      <c r="S30" s="152">
        <v>1.5</v>
      </c>
      <c r="T30" s="152">
        <v>2</v>
      </c>
      <c r="U30" s="152">
        <v>1.5</v>
      </c>
      <c r="V30" s="152">
        <v>1.5</v>
      </c>
      <c r="W30" s="152">
        <v>1.5</v>
      </c>
      <c r="X30" s="152">
        <v>1</v>
      </c>
      <c r="Y30" s="152">
        <v>1</v>
      </c>
      <c r="Z30" s="152">
        <v>1</v>
      </c>
      <c r="AA30" s="152">
        <v>1</v>
      </c>
      <c r="AB30" s="152">
        <v>1</v>
      </c>
      <c r="AC30" s="152">
        <v>1</v>
      </c>
      <c r="AD30" s="152">
        <v>1</v>
      </c>
      <c r="AE30" s="152">
        <v>1</v>
      </c>
      <c r="AF30" s="152">
        <v>1</v>
      </c>
      <c r="AG30" s="152">
        <v>0.5</v>
      </c>
      <c r="AH30" s="152">
        <v>1</v>
      </c>
      <c r="AI30" s="152">
        <v>1</v>
      </c>
      <c r="AJ30" s="152">
        <v>1</v>
      </c>
      <c r="AK30" s="152">
        <v>1</v>
      </c>
      <c r="AL30" s="152">
        <v>1.5</v>
      </c>
      <c r="AM30" s="152">
        <v>2</v>
      </c>
      <c r="AN30" s="152">
        <v>2.5</v>
      </c>
      <c r="AO30" s="152">
        <v>2.5</v>
      </c>
      <c r="AP30" s="152">
        <v>2.5</v>
      </c>
      <c r="AQ30" s="152">
        <v>2.5</v>
      </c>
      <c r="AR30" s="152">
        <v>2</v>
      </c>
      <c r="AS30" s="152">
        <v>2</v>
      </c>
      <c r="AT30" s="152">
        <v>2</v>
      </c>
      <c r="AU30" s="152">
        <v>2</v>
      </c>
      <c r="AV30" s="152">
        <v>2</v>
      </c>
      <c r="AW30" s="152">
        <v>2</v>
      </c>
      <c r="AX30" s="152">
        <v>2</v>
      </c>
      <c r="AY30" s="152">
        <v>2</v>
      </c>
      <c r="AZ30" s="152">
        <v>1.5</v>
      </c>
      <c r="BA30" s="152">
        <v>1.5</v>
      </c>
      <c r="BB30" s="152">
        <v>1.5</v>
      </c>
      <c r="BC30" s="152">
        <v>1.5</v>
      </c>
      <c r="BD30" s="152">
        <v>1.5</v>
      </c>
      <c r="BE30" s="152">
        <v>1.5</v>
      </c>
      <c r="BF30" s="152">
        <v>1.5</v>
      </c>
      <c r="BG30" s="152">
        <v>1.5</v>
      </c>
      <c r="BH30" s="152">
        <v>1.5</v>
      </c>
      <c r="BI30" s="152">
        <v>1.5</v>
      </c>
      <c r="BJ30" s="152">
        <v>1.5</v>
      </c>
      <c r="BK30" s="152">
        <v>1.5</v>
      </c>
      <c r="BL30" s="152">
        <v>1.5</v>
      </c>
      <c r="BM30" s="152">
        <v>1.5</v>
      </c>
      <c r="BN30" s="152">
        <v>1.5</v>
      </c>
      <c r="BO30" s="152">
        <v>1.5</v>
      </c>
      <c r="BP30" s="152">
        <v>2</v>
      </c>
      <c r="BQ30" s="152">
        <v>2</v>
      </c>
      <c r="BR30" s="152">
        <v>2</v>
      </c>
      <c r="BS30" s="152">
        <v>2</v>
      </c>
      <c r="BT30" s="152">
        <v>2</v>
      </c>
      <c r="BU30" s="152">
        <v>1.5</v>
      </c>
      <c r="BV30" s="152">
        <v>2</v>
      </c>
      <c r="BW30" s="152">
        <v>2</v>
      </c>
      <c r="BX30" s="152">
        <v>2</v>
      </c>
      <c r="BY30" s="152">
        <v>2</v>
      </c>
      <c r="BZ30" s="152">
        <v>1.5</v>
      </c>
      <c r="CA30" s="152">
        <v>1.5</v>
      </c>
    </row>
    <row r="31" spans="1:79" s="242" customFormat="1" ht="12.75" x14ac:dyDescent="0.25">
      <c r="A31" s="716"/>
      <c r="B31" s="724"/>
      <c r="C31" s="212">
        <v>3</v>
      </c>
      <c r="D31" s="587" t="s">
        <v>34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>
        <v>0.5</v>
      </c>
      <c r="K31" s="152">
        <v>2.5</v>
      </c>
      <c r="L31" s="152">
        <v>3</v>
      </c>
      <c r="M31" s="152">
        <v>3.5</v>
      </c>
      <c r="N31" s="152">
        <v>3.5</v>
      </c>
      <c r="O31" s="152">
        <v>3</v>
      </c>
      <c r="P31" s="152">
        <v>2</v>
      </c>
      <c r="Q31" s="152">
        <v>2</v>
      </c>
      <c r="R31" s="152">
        <v>2</v>
      </c>
      <c r="S31" s="152">
        <v>2</v>
      </c>
      <c r="T31" s="152">
        <v>2</v>
      </c>
      <c r="U31" s="152">
        <v>1.5</v>
      </c>
      <c r="V31" s="152">
        <v>1.5</v>
      </c>
      <c r="W31" s="152">
        <v>1.5</v>
      </c>
      <c r="X31" s="152">
        <v>1</v>
      </c>
      <c r="Y31" s="152">
        <v>1.5</v>
      </c>
      <c r="Z31" s="152">
        <v>2.5</v>
      </c>
      <c r="AA31" s="152">
        <v>3</v>
      </c>
      <c r="AB31" s="152">
        <v>3</v>
      </c>
      <c r="AC31" s="152">
        <v>2.5</v>
      </c>
      <c r="AD31" s="152">
        <v>2.5</v>
      </c>
      <c r="AE31" s="152">
        <v>2.5</v>
      </c>
      <c r="AF31" s="152">
        <v>2.5</v>
      </c>
      <c r="AG31" s="152">
        <v>2.5</v>
      </c>
      <c r="AH31" s="152">
        <v>2.5</v>
      </c>
      <c r="AI31" s="152">
        <v>2.5</v>
      </c>
      <c r="AJ31" s="152">
        <v>2.5</v>
      </c>
      <c r="AK31" s="152">
        <v>2.5</v>
      </c>
      <c r="AL31" s="152">
        <v>2</v>
      </c>
      <c r="AM31" s="152">
        <v>2</v>
      </c>
      <c r="AN31" s="152">
        <v>2</v>
      </c>
      <c r="AO31" s="152">
        <v>2</v>
      </c>
      <c r="AP31" s="152">
        <v>2</v>
      </c>
      <c r="AQ31" s="152">
        <v>2</v>
      </c>
      <c r="AR31" s="152">
        <v>2</v>
      </c>
      <c r="AS31" s="152">
        <v>2</v>
      </c>
      <c r="AT31" s="152">
        <v>2</v>
      </c>
      <c r="AU31" s="152">
        <v>2.5</v>
      </c>
      <c r="AV31" s="152">
        <v>2</v>
      </c>
      <c r="AW31" s="152">
        <v>2</v>
      </c>
      <c r="AX31" s="152">
        <v>2</v>
      </c>
      <c r="AY31" s="152">
        <v>2</v>
      </c>
      <c r="AZ31" s="152">
        <v>2</v>
      </c>
      <c r="BA31" s="152">
        <v>2</v>
      </c>
      <c r="BB31" s="152">
        <v>2</v>
      </c>
      <c r="BC31" s="152">
        <v>2</v>
      </c>
      <c r="BD31" s="152">
        <v>2</v>
      </c>
      <c r="BE31" s="152">
        <v>2</v>
      </c>
      <c r="BF31" s="152">
        <v>2</v>
      </c>
      <c r="BG31" s="152">
        <v>2</v>
      </c>
      <c r="BH31" s="152">
        <v>2</v>
      </c>
      <c r="BI31" s="152">
        <v>2</v>
      </c>
      <c r="BJ31" s="152">
        <v>2</v>
      </c>
      <c r="BK31" s="152">
        <v>2</v>
      </c>
      <c r="BL31" s="152">
        <v>2</v>
      </c>
      <c r="BM31" s="152">
        <v>2</v>
      </c>
      <c r="BN31" s="152">
        <v>2</v>
      </c>
      <c r="BO31" s="152">
        <v>1.5</v>
      </c>
      <c r="BP31" s="152">
        <v>2</v>
      </c>
      <c r="BQ31" s="152">
        <v>2.5</v>
      </c>
      <c r="BR31" s="152">
        <v>2</v>
      </c>
      <c r="BS31" s="152">
        <v>2</v>
      </c>
      <c r="BT31" s="152">
        <v>2</v>
      </c>
      <c r="BU31" s="152">
        <v>2</v>
      </c>
      <c r="BV31" s="152">
        <v>2</v>
      </c>
      <c r="BW31" s="152">
        <v>2</v>
      </c>
      <c r="BX31" s="152">
        <v>2</v>
      </c>
      <c r="BY31" s="152">
        <v>2</v>
      </c>
      <c r="BZ31" s="152">
        <v>2</v>
      </c>
      <c r="CA31" s="152">
        <v>2</v>
      </c>
    </row>
    <row r="32" spans="1:79" s="242" customFormat="1" ht="12.75" x14ac:dyDescent="0.25">
      <c r="A32" s="716"/>
      <c r="B32" s="724"/>
      <c r="C32" s="212">
        <v>4</v>
      </c>
      <c r="D32" s="587" t="s">
        <v>35</v>
      </c>
      <c r="E32" s="152">
        <v>0</v>
      </c>
      <c r="F32" s="152">
        <v>0</v>
      </c>
      <c r="G32" s="152">
        <v>0</v>
      </c>
      <c r="H32" s="152">
        <v>0</v>
      </c>
      <c r="I32" s="152">
        <v>0</v>
      </c>
      <c r="J32" s="152">
        <v>0</v>
      </c>
      <c r="K32" s="152">
        <v>1.5</v>
      </c>
      <c r="L32" s="152">
        <v>3</v>
      </c>
      <c r="M32" s="152">
        <v>3.5</v>
      </c>
      <c r="N32" s="152">
        <v>3.5</v>
      </c>
      <c r="O32" s="152">
        <v>3</v>
      </c>
      <c r="P32" s="152">
        <v>3</v>
      </c>
      <c r="Q32" s="152">
        <v>2.5</v>
      </c>
      <c r="R32" s="152">
        <v>2.5</v>
      </c>
      <c r="S32" s="152">
        <v>2</v>
      </c>
      <c r="T32" s="152">
        <v>2</v>
      </c>
      <c r="U32" s="152">
        <v>1.5</v>
      </c>
      <c r="V32" s="152">
        <v>1.5</v>
      </c>
      <c r="W32" s="152">
        <v>1.5</v>
      </c>
      <c r="X32" s="152">
        <v>1.5</v>
      </c>
      <c r="Y32" s="152">
        <v>1.5</v>
      </c>
      <c r="Z32" s="152">
        <v>1.5</v>
      </c>
      <c r="AA32" s="152">
        <v>1.5</v>
      </c>
      <c r="AB32" s="152">
        <v>1.5</v>
      </c>
      <c r="AC32" s="152">
        <v>2</v>
      </c>
      <c r="AD32" s="152">
        <v>2.5</v>
      </c>
      <c r="AE32" s="152">
        <v>2.5</v>
      </c>
      <c r="AF32" s="152">
        <v>2.5</v>
      </c>
      <c r="AG32" s="152">
        <v>2.5</v>
      </c>
      <c r="AH32" s="152">
        <v>3</v>
      </c>
      <c r="AI32" s="152">
        <v>3</v>
      </c>
      <c r="AJ32" s="152">
        <v>2.5</v>
      </c>
      <c r="AK32" s="152">
        <v>2.5</v>
      </c>
      <c r="AL32" s="152">
        <v>2.5</v>
      </c>
      <c r="AM32" s="152">
        <v>2.5</v>
      </c>
      <c r="AN32" s="152">
        <v>2.5</v>
      </c>
      <c r="AO32" s="152">
        <v>2.5</v>
      </c>
      <c r="AP32" s="152">
        <v>2.5</v>
      </c>
      <c r="AQ32" s="152">
        <v>2</v>
      </c>
      <c r="AR32" s="152">
        <v>2</v>
      </c>
      <c r="AS32" s="152">
        <v>2</v>
      </c>
      <c r="AT32" s="152">
        <v>2</v>
      </c>
      <c r="AU32" s="152">
        <v>2.5</v>
      </c>
      <c r="AV32" s="152">
        <v>2.5</v>
      </c>
      <c r="AW32" s="152">
        <v>2.5</v>
      </c>
      <c r="AX32" s="152">
        <v>2.5</v>
      </c>
      <c r="AY32" s="152">
        <v>2</v>
      </c>
      <c r="AZ32" s="152">
        <v>2.5</v>
      </c>
      <c r="BA32" s="152">
        <v>2</v>
      </c>
      <c r="BB32" s="152">
        <v>2</v>
      </c>
      <c r="BC32" s="152">
        <v>2</v>
      </c>
      <c r="BD32" s="152">
        <v>2</v>
      </c>
      <c r="BE32" s="152">
        <v>2</v>
      </c>
      <c r="BF32" s="152">
        <v>2</v>
      </c>
      <c r="BG32" s="152">
        <v>2</v>
      </c>
      <c r="BH32" s="152">
        <v>2</v>
      </c>
      <c r="BI32" s="152">
        <v>2.5</v>
      </c>
      <c r="BJ32" s="152">
        <v>2</v>
      </c>
      <c r="BK32" s="152">
        <v>2</v>
      </c>
      <c r="BL32" s="152">
        <v>2</v>
      </c>
      <c r="BM32" s="152">
        <v>2</v>
      </c>
      <c r="BN32" s="152">
        <v>2</v>
      </c>
      <c r="BO32" s="152">
        <v>2</v>
      </c>
      <c r="BP32" s="152">
        <v>2</v>
      </c>
      <c r="BQ32" s="152">
        <v>2</v>
      </c>
      <c r="BR32" s="152">
        <v>2</v>
      </c>
      <c r="BS32" s="152">
        <v>2</v>
      </c>
      <c r="BT32" s="152">
        <v>2</v>
      </c>
      <c r="BU32" s="152">
        <v>2</v>
      </c>
      <c r="BV32" s="152">
        <v>2</v>
      </c>
      <c r="BW32" s="152">
        <v>2</v>
      </c>
      <c r="BX32" s="152">
        <v>2</v>
      </c>
      <c r="BY32" s="152">
        <v>2</v>
      </c>
      <c r="BZ32" s="152">
        <v>2</v>
      </c>
      <c r="CA32" s="152">
        <v>2</v>
      </c>
    </row>
    <row r="33" spans="1:79" s="242" customFormat="1" ht="12.75" x14ac:dyDescent="0.25">
      <c r="A33" s="716"/>
      <c r="B33" s="724"/>
      <c r="C33" s="212">
        <v>5</v>
      </c>
      <c r="D33" s="240" t="s">
        <v>36</v>
      </c>
      <c r="E33" s="152">
        <v>0</v>
      </c>
      <c r="F33" s="152">
        <v>0</v>
      </c>
      <c r="G33" s="152">
        <v>0</v>
      </c>
      <c r="H33" s="152">
        <v>0</v>
      </c>
      <c r="I33" s="152">
        <v>0</v>
      </c>
      <c r="J33" s="152">
        <v>0.5</v>
      </c>
      <c r="K33" s="152">
        <v>2</v>
      </c>
      <c r="L33" s="152">
        <v>3</v>
      </c>
      <c r="M33" s="152">
        <v>3</v>
      </c>
      <c r="N33" s="152">
        <v>3</v>
      </c>
      <c r="O33" s="152">
        <v>2.5</v>
      </c>
      <c r="P33" s="152">
        <v>1.5</v>
      </c>
      <c r="Q33" s="152">
        <v>1</v>
      </c>
      <c r="R33" s="152">
        <v>1</v>
      </c>
      <c r="S33" s="152">
        <v>1</v>
      </c>
      <c r="T33" s="152">
        <v>1</v>
      </c>
      <c r="U33" s="152">
        <v>0.5</v>
      </c>
      <c r="V33" s="152">
        <v>1</v>
      </c>
      <c r="W33" s="152">
        <v>1</v>
      </c>
      <c r="X33" s="152">
        <v>1</v>
      </c>
      <c r="Y33" s="152">
        <v>1</v>
      </c>
      <c r="Z33" s="152">
        <v>1</v>
      </c>
      <c r="AA33" s="152">
        <v>1</v>
      </c>
      <c r="AB33" s="152">
        <v>1</v>
      </c>
      <c r="AC33" s="152">
        <v>1</v>
      </c>
      <c r="AD33" s="152">
        <v>1</v>
      </c>
      <c r="AE33" s="152">
        <v>1</v>
      </c>
      <c r="AF33" s="152">
        <v>2</v>
      </c>
      <c r="AG33" s="152">
        <v>2.5</v>
      </c>
      <c r="AH33" s="152">
        <v>3</v>
      </c>
      <c r="AI33" s="152">
        <v>3</v>
      </c>
      <c r="AJ33" s="152">
        <v>3</v>
      </c>
      <c r="AK33" s="152">
        <v>3</v>
      </c>
      <c r="AL33" s="152">
        <v>2.5</v>
      </c>
      <c r="AM33" s="152">
        <v>2.5</v>
      </c>
      <c r="AN33" s="152">
        <v>2.5</v>
      </c>
      <c r="AO33" s="152">
        <v>2.5</v>
      </c>
      <c r="AP33" s="152">
        <v>2</v>
      </c>
      <c r="AQ33" s="152">
        <v>2</v>
      </c>
      <c r="AR33" s="152">
        <v>2</v>
      </c>
      <c r="AS33" s="152">
        <v>2</v>
      </c>
      <c r="AT33" s="152">
        <v>2</v>
      </c>
      <c r="AU33" s="152">
        <v>2</v>
      </c>
      <c r="AV33" s="152">
        <v>2</v>
      </c>
      <c r="AW33" s="152">
        <v>2</v>
      </c>
      <c r="AX33" s="152">
        <v>2</v>
      </c>
      <c r="AY33" s="152">
        <v>2</v>
      </c>
      <c r="AZ33" s="152">
        <v>2</v>
      </c>
      <c r="BA33" s="152">
        <v>1.5</v>
      </c>
      <c r="BB33" s="152">
        <v>1.5</v>
      </c>
      <c r="BC33" s="152">
        <v>1.5</v>
      </c>
      <c r="BD33" s="152">
        <v>1.5</v>
      </c>
      <c r="BE33" s="152">
        <v>1.5</v>
      </c>
      <c r="BF33" s="152">
        <v>2</v>
      </c>
      <c r="BG33" s="152">
        <v>2</v>
      </c>
      <c r="BH33" s="152">
        <v>2</v>
      </c>
      <c r="BI33" s="152">
        <v>2</v>
      </c>
      <c r="BJ33" s="152">
        <v>2</v>
      </c>
      <c r="BK33" s="152">
        <v>2</v>
      </c>
      <c r="BL33" s="152">
        <v>2</v>
      </c>
      <c r="BM33" s="152">
        <v>2</v>
      </c>
      <c r="BN33" s="152">
        <v>2</v>
      </c>
      <c r="BO33" s="152">
        <v>2</v>
      </c>
      <c r="BP33" s="152">
        <v>2</v>
      </c>
      <c r="BQ33" s="152">
        <v>2</v>
      </c>
      <c r="BR33" s="152">
        <v>1.5</v>
      </c>
      <c r="BS33" s="152">
        <v>1.5</v>
      </c>
      <c r="BT33" s="152">
        <v>1.5</v>
      </c>
      <c r="BU33" s="152">
        <v>2</v>
      </c>
      <c r="BV33" s="152">
        <v>1.5</v>
      </c>
      <c r="BW33" s="152">
        <v>2</v>
      </c>
      <c r="BX33" s="152">
        <v>1.5</v>
      </c>
      <c r="BY33" s="152">
        <v>1.5</v>
      </c>
      <c r="BZ33" s="152">
        <v>2</v>
      </c>
      <c r="CA33" s="152">
        <v>1.5</v>
      </c>
    </row>
    <row r="34" spans="1:79" s="242" customFormat="1" ht="12.75" x14ac:dyDescent="0.25">
      <c r="A34" s="716"/>
      <c r="B34" s="725"/>
      <c r="C34" s="228">
        <v>6</v>
      </c>
      <c r="D34" s="585" t="s">
        <v>118</v>
      </c>
      <c r="E34" s="159">
        <v>0</v>
      </c>
      <c r="F34" s="159">
        <v>0</v>
      </c>
      <c r="G34" s="159">
        <v>0</v>
      </c>
      <c r="H34" s="159">
        <v>0</v>
      </c>
      <c r="I34" s="159">
        <v>0.5</v>
      </c>
      <c r="J34" s="159">
        <v>2.5</v>
      </c>
      <c r="K34" s="159">
        <v>3</v>
      </c>
      <c r="L34" s="159">
        <v>3</v>
      </c>
      <c r="M34" s="159">
        <v>3.5</v>
      </c>
      <c r="N34" s="159">
        <v>3.5</v>
      </c>
      <c r="O34" s="159">
        <v>3</v>
      </c>
      <c r="P34" s="159">
        <v>1.5</v>
      </c>
      <c r="Q34" s="159">
        <v>1.5</v>
      </c>
      <c r="R34" s="159">
        <v>1</v>
      </c>
      <c r="S34" s="159">
        <v>0.5</v>
      </c>
      <c r="T34" s="159">
        <v>1</v>
      </c>
      <c r="U34" s="159">
        <v>0.5</v>
      </c>
      <c r="V34" s="159">
        <v>1</v>
      </c>
      <c r="W34" s="159">
        <v>1</v>
      </c>
      <c r="X34" s="159">
        <v>1</v>
      </c>
      <c r="Y34" s="159">
        <v>1</v>
      </c>
      <c r="Z34" s="159">
        <v>1</v>
      </c>
      <c r="AA34" s="159">
        <v>1.5</v>
      </c>
      <c r="AB34" s="159">
        <v>2</v>
      </c>
      <c r="AC34" s="159">
        <v>3</v>
      </c>
      <c r="AD34" s="159">
        <v>3</v>
      </c>
      <c r="AE34" s="159">
        <v>3</v>
      </c>
      <c r="AF34" s="159">
        <v>3</v>
      </c>
      <c r="AG34" s="159">
        <v>2.5</v>
      </c>
      <c r="AH34" s="159">
        <v>2.5</v>
      </c>
      <c r="AI34" s="159">
        <v>2.5</v>
      </c>
      <c r="AJ34" s="159">
        <v>2.5</v>
      </c>
      <c r="AK34" s="159">
        <v>2.5</v>
      </c>
      <c r="AL34" s="159">
        <v>2</v>
      </c>
      <c r="AM34" s="159">
        <v>2</v>
      </c>
      <c r="AN34" s="159">
        <v>2</v>
      </c>
      <c r="AO34" s="159">
        <v>2</v>
      </c>
      <c r="AP34" s="159">
        <v>2</v>
      </c>
      <c r="AQ34" s="159">
        <v>2</v>
      </c>
      <c r="AR34" s="159">
        <v>2</v>
      </c>
      <c r="AS34" s="159">
        <v>2</v>
      </c>
      <c r="AT34" s="159">
        <v>1.5</v>
      </c>
      <c r="AU34" s="159">
        <v>2</v>
      </c>
      <c r="AV34" s="159">
        <v>2</v>
      </c>
      <c r="AW34" s="159">
        <v>2</v>
      </c>
      <c r="AX34" s="159">
        <v>2</v>
      </c>
      <c r="AY34" s="159">
        <v>2</v>
      </c>
      <c r="AZ34" s="159">
        <v>2</v>
      </c>
      <c r="BA34" s="159">
        <v>1.5</v>
      </c>
      <c r="BB34" s="159">
        <v>1.5</v>
      </c>
      <c r="BC34" s="159">
        <v>1.5</v>
      </c>
      <c r="BD34" s="159">
        <v>2</v>
      </c>
      <c r="BE34" s="159">
        <v>1.5</v>
      </c>
      <c r="BF34" s="159">
        <v>1.5</v>
      </c>
      <c r="BG34" s="159">
        <v>1.5</v>
      </c>
      <c r="BH34" s="159">
        <v>2</v>
      </c>
      <c r="BI34" s="159">
        <v>2</v>
      </c>
      <c r="BJ34" s="159">
        <v>2</v>
      </c>
      <c r="BK34" s="159">
        <v>2</v>
      </c>
      <c r="BL34" s="159">
        <v>2</v>
      </c>
      <c r="BM34" s="159">
        <v>2</v>
      </c>
      <c r="BN34" s="159">
        <v>1.5</v>
      </c>
      <c r="BO34" s="159">
        <v>2</v>
      </c>
      <c r="BP34" s="159">
        <v>2</v>
      </c>
      <c r="BQ34" s="159">
        <v>2</v>
      </c>
      <c r="BR34" s="159">
        <v>2</v>
      </c>
      <c r="BS34" s="159">
        <v>2</v>
      </c>
      <c r="BT34" s="159">
        <v>2</v>
      </c>
      <c r="BU34" s="159">
        <v>2</v>
      </c>
      <c r="BV34" s="159">
        <v>2</v>
      </c>
      <c r="BW34" s="159">
        <v>2</v>
      </c>
      <c r="BX34" s="159">
        <v>2</v>
      </c>
      <c r="BY34" s="159">
        <v>2</v>
      </c>
      <c r="BZ34" s="159">
        <v>2</v>
      </c>
      <c r="CA34" s="159">
        <v>2</v>
      </c>
    </row>
    <row r="35" spans="1:79" s="242" customFormat="1" ht="12.75" x14ac:dyDescent="0.25">
      <c r="A35" s="716"/>
      <c r="B35" s="723">
        <v>5</v>
      </c>
      <c r="C35" s="210">
        <v>1</v>
      </c>
      <c r="D35" s="586" t="s">
        <v>43</v>
      </c>
      <c r="E35" s="158">
        <v>0</v>
      </c>
      <c r="F35" s="158">
        <v>0</v>
      </c>
      <c r="G35" s="158">
        <v>0</v>
      </c>
      <c r="H35" s="158">
        <v>0</v>
      </c>
      <c r="I35" s="158">
        <v>0</v>
      </c>
      <c r="J35" s="158">
        <v>2.5</v>
      </c>
      <c r="K35" s="158">
        <v>2.5</v>
      </c>
      <c r="L35" s="158">
        <v>3</v>
      </c>
      <c r="M35" s="158">
        <v>3</v>
      </c>
      <c r="N35" s="158">
        <v>3</v>
      </c>
      <c r="O35" s="158">
        <v>2.5</v>
      </c>
      <c r="P35" s="158">
        <v>2</v>
      </c>
      <c r="Q35" s="158">
        <v>1.5</v>
      </c>
      <c r="R35" s="158">
        <v>1.5</v>
      </c>
      <c r="S35" s="158">
        <v>1.5</v>
      </c>
      <c r="T35" s="158">
        <v>1.5</v>
      </c>
      <c r="U35" s="158">
        <v>1.5</v>
      </c>
      <c r="V35" s="158">
        <v>2</v>
      </c>
      <c r="W35" s="158">
        <v>1.5</v>
      </c>
      <c r="X35" s="158">
        <v>1.5</v>
      </c>
      <c r="Y35" s="158">
        <v>1.5</v>
      </c>
      <c r="Z35" s="158">
        <v>2.5</v>
      </c>
      <c r="AA35" s="158">
        <v>2.5</v>
      </c>
      <c r="AB35" s="158">
        <v>2.5</v>
      </c>
      <c r="AC35" s="158">
        <v>2.5</v>
      </c>
      <c r="AD35" s="158">
        <v>2.5</v>
      </c>
      <c r="AE35" s="158">
        <v>2.5</v>
      </c>
      <c r="AF35" s="158">
        <v>2</v>
      </c>
      <c r="AG35" s="158">
        <v>2.5</v>
      </c>
      <c r="AH35" s="158">
        <v>2.5</v>
      </c>
      <c r="AI35" s="158">
        <v>2.5</v>
      </c>
      <c r="AJ35" s="158">
        <v>2.5</v>
      </c>
      <c r="AK35" s="158">
        <v>2</v>
      </c>
      <c r="AL35" s="158">
        <v>2</v>
      </c>
      <c r="AM35" s="158">
        <v>2</v>
      </c>
      <c r="AN35" s="158">
        <v>2</v>
      </c>
      <c r="AO35" s="158">
        <v>2</v>
      </c>
      <c r="AP35" s="158">
        <v>2</v>
      </c>
      <c r="AQ35" s="158">
        <v>2</v>
      </c>
      <c r="AR35" s="158">
        <v>2</v>
      </c>
      <c r="AS35" s="158">
        <v>2</v>
      </c>
      <c r="AT35" s="158">
        <v>2</v>
      </c>
      <c r="AU35" s="158">
        <v>2</v>
      </c>
      <c r="AV35" s="158">
        <v>2</v>
      </c>
      <c r="AW35" s="158">
        <v>2</v>
      </c>
      <c r="AX35" s="158">
        <v>2</v>
      </c>
      <c r="AY35" s="158">
        <v>2</v>
      </c>
      <c r="AZ35" s="158">
        <v>2</v>
      </c>
      <c r="BA35" s="158">
        <v>1.5</v>
      </c>
      <c r="BB35" s="158">
        <v>1.5</v>
      </c>
      <c r="BC35" s="158">
        <v>1.5</v>
      </c>
      <c r="BD35" s="158">
        <v>1.5</v>
      </c>
      <c r="BE35" s="158">
        <v>2</v>
      </c>
      <c r="BF35" s="158">
        <v>2</v>
      </c>
      <c r="BG35" s="158">
        <v>2</v>
      </c>
      <c r="BH35" s="158">
        <v>2</v>
      </c>
      <c r="BI35" s="158">
        <v>2</v>
      </c>
      <c r="BJ35" s="158">
        <v>2</v>
      </c>
      <c r="BK35" s="158">
        <v>2</v>
      </c>
      <c r="BL35" s="158">
        <v>2</v>
      </c>
      <c r="BM35" s="158">
        <v>2</v>
      </c>
      <c r="BN35" s="158">
        <v>1.5</v>
      </c>
      <c r="BO35" s="158">
        <v>2</v>
      </c>
      <c r="BP35" s="158">
        <v>2</v>
      </c>
      <c r="BQ35" s="158">
        <v>2</v>
      </c>
      <c r="BR35" s="158">
        <v>2</v>
      </c>
      <c r="BS35" s="158">
        <v>2</v>
      </c>
      <c r="BT35" s="158">
        <v>2</v>
      </c>
      <c r="BU35" s="158">
        <v>2</v>
      </c>
      <c r="BV35" s="158">
        <v>2</v>
      </c>
      <c r="BW35" s="158">
        <v>2</v>
      </c>
      <c r="BX35" s="158">
        <v>2</v>
      </c>
      <c r="BY35" s="158">
        <v>2</v>
      </c>
      <c r="BZ35" s="158">
        <v>2</v>
      </c>
      <c r="CA35" s="158">
        <v>2</v>
      </c>
    </row>
    <row r="36" spans="1:79" s="242" customFormat="1" ht="12.75" x14ac:dyDescent="0.25">
      <c r="A36" s="716"/>
      <c r="B36" s="724"/>
      <c r="C36" s="212">
        <v>2</v>
      </c>
      <c r="D36" s="240" t="s">
        <v>44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0.5</v>
      </c>
      <c r="K36" s="152">
        <v>2.5</v>
      </c>
      <c r="L36" s="152">
        <v>3</v>
      </c>
      <c r="M36" s="152">
        <v>3.5</v>
      </c>
      <c r="N36" s="152">
        <v>3.5</v>
      </c>
      <c r="O36" s="152">
        <v>3.5</v>
      </c>
      <c r="P36" s="152">
        <v>3</v>
      </c>
      <c r="Q36" s="152">
        <v>2.5</v>
      </c>
      <c r="R36" s="152">
        <v>2.5</v>
      </c>
      <c r="S36" s="152">
        <v>2</v>
      </c>
      <c r="T36" s="152">
        <v>2</v>
      </c>
      <c r="U36" s="152">
        <v>2</v>
      </c>
      <c r="V36" s="152">
        <v>1.5</v>
      </c>
      <c r="W36" s="152">
        <v>1.5</v>
      </c>
      <c r="X36" s="152">
        <v>1.5</v>
      </c>
      <c r="Y36" s="152">
        <v>1.5</v>
      </c>
      <c r="Z36" s="152">
        <v>1.5</v>
      </c>
      <c r="AA36" s="152">
        <v>2</v>
      </c>
      <c r="AB36" s="152">
        <v>2.5</v>
      </c>
      <c r="AC36" s="152">
        <v>3</v>
      </c>
      <c r="AD36" s="152">
        <v>3</v>
      </c>
      <c r="AE36" s="152">
        <v>3</v>
      </c>
      <c r="AF36" s="152">
        <v>3</v>
      </c>
      <c r="AG36" s="152">
        <v>3</v>
      </c>
      <c r="AH36" s="152">
        <v>3</v>
      </c>
      <c r="AI36" s="152">
        <v>3</v>
      </c>
      <c r="AJ36" s="152">
        <v>3</v>
      </c>
      <c r="AK36" s="152">
        <v>3</v>
      </c>
      <c r="AL36" s="152">
        <v>2.5</v>
      </c>
      <c r="AM36" s="152">
        <v>2.5</v>
      </c>
      <c r="AN36" s="152">
        <v>2.5</v>
      </c>
      <c r="AO36" s="152">
        <v>2.5</v>
      </c>
      <c r="AP36" s="152">
        <v>2.5</v>
      </c>
      <c r="AQ36" s="152">
        <v>2.5</v>
      </c>
      <c r="AR36" s="152">
        <v>2.5</v>
      </c>
      <c r="AS36" s="152">
        <v>2.5</v>
      </c>
      <c r="AT36" s="152">
        <v>2.5</v>
      </c>
      <c r="AU36" s="152">
        <v>2.5</v>
      </c>
      <c r="AV36" s="152">
        <v>2.5</v>
      </c>
      <c r="AW36" s="152">
        <v>2.5</v>
      </c>
      <c r="AX36" s="152">
        <v>2.5</v>
      </c>
      <c r="AY36" s="152">
        <v>2</v>
      </c>
      <c r="AZ36" s="152">
        <v>2.5</v>
      </c>
      <c r="BA36" s="152">
        <v>2.5</v>
      </c>
      <c r="BB36" s="152">
        <v>2.5</v>
      </c>
      <c r="BC36" s="152">
        <v>2.5</v>
      </c>
      <c r="BD36" s="152">
        <v>2</v>
      </c>
      <c r="BE36" s="152">
        <v>2</v>
      </c>
      <c r="BF36" s="152">
        <v>2</v>
      </c>
      <c r="BG36" s="152">
        <v>2</v>
      </c>
      <c r="BH36" s="152">
        <v>2.5</v>
      </c>
      <c r="BI36" s="152">
        <v>2.5</v>
      </c>
      <c r="BJ36" s="152">
        <v>2.5</v>
      </c>
      <c r="BK36" s="152">
        <v>2.5</v>
      </c>
      <c r="BL36" s="152">
        <v>2.5</v>
      </c>
      <c r="BM36" s="152">
        <v>2</v>
      </c>
      <c r="BN36" s="152">
        <v>2.5</v>
      </c>
      <c r="BO36" s="152">
        <v>2</v>
      </c>
      <c r="BP36" s="152">
        <v>1.5</v>
      </c>
      <c r="BQ36" s="152">
        <v>2</v>
      </c>
      <c r="BR36" s="152">
        <v>2</v>
      </c>
      <c r="BS36" s="152">
        <v>2</v>
      </c>
      <c r="BT36" s="152">
        <v>2</v>
      </c>
      <c r="BU36" s="152">
        <v>2.5</v>
      </c>
      <c r="BV36" s="152">
        <v>2.5</v>
      </c>
      <c r="BW36" s="152">
        <v>2.5</v>
      </c>
      <c r="BX36" s="152">
        <v>2.5</v>
      </c>
      <c r="BY36" s="152">
        <v>2</v>
      </c>
      <c r="BZ36" s="152">
        <v>2</v>
      </c>
      <c r="CA36" s="152">
        <v>2</v>
      </c>
    </row>
    <row r="37" spans="1:79" s="242" customFormat="1" ht="12.75" x14ac:dyDescent="0.25">
      <c r="A37" s="716"/>
      <c r="B37" s="724"/>
      <c r="C37" s="212">
        <v>3</v>
      </c>
      <c r="D37" s="587" t="s">
        <v>45</v>
      </c>
      <c r="E37" s="152">
        <v>0</v>
      </c>
      <c r="F37" s="152">
        <v>0</v>
      </c>
      <c r="G37" s="152">
        <v>0</v>
      </c>
      <c r="H37" s="152">
        <v>0</v>
      </c>
      <c r="I37" s="152">
        <v>0</v>
      </c>
      <c r="J37" s="152">
        <v>1.5</v>
      </c>
      <c r="K37" s="152">
        <v>3</v>
      </c>
      <c r="L37" s="152">
        <v>3</v>
      </c>
      <c r="M37" s="152">
        <v>3.5</v>
      </c>
      <c r="N37" s="152">
        <v>3.5</v>
      </c>
      <c r="O37" s="152">
        <v>3.5</v>
      </c>
      <c r="P37" s="152">
        <v>2.5</v>
      </c>
      <c r="Q37" s="152">
        <v>2</v>
      </c>
      <c r="R37" s="152">
        <v>2</v>
      </c>
      <c r="S37" s="152">
        <v>1.5</v>
      </c>
      <c r="T37" s="152">
        <v>1.5</v>
      </c>
      <c r="U37" s="152">
        <v>1.5</v>
      </c>
      <c r="V37" s="152">
        <v>1</v>
      </c>
      <c r="W37" s="152">
        <v>1</v>
      </c>
      <c r="X37" s="152">
        <v>1</v>
      </c>
      <c r="Y37" s="152">
        <v>1</v>
      </c>
      <c r="Z37" s="152">
        <v>2</v>
      </c>
      <c r="AA37" s="152">
        <v>2</v>
      </c>
      <c r="AB37" s="152">
        <v>2.5</v>
      </c>
      <c r="AC37" s="152">
        <v>3</v>
      </c>
      <c r="AD37" s="152">
        <v>3</v>
      </c>
      <c r="AE37" s="152">
        <v>3</v>
      </c>
      <c r="AF37" s="152">
        <v>3</v>
      </c>
      <c r="AG37" s="152">
        <v>3</v>
      </c>
      <c r="AH37" s="152">
        <v>3</v>
      </c>
      <c r="AI37" s="152">
        <v>3</v>
      </c>
      <c r="AJ37" s="152">
        <v>2.5</v>
      </c>
      <c r="AK37" s="152">
        <v>2.5</v>
      </c>
      <c r="AL37" s="152">
        <v>2.5</v>
      </c>
      <c r="AM37" s="152">
        <v>2.5</v>
      </c>
      <c r="AN37" s="152">
        <v>2.5</v>
      </c>
      <c r="AO37" s="152">
        <v>2.5</v>
      </c>
      <c r="AP37" s="152">
        <v>2.5</v>
      </c>
      <c r="AQ37" s="152">
        <v>2.5</v>
      </c>
      <c r="AR37" s="152">
        <v>2.5</v>
      </c>
      <c r="AS37" s="152">
        <v>2.5</v>
      </c>
      <c r="AT37" s="152">
        <v>2.5</v>
      </c>
      <c r="AU37" s="152">
        <v>2.5</v>
      </c>
      <c r="AV37" s="152">
        <v>2.5</v>
      </c>
      <c r="AW37" s="152">
        <v>2.5</v>
      </c>
      <c r="AX37" s="152">
        <v>2.5</v>
      </c>
      <c r="AY37" s="152">
        <v>2.5</v>
      </c>
      <c r="AZ37" s="152">
        <v>2.5</v>
      </c>
      <c r="BA37" s="152">
        <v>2</v>
      </c>
      <c r="BB37" s="152">
        <v>2</v>
      </c>
      <c r="BC37" s="152">
        <v>2</v>
      </c>
      <c r="BD37" s="152">
        <v>2.5</v>
      </c>
      <c r="BE37" s="152">
        <v>2</v>
      </c>
      <c r="BF37" s="152">
        <v>2.5</v>
      </c>
      <c r="BG37" s="152">
        <v>2.5</v>
      </c>
      <c r="BH37" s="152">
        <v>2.5</v>
      </c>
      <c r="BI37" s="152">
        <v>2</v>
      </c>
      <c r="BJ37" s="152">
        <v>2.5</v>
      </c>
      <c r="BK37" s="152">
        <v>2</v>
      </c>
      <c r="BL37" s="152">
        <v>2</v>
      </c>
      <c r="BM37" s="152">
        <v>2.5</v>
      </c>
      <c r="BN37" s="152">
        <v>2.5</v>
      </c>
      <c r="BO37" s="152">
        <v>2.5</v>
      </c>
      <c r="BP37" s="152">
        <v>2</v>
      </c>
      <c r="BQ37" s="152">
        <v>2.5</v>
      </c>
      <c r="BR37" s="152">
        <v>2.5</v>
      </c>
      <c r="BS37" s="152">
        <v>2.5</v>
      </c>
      <c r="BT37" s="152">
        <v>2.5</v>
      </c>
      <c r="BU37" s="152">
        <v>2.5</v>
      </c>
      <c r="BV37" s="152">
        <v>2.5</v>
      </c>
      <c r="BW37" s="152">
        <v>2.5</v>
      </c>
      <c r="BX37" s="152">
        <v>2.5</v>
      </c>
      <c r="BY37" s="152">
        <v>2.5</v>
      </c>
      <c r="BZ37" s="152">
        <v>2.5</v>
      </c>
      <c r="CA37" s="152">
        <v>2.5</v>
      </c>
    </row>
    <row r="38" spans="1:79" s="242" customFormat="1" ht="12.75" x14ac:dyDescent="0.25">
      <c r="A38" s="716"/>
      <c r="B38" s="724"/>
      <c r="C38" s="212">
        <v>4</v>
      </c>
      <c r="D38" s="587" t="s">
        <v>46</v>
      </c>
      <c r="E38" s="152">
        <v>0</v>
      </c>
      <c r="F38" s="152">
        <v>0</v>
      </c>
      <c r="G38" s="152">
        <v>0</v>
      </c>
      <c r="H38" s="152">
        <v>0.5</v>
      </c>
      <c r="I38" s="152">
        <v>2.5</v>
      </c>
      <c r="J38" s="152">
        <v>3</v>
      </c>
      <c r="K38" s="152">
        <v>3.5</v>
      </c>
      <c r="L38" s="152">
        <v>3.5</v>
      </c>
      <c r="M38" s="152">
        <v>3.5</v>
      </c>
      <c r="N38" s="152">
        <v>3.5</v>
      </c>
      <c r="O38" s="152">
        <v>3</v>
      </c>
      <c r="P38" s="152">
        <v>2</v>
      </c>
      <c r="Q38" s="152">
        <v>2</v>
      </c>
      <c r="R38" s="152">
        <v>1.5</v>
      </c>
      <c r="S38" s="152">
        <v>1</v>
      </c>
      <c r="T38" s="152">
        <v>1.5</v>
      </c>
      <c r="U38" s="152">
        <v>1.5</v>
      </c>
      <c r="V38" s="152">
        <v>2</v>
      </c>
      <c r="W38" s="152">
        <v>1.5</v>
      </c>
      <c r="X38" s="152">
        <v>1.5</v>
      </c>
      <c r="Y38" s="152">
        <v>2</v>
      </c>
      <c r="Z38" s="152">
        <v>2.5</v>
      </c>
      <c r="AA38" s="152">
        <v>3</v>
      </c>
      <c r="AB38" s="152">
        <v>3</v>
      </c>
      <c r="AC38" s="152">
        <v>3</v>
      </c>
      <c r="AD38" s="152">
        <v>3</v>
      </c>
      <c r="AE38" s="152">
        <v>3</v>
      </c>
      <c r="AF38" s="152">
        <v>3</v>
      </c>
      <c r="AG38" s="152">
        <v>3</v>
      </c>
      <c r="AH38" s="152">
        <v>3</v>
      </c>
      <c r="AI38" s="152">
        <v>3</v>
      </c>
      <c r="AJ38" s="152">
        <v>3</v>
      </c>
      <c r="AK38" s="152">
        <v>3</v>
      </c>
      <c r="AL38" s="152">
        <v>2.5</v>
      </c>
      <c r="AM38" s="152">
        <v>2.5</v>
      </c>
      <c r="AN38" s="152">
        <v>2.5</v>
      </c>
      <c r="AO38" s="152">
        <v>2.5</v>
      </c>
      <c r="AP38" s="152">
        <v>2.5</v>
      </c>
      <c r="AQ38" s="152">
        <v>2.5</v>
      </c>
      <c r="AR38" s="152">
        <v>2.5</v>
      </c>
      <c r="AS38" s="152">
        <v>2.5</v>
      </c>
      <c r="AT38" s="152">
        <v>2.5</v>
      </c>
      <c r="AU38" s="152">
        <v>2.5</v>
      </c>
      <c r="AV38" s="152">
        <v>2.5</v>
      </c>
      <c r="AW38" s="152">
        <v>2.5</v>
      </c>
      <c r="AX38" s="152">
        <v>2.5</v>
      </c>
      <c r="AY38" s="152">
        <v>2.5</v>
      </c>
      <c r="AZ38" s="152">
        <v>2.5</v>
      </c>
      <c r="BA38" s="152">
        <v>2.5</v>
      </c>
      <c r="BB38" s="152">
        <v>2</v>
      </c>
      <c r="BC38" s="152">
        <v>2</v>
      </c>
      <c r="BD38" s="152">
        <v>2.5</v>
      </c>
      <c r="BE38" s="152">
        <v>2.5</v>
      </c>
      <c r="BF38" s="152">
        <v>2.5</v>
      </c>
      <c r="BG38" s="152">
        <v>2.5</v>
      </c>
      <c r="BH38" s="152">
        <v>2.5</v>
      </c>
      <c r="BI38" s="152">
        <v>2.5</v>
      </c>
      <c r="BJ38" s="152">
        <v>2.5</v>
      </c>
      <c r="BK38" s="152">
        <v>2.5</v>
      </c>
      <c r="BL38" s="152">
        <v>2.5</v>
      </c>
      <c r="BM38" s="152">
        <v>2.5</v>
      </c>
      <c r="BN38" s="152">
        <v>2.5</v>
      </c>
      <c r="BO38" s="152">
        <v>2</v>
      </c>
      <c r="BP38" s="152">
        <v>2.5</v>
      </c>
      <c r="BQ38" s="152">
        <v>2.5</v>
      </c>
      <c r="BR38" s="152">
        <v>2.5</v>
      </c>
      <c r="BS38" s="152">
        <v>2.5</v>
      </c>
      <c r="BT38" s="152">
        <v>2.5</v>
      </c>
      <c r="BU38" s="152">
        <v>2.5</v>
      </c>
      <c r="BV38" s="152">
        <v>2.5</v>
      </c>
      <c r="BW38" s="152">
        <v>2.5</v>
      </c>
      <c r="BX38" s="152">
        <v>2.5</v>
      </c>
      <c r="BY38" s="152">
        <v>2.5</v>
      </c>
      <c r="BZ38" s="152">
        <v>2.5</v>
      </c>
      <c r="CA38" s="152">
        <v>2.5</v>
      </c>
    </row>
    <row r="39" spans="1:79" s="242" customFormat="1" ht="12.75" x14ac:dyDescent="0.25">
      <c r="A39" s="716"/>
      <c r="B39" s="724"/>
      <c r="C39" s="212">
        <v>5</v>
      </c>
      <c r="D39" s="240" t="s">
        <v>47</v>
      </c>
      <c r="E39" s="152">
        <v>0</v>
      </c>
      <c r="F39" s="152">
        <v>0</v>
      </c>
      <c r="G39" s="152">
        <v>0</v>
      </c>
      <c r="H39" s="152">
        <v>0</v>
      </c>
      <c r="I39" s="152">
        <v>0</v>
      </c>
      <c r="J39" s="152">
        <v>0</v>
      </c>
      <c r="K39" s="152">
        <v>0</v>
      </c>
      <c r="L39" s="152">
        <v>2</v>
      </c>
      <c r="M39" s="152">
        <v>3</v>
      </c>
      <c r="N39" s="152">
        <v>3</v>
      </c>
      <c r="O39" s="152">
        <v>3</v>
      </c>
      <c r="P39" s="152">
        <v>2.5</v>
      </c>
      <c r="Q39" s="152">
        <v>2.5</v>
      </c>
      <c r="R39" s="152">
        <v>2</v>
      </c>
      <c r="S39" s="152">
        <v>2</v>
      </c>
      <c r="T39" s="152">
        <v>2</v>
      </c>
      <c r="U39" s="152">
        <v>1.5</v>
      </c>
      <c r="V39" s="152">
        <v>1.5</v>
      </c>
      <c r="W39" s="152">
        <v>1.5</v>
      </c>
      <c r="X39" s="152">
        <v>1.5</v>
      </c>
      <c r="Y39" s="152">
        <v>1.5</v>
      </c>
      <c r="Z39" s="152">
        <v>1.5</v>
      </c>
      <c r="AA39" s="152">
        <v>1</v>
      </c>
      <c r="AB39" s="152">
        <v>1</v>
      </c>
      <c r="AC39" s="152">
        <v>1.5</v>
      </c>
      <c r="AD39" s="152">
        <v>2.5</v>
      </c>
      <c r="AE39" s="152">
        <v>3</v>
      </c>
      <c r="AF39" s="152">
        <v>3</v>
      </c>
      <c r="AG39" s="152">
        <v>3</v>
      </c>
      <c r="AH39" s="152">
        <v>3</v>
      </c>
      <c r="AI39" s="152">
        <v>3</v>
      </c>
      <c r="AJ39" s="152">
        <v>3</v>
      </c>
      <c r="AK39" s="152">
        <v>3</v>
      </c>
      <c r="AL39" s="152">
        <v>3</v>
      </c>
      <c r="AM39" s="152">
        <v>3</v>
      </c>
      <c r="AN39" s="152">
        <v>3</v>
      </c>
      <c r="AO39" s="152">
        <v>3</v>
      </c>
      <c r="AP39" s="152">
        <v>3</v>
      </c>
      <c r="AQ39" s="152">
        <v>2.5</v>
      </c>
      <c r="AR39" s="152">
        <v>2.4500000000000002</v>
      </c>
      <c r="AS39" s="152">
        <v>2.5</v>
      </c>
      <c r="AT39" s="152">
        <v>2.5</v>
      </c>
      <c r="AU39" s="152">
        <v>2.5</v>
      </c>
      <c r="AV39" s="152">
        <v>2.5</v>
      </c>
      <c r="AW39" s="152">
        <v>2.5</v>
      </c>
      <c r="AX39" s="152">
        <v>2.5</v>
      </c>
      <c r="AY39" s="152">
        <v>2.5</v>
      </c>
      <c r="AZ39" s="152">
        <v>2.5</v>
      </c>
      <c r="BA39" s="152">
        <v>2.5</v>
      </c>
      <c r="BB39" s="152">
        <v>2.5</v>
      </c>
      <c r="BC39" s="152">
        <v>2.5</v>
      </c>
      <c r="BD39" s="152">
        <v>2</v>
      </c>
      <c r="BE39" s="152">
        <v>2.5</v>
      </c>
      <c r="BF39" s="152">
        <v>2.5</v>
      </c>
      <c r="BG39" s="152">
        <v>2.5</v>
      </c>
      <c r="BH39" s="152">
        <v>2.5</v>
      </c>
      <c r="BI39" s="152">
        <v>2.5</v>
      </c>
      <c r="BJ39" s="152">
        <v>3</v>
      </c>
      <c r="BK39" s="152">
        <v>2.5</v>
      </c>
      <c r="BL39" s="152">
        <v>2.5</v>
      </c>
      <c r="BM39" s="152">
        <v>2.5</v>
      </c>
      <c r="BN39" s="152">
        <v>2.5</v>
      </c>
      <c r="BO39" s="152">
        <v>2</v>
      </c>
      <c r="BP39" s="152">
        <v>2.5</v>
      </c>
      <c r="BQ39" s="152">
        <v>2</v>
      </c>
      <c r="BR39" s="152">
        <v>2</v>
      </c>
      <c r="BS39" s="152">
        <v>2.5</v>
      </c>
      <c r="BT39" s="152">
        <v>2.5</v>
      </c>
      <c r="BU39" s="152">
        <v>2.5</v>
      </c>
      <c r="BV39" s="152">
        <v>2.5</v>
      </c>
      <c r="BW39" s="152">
        <v>2.5</v>
      </c>
      <c r="BX39" s="152">
        <v>2.5</v>
      </c>
      <c r="BY39" s="152">
        <v>2.5</v>
      </c>
      <c r="BZ39" s="152">
        <v>2.5</v>
      </c>
      <c r="CA39" s="152">
        <v>2.5</v>
      </c>
    </row>
    <row r="40" spans="1:79" s="242" customFormat="1" ht="12.75" x14ac:dyDescent="0.25">
      <c r="A40" s="716"/>
      <c r="B40" s="725"/>
      <c r="C40" s="228">
        <v>6</v>
      </c>
      <c r="D40" s="584" t="s">
        <v>119</v>
      </c>
      <c r="E40" s="159">
        <v>0</v>
      </c>
      <c r="F40" s="159">
        <v>0</v>
      </c>
      <c r="G40" s="159">
        <v>0</v>
      </c>
      <c r="H40" s="159">
        <v>0</v>
      </c>
      <c r="I40" s="159">
        <v>0</v>
      </c>
      <c r="J40" s="159">
        <v>0</v>
      </c>
      <c r="K40" s="159">
        <v>1.5</v>
      </c>
      <c r="L40" s="159">
        <v>2.5</v>
      </c>
      <c r="M40" s="159">
        <v>3</v>
      </c>
      <c r="N40" s="159">
        <v>3.5</v>
      </c>
      <c r="O40" s="159">
        <v>3</v>
      </c>
      <c r="P40" s="159">
        <v>3</v>
      </c>
      <c r="Q40" s="159">
        <v>3</v>
      </c>
      <c r="R40" s="159">
        <v>2.5</v>
      </c>
      <c r="S40" s="159">
        <v>2.5</v>
      </c>
      <c r="T40" s="159">
        <v>2</v>
      </c>
      <c r="U40" s="159">
        <v>2</v>
      </c>
      <c r="V40" s="159">
        <v>2</v>
      </c>
      <c r="W40" s="159">
        <v>1.5</v>
      </c>
      <c r="X40" s="159">
        <v>1.5</v>
      </c>
      <c r="Y40" s="159">
        <v>1.5</v>
      </c>
      <c r="Z40" s="159">
        <v>1.5</v>
      </c>
      <c r="AA40" s="159">
        <v>1.5</v>
      </c>
      <c r="AB40" s="159">
        <v>2.5</v>
      </c>
      <c r="AC40" s="159">
        <v>3</v>
      </c>
      <c r="AD40" s="159">
        <v>3</v>
      </c>
      <c r="AE40" s="159">
        <v>3</v>
      </c>
      <c r="AF40" s="159">
        <v>3</v>
      </c>
      <c r="AG40" s="159">
        <v>3</v>
      </c>
      <c r="AH40" s="159">
        <v>3</v>
      </c>
      <c r="AI40" s="159">
        <v>3</v>
      </c>
      <c r="AJ40" s="159">
        <v>3</v>
      </c>
      <c r="AK40" s="159">
        <v>3</v>
      </c>
      <c r="AL40" s="159">
        <v>3</v>
      </c>
      <c r="AM40" s="159">
        <v>3</v>
      </c>
      <c r="AN40" s="159">
        <v>3</v>
      </c>
      <c r="AO40" s="159">
        <v>3</v>
      </c>
      <c r="AP40" s="159">
        <v>3</v>
      </c>
      <c r="AQ40" s="159">
        <v>2.5</v>
      </c>
      <c r="AR40" s="159">
        <v>2.5</v>
      </c>
      <c r="AS40" s="159">
        <v>2.5</v>
      </c>
      <c r="AT40" s="159">
        <v>2.5</v>
      </c>
      <c r="AU40" s="159">
        <v>2.5</v>
      </c>
      <c r="AV40" s="159">
        <v>2.5</v>
      </c>
      <c r="AW40" s="159">
        <v>2.5</v>
      </c>
      <c r="AX40" s="159">
        <v>2.5</v>
      </c>
      <c r="AY40" s="159">
        <v>2.5</v>
      </c>
      <c r="AZ40" s="159">
        <v>2.5</v>
      </c>
      <c r="BA40" s="159">
        <v>2.5</v>
      </c>
      <c r="BB40" s="159">
        <v>2.5</v>
      </c>
      <c r="BC40" s="159">
        <v>2.5</v>
      </c>
      <c r="BD40" s="159">
        <v>2.5</v>
      </c>
      <c r="BE40" s="159">
        <v>2.5</v>
      </c>
      <c r="BF40" s="159">
        <v>2.5</v>
      </c>
      <c r="BG40" s="159">
        <v>2.5</v>
      </c>
      <c r="BH40" s="159">
        <v>2.5</v>
      </c>
      <c r="BI40" s="159">
        <v>2.5</v>
      </c>
      <c r="BJ40" s="159">
        <v>2.5</v>
      </c>
      <c r="BK40" s="159">
        <v>2.5</v>
      </c>
      <c r="BL40" s="159">
        <v>2.5</v>
      </c>
      <c r="BM40" s="159">
        <v>2.5</v>
      </c>
      <c r="BN40" s="159">
        <v>2.5</v>
      </c>
      <c r="BO40" s="159">
        <v>2.5</v>
      </c>
      <c r="BP40" s="159">
        <v>2.5</v>
      </c>
      <c r="BQ40" s="159">
        <v>2</v>
      </c>
      <c r="BR40" s="159">
        <v>2.5</v>
      </c>
      <c r="BS40" s="159">
        <v>2.5</v>
      </c>
      <c r="BT40" s="159">
        <v>2.5</v>
      </c>
      <c r="BU40" s="159">
        <v>2.5</v>
      </c>
      <c r="BV40" s="159">
        <v>2.5</v>
      </c>
      <c r="BW40" s="159">
        <v>2.5</v>
      </c>
      <c r="BX40" s="159">
        <v>2.5</v>
      </c>
      <c r="BY40" s="159">
        <v>2.5</v>
      </c>
      <c r="BZ40" s="159">
        <v>2.5</v>
      </c>
      <c r="CA40" s="159">
        <v>2.5</v>
      </c>
    </row>
    <row r="41" spans="1:79" s="242" customFormat="1" ht="12.75" x14ac:dyDescent="0.25">
      <c r="A41" s="716"/>
      <c r="B41" s="723">
        <v>6</v>
      </c>
      <c r="C41" s="210">
        <v>1</v>
      </c>
      <c r="D41" s="586" t="s">
        <v>48</v>
      </c>
      <c r="E41" s="158">
        <v>0</v>
      </c>
      <c r="F41" s="158">
        <v>0</v>
      </c>
      <c r="G41" s="158">
        <v>0</v>
      </c>
      <c r="H41" s="158">
        <v>0</v>
      </c>
      <c r="I41" s="158">
        <v>0</v>
      </c>
      <c r="J41" s="158">
        <v>0</v>
      </c>
      <c r="K41" s="158">
        <v>1.5</v>
      </c>
      <c r="L41" s="158">
        <v>3</v>
      </c>
      <c r="M41" s="158">
        <v>3.5</v>
      </c>
      <c r="N41" s="158">
        <v>3.5</v>
      </c>
      <c r="O41" s="158">
        <v>3.5</v>
      </c>
      <c r="P41" s="158">
        <v>3</v>
      </c>
      <c r="Q41" s="158">
        <v>3</v>
      </c>
      <c r="R41" s="158">
        <v>2.5</v>
      </c>
      <c r="S41" s="158">
        <v>2.5</v>
      </c>
      <c r="T41" s="158">
        <v>2</v>
      </c>
      <c r="U41" s="158">
        <v>2</v>
      </c>
      <c r="V41" s="158">
        <v>2</v>
      </c>
      <c r="W41" s="158">
        <v>2</v>
      </c>
      <c r="X41" s="158">
        <v>2</v>
      </c>
      <c r="Y41" s="158">
        <v>2</v>
      </c>
      <c r="Z41" s="158">
        <v>2</v>
      </c>
      <c r="AA41" s="158">
        <v>2.5</v>
      </c>
      <c r="AB41" s="158">
        <v>2.5</v>
      </c>
      <c r="AC41" s="158">
        <v>3</v>
      </c>
      <c r="AD41" s="158">
        <v>3</v>
      </c>
      <c r="AE41" s="158">
        <v>3</v>
      </c>
      <c r="AF41" s="158">
        <v>3</v>
      </c>
      <c r="AG41" s="158">
        <v>3</v>
      </c>
      <c r="AH41" s="158">
        <v>3</v>
      </c>
      <c r="AI41" s="158">
        <v>3</v>
      </c>
      <c r="AJ41" s="158">
        <v>3</v>
      </c>
      <c r="AK41" s="158">
        <v>3</v>
      </c>
      <c r="AL41" s="158">
        <v>3</v>
      </c>
      <c r="AM41" s="158">
        <v>3</v>
      </c>
      <c r="AN41" s="158">
        <v>3</v>
      </c>
      <c r="AO41" s="158">
        <v>3</v>
      </c>
      <c r="AP41" s="158">
        <v>3</v>
      </c>
      <c r="AQ41" s="158">
        <v>2.5</v>
      </c>
      <c r="AR41" s="158">
        <v>2.5</v>
      </c>
      <c r="AS41" s="158">
        <v>2.5</v>
      </c>
      <c r="AT41" s="158">
        <v>2.5</v>
      </c>
      <c r="AU41" s="158">
        <v>3</v>
      </c>
      <c r="AV41" s="158">
        <v>2.5</v>
      </c>
      <c r="AW41" s="158">
        <v>2.5</v>
      </c>
      <c r="AX41" s="158">
        <v>2.5</v>
      </c>
      <c r="AY41" s="158">
        <v>2.5</v>
      </c>
      <c r="AZ41" s="158">
        <v>2.5</v>
      </c>
      <c r="BA41" s="158">
        <v>2.5</v>
      </c>
      <c r="BB41" s="158">
        <v>2.5</v>
      </c>
      <c r="BC41" s="158">
        <v>2.5</v>
      </c>
      <c r="BD41" s="158">
        <v>2.5</v>
      </c>
      <c r="BE41" s="158">
        <v>2.5</v>
      </c>
      <c r="BF41" s="158">
        <v>2.5</v>
      </c>
      <c r="BG41" s="158">
        <v>2.5</v>
      </c>
      <c r="BH41" s="158">
        <v>2.5</v>
      </c>
      <c r="BI41" s="158">
        <v>2.5</v>
      </c>
      <c r="BJ41" s="158">
        <v>2.5</v>
      </c>
      <c r="BK41" s="158">
        <v>2.5</v>
      </c>
      <c r="BL41" s="158">
        <v>2.5</v>
      </c>
      <c r="BM41" s="158">
        <v>2.5</v>
      </c>
      <c r="BN41" s="158">
        <v>2.5</v>
      </c>
      <c r="BO41" s="158">
        <v>2.5</v>
      </c>
      <c r="BP41" s="158">
        <v>2.5</v>
      </c>
      <c r="BQ41" s="158">
        <v>2.5</v>
      </c>
      <c r="BR41" s="158">
        <v>2.5</v>
      </c>
      <c r="BS41" s="158">
        <v>2.5</v>
      </c>
      <c r="BT41" s="158">
        <v>2.5</v>
      </c>
      <c r="BU41" s="158">
        <v>2.5</v>
      </c>
      <c r="BV41" s="158">
        <v>2.5</v>
      </c>
      <c r="BW41" s="158">
        <v>3</v>
      </c>
      <c r="BX41" s="158">
        <v>2.5</v>
      </c>
      <c r="BY41" s="158">
        <v>2.5</v>
      </c>
      <c r="BZ41" s="158">
        <v>3</v>
      </c>
      <c r="CA41" s="158">
        <v>2.5</v>
      </c>
    </row>
    <row r="42" spans="1:79" s="242" customFormat="1" ht="12.75" x14ac:dyDescent="0.25">
      <c r="A42" s="716"/>
      <c r="B42" s="724"/>
      <c r="C42" s="212">
        <v>2</v>
      </c>
      <c r="D42" s="240" t="s">
        <v>49</v>
      </c>
      <c r="E42" s="152">
        <v>0</v>
      </c>
      <c r="F42" s="152">
        <v>0</v>
      </c>
      <c r="G42" s="152">
        <v>0</v>
      </c>
      <c r="H42" s="152">
        <v>0</v>
      </c>
      <c r="I42" s="152">
        <v>0</v>
      </c>
      <c r="J42" s="152">
        <v>1.5</v>
      </c>
      <c r="K42" s="152">
        <v>2.5</v>
      </c>
      <c r="L42" s="152">
        <v>3</v>
      </c>
      <c r="M42" s="152">
        <v>3</v>
      </c>
      <c r="N42" s="152">
        <v>3</v>
      </c>
      <c r="O42" s="152">
        <v>2.5</v>
      </c>
      <c r="P42" s="152">
        <v>2</v>
      </c>
      <c r="Q42" s="152">
        <v>2</v>
      </c>
      <c r="R42" s="152">
        <v>1.5</v>
      </c>
      <c r="S42" s="152">
        <v>1.5</v>
      </c>
      <c r="T42" s="152">
        <v>1.5</v>
      </c>
      <c r="U42" s="152">
        <v>1</v>
      </c>
      <c r="V42" s="152">
        <v>1</v>
      </c>
      <c r="W42" s="152">
        <v>1</v>
      </c>
      <c r="X42" s="152">
        <v>1</v>
      </c>
      <c r="Y42" s="152">
        <v>1</v>
      </c>
      <c r="Z42" s="152">
        <v>1</v>
      </c>
      <c r="AA42" s="152">
        <v>1</v>
      </c>
      <c r="AB42" s="152">
        <v>1</v>
      </c>
      <c r="AC42" s="152">
        <v>0.5</v>
      </c>
      <c r="AD42" s="152">
        <v>0.5</v>
      </c>
      <c r="AE42" s="152">
        <v>0.5</v>
      </c>
      <c r="AF42" s="152">
        <v>1</v>
      </c>
      <c r="AG42" s="152">
        <v>1</v>
      </c>
      <c r="AH42" s="152">
        <v>1.5</v>
      </c>
      <c r="AI42" s="152">
        <v>1.5</v>
      </c>
      <c r="AJ42" s="152">
        <v>1.5</v>
      </c>
      <c r="AK42" s="152">
        <v>2</v>
      </c>
      <c r="AL42" s="152">
        <v>2</v>
      </c>
      <c r="AM42" s="152">
        <v>2</v>
      </c>
      <c r="AN42" s="152">
        <v>2.5</v>
      </c>
      <c r="AO42" s="152">
        <v>2.5</v>
      </c>
      <c r="AP42" s="152">
        <v>3</v>
      </c>
      <c r="AQ42" s="152">
        <v>2.5</v>
      </c>
      <c r="AR42" s="152">
        <v>2.5</v>
      </c>
      <c r="AS42" s="152">
        <v>2.5</v>
      </c>
      <c r="AT42" s="152">
        <v>2</v>
      </c>
      <c r="AU42" s="152">
        <v>2.5</v>
      </c>
      <c r="AV42" s="152">
        <v>2</v>
      </c>
      <c r="AW42" s="152">
        <v>2</v>
      </c>
      <c r="AX42" s="152">
        <v>2</v>
      </c>
      <c r="AY42" s="152">
        <v>2</v>
      </c>
      <c r="AZ42" s="152">
        <v>1.5</v>
      </c>
      <c r="BA42" s="152">
        <v>1.5</v>
      </c>
      <c r="BB42" s="152">
        <v>1.5</v>
      </c>
      <c r="BC42" s="152">
        <v>1.5</v>
      </c>
      <c r="BD42" s="152">
        <v>1.5</v>
      </c>
      <c r="BE42" s="152">
        <v>1.5</v>
      </c>
      <c r="BF42" s="152">
        <v>1.5</v>
      </c>
      <c r="BG42" s="152">
        <v>1.5</v>
      </c>
      <c r="BH42" s="152">
        <v>1.5</v>
      </c>
      <c r="BI42" s="152">
        <v>1</v>
      </c>
      <c r="BJ42" s="152">
        <v>1.5</v>
      </c>
      <c r="BK42" s="152">
        <v>1.5</v>
      </c>
      <c r="BL42" s="152">
        <v>1.5</v>
      </c>
      <c r="BM42" s="152">
        <v>1.5</v>
      </c>
      <c r="BN42" s="152">
        <v>1.5</v>
      </c>
      <c r="BO42" s="152">
        <v>2</v>
      </c>
      <c r="BP42" s="152">
        <v>2.5</v>
      </c>
      <c r="BQ42" s="152">
        <v>2.5</v>
      </c>
      <c r="BR42" s="152">
        <v>2</v>
      </c>
      <c r="BS42" s="152">
        <v>2</v>
      </c>
      <c r="BT42" s="152">
        <v>1.5</v>
      </c>
      <c r="BU42" s="152">
        <v>1.5</v>
      </c>
      <c r="BV42" s="152">
        <v>1.5</v>
      </c>
      <c r="BW42" s="152">
        <v>2</v>
      </c>
      <c r="BX42" s="152">
        <v>1.5</v>
      </c>
      <c r="BY42" s="152">
        <v>1.5</v>
      </c>
      <c r="BZ42" s="152">
        <v>1.5</v>
      </c>
      <c r="CA42" s="152">
        <v>1.5</v>
      </c>
    </row>
    <row r="43" spans="1:79" s="242" customFormat="1" ht="12.75" x14ac:dyDescent="0.25">
      <c r="A43" s="716"/>
      <c r="B43" s="724"/>
      <c r="C43" s="212">
        <v>3</v>
      </c>
      <c r="D43" s="587" t="s">
        <v>50</v>
      </c>
      <c r="E43" s="152">
        <v>0</v>
      </c>
      <c r="F43" s="152">
        <v>0</v>
      </c>
      <c r="G43" s="152">
        <v>0</v>
      </c>
      <c r="H43" s="152">
        <v>0</v>
      </c>
      <c r="I43" s="152">
        <v>0</v>
      </c>
      <c r="J43" s="152">
        <v>0</v>
      </c>
      <c r="K43" s="152">
        <v>0.5</v>
      </c>
      <c r="L43" s="152">
        <v>3</v>
      </c>
      <c r="M43" s="152">
        <v>3.5</v>
      </c>
      <c r="N43" s="152">
        <v>3.5</v>
      </c>
      <c r="O43" s="152">
        <v>3</v>
      </c>
      <c r="P43" s="152">
        <v>3</v>
      </c>
      <c r="Q43" s="152">
        <v>3</v>
      </c>
      <c r="R43" s="152">
        <v>3</v>
      </c>
      <c r="S43" s="152">
        <v>2.5</v>
      </c>
      <c r="T43" s="152">
        <v>2</v>
      </c>
      <c r="U43" s="152">
        <v>2</v>
      </c>
      <c r="V43" s="152">
        <v>2</v>
      </c>
      <c r="W43" s="152">
        <v>1.5</v>
      </c>
      <c r="X43" s="152">
        <v>1.5</v>
      </c>
      <c r="Y43" s="152">
        <v>1.5</v>
      </c>
      <c r="Z43" s="152">
        <v>1.5</v>
      </c>
      <c r="AA43" s="152">
        <v>1.5</v>
      </c>
      <c r="AB43" s="152">
        <v>1.5</v>
      </c>
      <c r="AC43" s="152">
        <v>1.5</v>
      </c>
      <c r="AD43" s="152">
        <v>2</v>
      </c>
      <c r="AE43" s="152">
        <v>2.5</v>
      </c>
      <c r="AF43" s="152">
        <v>2.5</v>
      </c>
      <c r="AG43" s="152">
        <v>3</v>
      </c>
      <c r="AH43" s="152">
        <v>3.5</v>
      </c>
      <c r="AI43" s="152">
        <v>3.5</v>
      </c>
      <c r="AJ43" s="152">
        <v>3.5</v>
      </c>
      <c r="AK43" s="152">
        <v>3.5</v>
      </c>
      <c r="AL43" s="152">
        <v>3.5</v>
      </c>
      <c r="AM43" s="152">
        <v>3.5</v>
      </c>
      <c r="AN43" s="152">
        <v>3</v>
      </c>
      <c r="AO43" s="152">
        <v>3</v>
      </c>
      <c r="AP43" s="152">
        <v>3</v>
      </c>
      <c r="AQ43" s="152">
        <v>3</v>
      </c>
      <c r="AR43" s="152">
        <v>3</v>
      </c>
      <c r="AS43" s="152">
        <v>3</v>
      </c>
      <c r="AT43" s="152">
        <v>3</v>
      </c>
      <c r="AU43" s="152">
        <v>3</v>
      </c>
      <c r="AV43" s="152">
        <v>3</v>
      </c>
      <c r="AW43" s="152">
        <v>3</v>
      </c>
      <c r="AX43" s="152">
        <v>3</v>
      </c>
      <c r="AY43" s="152">
        <v>3</v>
      </c>
      <c r="AZ43" s="152">
        <v>3</v>
      </c>
      <c r="BA43" s="152">
        <v>3</v>
      </c>
      <c r="BB43" s="152">
        <v>3</v>
      </c>
      <c r="BC43" s="152">
        <v>3</v>
      </c>
      <c r="BD43" s="152">
        <v>3</v>
      </c>
      <c r="BE43" s="152">
        <v>3</v>
      </c>
      <c r="BF43" s="152">
        <v>2.5</v>
      </c>
      <c r="BG43" s="152">
        <v>3</v>
      </c>
      <c r="BH43" s="152">
        <v>3</v>
      </c>
      <c r="BI43" s="152">
        <v>2.5</v>
      </c>
      <c r="BJ43" s="152">
        <v>3</v>
      </c>
      <c r="BK43" s="152">
        <v>2.5</v>
      </c>
      <c r="BL43" s="152">
        <v>2.5</v>
      </c>
      <c r="BM43" s="152">
        <v>2.5</v>
      </c>
      <c r="BN43" s="152">
        <v>2.5</v>
      </c>
      <c r="BO43" s="152">
        <v>2.5</v>
      </c>
      <c r="BP43" s="152">
        <v>2.5</v>
      </c>
      <c r="BQ43" s="152">
        <v>2.5</v>
      </c>
      <c r="BR43" s="152">
        <v>2.5</v>
      </c>
      <c r="BS43" s="152">
        <v>2.5</v>
      </c>
      <c r="BT43" s="152">
        <v>2.5</v>
      </c>
      <c r="BU43" s="152">
        <v>2.5</v>
      </c>
      <c r="BV43" s="152">
        <v>2.5</v>
      </c>
      <c r="BW43" s="152">
        <v>3</v>
      </c>
      <c r="BX43" s="152">
        <v>3</v>
      </c>
      <c r="BY43" s="152">
        <v>3</v>
      </c>
      <c r="BZ43" s="152">
        <v>3</v>
      </c>
      <c r="CA43" s="152">
        <v>3</v>
      </c>
    </row>
    <row r="44" spans="1:79" s="242" customFormat="1" ht="12.75" x14ac:dyDescent="0.25">
      <c r="A44" s="716"/>
      <c r="B44" s="724"/>
      <c r="C44" s="212">
        <v>4</v>
      </c>
      <c r="D44" s="587" t="s">
        <v>51</v>
      </c>
      <c r="E44" s="152">
        <v>0</v>
      </c>
      <c r="F44" s="152">
        <v>0</v>
      </c>
      <c r="G44" s="152">
        <v>0</v>
      </c>
      <c r="H44" s="152">
        <v>0</v>
      </c>
      <c r="I44" s="152">
        <v>0.5</v>
      </c>
      <c r="J44" s="152">
        <v>2</v>
      </c>
      <c r="K44" s="152">
        <v>3</v>
      </c>
      <c r="L44" s="152">
        <v>3.5</v>
      </c>
      <c r="M44" s="152">
        <v>3.5</v>
      </c>
      <c r="N44" s="152">
        <v>3.5</v>
      </c>
      <c r="O44" s="152">
        <v>3</v>
      </c>
      <c r="P44" s="152">
        <v>2.5</v>
      </c>
      <c r="Q44" s="152">
        <v>2</v>
      </c>
      <c r="R44" s="152">
        <v>2</v>
      </c>
      <c r="S44" s="152">
        <v>2</v>
      </c>
      <c r="T44" s="152">
        <v>1.5</v>
      </c>
      <c r="U44" s="152">
        <v>1.5</v>
      </c>
      <c r="V44" s="152">
        <v>2</v>
      </c>
      <c r="W44" s="152">
        <v>1.5</v>
      </c>
      <c r="X44" s="152">
        <v>1</v>
      </c>
      <c r="Y44" s="152">
        <v>1</v>
      </c>
      <c r="Z44" s="152">
        <v>2</v>
      </c>
      <c r="AA44" s="152">
        <v>3</v>
      </c>
      <c r="AB44" s="152">
        <v>3</v>
      </c>
      <c r="AC44" s="152">
        <v>3</v>
      </c>
      <c r="AD44" s="152">
        <v>3</v>
      </c>
      <c r="AE44" s="152">
        <v>3</v>
      </c>
      <c r="AF44" s="152">
        <v>3</v>
      </c>
      <c r="AG44" s="152">
        <v>2.5</v>
      </c>
      <c r="AH44" s="152">
        <v>3</v>
      </c>
      <c r="AI44" s="152">
        <v>2.5</v>
      </c>
      <c r="AJ44" s="152">
        <v>2.5</v>
      </c>
      <c r="AK44" s="152">
        <v>2.5</v>
      </c>
      <c r="AL44" s="152">
        <v>2.5</v>
      </c>
      <c r="AM44" s="152">
        <v>2.5</v>
      </c>
      <c r="AN44" s="152">
        <v>2.5</v>
      </c>
      <c r="AO44" s="152">
        <v>2.5</v>
      </c>
      <c r="AP44" s="152">
        <v>2.5</v>
      </c>
      <c r="AQ44" s="152">
        <v>3</v>
      </c>
      <c r="AR44" s="152">
        <v>3</v>
      </c>
      <c r="AS44" s="152">
        <v>3</v>
      </c>
      <c r="AT44" s="152">
        <v>3.5</v>
      </c>
      <c r="AU44" s="152">
        <v>3</v>
      </c>
      <c r="AV44" s="152">
        <v>3.5</v>
      </c>
      <c r="AW44" s="152">
        <v>3.5</v>
      </c>
      <c r="AX44" s="152">
        <v>3.5</v>
      </c>
      <c r="AY44" s="152">
        <v>3.5</v>
      </c>
      <c r="AZ44" s="152">
        <v>3</v>
      </c>
      <c r="BA44" s="152">
        <v>3</v>
      </c>
      <c r="BB44" s="152">
        <v>3</v>
      </c>
      <c r="BC44" s="152">
        <v>3</v>
      </c>
      <c r="BD44" s="152">
        <v>2.5</v>
      </c>
      <c r="BE44" s="152">
        <v>2.5</v>
      </c>
      <c r="BF44" s="152">
        <v>2.5</v>
      </c>
      <c r="BG44" s="152">
        <v>2.5</v>
      </c>
      <c r="BH44" s="152">
        <v>2.5</v>
      </c>
      <c r="BI44" s="152">
        <v>2.5</v>
      </c>
      <c r="BJ44" s="152">
        <v>2.5</v>
      </c>
      <c r="BK44" s="152">
        <v>2.5</v>
      </c>
      <c r="BL44" s="152">
        <v>2.5</v>
      </c>
      <c r="BM44" s="152">
        <v>2.5</v>
      </c>
      <c r="BN44" s="152">
        <v>2.5</v>
      </c>
      <c r="BO44" s="152">
        <v>2.5</v>
      </c>
      <c r="BP44" s="152">
        <v>2</v>
      </c>
      <c r="BQ44" s="152">
        <v>2.5</v>
      </c>
      <c r="BR44" s="152">
        <v>2.5</v>
      </c>
      <c r="BS44" s="152">
        <v>2.5</v>
      </c>
      <c r="BT44" s="152">
        <v>2.5</v>
      </c>
      <c r="BU44" s="152">
        <v>2.5</v>
      </c>
      <c r="BV44" s="152">
        <v>2.5</v>
      </c>
      <c r="BW44" s="152">
        <v>2.5</v>
      </c>
      <c r="BX44" s="152">
        <v>2.5</v>
      </c>
      <c r="BY44" s="152">
        <v>2.5</v>
      </c>
      <c r="BZ44" s="152">
        <v>2.5</v>
      </c>
      <c r="CA44" s="152">
        <v>3</v>
      </c>
    </row>
    <row r="45" spans="1:79" s="242" customFormat="1" ht="12.75" x14ac:dyDescent="0.25">
      <c r="A45" s="716"/>
      <c r="B45" s="724"/>
      <c r="C45" s="212">
        <v>5</v>
      </c>
      <c r="D45" s="240" t="s">
        <v>52</v>
      </c>
      <c r="E45" s="152">
        <v>0</v>
      </c>
      <c r="F45" s="152">
        <v>0</v>
      </c>
      <c r="G45" s="152">
        <v>0</v>
      </c>
      <c r="H45" s="152">
        <v>0</v>
      </c>
      <c r="I45" s="152">
        <v>0</v>
      </c>
      <c r="J45" s="152">
        <v>0</v>
      </c>
      <c r="K45" s="152">
        <v>0</v>
      </c>
      <c r="L45" s="152">
        <v>0</v>
      </c>
      <c r="M45" s="152">
        <v>0</v>
      </c>
      <c r="N45" s="152">
        <v>2</v>
      </c>
      <c r="O45" s="152">
        <v>3</v>
      </c>
      <c r="P45" s="152">
        <v>3</v>
      </c>
      <c r="Q45" s="152">
        <v>3</v>
      </c>
      <c r="R45" s="152">
        <v>2.5</v>
      </c>
      <c r="S45" s="152">
        <v>2</v>
      </c>
      <c r="T45" s="152">
        <v>2</v>
      </c>
      <c r="U45" s="152">
        <v>1.5</v>
      </c>
      <c r="V45" s="152">
        <v>1.5</v>
      </c>
      <c r="W45" s="152">
        <v>1.5</v>
      </c>
      <c r="X45" s="152">
        <v>1</v>
      </c>
      <c r="Y45" s="152">
        <v>1</v>
      </c>
      <c r="Z45" s="152">
        <v>1</v>
      </c>
      <c r="AA45" s="152">
        <v>1</v>
      </c>
      <c r="AB45" s="152">
        <v>1</v>
      </c>
      <c r="AC45" s="152">
        <v>1</v>
      </c>
      <c r="AD45" s="152">
        <v>1.5</v>
      </c>
      <c r="AE45" s="152">
        <v>1.5</v>
      </c>
      <c r="AF45" s="152">
        <v>2.5</v>
      </c>
      <c r="AG45" s="152">
        <v>3</v>
      </c>
      <c r="AH45" s="152">
        <v>3.5</v>
      </c>
      <c r="AI45" s="152">
        <v>3.5</v>
      </c>
      <c r="AJ45" s="152">
        <v>3.5</v>
      </c>
      <c r="AK45" s="152">
        <v>3.5</v>
      </c>
      <c r="AL45" s="152">
        <v>3.5</v>
      </c>
      <c r="AM45" s="152">
        <v>3.5</v>
      </c>
      <c r="AN45" s="152">
        <v>3.5</v>
      </c>
      <c r="AO45" s="152">
        <v>3.5</v>
      </c>
      <c r="AP45" s="152">
        <v>3.5</v>
      </c>
      <c r="AQ45" s="152">
        <v>3.5</v>
      </c>
      <c r="AR45" s="152">
        <v>3.5</v>
      </c>
      <c r="AS45" s="152">
        <v>3</v>
      </c>
      <c r="AT45" s="152">
        <v>3</v>
      </c>
      <c r="AU45" s="152">
        <v>3</v>
      </c>
      <c r="AV45" s="152">
        <v>3</v>
      </c>
      <c r="AW45" s="152">
        <v>3.5</v>
      </c>
      <c r="AX45" s="152">
        <v>3.5</v>
      </c>
      <c r="AY45" s="152">
        <v>3.5</v>
      </c>
      <c r="AZ45" s="152">
        <v>3</v>
      </c>
      <c r="BA45" s="152">
        <v>3</v>
      </c>
      <c r="BB45" s="152">
        <v>3</v>
      </c>
      <c r="BC45" s="152">
        <v>3</v>
      </c>
      <c r="BD45" s="152">
        <v>3</v>
      </c>
      <c r="BE45" s="152">
        <v>3</v>
      </c>
      <c r="BF45" s="152">
        <v>3</v>
      </c>
      <c r="BG45" s="152">
        <v>3</v>
      </c>
      <c r="BH45" s="152">
        <v>3</v>
      </c>
      <c r="BI45" s="152">
        <v>2.5</v>
      </c>
      <c r="BJ45" s="152">
        <v>3</v>
      </c>
      <c r="BK45" s="152">
        <v>2.5</v>
      </c>
      <c r="BL45" s="152">
        <v>2.5</v>
      </c>
      <c r="BM45" s="152">
        <v>2.5</v>
      </c>
      <c r="BN45" s="152">
        <v>3</v>
      </c>
      <c r="BO45" s="152">
        <v>2.5</v>
      </c>
      <c r="BP45" s="152">
        <v>2.5</v>
      </c>
      <c r="BQ45" s="152">
        <v>2.5</v>
      </c>
      <c r="BR45" s="152">
        <v>2.5</v>
      </c>
      <c r="BS45" s="152">
        <v>2.5</v>
      </c>
      <c r="BT45" s="152">
        <v>2.5</v>
      </c>
      <c r="BU45" s="152">
        <v>2.5</v>
      </c>
      <c r="BV45" s="152">
        <v>2.5</v>
      </c>
      <c r="BW45" s="152">
        <v>3</v>
      </c>
      <c r="BX45" s="152">
        <v>3</v>
      </c>
      <c r="BY45" s="152">
        <v>3</v>
      </c>
      <c r="BZ45" s="152">
        <v>3</v>
      </c>
      <c r="CA45" s="152">
        <v>3</v>
      </c>
    </row>
    <row r="46" spans="1:79" s="242" customFormat="1" ht="12.75" x14ac:dyDescent="0.25">
      <c r="A46" s="716"/>
      <c r="B46" s="725"/>
      <c r="C46" s="228">
        <v>6</v>
      </c>
      <c r="D46" s="585" t="s">
        <v>120</v>
      </c>
      <c r="E46" s="159">
        <v>0</v>
      </c>
      <c r="F46" s="159">
        <v>0</v>
      </c>
      <c r="G46" s="159">
        <v>0</v>
      </c>
      <c r="H46" s="159">
        <v>0</v>
      </c>
      <c r="I46" s="159">
        <v>2</v>
      </c>
      <c r="J46" s="159">
        <v>2.5</v>
      </c>
      <c r="K46" s="159">
        <v>3</v>
      </c>
      <c r="L46" s="159">
        <v>2.5</v>
      </c>
      <c r="M46" s="159">
        <v>2.5</v>
      </c>
      <c r="N46" s="159">
        <v>2.5</v>
      </c>
      <c r="O46" s="159">
        <v>2.5</v>
      </c>
      <c r="P46" s="159">
        <v>1</v>
      </c>
      <c r="Q46" s="159">
        <v>1</v>
      </c>
      <c r="R46" s="159">
        <v>1</v>
      </c>
      <c r="S46" s="159">
        <v>0.5</v>
      </c>
      <c r="T46" s="159">
        <v>0.5</v>
      </c>
      <c r="U46" s="159">
        <v>0.5</v>
      </c>
      <c r="V46" s="159">
        <v>1</v>
      </c>
      <c r="W46" s="159">
        <v>0.5</v>
      </c>
      <c r="X46" s="159">
        <v>0.5</v>
      </c>
      <c r="Y46" s="159">
        <v>0.5</v>
      </c>
      <c r="Z46" s="159">
        <v>0.5</v>
      </c>
      <c r="AA46" s="159">
        <v>1</v>
      </c>
      <c r="AB46" s="159">
        <v>1</v>
      </c>
      <c r="AC46" s="159">
        <v>1</v>
      </c>
      <c r="AD46" s="159">
        <v>0.5</v>
      </c>
      <c r="AE46" s="159">
        <v>1</v>
      </c>
      <c r="AF46" s="159">
        <v>1</v>
      </c>
      <c r="AG46" s="159">
        <v>0.5</v>
      </c>
      <c r="AH46" s="159">
        <v>0.5</v>
      </c>
      <c r="AI46" s="159">
        <v>0.5</v>
      </c>
      <c r="AJ46" s="159">
        <v>0.5</v>
      </c>
      <c r="AK46" s="159">
        <v>0.5</v>
      </c>
      <c r="AL46" s="159">
        <v>1</v>
      </c>
      <c r="AM46" s="159">
        <v>1</v>
      </c>
      <c r="AN46" s="159">
        <v>1.5</v>
      </c>
      <c r="AO46" s="159">
        <v>1.5</v>
      </c>
      <c r="AP46" s="159">
        <v>1.5</v>
      </c>
      <c r="AQ46" s="159">
        <v>1</v>
      </c>
      <c r="AR46" s="159">
        <v>1</v>
      </c>
      <c r="AS46" s="159">
        <v>1</v>
      </c>
      <c r="AT46" s="159">
        <v>1</v>
      </c>
      <c r="AU46" s="159">
        <v>1</v>
      </c>
      <c r="AV46" s="159">
        <v>1</v>
      </c>
      <c r="AW46" s="159">
        <v>1</v>
      </c>
      <c r="AX46" s="159">
        <v>1</v>
      </c>
      <c r="AY46" s="159">
        <v>1</v>
      </c>
      <c r="AZ46" s="159">
        <v>1</v>
      </c>
      <c r="BA46" s="159">
        <v>1</v>
      </c>
      <c r="BB46" s="159">
        <v>1</v>
      </c>
      <c r="BC46" s="159">
        <v>1</v>
      </c>
      <c r="BD46" s="159">
        <v>1</v>
      </c>
      <c r="BE46" s="159">
        <v>1</v>
      </c>
      <c r="BF46" s="159">
        <v>1</v>
      </c>
      <c r="BG46" s="159">
        <v>0.5</v>
      </c>
      <c r="BH46" s="159">
        <v>1</v>
      </c>
      <c r="BI46" s="159">
        <v>1</v>
      </c>
      <c r="BJ46" s="159">
        <v>1.5</v>
      </c>
      <c r="BK46" s="159">
        <v>1</v>
      </c>
      <c r="BL46" s="159">
        <v>1</v>
      </c>
      <c r="BM46" s="159">
        <v>1</v>
      </c>
      <c r="BN46" s="159">
        <v>1</v>
      </c>
      <c r="BO46" s="159">
        <v>1.5</v>
      </c>
      <c r="BP46" s="159">
        <v>1.5</v>
      </c>
      <c r="BQ46" s="159">
        <v>1</v>
      </c>
      <c r="BR46" s="159">
        <v>1</v>
      </c>
      <c r="BS46" s="159">
        <v>0.5</v>
      </c>
      <c r="BT46" s="159">
        <v>0.5</v>
      </c>
      <c r="BU46" s="159">
        <v>0.5</v>
      </c>
      <c r="BV46" s="159">
        <v>0.5</v>
      </c>
      <c r="BW46" s="159">
        <v>0</v>
      </c>
      <c r="BX46" s="159">
        <v>0.5</v>
      </c>
      <c r="BY46" s="159">
        <v>0.5</v>
      </c>
      <c r="BZ46" s="159">
        <v>0.5</v>
      </c>
      <c r="CA46" s="159">
        <v>0.5</v>
      </c>
    </row>
    <row r="47" spans="1:79" s="242" customFormat="1" ht="12.75" x14ac:dyDescent="0.25">
      <c r="A47" s="214"/>
      <c r="B47" s="160"/>
      <c r="C47" s="160"/>
      <c r="D47" s="161" t="s">
        <v>221</v>
      </c>
      <c r="E47" s="591">
        <f>AVERAGE(E29:E46)</f>
        <v>0</v>
      </c>
      <c r="F47" s="591">
        <f t="shared" ref="F47:BQ47" si="150">AVERAGE(F29:F46)</f>
        <v>0</v>
      </c>
      <c r="G47" s="591">
        <f t="shared" si="150"/>
        <v>0</v>
      </c>
      <c r="H47" s="591">
        <f t="shared" si="150"/>
        <v>2.7777777777777776E-2</v>
      </c>
      <c r="I47" s="591">
        <f t="shared" si="150"/>
        <v>0.30555555555555558</v>
      </c>
      <c r="J47" s="591">
        <f t="shared" si="150"/>
        <v>0.94444444444444442</v>
      </c>
      <c r="K47" s="591">
        <f t="shared" si="150"/>
        <v>1.8055555555555556</v>
      </c>
      <c r="L47" s="591">
        <f t="shared" si="150"/>
        <v>2.5555555555555554</v>
      </c>
      <c r="M47" s="591">
        <f t="shared" si="150"/>
        <v>2.8611111111111112</v>
      </c>
      <c r="N47" s="591">
        <f t="shared" si="150"/>
        <v>3</v>
      </c>
      <c r="O47" s="591">
        <f t="shared" si="150"/>
        <v>2.8333333333333335</v>
      </c>
      <c r="P47" s="591">
        <f t="shared" si="150"/>
        <v>2.3611111111111112</v>
      </c>
      <c r="Q47" s="591">
        <f t="shared" si="150"/>
        <v>2.1944444444444446</v>
      </c>
      <c r="R47" s="591">
        <f t="shared" si="150"/>
        <v>2</v>
      </c>
      <c r="S47" s="591">
        <f t="shared" si="150"/>
        <v>1.75</v>
      </c>
      <c r="T47" s="591">
        <f t="shared" si="150"/>
        <v>1.6944444444444444</v>
      </c>
      <c r="U47" s="591">
        <f t="shared" si="150"/>
        <v>1.4722222222222223</v>
      </c>
      <c r="V47" s="591">
        <f t="shared" si="150"/>
        <v>1.5555555555555556</v>
      </c>
      <c r="W47" s="591">
        <f t="shared" si="150"/>
        <v>1.3611111111111112</v>
      </c>
      <c r="X47" s="591">
        <f t="shared" si="150"/>
        <v>1.25</v>
      </c>
      <c r="Y47" s="591">
        <f t="shared" si="150"/>
        <v>1.3055555555555556</v>
      </c>
      <c r="Z47" s="591">
        <f t="shared" si="150"/>
        <v>1.5555555555555556</v>
      </c>
      <c r="AA47" s="591">
        <f t="shared" si="150"/>
        <v>1.7222222222222223</v>
      </c>
      <c r="AB47" s="591">
        <f t="shared" si="150"/>
        <v>1.8611111111111112</v>
      </c>
      <c r="AC47" s="591">
        <f t="shared" si="150"/>
        <v>2.0277777777777777</v>
      </c>
      <c r="AD47" s="591">
        <f t="shared" si="150"/>
        <v>2.1666666666666665</v>
      </c>
      <c r="AE47" s="591">
        <f t="shared" si="150"/>
        <v>2.2777777777777777</v>
      </c>
      <c r="AF47" s="591">
        <f t="shared" si="150"/>
        <v>2.4166666666666665</v>
      </c>
      <c r="AG47" s="591">
        <f t="shared" si="150"/>
        <v>2.4444444444444446</v>
      </c>
      <c r="AH47" s="591">
        <f t="shared" si="150"/>
        <v>2.6388888888888888</v>
      </c>
      <c r="AI47" s="591">
        <f t="shared" si="150"/>
        <v>2.6111111111111112</v>
      </c>
      <c r="AJ47" s="591">
        <f t="shared" si="150"/>
        <v>2.5555555555555554</v>
      </c>
      <c r="AK47" s="591">
        <f t="shared" si="150"/>
        <v>2.5277777777777777</v>
      </c>
      <c r="AL47" s="591">
        <f t="shared" si="150"/>
        <v>2.4444444444444446</v>
      </c>
      <c r="AM47" s="591">
        <f t="shared" si="150"/>
        <v>2.4722222222222223</v>
      </c>
      <c r="AN47" s="591">
        <f t="shared" si="150"/>
        <v>2.5277777777777777</v>
      </c>
      <c r="AO47" s="591">
        <f t="shared" si="150"/>
        <v>2.5</v>
      </c>
      <c r="AP47" s="591">
        <f t="shared" si="150"/>
        <v>2.5</v>
      </c>
      <c r="AQ47" s="591">
        <f t="shared" si="150"/>
        <v>2.3611111111111112</v>
      </c>
      <c r="AR47" s="591">
        <f t="shared" si="150"/>
        <v>2.3305555555555557</v>
      </c>
      <c r="AS47" s="591">
        <f t="shared" si="150"/>
        <v>2.3055555555555554</v>
      </c>
      <c r="AT47" s="591">
        <f t="shared" si="150"/>
        <v>2.2777777777777777</v>
      </c>
      <c r="AU47" s="591">
        <f t="shared" si="150"/>
        <v>2.4166666666666665</v>
      </c>
      <c r="AV47" s="591">
        <f t="shared" si="150"/>
        <v>2.3611111111111112</v>
      </c>
      <c r="AW47" s="591">
        <f t="shared" si="150"/>
        <v>2.3888888888888888</v>
      </c>
      <c r="AX47" s="591">
        <f t="shared" si="150"/>
        <v>2.3888888888888888</v>
      </c>
      <c r="AY47" s="591">
        <f t="shared" si="150"/>
        <v>2.3333333333333335</v>
      </c>
      <c r="AZ47" s="591">
        <f t="shared" si="150"/>
        <v>2.2777777777777777</v>
      </c>
      <c r="BA47" s="591">
        <f t="shared" si="150"/>
        <v>2.1111111111111112</v>
      </c>
      <c r="BB47" s="591">
        <f t="shared" si="150"/>
        <v>2.0833333333333335</v>
      </c>
      <c r="BC47" s="591">
        <f t="shared" si="150"/>
        <v>2.0833333333333335</v>
      </c>
      <c r="BD47" s="591">
        <f t="shared" si="150"/>
        <v>2.0833333333333335</v>
      </c>
      <c r="BE47" s="591">
        <f t="shared" si="150"/>
        <v>2.0833333333333335</v>
      </c>
      <c r="BF47" s="591">
        <f t="shared" si="150"/>
        <v>2.1111111111111112</v>
      </c>
      <c r="BG47" s="591">
        <f t="shared" si="150"/>
        <v>2.1111111111111112</v>
      </c>
      <c r="BH47" s="591">
        <f t="shared" si="150"/>
        <v>2.1944444444444446</v>
      </c>
      <c r="BI47" s="591">
        <f t="shared" si="150"/>
        <v>2.1111111111111112</v>
      </c>
      <c r="BJ47" s="591">
        <f t="shared" si="150"/>
        <v>2.25</v>
      </c>
      <c r="BK47" s="591">
        <f t="shared" si="150"/>
        <v>2.1111111111111112</v>
      </c>
      <c r="BL47" s="591">
        <f t="shared" si="150"/>
        <v>2.1111111111111112</v>
      </c>
      <c r="BM47" s="591">
        <f t="shared" si="150"/>
        <v>2.1111111111111112</v>
      </c>
      <c r="BN47" s="591">
        <f t="shared" si="150"/>
        <v>2.1111111111111112</v>
      </c>
      <c r="BO47" s="591">
        <f t="shared" si="150"/>
        <v>2.1111111111111112</v>
      </c>
      <c r="BP47" s="591">
        <f t="shared" si="150"/>
        <v>2.1388888888888888</v>
      </c>
      <c r="BQ47" s="591">
        <f t="shared" si="150"/>
        <v>2.1666666666666665</v>
      </c>
      <c r="BR47" s="591">
        <f t="shared" ref="BR47:CA47" si="151">AVERAGE(BR29:BR46)</f>
        <v>2.1111111111111112</v>
      </c>
      <c r="BS47" s="591">
        <f t="shared" si="151"/>
        <v>2.1111111111111112</v>
      </c>
      <c r="BT47" s="591">
        <f t="shared" si="151"/>
        <v>2.0833333333333335</v>
      </c>
      <c r="BU47" s="591">
        <f t="shared" si="151"/>
        <v>2.1111111111111112</v>
      </c>
      <c r="BV47" s="591">
        <f t="shared" si="151"/>
        <v>2.1111111111111112</v>
      </c>
      <c r="BW47" s="591">
        <f t="shared" si="151"/>
        <v>2.2222222222222223</v>
      </c>
      <c r="BX47" s="591">
        <f t="shared" si="151"/>
        <v>2.1666666666666665</v>
      </c>
      <c r="BY47" s="591">
        <f t="shared" si="151"/>
        <v>2.1388888888888888</v>
      </c>
      <c r="BZ47" s="591">
        <f t="shared" si="151"/>
        <v>2.1666666666666665</v>
      </c>
      <c r="CA47" s="591">
        <f t="shared" si="151"/>
        <v>2.1388888888888888</v>
      </c>
    </row>
    <row r="48" spans="1:79" s="242" customFormat="1" ht="12.75" x14ac:dyDescent="0.25">
      <c r="A48" s="215"/>
      <c r="B48" s="163"/>
      <c r="C48" s="163"/>
      <c r="D48" s="164" t="s">
        <v>222</v>
      </c>
      <c r="E48" s="592">
        <f>STDEV(E29:E46)</f>
        <v>0</v>
      </c>
      <c r="F48" s="592">
        <f t="shared" ref="F48:BQ48" si="152">STDEV(F29:F46)</f>
        <v>0</v>
      </c>
      <c r="G48" s="592">
        <f t="shared" si="152"/>
        <v>0</v>
      </c>
      <c r="H48" s="592">
        <f t="shared" si="152"/>
        <v>0.11785113019775792</v>
      </c>
      <c r="I48" s="592">
        <f t="shared" si="152"/>
        <v>0.73040860621034842</v>
      </c>
      <c r="J48" s="592">
        <f t="shared" si="152"/>
        <v>1.1099667309387473</v>
      </c>
      <c r="K48" s="592">
        <f t="shared" si="152"/>
        <v>1.2264114184564092</v>
      </c>
      <c r="L48" s="592">
        <f t="shared" si="152"/>
        <v>1.0129875571050579</v>
      </c>
      <c r="M48" s="592">
        <f t="shared" si="152"/>
        <v>1.0955196934299312</v>
      </c>
      <c r="N48" s="592">
        <f t="shared" si="152"/>
        <v>0.87447463219520616</v>
      </c>
      <c r="O48" s="592">
        <f t="shared" si="152"/>
        <v>0.56879645899452103</v>
      </c>
      <c r="P48" s="592">
        <f t="shared" si="152"/>
        <v>0.61370513027683271</v>
      </c>
      <c r="Q48" s="592">
        <f t="shared" si="152"/>
        <v>0.667279130430809</v>
      </c>
      <c r="R48" s="592">
        <f t="shared" si="152"/>
        <v>0.64168894791974784</v>
      </c>
      <c r="S48" s="592">
        <f t="shared" si="152"/>
        <v>0.69133289844371526</v>
      </c>
      <c r="T48" s="592">
        <f t="shared" si="152"/>
        <v>0.48926381939330049</v>
      </c>
      <c r="U48" s="592">
        <f t="shared" si="152"/>
        <v>0.55498336546937388</v>
      </c>
      <c r="V48" s="592">
        <f t="shared" si="152"/>
        <v>0.41617618189786509</v>
      </c>
      <c r="W48" s="592">
        <f t="shared" si="152"/>
        <v>0.33455657903434427</v>
      </c>
      <c r="X48" s="592">
        <f t="shared" si="152"/>
        <v>0.35355339059327379</v>
      </c>
      <c r="Y48" s="592">
        <f t="shared" si="152"/>
        <v>0.38877215801761461</v>
      </c>
      <c r="Z48" s="592">
        <f t="shared" si="152"/>
        <v>0.5913317196078518</v>
      </c>
      <c r="AA48" s="592">
        <f t="shared" si="152"/>
        <v>0.77121413487439761</v>
      </c>
      <c r="AB48" s="592">
        <f t="shared" si="152"/>
        <v>0.81899428202334124</v>
      </c>
      <c r="AC48" s="592">
        <f t="shared" si="152"/>
        <v>0.9467004964957817</v>
      </c>
      <c r="AD48" s="592">
        <f t="shared" si="152"/>
        <v>0.92354814518279893</v>
      </c>
      <c r="AE48" s="592">
        <f t="shared" si="152"/>
        <v>0.87820375202190959</v>
      </c>
      <c r="AF48" s="592">
        <f t="shared" si="152"/>
        <v>0.73264227688712646</v>
      </c>
      <c r="AG48" s="592">
        <f t="shared" si="152"/>
        <v>0.85558526389299716</v>
      </c>
      <c r="AH48" s="592">
        <f t="shared" si="152"/>
        <v>0.8189942820233409</v>
      </c>
      <c r="AI48" s="592">
        <f t="shared" si="152"/>
        <v>0.81449290531622009</v>
      </c>
      <c r="AJ48" s="592">
        <f t="shared" si="152"/>
        <v>0.80236578296510286</v>
      </c>
      <c r="AK48" s="592">
        <f t="shared" si="152"/>
        <v>0.77596661204367301</v>
      </c>
      <c r="AL48" s="592">
        <f t="shared" si="152"/>
        <v>0.6391374907061419</v>
      </c>
      <c r="AM48" s="592">
        <f t="shared" si="152"/>
        <v>0.60566497782146633</v>
      </c>
      <c r="AN48" s="592">
        <f t="shared" si="152"/>
        <v>0.46879765552961711</v>
      </c>
      <c r="AO48" s="592">
        <f t="shared" si="152"/>
        <v>0.48507125007266594</v>
      </c>
      <c r="AP48" s="592">
        <f t="shared" si="152"/>
        <v>0.51449575542752657</v>
      </c>
      <c r="AQ48" s="592">
        <f t="shared" si="152"/>
        <v>0.5370276462254594</v>
      </c>
      <c r="AR48" s="592">
        <f t="shared" si="152"/>
        <v>0.54154976114005349</v>
      </c>
      <c r="AS48" s="592">
        <f t="shared" si="152"/>
        <v>0.48926381939330049</v>
      </c>
      <c r="AT48" s="592">
        <f t="shared" si="152"/>
        <v>0.5745131499601418</v>
      </c>
      <c r="AU48" s="592">
        <f t="shared" si="152"/>
        <v>0.49259218307188901</v>
      </c>
      <c r="AV48" s="592">
        <f t="shared" si="152"/>
        <v>0.5370276462254594</v>
      </c>
      <c r="AW48" s="592">
        <f t="shared" si="152"/>
        <v>0.58298308813013711</v>
      </c>
      <c r="AX48" s="592">
        <f t="shared" si="152"/>
        <v>0.58298308813013711</v>
      </c>
      <c r="AY48" s="592">
        <f t="shared" si="152"/>
        <v>0.59408852578600457</v>
      </c>
      <c r="AZ48" s="592">
        <f t="shared" si="152"/>
        <v>0.54831888055331635</v>
      </c>
      <c r="BA48" s="592">
        <f t="shared" si="152"/>
        <v>0.60768498891418543</v>
      </c>
      <c r="BB48" s="592">
        <f t="shared" si="152"/>
        <v>0.60024504799878098</v>
      </c>
      <c r="BC48" s="592">
        <f t="shared" si="152"/>
        <v>0.60024504799878098</v>
      </c>
      <c r="BD48" s="592">
        <f t="shared" si="152"/>
        <v>0.54906337360571966</v>
      </c>
      <c r="BE48" s="592">
        <f t="shared" si="152"/>
        <v>0.54906337360571966</v>
      </c>
      <c r="BF48" s="592">
        <f t="shared" si="152"/>
        <v>0.50163132570454982</v>
      </c>
      <c r="BG48" s="592">
        <f t="shared" si="152"/>
        <v>0.60768498891418543</v>
      </c>
      <c r="BH48" s="592">
        <f t="shared" si="152"/>
        <v>0.5184504312595396</v>
      </c>
      <c r="BI48" s="592">
        <f t="shared" si="152"/>
        <v>0.50163132570454982</v>
      </c>
      <c r="BJ48" s="592">
        <f t="shared" si="152"/>
        <v>0.49259218307188901</v>
      </c>
      <c r="BK48" s="592">
        <f t="shared" si="152"/>
        <v>0.4391018760109543</v>
      </c>
      <c r="BL48" s="592">
        <f t="shared" si="152"/>
        <v>0.4391018760109543</v>
      </c>
      <c r="BM48" s="592">
        <f t="shared" si="152"/>
        <v>0.4391018760109543</v>
      </c>
      <c r="BN48" s="592">
        <f t="shared" si="152"/>
        <v>0.53013748370963787</v>
      </c>
      <c r="BO48" s="592">
        <f t="shared" si="152"/>
        <v>0.36604224907047928</v>
      </c>
      <c r="BP48" s="592">
        <f t="shared" si="152"/>
        <v>0.33455657903434366</v>
      </c>
      <c r="BQ48" s="592">
        <f t="shared" si="152"/>
        <v>0.38348249442368521</v>
      </c>
      <c r="BR48" s="592">
        <f t="shared" ref="BR48:CA48" si="153">STDEV(BR29:BR46)</f>
        <v>0.40422604172722115</v>
      </c>
      <c r="BS48" s="592">
        <f t="shared" si="153"/>
        <v>0.50163132570454982</v>
      </c>
      <c r="BT48" s="592">
        <f t="shared" si="153"/>
        <v>0.5215925838520058</v>
      </c>
      <c r="BU48" s="592">
        <f t="shared" si="153"/>
        <v>0.53013748370963787</v>
      </c>
      <c r="BV48" s="592">
        <f t="shared" si="153"/>
        <v>0.53013748370963787</v>
      </c>
      <c r="BW48" s="592">
        <f t="shared" si="153"/>
        <v>0.66911315806868854</v>
      </c>
      <c r="BX48" s="592">
        <f t="shared" si="153"/>
        <v>0.59408852578600457</v>
      </c>
      <c r="BY48" s="592">
        <f t="shared" si="153"/>
        <v>0.58925565098878929</v>
      </c>
      <c r="BZ48" s="592">
        <f t="shared" si="153"/>
        <v>0.61834694240084231</v>
      </c>
      <c r="CA48" s="592">
        <f t="shared" si="153"/>
        <v>0.63721719345446615</v>
      </c>
    </row>
    <row r="49" spans="1:79" s="242" customFormat="1" ht="12.75" x14ac:dyDescent="0.25">
      <c r="A49" s="216"/>
      <c r="B49" s="166"/>
      <c r="C49" s="166"/>
      <c r="D49" s="167" t="s">
        <v>12</v>
      </c>
      <c r="E49" s="593">
        <f>E48/SQRT(COUNT(E29:E46))</f>
        <v>0</v>
      </c>
      <c r="F49" s="593">
        <f t="shared" ref="F49:BQ49" si="154">F48/SQRT(COUNT(F29:F46))</f>
        <v>0</v>
      </c>
      <c r="G49" s="593">
        <f t="shared" si="154"/>
        <v>0</v>
      </c>
      <c r="H49" s="593">
        <f t="shared" si="154"/>
        <v>2.777777777777778E-2</v>
      </c>
      <c r="I49" s="593">
        <f t="shared" si="154"/>
        <v>0.17215895949611734</v>
      </c>
      <c r="J49" s="593">
        <f t="shared" si="154"/>
        <v>0.26162166744608412</v>
      </c>
      <c r="K49" s="593">
        <f t="shared" si="154"/>
        <v>0.28906794350504655</v>
      </c>
      <c r="L49" s="593">
        <f t="shared" si="154"/>
        <v>0.23876345696219387</v>
      </c>
      <c r="M49" s="593">
        <f t="shared" si="154"/>
        <v>0.25821646804923737</v>
      </c>
      <c r="N49" s="593">
        <f t="shared" si="154"/>
        <v>0.20611564746694744</v>
      </c>
      <c r="O49" s="593">
        <f t="shared" si="154"/>
        <v>0.13406661108997395</v>
      </c>
      <c r="P49" s="593">
        <f t="shared" si="154"/>
        <v>0.14465168642257401</v>
      </c>
      <c r="Q49" s="593">
        <f t="shared" si="154"/>
        <v>0.15727919935729592</v>
      </c>
      <c r="R49" s="593">
        <f t="shared" si="154"/>
        <v>0.15124753549550501</v>
      </c>
      <c r="S49" s="593">
        <f t="shared" si="154"/>
        <v>0.1629487268489673</v>
      </c>
      <c r="T49" s="593">
        <f t="shared" si="154"/>
        <v>0.11532058816074435</v>
      </c>
      <c r="U49" s="593">
        <f t="shared" si="154"/>
        <v>0.13081083372304211</v>
      </c>
      <c r="V49" s="593">
        <f t="shared" si="154"/>
        <v>9.809366679610218E-2</v>
      </c>
      <c r="W49" s="593">
        <f t="shared" si="154"/>
        <v>7.8855741908585991E-2</v>
      </c>
      <c r="X49" s="593">
        <f t="shared" si="154"/>
        <v>8.3333333333333343E-2</v>
      </c>
      <c r="Y49" s="593">
        <f t="shared" si="154"/>
        <v>9.1634476423594444E-2</v>
      </c>
      <c r="Z49" s="593">
        <f t="shared" si="154"/>
        <v>0.13937822295513805</v>
      </c>
      <c r="AA49" s="593">
        <f t="shared" si="154"/>
        <v>0.18177691483886776</v>
      </c>
      <c r="AB49" s="593">
        <f t="shared" si="154"/>
        <v>0.19303880352390412</v>
      </c>
      <c r="AC49" s="593">
        <f t="shared" si="154"/>
        <v>0.22313944694161289</v>
      </c>
      <c r="AD49" s="593">
        <f t="shared" si="154"/>
        <v>0.21768238540367177</v>
      </c>
      <c r="AE49" s="593">
        <f t="shared" si="154"/>
        <v>0.20699460943938716</v>
      </c>
      <c r="AF49" s="593">
        <f t="shared" si="154"/>
        <v>0.17268544072361311</v>
      </c>
      <c r="AG49" s="593">
        <f t="shared" si="154"/>
        <v>0.20166338066067338</v>
      </c>
      <c r="AH49" s="593">
        <f t="shared" si="154"/>
        <v>0.19303880352390404</v>
      </c>
      <c r="AI49" s="593">
        <f t="shared" si="154"/>
        <v>0.19197781885914394</v>
      </c>
      <c r="AJ49" s="593">
        <f t="shared" si="154"/>
        <v>0.18911942870889265</v>
      </c>
      <c r="AK49" s="593">
        <f t="shared" si="154"/>
        <v>0.18289708445014405</v>
      </c>
      <c r="AL49" s="593">
        <f t="shared" si="154"/>
        <v>0.15064615126295566</v>
      </c>
      <c r="AM49" s="593">
        <f t="shared" si="154"/>
        <v>0.1427566043149196</v>
      </c>
      <c r="AN49" s="593">
        <f t="shared" si="154"/>
        <v>0.11049666707644916</v>
      </c>
      <c r="AO49" s="593">
        <f t="shared" si="154"/>
        <v>0.1143323900950059</v>
      </c>
      <c r="AP49" s="593">
        <f t="shared" si="154"/>
        <v>0.12126781251816651</v>
      </c>
      <c r="AQ49" s="593">
        <f t="shared" si="154"/>
        <v>0.12657863011022422</v>
      </c>
      <c r="AR49" s="593">
        <f t="shared" si="154"/>
        <v>0.12764450281736231</v>
      </c>
      <c r="AS49" s="593">
        <f t="shared" si="154"/>
        <v>0.11532058816074435</v>
      </c>
      <c r="AT49" s="593">
        <f t="shared" si="154"/>
        <v>0.13541404807255339</v>
      </c>
      <c r="AU49" s="593">
        <f t="shared" si="154"/>
        <v>0.116105091003206</v>
      </c>
      <c r="AV49" s="593">
        <f t="shared" si="154"/>
        <v>0.12657863011022422</v>
      </c>
      <c r="AW49" s="593">
        <f t="shared" si="154"/>
        <v>0.13741043164463154</v>
      </c>
      <c r="AX49" s="593">
        <f t="shared" si="154"/>
        <v>0.13741043164463154</v>
      </c>
      <c r="AY49" s="593">
        <f t="shared" si="154"/>
        <v>0.140028008402801</v>
      </c>
      <c r="AZ49" s="593">
        <f t="shared" si="154"/>
        <v>0.12923999956395552</v>
      </c>
      <c r="BA49" s="593">
        <f t="shared" si="154"/>
        <v>0.14323272549549751</v>
      </c>
      <c r="BB49" s="593">
        <f t="shared" si="154"/>
        <v>0.14147911460452758</v>
      </c>
      <c r="BC49" s="593">
        <f t="shared" si="154"/>
        <v>0.14147911460452758</v>
      </c>
      <c r="BD49" s="593">
        <f t="shared" si="154"/>
        <v>0.12941547825925576</v>
      </c>
      <c r="BE49" s="593">
        <f t="shared" si="154"/>
        <v>0.12941547825925576</v>
      </c>
      <c r="BF49" s="593">
        <f t="shared" si="154"/>
        <v>0.11823563735376164</v>
      </c>
      <c r="BG49" s="593">
        <f t="shared" si="154"/>
        <v>0.14323272549549751</v>
      </c>
      <c r="BH49" s="593">
        <f t="shared" si="154"/>
        <v>0.1221999385509035</v>
      </c>
      <c r="BI49" s="593">
        <f t="shared" si="154"/>
        <v>0.11823563735376164</v>
      </c>
      <c r="BJ49" s="593">
        <f t="shared" si="154"/>
        <v>0.116105091003206</v>
      </c>
      <c r="BK49" s="593">
        <f t="shared" si="154"/>
        <v>0.10349730471969347</v>
      </c>
      <c r="BL49" s="593">
        <f t="shared" si="154"/>
        <v>0.10349730471969347</v>
      </c>
      <c r="BM49" s="593">
        <f t="shared" si="154"/>
        <v>0.10349730471969347</v>
      </c>
      <c r="BN49" s="593">
        <f t="shared" si="154"/>
        <v>0.12495460323075261</v>
      </c>
      <c r="BO49" s="593">
        <f t="shared" si="154"/>
        <v>8.6276985506170384E-2</v>
      </c>
      <c r="BP49" s="593">
        <f t="shared" si="154"/>
        <v>7.8855741908585852E-2</v>
      </c>
      <c r="BQ49" s="593">
        <f t="shared" si="154"/>
        <v>9.0387690757773406E-2</v>
      </c>
      <c r="BR49" s="593">
        <f t="shared" ref="BR49:CA49" si="155">BR48/SQRT(COUNT(BR29:BR46))</f>
        <v>9.5276991745838147E-2</v>
      </c>
      <c r="BS49" s="593">
        <f t="shared" si="155"/>
        <v>0.11823563735376164</v>
      </c>
      <c r="BT49" s="593">
        <f t="shared" si="155"/>
        <v>0.12294055101945542</v>
      </c>
      <c r="BU49" s="593">
        <f t="shared" si="155"/>
        <v>0.12495460323075261</v>
      </c>
      <c r="BV49" s="593">
        <f t="shared" si="155"/>
        <v>0.12495460323075261</v>
      </c>
      <c r="BW49" s="593">
        <f t="shared" si="155"/>
        <v>0.15771148381717198</v>
      </c>
      <c r="BX49" s="593">
        <f t="shared" si="155"/>
        <v>0.140028008402801</v>
      </c>
      <c r="BY49" s="593">
        <f t="shared" si="155"/>
        <v>0.13888888888888884</v>
      </c>
      <c r="BZ49" s="593">
        <f t="shared" si="155"/>
        <v>0.14574577203253439</v>
      </c>
      <c r="CA49" s="593">
        <f t="shared" si="155"/>
        <v>0.1501935328601044</v>
      </c>
    </row>
    <row r="50" spans="1:79" s="242" customFormat="1" ht="12.75" x14ac:dyDescent="0.25">
      <c r="A50" s="506" t="s">
        <v>121</v>
      </c>
      <c r="D50" s="213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</row>
    <row r="51" spans="1:79" s="242" customFormat="1" ht="12.75" x14ac:dyDescent="0.25">
      <c r="D51" s="213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</row>
    <row r="52" spans="1:79" s="242" customFormat="1" ht="20.25" x14ac:dyDescent="0.25">
      <c r="A52" s="220" t="s">
        <v>39</v>
      </c>
      <c r="B52" s="212"/>
      <c r="C52" s="212"/>
      <c r="D52" s="213"/>
      <c r="E52" s="588" t="s">
        <v>246</v>
      </c>
      <c r="F52" s="45"/>
      <c r="G52" s="45"/>
      <c r="H52" s="45"/>
      <c r="I52" s="45"/>
      <c r="J52" s="212"/>
      <c r="K52" s="212"/>
      <c r="L52" s="212"/>
      <c r="M52" s="212"/>
      <c r="N52" s="212"/>
      <c r="O52" s="212"/>
      <c r="P52" s="212"/>
      <c r="Q52" s="212"/>
      <c r="R52" s="284"/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285"/>
      <c r="AF52" s="285"/>
      <c r="AG52" s="285"/>
      <c r="AH52" s="285"/>
      <c r="AI52" s="285"/>
      <c r="AJ52" s="285"/>
      <c r="AK52" s="285"/>
      <c r="AL52" s="285"/>
      <c r="AM52" s="285"/>
      <c r="AN52" s="285"/>
      <c r="AO52" s="285"/>
    </row>
    <row r="53" spans="1:79" s="242" customFormat="1" x14ac:dyDescent="0.25">
      <c r="A53" s="217"/>
      <c r="B53" s="212"/>
      <c r="C53" s="212"/>
      <c r="D53" s="213"/>
      <c r="E53" s="589" t="s">
        <v>245</v>
      </c>
      <c r="F53" s="590"/>
      <c r="G53" s="590"/>
      <c r="H53" s="590"/>
      <c r="I53" s="590"/>
      <c r="J53" s="212"/>
      <c r="K53" s="212"/>
      <c r="L53" s="212"/>
      <c r="M53" s="212"/>
      <c r="N53" s="212"/>
      <c r="O53" s="212"/>
      <c r="P53" s="212"/>
      <c r="Q53" s="212"/>
      <c r="R53" s="284"/>
      <c r="S53" s="285"/>
      <c r="T53" s="285"/>
      <c r="U53" s="285"/>
      <c r="V53" s="285"/>
      <c r="W53" s="285"/>
      <c r="X53" s="285"/>
      <c r="Y53" s="285"/>
      <c r="Z53" s="285"/>
      <c r="AA53" s="285"/>
      <c r="AB53" s="285"/>
      <c r="AC53" s="285"/>
      <c r="AD53" s="285"/>
      <c r="AE53" s="285"/>
      <c r="AF53" s="285"/>
      <c r="AG53" s="285"/>
      <c r="AH53" s="285"/>
      <c r="AI53" s="285"/>
      <c r="AJ53" s="285"/>
      <c r="AK53" s="285"/>
      <c r="AL53" s="285"/>
      <c r="AM53" s="285"/>
      <c r="AN53" s="285"/>
      <c r="AO53" s="285"/>
    </row>
    <row r="54" spans="1:79" s="242" customFormat="1" ht="12.75" x14ac:dyDescent="0.25">
      <c r="A54" s="179"/>
      <c r="B54" s="179"/>
      <c r="C54" s="179"/>
      <c r="D54" s="231" t="s">
        <v>5</v>
      </c>
      <c r="E54" s="179">
        <v>-1</v>
      </c>
      <c r="F54" s="179">
        <v>50</v>
      </c>
      <c r="G54" s="179">
        <v>53</v>
      </c>
      <c r="H54" s="179">
        <v>55</v>
      </c>
      <c r="I54" s="179">
        <v>57</v>
      </c>
      <c r="J54" s="179">
        <v>60</v>
      </c>
      <c r="K54" s="179">
        <v>62</v>
      </c>
      <c r="L54" s="179">
        <v>64</v>
      </c>
      <c r="M54" s="179">
        <v>67</v>
      </c>
      <c r="N54" s="179">
        <v>69</v>
      </c>
      <c r="O54" s="179">
        <v>71</v>
      </c>
      <c r="P54" s="179">
        <v>74</v>
      </c>
      <c r="Q54" s="179">
        <v>76</v>
      </c>
      <c r="R54" s="179">
        <v>78</v>
      </c>
      <c r="S54" s="179">
        <v>81</v>
      </c>
      <c r="T54" s="179">
        <v>83</v>
      </c>
    </row>
    <row r="55" spans="1:79" s="242" customFormat="1" ht="25.5" x14ac:dyDescent="0.2">
      <c r="A55" s="29" t="s">
        <v>7</v>
      </c>
      <c r="B55" s="25" t="s">
        <v>8</v>
      </c>
      <c r="C55" s="29" t="s">
        <v>9</v>
      </c>
      <c r="D55" s="249" t="s">
        <v>10</v>
      </c>
      <c r="E55" s="179"/>
      <c r="F55" s="179"/>
      <c r="G55" s="179"/>
      <c r="H55" s="179"/>
      <c r="I55" s="179"/>
      <c r="J55" s="179"/>
      <c r="K55" s="179"/>
      <c r="L55" s="222"/>
      <c r="M55" s="222"/>
      <c r="N55" s="222"/>
      <c r="O55" s="222"/>
      <c r="P55" s="222"/>
      <c r="Q55" s="222"/>
      <c r="R55" s="222"/>
      <c r="S55" s="222"/>
      <c r="T55" s="222"/>
    </row>
    <row r="56" spans="1:79" s="242" customFormat="1" ht="12.75" x14ac:dyDescent="0.25">
      <c r="A56" s="715" t="s">
        <v>1</v>
      </c>
      <c r="B56" s="723">
        <v>1</v>
      </c>
      <c r="C56" s="210">
        <v>1</v>
      </c>
      <c r="D56" s="238" t="s">
        <v>14</v>
      </c>
      <c r="E56" s="223">
        <v>1</v>
      </c>
      <c r="F56" s="223">
        <v>0.91176470588235292</v>
      </c>
      <c r="G56" s="223">
        <v>0.9243697478991596</v>
      </c>
      <c r="H56" s="223">
        <v>0.92016806722689071</v>
      </c>
      <c r="I56" s="223">
        <v>0.93697478991596639</v>
      </c>
      <c r="J56" s="223">
        <v>0.82352941176470595</v>
      </c>
      <c r="K56" s="223">
        <v>0.80252100840336138</v>
      </c>
      <c r="L56" s="223">
        <v>0.76470588235294112</v>
      </c>
      <c r="M56" s="223">
        <v>0.78991596638655459</v>
      </c>
      <c r="N56" s="223">
        <v>0.81932773109243695</v>
      </c>
      <c r="O56" s="223">
        <v>0.89915966386554613</v>
      </c>
      <c r="P56" s="223">
        <v>0.89495798319327735</v>
      </c>
      <c r="Q56" s="223">
        <v>0.93277310924369738</v>
      </c>
      <c r="R56" s="223">
        <v>0.91596638655462181</v>
      </c>
      <c r="S56" s="223">
        <v>0.9285714285714286</v>
      </c>
      <c r="T56" s="223">
        <v>0.96638655462184875</v>
      </c>
    </row>
    <row r="57" spans="1:79" s="242" customFormat="1" ht="12.75" x14ac:dyDescent="0.25">
      <c r="A57" s="716"/>
      <c r="B57" s="724"/>
      <c r="C57" s="212">
        <v>2</v>
      </c>
      <c r="D57" s="240" t="s">
        <v>15</v>
      </c>
      <c r="E57" s="184">
        <v>1</v>
      </c>
      <c r="F57" s="184">
        <v>0.96666666666666667</v>
      </c>
      <c r="G57" s="184">
        <v>0.94285714285714284</v>
      </c>
      <c r="H57" s="184">
        <v>0.93809523809523809</v>
      </c>
      <c r="I57" s="184">
        <v>0.95238095238095233</v>
      </c>
      <c r="J57" s="184">
        <v>0.98571428571428565</v>
      </c>
      <c r="K57" s="184">
        <v>0.95238095238095233</v>
      </c>
      <c r="L57" s="184">
        <v>0.92380952380952375</v>
      </c>
      <c r="M57" s="184">
        <v>0.98571428571428565</v>
      </c>
      <c r="N57" s="184">
        <v>0.9285714285714286</v>
      </c>
      <c r="O57" s="184">
        <v>0.93333333333333335</v>
      </c>
      <c r="P57" s="184">
        <v>0.91428571428571426</v>
      </c>
      <c r="Q57" s="184">
        <v>0.83809523809523812</v>
      </c>
      <c r="R57" s="184">
        <v>0.79523809523809519</v>
      </c>
      <c r="S57" s="184">
        <v>0.7</v>
      </c>
      <c r="T57" s="184">
        <v>0.71904761904761905</v>
      </c>
    </row>
    <row r="58" spans="1:79" s="242" customFormat="1" ht="12.75" x14ac:dyDescent="0.25">
      <c r="A58" s="716"/>
      <c r="B58" s="724"/>
      <c r="C58" s="212">
        <v>3</v>
      </c>
      <c r="D58" s="240" t="s">
        <v>16</v>
      </c>
      <c r="E58" s="184">
        <v>1</v>
      </c>
      <c r="F58" s="184">
        <v>1.0163265306122449</v>
      </c>
      <c r="G58" s="184">
        <v>1.0163265306122449</v>
      </c>
      <c r="H58" s="184">
        <v>1.0244897959183674</v>
      </c>
      <c r="I58" s="184">
        <v>1.0448979591836736</v>
      </c>
      <c r="J58" s="184">
        <v>1.0612244897959184</v>
      </c>
      <c r="K58" s="184">
        <v>1.0612244897959184</v>
      </c>
      <c r="L58" s="184">
        <v>1.0897959183673469</v>
      </c>
      <c r="M58" s="184">
        <v>1.0448979591836736</v>
      </c>
      <c r="N58" s="184">
        <v>0.98367346938775513</v>
      </c>
      <c r="O58" s="184">
        <v>0.94285714285714295</v>
      </c>
      <c r="P58" s="184">
        <v>0.91020408163265309</v>
      </c>
      <c r="Q58" s="184">
        <v>0.90204081632653066</v>
      </c>
      <c r="R58" s="184">
        <v>0.89795918367346939</v>
      </c>
      <c r="S58" s="184">
        <v>0.91020408163265309</v>
      </c>
      <c r="T58" s="184">
        <v>0.8693877551020408</v>
      </c>
    </row>
    <row r="59" spans="1:79" s="242" customFormat="1" ht="12.75" x14ac:dyDescent="0.25">
      <c r="A59" s="716"/>
      <c r="B59" s="724"/>
      <c r="C59" s="212">
        <v>4</v>
      </c>
      <c r="D59" s="240" t="s">
        <v>17</v>
      </c>
      <c r="E59" s="184">
        <v>1</v>
      </c>
      <c r="F59" s="184">
        <v>1.0995475113122171</v>
      </c>
      <c r="G59" s="184">
        <v>1.0859728506787329</v>
      </c>
      <c r="H59" s="184">
        <v>1.0814479638009049</v>
      </c>
      <c r="I59" s="184">
        <v>1.0859728506787329</v>
      </c>
      <c r="J59" s="184">
        <v>1.090497737556561</v>
      </c>
      <c r="K59" s="184">
        <v>1.090497737556561</v>
      </c>
      <c r="L59" s="184">
        <v>1.095022624434389</v>
      </c>
      <c r="M59" s="184">
        <v>1.1131221719457014</v>
      </c>
      <c r="N59" s="184">
        <v>1.1131221719457014</v>
      </c>
      <c r="O59" s="184">
        <v>1.1085972850678731</v>
      </c>
      <c r="P59" s="184">
        <v>1.1266968325791853</v>
      </c>
      <c r="Q59" s="184">
        <v>1.1312217194570136</v>
      </c>
      <c r="R59" s="184">
        <v>1.1583710407239818</v>
      </c>
      <c r="S59" s="184">
        <v>1.18552036199095</v>
      </c>
      <c r="T59" s="184">
        <v>1.2036199095022624</v>
      </c>
    </row>
    <row r="60" spans="1:79" s="242" customFormat="1" ht="12.75" x14ac:dyDescent="0.25">
      <c r="A60" s="716"/>
      <c r="B60" s="724"/>
      <c r="C60" s="212">
        <v>5</v>
      </c>
      <c r="D60" s="240" t="s">
        <v>18</v>
      </c>
      <c r="E60" s="184">
        <v>1</v>
      </c>
      <c r="F60" s="184">
        <v>0.90756302521008403</v>
      </c>
      <c r="G60" s="184">
        <v>0.83613445378151252</v>
      </c>
      <c r="H60" s="184">
        <v>0.81092436974789917</v>
      </c>
      <c r="I60" s="184">
        <v>0.84033613445378152</v>
      </c>
      <c r="J60" s="184">
        <v>0.88655462184873957</v>
      </c>
      <c r="K60" s="184">
        <v>0.9243697478991596</v>
      </c>
      <c r="L60" s="184">
        <v>0.94117647058823517</v>
      </c>
      <c r="M60" s="184">
        <v>0.96218487394957974</v>
      </c>
      <c r="N60" s="184">
        <v>0.95798319327731096</v>
      </c>
      <c r="O60" s="184">
        <v>0.96638655462184875</v>
      </c>
      <c r="P60" s="184">
        <v>0.93697478991596639</v>
      </c>
      <c r="Q60" s="184">
        <v>0.96638655462184875</v>
      </c>
      <c r="R60" s="184">
        <v>0.95798319327731096</v>
      </c>
      <c r="S60" s="184">
        <v>0.96218487394957974</v>
      </c>
      <c r="T60" s="184">
        <v>0.995798319327731</v>
      </c>
    </row>
    <row r="61" spans="1:79" s="242" customFormat="1" ht="12.75" x14ac:dyDescent="0.25">
      <c r="A61" s="716"/>
      <c r="B61" s="725"/>
      <c r="C61" s="228">
        <v>6</v>
      </c>
      <c r="D61" s="585" t="s">
        <v>19</v>
      </c>
      <c r="E61" s="192">
        <v>1</v>
      </c>
      <c r="F61" s="192">
        <v>0.90090090090090091</v>
      </c>
      <c r="G61" s="192">
        <v>0.90990990990990994</v>
      </c>
      <c r="H61" s="192">
        <v>0.92342342342342343</v>
      </c>
      <c r="I61" s="192">
        <v>0.94144144144144137</v>
      </c>
      <c r="J61" s="192">
        <v>0.90090090090090091</v>
      </c>
      <c r="K61" s="192">
        <v>0.87387387387387383</v>
      </c>
      <c r="L61" s="192">
        <v>0.86486486486486491</v>
      </c>
      <c r="M61" s="192">
        <v>0.88738738738738743</v>
      </c>
      <c r="N61" s="192">
        <v>0.87387387387387383</v>
      </c>
      <c r="O61" s="192">
        <v>0.90090090090090091</v>
      </c>
      <c r="P61" s="192">
        <v>0.90540540540540548</v>
      </c>
      <c r="Q61" s="192">
        <v>0.89639639639639634</v>
      </c>
      <c r="R61" s="192">
        <v>0.90090090090090091</v>
      </c>
      <c r="S61" s="192">
        <v>0.93243243243243246</v>
      </c>
      <c r="T61" s="192">
        <v>0.93693693693693703</v>
      </c>
    </row>
    <row r="62" spans="1:79" s="242" customFormat="1" ht="12.75" x14ac:dyDescent="0.25">
      <c r="A62" s="716"/>
      <c r="B62" s="723">
        <v>2</v>
      </c>
      <c r="C62" s="210">
        <v>1</v>
      </c>
      <c r="D62" s="586" t="s">
        <v>20</v>
      </c>
      <c r="E62" s="223">
        <v>1</v>
      </c>
      <c r="F62" s="223">
        <v>0.85654008438818574</v>
      </c>
      <c r="G62" s="223">
        <v>0.77637130801687759</v>
      </c>
      <c r="H62" s="223">
        <v>0.759493670886076</v>
      </c>
      <c r="I62" s="223">
        <v>0.76793248945147674</v>
      </c>
      <c r="J62" s="223">
        <v>0.79324894514767941</v>
      </c>
      <c r="K62" s="223">
        <v>0.82700421940928281</v>
      </c>
      <c r="L62" s="223">
        <v>0.83122362869198307</v>
      </c>
      <c r="M62" s="223">
        <v>0.87341772151898733</v>
      </c>
      <c r="N62" s="223">
        <v>0.88185654008438819</v>
      </c>
      <c r="O62" s="223">
        <v>0.85654008438818574</v>
      </c>
      <c r="P62" s="223">
        <v>0.87341772151898733</v>
      </c>
      <c r="Q62" s="223">
        <v>0.88607594936708867</v>
      </c>
      <c r="R62" s="223">
        <v>0.89451476793248941</v>
      </c>
      <c r="S62" s="223">
        <v>0.89029535864978915</v>
      </c>
      <c r="T62" s="223">
        <v>0.82700421940928281</v>
      </c>
    </row>
    <row r="63" spans="1:79" s="242" customFormat="1" ht="12.75" x14ac:dyDescent="0.25">
      <c r="A63" s="716"/>
      <c r="B63" s="724"/>
      <c r="C63" s="212">
        <v>2</v>
      </c>
      <c r="D63" s="587" t="s">
        <v>21</v>
      </c>
      <c r="E63" s="184">
        <v>1</v>
      </c>
      <c r="F63" s="184">
        <v>0.85660377358490558</v>
      </c>
      <c r="G63" s="184">
        <v>0.85660377358490558</v>
      </c>
      <c r="H63" s="184">
        <v>0.86037735849056607</v>
      </c>
      <c r="I63" s="184">
        <v>0.86415094339622633</v>
      </c>
      <c r="J63" s="184">
        <v>0.8867924528301887</v>
      </c>
      <c r="K63" s="184">
        <v>0.89433962264150946</v>
      </c>
      <c r="L63" s="184">
        <v>0.8867924528301887</v>
      </c>
      <c r="M63" s="184">
        <v>0.91320754716981134</v>
      </c>
      <c r="N63" s="184">
        <v>0.90566037735849059</v>
      </c>
      <c r="O63" s="184">
        <v>0.9018867924528301</v>
      </c>
      <c r="P63" s="184">
        <v>0.86792452830188682</v>
      </c>
      <c r="Q63" s="184">
        <v>0.87547169811320757</v>
      </c>
      <c r="R63" s="184">
        <v>0.87924528301886795</v>
      </c>
      <c r="S63" s="184">
        <v>0.89056603773584908</v>
      </c>
      <c r="T63" s="184">
        <v>0.88301886792452822</v>
      </c>
    </row>
    <row r="64" spans="1:79" s="242" customFormat="1" ht="12.75" x14ac:dyDescent="0.25">
      <c r="A64" s="716"/>
      <c r="B64" s="724"/>
      <c r="C64" s="212">
        <v>3</v>
      </c>
      <c r="D64" s="240" t="s">
        <v>22</v>
      </c>
      <c r="E64" s="184">
        <v>1</v>
      </c>
      <c r="F64" s="184">
        <v>0.96000000000000008</v>
      </c>
      <c r="G64" s="184">
        <v>0.94222222222222218</v>
      </c>
      <c r="H64" s="184">
        <v>0.84444444444444444</v>
      </c>
      <c r="I64" s="184">
        <v>0.77777777777777779</v>
      </c>
      <c r="J64" s="184">
        <v>0.72888888888888881</v>
      </c>
      <c r="K64" s="184">
        <v>0.82666666666666677</v>
      </c>
      <c r="L64" s="184">
        <v>0.91555555555555557</v>
      </c>
      <c r="M64" s="184">
        <v>0.98666666666666658</v>
      </c>
      <c r="N64" s="184">
        <v>0.99111111111111116</v>
      </c>
      <c r="O64" s="184">
        <v>0.94222222222222218</v>
      </c>
      <c r="P64" s="184">
        <v>0.9555555555555556</v>
      </c>
      <c r="Q64" s="184">
        <v>0.94666666666666666</v>
      </c>
      <c r="R64" s="184">
        <v>0.94666666666666666</v>
      </c>
      <c r="S64" s="184">
        <v>0.96888888888888891</v>
      </c>
      <c r="T64" s="184">
        <v>0.98666666666666658</v>
      </c>
    </row>
    <row r="65" spans="1:20" s="242" customFormat="1" ht="12.75" x14ac:dyDescent="0.25">
      <c r="A65" s="716"/>
      <c r="B65" s="724"/>
      <c r="C65" s="212">
        <v>4</v>
      </c>
      <c r="D65" s="587" t="s">
        <v>23</v>
      </c>
      <c r="E65" s="184">
        <v>1</v>
      </c>
      <c r="F65" s="184">
        <v>1.0148514851485149</v>
      </c>
      <c r="G65" s="184">
        <v>0.91584158415841588</v>
      </c>
      <c r="H65" s="184">
        <v>0.93564356435643559</v>
      </c>
      <c r="I65" s="184">
        <v>1.0198019801980198</v>
      </c>
      <c r="J65" s="184">
        <v>1.0247524752475248</v>
      </c>
      <c r="K65" s="184">
        <v>1.0297029702970297</v>
      </c>
      <c r="L65" s="184">
        <v>1.0643564356435644</v>
      </c>
      <c r="M65" s="184">
        <v>0.99009900990099009</v>
      </c>
      <c r="N65" s="184">
        <v>0.93069306930693074</v>
      </c>
      <c r="O65" s="184">
        <v>0.90594059405940597</v>
      </c>
      <c r="P65" s="184">
        <v>0.84653465346534662</v>
      </c>
      <c r="Q65" s="184">
        <v>0.8811881188118813</v>
      </c>
      <c r="R65" s="184">
        <v>0.91089108910891081</v>
      </c>
      <c r="S65" s="184">
        <v>0.93564356435643559</v>
      </c>
      <c r="T65" s="184">
        <v>0.95049504950495045</v>
      </c>
    </row>
    <row r="66" spans="1:20" s="242" customFormat="1" ht="12.75" x14ac:dyDescent="0.25">
      <c r="A66" s="716"/>
      <c r="B66" s="724"/>
      <c r="C66" s="212">
        <v>5</v>
      </c>
      <c r="D66" s="587" t="s">
        <v>24</v>
      </c>
      <c r="E66" s="184">
        <v>1</v>
      </c>
      <c r="F66" s="184">
        <v>1.04</v>
      </c>
      <c r="G66" s="184">
        <v>1.05</v>
      </c>
      <c r="H66" s="184">
        <v>1.0249999999999999</v>
      </c>
      <c r="I66" s="184">
        <v>1</v>
      </c>
      <c r="J66" s="184">
        <v>1.05</v>
      </c>
      <c r="K66" s="184">
        <v>1.08</v>
      </c>
      <c r="L66" s="184">
        <v>1.105</v>
      </c>
      <c r="M66" s="184">
        <v>1.1400000000000001</v>
      </c>
      <c r="N66" s="184">
        <v>1.1599999999999999</v>
      </c>
      <c r="O66" s="184">
        <v>1.1599999999999999</v>
      </c>
      <c r="P66" s="184">
        <v>1.175</v>
      </c>
      <c r="Q66" s="184">
        <v>1.165</v>
      </c>
      <c r="R66" s="184">
        <v>1.165</v>
      </c>
      <c r="S66" s="184">
        <v>1.175</v>
      </c>
      <c r="T66" s="184">
        <v>1.17</v>
      </c>
    </row>
    <row r="67" spans="1:20" s="242" customFormat="1" ht="12.75" x14ac:dyDescent="0.25">
      <c r="A67" s="716"/>
      <c r="B67" s="725"/>
      <c r="C67" s="228">
        <v>6</v>
      </c>
      <c r="D67" s="585" t="s">
        <v>25</v>
      </c>
      <c r="E67" s="192">
        <v>1</v>
      </c>
      <c r="F67" s="192">
        <v>0.88085106382978717</v>
      </c>
      <c r="G67" s="192">
        <v>0.91063829787234041</v>
      </c>
      <c r="H67" s="192">
        <v>0.87659574468085111</v>
      </c>
      <c r="I67" s="192">
        <v>0.87659574468085111</v>
      </c>
      <c r="J67" s="192">
        <v>0.90212765957446805</v>
      </c>
      <c r="K67" s="192">
        <v>0.90212765957446805</v>
      </c>
      <c r="L67" s="192">
        <v>0.90638297872340423</v>
      </c>
      <c r="M67" s="192">
        <v>0.93191489361702118</v>
      </c>
      <c r="N67" s="192">
        <v>0.93191489361702118</v>
      </c>
      <c r="O67" s="192">
        <v>0.93617021276595747</v>
      </c>
      <c r="P67" s="192">
        <v>0.85106382978723405</v>
      </c>
      <c r="Q67" s="192">
        <v>0.83404255319148946</v>
      </c>
      <c r="R67" s="192">
        <v>0.83829787234042552</v>
      </c>
      <c r="S67" s="192">
        <v>0.85106382978723405</v>
      </c>
      <c r="T67" s="192">
        <v>0.82553191489361699</v>
      </c>
    </row>
    <row r="68" spans="1:20" s="242" customFormat="1" ht="12.75" x14ac:dyDescent="0.25">
      <c r="A68" s="716"/>
      <c r="B68" s="723">
        <v>3</v>
      </c>
      <c r="C68" s="210">
        <v>1</v>
      </c>
      <c r="D68" s="586" t="s">
        <v>26</v>
      </c>
      <c r="E68" s="223">
        <v>1</v>
      </c>
      <c r="F68" s="223">
        <v>1.0232558139534884</v>
      </c>
      <c r="G68" s="223">
        <v>1.0372093023255815</v>
      </c>
      <c r="H68" s="223">
        <v>1.0325581395348837</v>
      </c>
      <c r="I68" s="223">
        <v>1.0325581395348837</v>
      </c>
      <c r="J68" s="223">
        <v>0.98604651162790691</v>
      </c>
      <c r="K68" s="223">
        <v>0.98139534883720936</v>
      </c>
      <c r="L68" s="223">
        <v>0.97674418604651159</v>
      </c>
      <c r="M68" s="223">
        <v>1.0093023255813953</v>
      </c>
      <c r="N68" s="223">
        <v>1.0046511627906978</v>
      </c>
      <c r="O68" s="223">
        <v>0.94418604651162796</v>
      </c>
      <c r="P68" s="223">
        <v>0.91162790697674423</v>
      </c>
      <c r="Q68" s="223">
        <v>0.96744186046511627</v>
      </c>
      <c r="R68" s="223">
        <v>1</v>
      </c>
      <c r="S68" s="223">
        <v>1.0372093023255815</v>
      </c>
      <c r="T68" s="223">
        <v>1.0651162790697675</v>
      </c>
    </row>
    <row r="69" spans="1:20" s="242" customFormat="1" ht="12.75" x14ac:dyDescent="0.25">
      <c r="A69" s="716"/>
      <c r="B69" s="724"/>
      <c r="C69" s="212">
        <v>2</v>
      </c>
      <c r="D69" s="587" t="s">
        <v>27</v>
      </c>
      <c r="E69" s="184">
        <v>1</v>
      </c>
      <c r="F69" s="184">
        <v>0.84834123222748803</v>
      </c>
      <c r="G69" s="184">
        <v>0.87677725118483407</v>
      </c>
      <c r="H69" s="184">
        <v>0.8436018957345971</v>
      </c>
      <c r="I69" s="184">
        <v>0.8436018957345971</v>
      </c>
      <c r="J69" s="184">
        <v>0.83412322274881523</v>
      </c>
      <c r="K69" s="184">
        <v>0.82938388625592407</v>
      </c>
      <c r="L69" s="184">
        <v>0.84834123222748803</v>
      </c>
      <c r="M69" s="184">
        <v>0.84834123222748803</v>
      </c>
      <c r="N69" s="184">
        <v>0.87677725118483407</v>
      </c>
      <c r="O69" s="184">
        <v>0.85781990521327012</v>
      </c>
      <c r="P69" s="184">
        <v>0.77725118483412314</v>
      </c>
      <c r="Q69" s="184">
        <v>0.76777251184834117</v>
      </c>
      <c r="R69" s="184">
        <v>0.74881516587677721</v>
      </c>
      <c r="S69" s="184">
        <v>0.79146919431279616</v>
      </c>
      <c r="T69" s="184">
        <v>0.80568720379146919</v>
      </c>
    </row>
    <row r="70" spans="1:20" s="242" customFormat="1" ht="12.75" x14ac:dyDescent="0.25">
      <c r="A70" s="716"/>
      <c r="B70" s="724"/>
      <c r="C70" s="212">
        <v>3</v>
      </c>
      <c r="D70" s="587" t="s">
        <v>28</v>
      </c>
      <c r="E70" s="184">
        <v>1</v>
      </c>
      <c r="F70" s="184">
        <v>0.99586776859504145</v>
      </c>
      <c r="G70" s="184">
        <v>0.93388429752066127</v>
      </c>
      <c r="H70" s="184">
        <v>0.90082644628099184</v>
      </c>
      <c r="I70" s="184">
        <v>0.88429752066115697</v>
      </c>
      <c r="J70" s="184">
        <v>0.90082644628099184</v>
      </c>
      <c r="K70" s="184">
        <v>0.88429752066115697</v>
      </c>
      <c r="L70" s="184">
        <v>0.86363636363636365</v>
      </c>
      <c r="M70" s="184">
        <v>0.78512396694214881</v>
      </c>
      <c r="N70" s="184">
        <v>0.76446280991735538</v>
      </c>
      <c r="O70" s="184">
        <v>0.76446280991735538</v>
      </c>
      <c r="P70" s="184">
        <v>0.78925619834710747</v>
      </c>
      <c r="Q70" s="184">
        <v>0.78925619834710747</v>
      </c>
      <c r="R70" s="184">
        <v>0.81404958677685946</v>
      </c>
      <c r="S70" s="184">
        <v>0.82644628099173556</v>
      </c>
      <c r="T70" s="184">
        <v>0.80578512396694213</v>
      </c>
    </row>
    <row r="71" spans="1:20" s="242" customFormat="1" ht="12.75" x14ac:dyDescent="0.25">
      <c r="A71" s="716"/>
      <c r="B71" s="724"/>
      <c r="C71" s="212">
        <v>4</v>
      </c>
      <c r="D71" s="587" t="s">
        <v>29</v>
      </c>
      <c r="E71" s="184">
        <v>1</v>
      </c>
      <c r="F71" s="184">
        <v>0.92528735632183923</v>
      </c>
      <c r="G71" s="184">
        <v>0.92528735632183923</v>
      </c>
      <c r="H71" s="184">
        <v>0.89655172413793105</v>
      </c>
      <c r="I71" s="184">
        <v>0.9655172413793105</v>
      </c>
      <c r="J71" s="184">
        <v>0.9655172413793105</v>
      </c>
      <c r="K71" s="184">
        <v>0.95402298850574729</v>
      </c>
      <c r="L71" s="184">
        <v>1.0229885057471266</v>
      </c>
      <c r="M71" s="184">
        <v>1.0287356321839081</v>
      </c>
      <c r="N71" s="184">
        <v>1.0517241379310347</v>
      </c>
      <c r="O71" s="184">
        <v>1.0574712643678161</v>
      </c>
      <c r="P71" s="184">
        <v>1.0459770114942528</v>
      </c>
      <c r="Q71" s="184">
        <v>1.0517241379310347</v>
      </c>
      <c r="R71" s="184">
        <v>1.0689655172413794</v>
      </c>
      <c r="S71" s="184">
        <v>1.0977011494252875</v>
      </c>
      <c r="T71" s="184">
        <v>1.1264367816091956</v>
      </c>
    </row>
    <row r="72" spans="1:20" s="242" customFormat="1" ht="12.75" x14ac:dyDescent="0.25">
      <c r="A72" s="716"/>
      <c r="B72" s="724"/>
      <c r="C72" s="212">
        <v>5</v>
      </c>
      <c r="D72" s="587" t="s">
        <v>30</v>
      </c>
      <c r="E72" s="184">
        <v>1</v>
      </c>
      <c r="F72" s="184">
        <v>0.8264840182648403</v>
      </c>
      <c r="G72" s="184">
        <v>0.87214611872146131</v>
      </c>
      <c r="H72" s="184">
        <v>0.89497716894977186</v>
      </c>
      <c r="I72" s="184">
        <v>0.91324200913242015</v>
      </c>
      <c r="J72" s="184">
        <v>0.9452054794520548</v>
      </c>
      <c r="K72" s="184">
        <v>0.93150684931506844</v>
      </c>
      <c r="L72" s="184">
        <v>0.88584474885844744</v>
      </c>
      <c r="M72" s="184">
        <v>0.8904109589041096</v>
      </c>
      <c r="N72" s="184">
        <v>0.91324200913242015</v>
      </c>
      <c r="O72" s="184">
        <v>0.91324200913242015</v>
      </c>
      <c r="P72" s="184">
        <v>0.93607305936073071</v>
      </c>
      <c r="Q72" s="184">
        <v>0.954337899543379</v>
      </c>
      <c r="R72" s="184">
        <v>0.97260273972602751</v>
      </c>
      <c r="S72" s="184">
        <v>0.9908675799086758</v>
      </c>
      <c r="T72" s="184">
        <v>1.0045662100456623</v>
      </c>
    </row>
    <row r="73" spans="1:20" s="242" customFormat="1" ht="12.75" x14ac:dyDescent="0.25">
      <c r="A73" s="716"/>
      <c r="B73" s="725"/>
      <c r="C73" s="228">
        <v>6</v>
      </c>
      <c r="D73" s="587" t="s">
        <v>31</v>
      </c>
      <c r="E73" s="192">
        <v>1</v>
      </c>
      <c r="F73" s="192">
        <v>1.1135371179039302</v>
      </c>
      <c r="G73" s="192">
        <v>1.0829694323144106</v>
      </c>
      <c r="H73" s="192">
        <v>1.0917030567685591</v>
      </c>
      <c r="I73" s="192">
        <v>1.0698689956331879</v>
      </c>
      <c r="J73" s="192">
        <v>1.0873362445414847</v>
      </c>
      <c r="K73" s="192">
        <v>1.0436681222707425</v>
      </c>
      <c r="L73" s="192">
        <v>0.98253275109170313</v>
      </c>
      <c r="M73" s="192">
        <v>0.82096069868995636</v>
      </c>
      <c r="N73" s="192">
        <v>0.78165938864628814</v>
      </c>
      <c r="O73" s="192">
        <v>0.7379912663755458</v>
      </c>
      <c r="P73" s="192">
        <v>0.73362445414847166</v>
      </c>
      <c r="Q73" s="192">
        <v>0.79912663755458524</v>
      </c>
      <c r="R73" s="192">
        <v>0.87772925764192156</v>
      </c>
      <c r="S73" s="192">
        <v>0.88646288209606994</v>
      </c>
      <c r="T73" s="192">
        <v>0.8733624454148472</v>
      </c>
    </row>
    <row r="74" spans="1:20" s="242" customFormat="1" ht="12.75" x14ac:dyDescent="0.25">
      <c r="A74" s="214"/>
      <c r="B74" s="160"/>
      <c r="C74" s="160"/>
      <c r="D74" s="161" t="s">
        <v>221</v>
      </c>
      <c r="E74" s="225">
        <f>AVERAGE(E56:E73)</f>
        <v>1</v>
      </c>
      <c r="F74" s="225">
        <f t="shared" ref="F74:K74" si="156">AVERAGE(F56:F73)</f>
        <v>0.95246605860013822</v>
      </c>
      <c r="G74" s="225">
        <f t="shared" si="156"/>
        <v>0.93864008777679198</v>
      </c>
      <c r="H74" s="225">
        <f t="shared" si="156"/>
        <v>0.92557344847099055</v>
      </c>
      <c r="I74" s="225">
        <f t="shared" si="156"/>
        <v>0.93429715920191414</v>
      </c>
      <c r="J74" s="225">
        <f t="shared" si="156"/>
        <v>0.93629372307224579</v>
      </c>
      <c r="K74" s="225">
        <f t="shared" si="156"/>
        <v>0.93827687024136841</v>
      </c>
      <c r="L74" s="225">
        <f t="shared" ref="L74:T74" si="157">AVERAGE(L56:L73)</f>
        <v>0.94270967352609092</v>
      </c>
      <c r="M74" s="225">
        <f t="shared" si="157"/>
        <v>0.94452240544275923</v>
      </c>
      <c r="N74" s="225">
        <f t="shared" si="157"/>
        <v>0.93723914551272669</v>
      </c>
      <c r="O74" s="225">
        <f t="shared" si="157"/>
        <v>0.92939822711407138</v>
      </c>
      <c r="P74" s="225">
        <f t="shared" si="157"/>
        <v>0.91399060615570227</v>
      </c>
      <c r="Q74" s="225">
        <f t="shared" si="157"/>
        <v>0.92138989255447912</v>
      </c>
      <c r="R74" s="225">
        <f t="shared" si="157"/>
        <v>0.93017759703881686</v>
      </c>
      <c r="S74" s="225">
        <f t="shared" si="157"/>
        <v>0.94225151372529936</v>
      </c>
      <c r="T74" s="225">
        <f t="shared" si="157"/>
        <v>0.94526932537974284</v>
      </c>
    </row>
    <row r="75" spans="1:20" s="242" customFormat="1" ht="12.75" x14ac:dyDescent="0.25">
      <c r="A75" s="215"/>
      <c r="B75" s="163"/>
      <c r="C75" s="163"/>
      <c r="D75" s="164" t="s">
        <v>222</v>
      </c>
      <c r="E75" s="226">
        <f>STDEV(E56:E73)</f>
        <v>0</v>
      </c>
      <c r="F75" s="226">
        <f t="shared" ref="F75:K75" si="158">STDEV(F56:F73)</f>
        <v>8.6659071367619231E-2</v>
      </c>
      <c r="G75" s="226">
        <f t="shared" si="158"/>
        <v>8.5773796003613192E-2</v>
      </c>
      <c r="H75" s="226">
        <f t="shared" si="158"/>
        <v>9.279074136582996E-2</v>
      </c>
      <c r="I75" s="226">
        <f t="shared" si="158"/>
        <v>9.6003650002069105E-2</v>
      </c>
      <c r="J75" s="226">
        <f t="shared" si="158"/>
        <v>0.10404780567082529</v>
      </c>
      <c r="K75" s="226">
        <f t="shared" si="158"/>
        <v>9.2611983826301605E-2</v>
      </c>
      <c r="L75" s="226">
        <f t="shared" ref="L75:T75" si="159">STDEV(L56:L73)</f>
        <v>9.9784411524330568E-2</v>
      </c>
      <c r="M75" s="226">
        <f t="shared" si="159"/>
        <v>0.10292208915869648</v>
      </c>
      <c r="N75" s="226">
        <f t="shared" si="159"/>
        <v>0.10406851435205544</v>
      </c>
      <c r="O75" s="226">
        <f t="shared" si="159"/>
        <v>0.103256577587358</v>
      </c>
      <c r="P75" s="226">
        <f t="shared" si="159"/>
        <v>0.11194966767188892</v>
      </c>
      <c r="Q75" s="226">
        <f t="shared" si="159"/>
        <v>0.10925041818369718</v>
      </c>
      <c r="R75" s="226">
        <f t="shared" si="159"/>
        <v>0.11280134573674344</v>
      </c>
      <c r="S75" s="226">
        <f t="shared" si="159"/>
        <v>0.12437802553572909</v>
      </c>
      <c r="T75" s="226">
        <f t="shared" si="159"/>
        <v>0.13416456963222098</v>
      </c>
    </row>
    <row r="76" spans="1:20" s="242" customFormat="1" ht="12.75" x14ac:dyDescent="0.25">
      <c r="A76" s="216"/>
      <c r="B76" s="166"/>
      <c r="C76" s="166"/>
      <c r="D76" s="167" t="s">
        <v>12</v>
      </c>
      <c r="E76" s="227">
        <f>E75/SQRT(COUNT(E56:E73))</f>
        <v>0</v>
      </c>
      <c r="F76" s="227">
        <f t="shared" ref="F76:K76" si="160">F75/SQRT(COUNT(F56:F73))</f>
        <v>2.0425739005124181E-2</v>
      </c>
      <c r="G76" s="227">
        <f t="shared" si="160"/>
        <v>2.0217077600755494E-2</v>
      </c>
      <c r="H76" s="227">
        <f t="shared" si="160"/>
        <v>2.187098748370182E-2</v>
      </c>
      <c r="I76" s="227">
        <f t="shared" si="160"/>
        <v>2.2628277311707658E-2</v>
      </c>
      <c r="J76" s="227">
        <f t="shared" si="160"/>
        <v>2.4524302985806896E-2</v>
      </c>
      <c r="K76" s="227">
        <f t="shared" si="160"/>
        <v>2.1828853927572243E-2</v>
      </c>
      <c r="L76" s="227">
        <f t="shared" ref="L76:T76" si="161">L75/SQRT(COUNT(L56:L73))</f>
        <v>2.3519411348521077E-2</v>
      </c>
      <c r="M76" s="227">
        <f t="shared" si="161"/>
        <v>2.4258969059333578E-2</v>
      </c>
      <c r="N76" s="227">
        <f t="shared" si="161"/>
        <v>2.4529184068782652E-2</v>
      </c>
      <c r="O76" s="227">
        <f t="shared" si="161"/>
        <v>2.4337808738045242E-2</v>
      </c>
      <c r="P76" s="227">
        <f t="shared" si="161"/>
        <v>2.6386789720791028E-2</v>
      </c>
      <c r="Q76" s="227">
        <f t="shared" si="161"/>
        <v>2.5750570515052796E-2</v>
      </c>
      <c r="R76" s="227">
        <f t="shared" si="161"/>
        <v>2.6587532165806515E-2</v>
      </c>
      <c r="S76" s="227">
        <f t="shared" si="161"/>
        <v>2.9316181762302541E-2</v>
      </c>
      <c r="T76" s="227">
        <f t="shared" si="161"/>
        <v>3.1622892327306071E-2</v>
      </c>
    </row>
    <row r="77" spans="1:20" s="242" customFormat="1" ht="12.75" x14ac:dyDescent="0.25">
      <c r="A77" s="715" t="s">
        <v>117</v>
      </c>
      <c r="B77" s="723">
        <v>4</v>
      </c>
      <c r="C77" s="210">
        <v>1</v>
      </c>
      <c r="D77" s="586" t="s">
        <v>32</v>
      </c>
      <c r="E77" s="223">
        <v>1</v>
      </c>
      <c r="F77" s="223">
        <v>0.92481203007518797</v>
      </c>
      <c r="G77" s="223">
        <v>0.94360902255639101</v>
      </c>
      <c r="H77" s="223">
        <v>0.93233082706766912</v>
      </c>
      <c r="I77" s="223">
        <v>0.93984962406015038</v>
      </c>
      <c r="J77" s="223">
        <v>0.97368421052631571</v>
      </c>
      <c r="K77" s="223">
        <v>0.96616541353383456</v>
      </c>
      <c r="L77" s="223">
        <v>0.96992481203007519</v>
      </c>
      <c r="M77" s="223">
        <v>0.98872180451127822</v>
      </c>
      <c r="N77" s="223">
        <v>0.99624060150375937</v>
      </c>
      <c r="O77" s="223">
        <v>0.99624060150375937</v>
      </c>
      <c r="P77" s="223">
        <v>0.99248120300751874</v>
      </c>
      <c r="Q77" s="223">
        <v>1.0037593984962405</v>
      </c>
      <c r="R77" s="223">
        <v>1.0112781954887218</v>
      </c>
      <c r="S77" s="223">
        <v>1.0112781954887218</v>
      </c>
      <c r="T77" s="223">
        <v>1.0112781954887218</v>
      </c>
    </row>
    <row r="78" spans="1:20" s="242" customFormat="1" ht="12.75" x14ac:dyDescent="0.25">
      <c r="A78" s="716"/>
      <c r="B78" s="724"/>
      <c r="C78" s="212">
        <v>2</v>
      </c>
      <c r="D78" s="587" t="s">
        <v>33</v>
      </c>
      <c r="E78" s="184">
        <v>1</v>
      </c>
      <c r="F78" s="184">
        <v>0.91176470588235292</v>
      </c>
      <c r="G78" s="184">
        <v>0.99159663865546221</v>
      </c>
      <c r="H78" s="184">
        <v>1.0210084033613445</v>
      </c>
      <c r="I78" s="184">
        <v>1.0504201680672269</v>
      </c>
      <c r="J78" s="184">
        <v>1.0630252100840336</v>
      </c>
      <c r="K78" s="184">
        <v>1.0840336134453781</v>
      </c>
      <c r="L78" s="184">
        <v>1.088235294117647</v>
      </c>
      <c r="M78" s="184">
        <v>1.1008403361344536</v>
      </c>
      <c r="N78" s="184">
        <v>1.1050420168067228</v>
      </c>
      <c r="O78" s="184">
        <v>1.1176470588235294</v>
      </c>
      <c r="P78" s="184">
        <v>1.096638655462185</v>
      </c>
      <c r="Q78" s="184">
        <v>1.1008403361344536</v>
      </c>
      <c r="R78" s="184">
        <v>1.1176470588235294</v>
      </c>
      <c r="S78" s="184">
        <v>1.1134453781512605</v>
      </c>
      <c r="T78" s="184">
        <v>1.1176470588235294</v>
      </c>
    </row>
    <row r="79" spans="1:20" s="242" customFormat="1" ht="12.75" x14ac:dyDescent="0.25">
      <c r="A79" s="716"/>
      <c r="B79" s="724"/>
      <c r="C79" s="212">
        <v>3</v>
      </c>
      <c r="D79" s="587" t="s">
        <v>34</v>
      </c>
      <c r="E79" s="184">
        <v>1</v>
      </c>
      <c r="F79" s="184">
        <v>0.94915254237288127</v>
      </c>
      <c r="G79" s="184">
        <v>0.93644067796610175</v>
      </c>
      <c r="H79" s="184">
        <v>0.92796610169491511</v>
      </c>
      <c r="I79" s="184">
        <v>0.91101694915254228</v>
      </c>
      <c r="J79" s="184">
        <v>0.92796610169491511</v>
      </c>
      <c r="K79" s="184">
        <v>0.94491525423728806</v>
      </c>
      <c r="L79" s="184">
        <v>0.97033898305084731</v>
      </c>
      <c r="M79" s="184">
        <v>1</v>
      </c>
      <c r="N79" s="184">
        <v>1.0042372881355932</v>
      </c>
      <c r="O79" s="184">
        <v>1</v>
      </c>
      <c r="P79" s="184">
        <v>0.98728813559322026</v>
      </c>
      <c r="Q79" s="184">
        <v>0.97881355932203395</v>
      </c>
      <c r="R79" s="184">
        <v>0.99152542372881347</v>
      </c>
      <c r="S79" s="184">
        <v>0.99152542372881347</v>
      </c>
      <c r="T79" s="184">
        <v>0.99152542372881347</v>
      </c>
    </row>
    <row r="80" spans="1:20" s="242" customFormat="1" ht="12.75" x14ac:dyDescent="0.25">
      <c r="A80" s="716"/>
      <c r="B80" s="724"/>
      <c r="C80" s="212">
        <v>4</v>
      </c>
      <c r="D80" s="587" t="s">
        <v>35</v>
      </c>
      <c r="E80" s="184">
        <v>1</v>
      </c>
      <c r="F80" s="184">
        <v>1.0565217391304349</v>
      </c>
      <c r="G80" s="184">
        <v>1.0652173913043479</v>
      </c>
      <c r="H80" s="184">
        <v>1.0391304347826087</v>
      </c>
      <c r="I80" s="184">
        <v>1.0434782608695652</v>
      </c>
      <c r="J80" s="184">
        <v>1.0739130434782609</v>
      </c>
      <c r="K80" s="184">
        <v>1.0739130434782609</v>
      </c>
      <c r="L80" s="184">
        <v>1.0521739130434782</v>
      </c>
      <c r="M80" s="184">
        <v>1.0869565217391304</v>
      </c>
      <c r="N80" s="184">
        <v>1.1130434782608696</v>
      </c>
      <c r="O80" s="184">
        <v>1.0913043478260871</v>
      </c>
      <c r="P80" s="184">
        <v>1.1130434782608696</v>
      </c>
      <c r="Q80" s="184">
        <v>1.1000000000000001</v>
      </c>
      <c r="R80" s="184">
        <v>1.0956521739130434</v>
      </c>
      <c r="S80" s="184">
        <v>1.1130434782608696</v>
      </c>
      <c r="T80" s="184">
        <v>1.0826086956521739</v>
      </c>
    </row>
    <row r="81" spans="1:20" s="242" customFormat="1" ht="12.75" x14ac:dyDescent="0.25">
      <c r="A81" s="716"/>
      <c r="B81" s="724"/>
      <c r="C81" s="212">
        <v>5</v>
      </c>
      <c r="D81" s="240" t="s">
        <v>36</v>
      </c>
      <c r="E81" s="184">
        <v>1</v>
      </c>
      <c r="F81" s="184">
        <v>1.1991150442477876</v>
      </c>
      <c r="G81" s="184">
        <v>1.1946902654867255</v>
      </c>
      <c r="H81" s="184">
        <v>1.2123893805309733</v>
      </c>
      <c r="I81" s="184">
        <v>1.2212389380530972</v>
      </c>
      <c r="J81" s="184">
        <v>1.2831858407079646</v>
      </c>
      <c r="K81" s="184">
        <v>1.2964601769911503</v>
      </c>
      <c r="L81" s="184">
        <v>1.2964601769911503</v>
      </c>
      <c r="M81" s="184">
        <v>1.3274336283185839</v>
      </c>
      <c r="N81" s="184">
        <v>1.3628318584070795</v>
      </c>
      <c r="O81" s="184">
        <v>1.3495575221238938</v>
      </c>
      <c r="P81" s="184">
        <v>1.3495575221238938</v>
      </c>
      <c r="Q81" s="184">
        <v>1.3407079646017699</v>
      </c>
      <c r="R81" s="184">
        <v>1.3495575221238938</v>
      </c>
      <c r="S81" s="184">
        <v>1.3407079646017699</v>
      </c>
      <c r="T81" s="184">
        <v>1.3407079646017699</v>
      </c>
    </row>
    <row r="82" spans="1:20" s="242" customFormat="1" ht="12.75" x14ac:dyDescent="0.25">
      <c r="A82" s="716"/>
      <c r="B82" s="725"/>
      <c r="C82" s="228">
        <v>6</v>
      </c>
      <c r="D82" s="585" t="s">
        <v>118</v>
      </c>
      <c r="E82" s="192">
        <v>1</v>
      </c>
      <c r="F82" s="192">
        <v>1</v>
      </c>
      <c r="G82" s="192">
        <v>0.97046413502109707</v>
      </c>
      <c r="H82" s="192">
        <v>0.97046413502109707</v>
      </c>
      <c r="I82" s="192">
        <v>0.97468354430379756</v>
      </c>
      <c r="J82" s="192">
        <v>0.97046413502109707</v>
      </c>
      <c r="K82" s="192">
        <v>0.96202531645569622</v>
      </c>
      <c r="L82" s="192">
        <v>0.96624472573839659</v>
      </c>
      <c r="M82" s="192">
        <v>0.98734177215189867</v>
      </c>
      <c r="N82" s="192">
        <v>1.0042194092827006</v>
      </c>
      <c r="O82" s="192">
        <v>1.0168776371308017</v>
      </c>
      <c r="P82" s="192">
        <v>1</v>
      </c>
      <c r="Q82" s="192">
        <v>1.0042194092827006</v>
      </c>
      <c r="R82" s="192">
        <v>1.0168776371308017</v>
      </c>
      <c r="S82" s="192">
        <v>1.0126582278481013</v>
      </c>
      <c r="T82" s="192">
        <v>1.0042194092827006</v>
      </c>
    </row>
    <row r="83" spans="1:20" s="242" customFormat="1" ht="12.75" x14ac:dyDescent="0.25">
      <c r="A83" s="716"/>
      <c r="B83" s="723">
        <v>5</v>
      </c>
      <c r="C83" s="210">
        <v>1</v>
      </c>
      <c r="D83" s="586" t="s">
        <v>43</v>
      </c>
      <c r="E83" s="223">
        <v>1</v>
      </c>
      <c r="F83" s="223">
        <v>1.1435643564356437</v>
      </c>
      <c r="G83" s="223">
        <v>1.1435643564356437</v>
      </c>
      <c r="H83" s="223">
        <v>1.1336633663366336</v>
      </c>
      <c r="I83" s="223">
        <v>1.1089108910891088</v>
      </c>
      <c r="J83" s="223">
        <v>1.1336633663366336</v>
      </c>
      <c r="K83" s="223">
        <v>1.1039603960396041</v>
      </c>
      <c r="L83" s="223">
        <v>1.0940594059405941</v>
      </c>
      <c r="M83" s="223">
        <v>1.1287128712871288</v>
      </c>
      <c r="N83" s="223">
        <v>1.1386138613861387</v>
      </c>
      <c r="O83" s="223">
        <v>1.1188118811881189</v>
      </c>
      <c r="P83" s="223">
        <v>1.1188118811881189</v>
      </c>
      <c r="Q83" s="223">
        <v>1.1237623762376239</v>
      </c>
      <c r="R83" s="223">
        <v>1.1237623762376239</v>
      </c>
      <c r="S83" s="223">
        <v>1.1584158415841583</v>
      </c>
      <c r="T83" s="223">
        <v>1.1039603960396041</v>
      </c>
    </row>
    <row r="84" spans="1:20" s="242" customFormat="1" ht="12.75" x14ac:dyDescent="0.25">
      <c r="A84" s="716"/>
      <c r="B84" s="724"/>
      <c r="C84" s="212">
        <v>2</v>
      </c>
      <c r="D84" s="240" t="s">
        <v>44</v>
      </c>
      <c r="E84" s="184">
        <v>1</v>
      </c>
      <c r="F84" s="184">
        <v>0.91836734693877553</v>
      </c>
      <c r="G84" s="184">
        <v>0.93061224489795924</v>
      </c>
      <c r="H84" s="184">
        <v>0.93877551020408168</v>
      </c>
      <c r="I84" s="184">
        <v>0.93061224489795924</v>
      </c>
      <c r="J84" s="184">
        <v>0.96734693877551015</v>
      </c>
      <c r="K84" s="184">
        <v>0.95102040816326538</v>
      </c>
      <c r="L84" s="184">
        <v>0.95510204081632644</v>
      </c>
      <c r="M84" s="184">
        <v>0.96734693877551015</v>
      </c>
      <c r="N84" s="184">
        <v>0.94285714285714295</v>
      </c>
      <c r="O84" s="184">
        <v>0.98775510204081629</v>
      </c>
      <c r="P84" s="184">
        <v>0.99591836734693873</v>
      </c>
      <c r="Q84" s="184">
        <v>0.99591836734693873</v>
      </c>
      <c r="R84" s="184">
        <v>0.99591836734693873</v>
      </c>
      <c r="S84" s="184">
        <v>1.0081632653061223</v>
      </c>
      <c r="T84" s="184">
        <v>0.99591836734693873</v>
      </c>
    </row>
    <row r="85" spans="1:20" s="242" customFormat="1" ht="12.75" x14ac:dyDescent="0.25">
      <c r="A85" s="716"/>
      <c r="B85" s="724"/>
      <c r="C85" s="212">
        <v>3</v>
      </c>
      <c r="D85" s="587" t="s">
        <v>45</v>
      </c>
      <c r="E85" s="184">
        <v>1</v>
      </c>
      <c r="F85" s="184">
        <v>0.90181818181818185</v>
      </c>
      <c r="G85" s="184">
        <v>0.89454545454545464</v>
      </c>
      <c r="H85" s="184">
        <v>0.89818181818181819</v>
      </c>
      <c r="I85" s="184">
        <v>0.9054545454545454</v>
      </c>
      <c r="J85" s="184">
        <v>0.93090909090909091</v>
      </c>
      <c r="K85" s="184">
        <v>0.92363636363636359</v>
      </c>
      <c r="L85" s="184">
        <v>0.93454545454545457</v>
      </c>
      <c r="M85" s="184">
        <v>0.93454545454545457</v>
      </c>
      <c r="N85" s="184">
        <v>0.96</v>
      </c>
      <c r="O85" s="184">
        <v>0.94545454545454544</v>
      </c>
      <c r="P85" s="184">
        <v>0.97818181818181815</v>
      </c>
      <c r="Q85" s="184">
        <v>0.97090909090909083</v>
      </c>
      <c r="R85" s="184">
        <v>0.9745454545454546</v>
      </c>
      <c r="S85" s="184">
        <v>0.97090909090909083</v>
      </c>
      <c r="T85" s="184">
        <v>0.96727272727272728</v>
      </c>
    </row>
    <row r="86" spans="1:20" s="242" customFormat="1" ht="12.75" x14ac:dyDescent="0.25">
      <c r="A86" s="716"/>
      <c r="B86" s="724"/>
      <c r="C86" s="212">
        <v>4</v>
      </c>
      <c r="D86" s="587" t="s">
        <v>46</v>
      </c>
      <c r="E86" s="184">
        <v>1</v>
      </c>
      <c r="F86" s="184">
        <v>0.97674418604651159</v>
      </c>
      <c r="G86" s="184">
        <v>0.99224806201550386</v>
      </c>
      <c r="H86" s="184">
        <v>0.99224806201550386</v>
      </c>
      <c r="I86" s="184">
        <v>1.0155038759689923</v>
      </c>
      <c r="J86" s="184">
        <v>1.0232558139534882</v>
      </c>
      <c r="K86" s="184">
        <v>1.0426356589147285</v>
      </c>
      <c r="L86" s="184">
        <v>1.0503875968992249</v>
      </c>
      <c r="M86" s="184">
        <v>1.0697674418604652</v>
      </c>
      <c r="N86" s="184">
        <v>1.058139534883721</v>
      </c>
      <c r="O86" s="184">
        <v>1.0542635658914727</v>
      </c>
      <c r="P86" s="184">
        <v>1.0503875968992249</v>
      </c>
      <c r="Q86" s="184">
        <v>1.0813953488372092</v>
      </c>
      <c r="R86" s="184">
        <v>1.0542635658914727</v>
      </c>
      <c r="S86" s="184">
        <v>1.058139534883721</v>
      </c>
      <c r="T86" s="184">
        <v>1.0232558139534882</v>
      </c>
    </row>
    <row r="87" spans="1:20" s="242" customFormat="1" ht="12.75" x14ac:dyDescent="0.25">
      <c r="A87" s="716"/>
      <c r="B87" s="724"/>
      <c r="C87" s="212">
        <v>5</v>
      </c>
      <c r="D87" s="240" t="s">
        <v>47</v>
      </c>
      <c r="E87" s="184">
        <v>1</v>
      </c>
      <c r="F87" s="184">
        <v>1.0044642857142858</v>
      </c>
      <c r="G87" s="184">
        <v>1</v>
      </c>
      <c r="H87" s="184">
        <v>1.0133928571428572</v>
      </c>
      <c r="I87" s="184">
        <v>1.0312500000000002</v>
      </c>
      <c r="J87" s="184">
        <v>1.0625</v>
      </c>
      <c r="K87" s="184">
        <v>1.0357142857142858</v>
      </c>
      <c r="L87" s="184">
        <v>1.0312500000000002</v>
      </c>
      <c r="M87" s="184">
        <v>1.0044642857142858</v>
      </c>
      <c r="N87" s="184">
        <v>1.049107142857143</v>
      </c>
      <c r="O87" s="184">
        <v>1.0803571428571428</v>
      </c>
      <c r="P87" s="184">
        <v>1.0892857142857142</v>
      </c>
      <c r="Q87" s="184">
        <v>1.09375</v>
      </c>
      <c r="R87" s="184">
        <v>1.0982142857142858</v>
      </c>
      <c r="S87" s="184">
        <v>1.1160714285714286</v>
      </c>
      <c r="T87" s="184">
        <v>1.1160714285714286</v>
      </c>
    </row>
    <row r="88" spans="1:20" s="242" customFormat="1" ht="12.75" x14ac:dyDescent="0.25">
      <c r="A88" s="716"/>
      <c r="B88" s="725"/>
      <c r="C88" s="228">
        <v>6</v>
      </c>
      <c r="D88" s="584" t="s">
        <v>119</v>
      </c>
      <c r="E88" s="192">
        <v>1</v>
      </c>
      <c r="F88" s="192">
        <v>0.91037735849056611</v>
      </c>
      <c r="G88" s="192">
        <v>0.87264150943396235</v>
      </c>
      <c r="H88" s="192">
        <v>0.87264150943396235</v>
      </c>
      <c r="I88" s="192">
        <v>0.87735849056603787</v>
      </c>
      <c r="J88" s="192">
        <v>0.89150943396226412</v>
      </c>
      <c r="K88" s="192">
        <v>0.91981132075471705</v>
      </c>
      <c r="L88" s="192">
        <v>0.92924528301886788</v>
      </c>
      <c r="M88" s="192">
        <v>0.92924528301886788</v>
      </c>
      <c r="N88" s="192">
        <v>0.94339622641509435</v>
      </c>
      <c r="O88" s="192">
        <v>0.94339622641509435</v>
      </c>
      <c r="P88" s="192">
        <v>0.98113207547169823</v>
      </c>
      <c r="Q88" s="192">
        <v>0.97641509433962259</v>
      </c>
      <c r="R88" s="192">
        <v>0.98113207547169823</v>
      </c>
      <c r="S88" s="192">
        <v>0.97169811320754729</v>
      </c>
      <c r="T88" s="192">
        <v>0.96226415094339623</v>
      </c>
    </row>
    <row r="89" spans="1:20" s="242" customFormat="1" ht="12.75" x14ac:dyDescent="0.25">
      <c r="A89" s="716"/>
      <c r="B89" s="723">
        <v>6</v>
      </c>
      <c r="C89" s="210">
        <v>1</v>
      </c>
      <c r="D89" s="586" t="s">
        <v>48</v>
      </c>
      <c r="E89" s="223">
        <v>1</v>
      </c>
      <c r="F89" s="223">
        <v>0.90384615384615385</v>
      </c>
      <c r="G89" s="223">
        <v>0.84134615384615385</v>
      </c>
      <c r="H89" s="223">
        <v>0.89423076923076927</v>
      </c>
      <c r="I89" s="223">
        <v>0.91346153846153844</v>
      </c>
      <c r="J89" s="223">
        <v>0.88942307692307687</v>
      </c>
      <c r="K89" s="223">
        <v>0.92788461538461542</v>
      </c>
      <c r="L89" s="223">
        <v>0.96153846153846145</v>
      </c>
      <c r="M89" s="223">
        <v>0.96153846153846145</v>
      </c>
      <c r="N89" s="223">
        <v>0.96153846153846145</v>
      </c>
      <c r="O89" s="223">
        <v>0.98557692307692302</v>
      </c>
      <c r="P89" s="223">
        <v>0.96153846153846145</v>
      </c>
      <c r="Q89" s="223">
        <v>0.9951923076923076</v>
      </c>
      <c r="R89" s="223">
        <v>0.9951923076923076</v>
      </c>
      <c r="S89" s="223">
        <v>1.0144230769230769</v>
      </c>
      <c r="T89" s="223">
        <v>0.99038461538461542</v>
      </c>
    </row>
    <row r="90" spans="1:20" s="242" customFormat="1" ht="12.75" x14ac:dyDescent="0.25">
      <c r="A90" s="716"/>
      <c r="B90" s="724"/>
      <c r="C90" s="212">
        <v>2</v>
      </c>
      <c r="D90" s="240" t="s">
        <v>49</v>
      </c>
      <c r="E90" s="184">
        <v>1</v>
      </c>
      <c r="F90" s="184">
        <v>0.90909090909090917</v>
      </c>
      <c r="G90" s="184">
        <v>0.94696969696969702</v>
      </c>
      <c r="H90" s="184">
        <v>0.99621212121212133</v>
      </c>
      <c r="I90" s="184">
        <v>1.0303030303030303</v>
      </c>
      <c r="J90" s="184">
        <v>1.0530303030303032</v>
      </c>
      <c r="K90" s="184">
        <v>1.0454545454545456</v>
      </c>
      <c r="L90" s="184">
        <v>1.0378787878787878</v>
      </c>
      <c r="M90" s="184">
        <v>1.0416666666666667</v>
      </c>
      <c r="N90" s="184">
        <v>1.0568181818181819</v>
      </c>
      <c r="O90" s="184">
        <v>1.071969696969697</v>
      </c>
      <c r="P90" s="184">
        <v>1.0606060606060606</v>
      </c>
      <c r="Q90" s="184">
        <v>1.0492424242424243</v>
      </c>
      <c r="R90" s="184">
        <v>1.0492424242424243</v>
      </c>
      <c r="S90" s="184">
        <v>1.0909090909090911</v>
      </c>
      <c r="T90" s="184">
        <v>1.0909090909090911</v>
      </c>
    </row>
    <row r="91" spans="1:20" s="242" customFormat="1" ht="12.75" x14ac:dyDescent="0.25">
      <c r="A91" s="716"/>
      <c r="B91" s="724"/>
      <c r="C91" s="212">
        <v>3</v>
      </c>
      <c r="D91" s="587" t="s">
        <v>50</v>
      </c>
      <c r="E91" s="184">
        <v>1</v>
      </c>
      <c r="F91" s="184">
        <v>0.84351145038167952</v>
      </c>
      <c r="G91" s="184">
        <v>0.78625954198473291</v>
      </c>
      <c r="H91" s="184">
        <v>0.8282442748091603</v>
      </c>
      <c r="I91" s="184">
        <v>0.80916030534351147</v>
      </c>
      <c r="J91" s="184">
        <v>0.77480916030534353</v>
      </c>
      <c r="K91" s="184">
        <v>0.80152671755725191</v>
      </c>
      <c r="L91" s="184">
        <v>0.83206106870229013</v>
      </c>
      <c r="M91" s="184">
        <v>0.83587786259541985</v>
      </c>
      <c r="N91" s="184">
        <v>0.82442748091603058</v>
      </c>
      <c r="O91" s="184">
        <v>0.82442748091603058</v>
      </c>
      <c r="P91" s="184">
        <v>0.83587786259541985</v>
      </c>
      <c r="Q91" s="184">
        <v>0.8282442748091603</v>
      </c>
      <c r="R91" s="184">
        <v>0.8282442748091603</v>
      </c>
      <c r="S91" s="184">
        <v>0.84732824427480913</v>
      </c>
      <c r="T91" s="184">
        <v>0.82061068702290074</v>
      </c>
    </row>
    <row r="92" spans="1:20" s="242" customFormat="1" ht="12.75" x14ac:dyDescent="0.25">
      <c r="A92" s="716"/>
      <c r="B92" s="724"/>
      <c r="C92" s="212">
        <v>4</v>
      </c>
      <c r="D92" s="587" t="s">
        <v>51</v>
      </c>
      <c r="E92" s="184">
        <v>1</v>
      </c>
      <c r="F92" s="184">
        <v>0.77157360406091369</v>
      </c>
      <c r="G92" s="184">
        <v>0.67005076142131981</v>
      </c>
      <c r="H92" s="184">
        <v>0.77157360406091369</v>
      </c>
      <c r="I92" s="184">
        <v>0.81218274111675126</v>
      </c>
      <c r="J92" s="184">
        <v>0.84771573604060912</v>
      </c>
      <c r="K92" s="184">
        <v>0.92893401015228438</v>
      </c>
      <c r="L92" s="184">
        <v>0.949238578680203</v>
      </c>
      <c r="M92" s="184">
        <v>0.85786802030456843</v>
      </c>
      <c r="N92" s="184">
        <v>0.90355329949238583</v>
      </c>
      <c r="O92" s="184">
        <v>0.91878172588832496</v>
      </c>
      <c r="P92" s="184">
        <v>0.90862944162436543</v>
      </c>
      <c r="Q92" s="184">
        <v>0.92385786802030456</v>
      </c>
      <c r="R92" s="184">
        <v>0.90355329949238583</v>
      </c>
      <c r="S92" s="184">
        <v>0.91878172588832496</v>
      </c>
      <c r="T92" s="184">
        <v>0.91878172588832496</v>
      </c>
    </row>
    <row r="93" spans="1:20" s="242" customFormat="1" ht="12.75" x14ac:dyDescent="0.25">
      <c r="A93" s="716"/>
      <c r="B93" s="724"/>
      <c r="C93" s="212">
        <v>5</v>
      </c>
      <c r="D93" s="240" t="s">
        <v>52</v>
      </c>
      <c r="E93" s="184">
        <v>1</v>
      </c>
      <c r="F93" s="184">
        <v>0.77725118483412314</v>
      </c>
      <c r="G93" s="184">
        <v>0.73933649289099523</v>
      </c>
      <c r="H93" s="184">
        <v>0.81042654028436023</v>
      </c>
      <c r="I93" s="184">
        <v>0.81990521327014221</v>
      </c>
      <c r="J93" s="184">
        <v>0.78672985781990523</v>
      </c>
      <c r="K93" s="184">
        <v>0.85781990521327012</v>
      </c>
      <c r="L93" s="184">
        <v>0.86729857819905209</v>
      </c>
      <c r="M93" s="184">
        <v>0.87203791469194303</v>
      </c>
      <c r="N93" s="184">
        <v>0.86255924170616105</v>
      </c>
      <c r="O93" s="184">
        <v>0.82464454976303303</v>
      </c>
      <c r="P93" s="184">
        <v>0.83412322274881523</v>
      </c>
      <c r="Q93" s="184">
        <v>0.85308056872037907</v>
      </c>
      <c r="R93" s="184">
        <v>0.82464454976303303</v>
      </c>
      <c r="S93" s="184">
        <v>0.83412322274881523</v>
      </c>
      <c r="T93" s="184">
        <v>0.81990521327014221</v>
      </c>
    </row>
    <row r="94" spans="1:20" s="242" customFormat="1" ht="12.75" x14ac:dyDescent="0.25">
      <c r="A94" s="716"/>
      <c r="B94" s="725"/>
      <c r="C94" s="228">
        <v>6</v>
      </c>
      <c r="D94" s="585" t="s">
        <v>120</v>
      </c>
      <c r="E94" s="192">
        <v>1</v>
      </c>
      <c r="F94" s="192">
        <v>0.93560606060606066</v>
      </c>
      <c r="G94" s="192">
        <v>0.92045454545454553</v>
      </c>
      <c r="H94" s="192">
        <v>0.93560606060606066</v>
      </c>
      <c r="I94" s="192">
        <v>0.93181818181818188</v>
      </c>
      <c r="J94" s="192">
        <v>0.93939393939393945</v>
      </c>
      <c r="K94" s="192">
        <v>0.95075757575757591</v>
      </c>
      <c r="L94" s="192">
        <v>0.94696969696969702</v>
      </c>
      <c r="M94" s="192">
        <v>0.96212121212121215</v>
      </c>
      <c r="N94" s="192">
        <v>0.96969696969696983</v>
      </c>
      <c r="O94" s="192">
        <v>0.98484848484848486</v>
      </c>
      <c r="P94" s="192">
        <v>0.96590909090909094</v>
      </c>
      <c r="Q94" s="192">
        <v>0.98863636363636376</v>
      </c>
      <c r="R94" s="192">
        <v>0.96212121212121215</v>
      </c>
      <c r="S94" s="192">
        <v>0.98106060606060608</v>
      </c>
      <c r="T94" s="192">
        <v>0.9772727272727274</v>
      </c>
    </row>
    <row r="95" spans="1:20" s="242" customFormat="1" ht="12.75" x14ac:dyDescent="0.25">
      <c r="A95" s="214"/>
      <c r="B95" s="160"/>
      <c r="C95" s="160"/>
      <c r="D95" s="161" t="s">
        <v>221</v>
      </c>
      <c r="E95" s="225">
        <f>AVERAGE(E77:E94)</f>
        <v>1</v>
      </c>
      <c r="F95" s="225">
        <f t="shared" ref="F95:K95" si="162">AVERAGE(F77:F94)</f>
        <v>0.94653228555402513</v>
      </c>
      <c r="G95" s="225">
        <f t="shared" si="162"/>
        <v>0.93555816393811631</v>
      </c>
      <c r="H95" s="225">
        <f t="shared" si="162"/>
        <v>0.95491587644315856</v>
      </c>
      <c r="I95" s="225">
        <f t="shared" si="162"/>
        <v>0.96258936348867663</v>
      </c>
      <c r="J95" s="225">
        <f t="shared" si="162"/>
        <v>0.97736251438681954</v>
      </c>
      <c r="K95" s="225">
        <f t="shared" si="162"/>
        <v>0.9898149233824507</v>
      </c>
      <c r="L95" s="225">
        <f t="shared" ref="L95" si="163">AVERAGE(L77:L94)</f>
        <v>0.99627515878669726</v>
      </c>
      <c r="M95" s="225">
        <f t="shared" ref="M95" si="164">AVERAGE(M77:M94)</f>
        <v>1.0031381375541848</v>
      </c>
      <c r="N95" s="225">
        <f t="shared" ref="N95" si="165">AVERAGE(N77:N94)</f>
        <v>1.0142401219980086</v>
      </c>
      <c r="O95" s="225">
        <f t="shared" ref="O95" si="166">AVERAGE(O77:O94)</f>
        <v>1.0173285829287642</v>
      </c>
      <c r="P95" s="225">
        <f t="shared" ref="P95" si="167">AVERAGE(P77:P94)</f>
        <v>1.0177450326579676</v>
      </c>
      <c r="Q95" s="225">
        <f t="shared" ref="Q95" si="168">AVERAGE(Q77:Q94)</f>
        <v>1.0227080418127013</v>
      </c>
      <c r="R95" s="225">
        <f t="shared" ref="R95" si="169">AVERAGE(R77:R94)</f>
        <v>1.0207429002520445</v>
      </c>
      <c r="S95" s="225">
        <f t="shared" ref="S95" si="170">AVERAGE(S77:S94)</f>
        <v>1.0307045505192403</v>
      </c>
      <c r="T95" s="225">
        <f t="shared" ref="T95" si="171">AVERAGE(T77:T94)</f>
        <v>1.0185885384140607</v>
      </c>
    </row>
    <row r="96" spans="1:20" s="242" customFormat="1" ht="12.75" x14ac:dyDescent="0.25">
      <c r="A96" s="215"/>
      <c r="B96" s="163"/>
      <c r="C96" s="163"/>
      <c r="D96" s="164" t="s">
        <v>222</v>
      </c>
      <c r="E96" s="226">
        <f>STDEV(E77:E94)</f>
        <v>0</v>
      </c>
      <c r="F96" s="226">
        <f t="shared" ref="F96:K96" si="172">STDEV(F77:F94)</f>
        <v>0.10869696705819493</v>
      </c>
      <c r="G96" s="226">
        <f t="shared" si="172"/>
        <v>0.12952511075934656</v>
      </c>
      <c r="H96" s="226">
        <f t="shared" si="172"/>
        <v>0.10915220781120351</v>
      </c>
      <c r="I96" s="226">
        <f t="shared" si="172"/>
        <v>0.10830847360307143</v>
      </c>
      <c r="J96" s="226">
        <f t="shared" si="172"/>
        <v>0.12489529457946831</v>
      </c>
      <c r="K96" s="226">
        <f t="shared" si="172"/>
        <v>0.11036778774025952</v>
      </c>
      <c r="L96" s="226">
        <f t="shared" ref="L96:T96" si="173">STDEV(L77:L94)</f>
        <v>0.10257145866467796</v>
      </c>
      <c r="M96" s="226">
        <f t="shared" si="173"/>
        <v>0.11505150012554656</v>
      </c>
      <c r="N96" s="226">
        <f t="shared" si="173"/>
        <v>0.12116536155372973</v>
      </c>
      <c r="O96" s="226">
        <f t="shared" si="173"/>
        <v>0.11953286747470775</v>
      </c>
      <c r="P96" s="226">
        <f t="shared" si="173"/>
        <v>0.11718477852389882</v>
      </c>
      <c r="Q96" s="226">
        <f t="shared" si="173"/>
        <v>0.11351608181110744</v>
      </c>
      <c r="R96" s="226">
        <f t="shared" si="173"/>
        <v>0.11888754915681315</v>
      </c>
      <c r="S96" s="226">
        <f t="shared" si="173"/>
        <v>0.11758192155066545</v>
      </c>
      <c r="T96" s="226">
        <f t="shared" si="173"/>
        <v>0.11836175133541973</v>
      </c>
    </row>
    <row r="97" spans="1:20" s="242" customFormat="1" ht="12.75" x14ac:dyDescent="0.25">
      <c r="A97" s="216"/>
      <c r="B97" s="166"/>
      <c r="C97" s="166"/>
      <c r="D97" s="167" t="s">
        <v>12</v>
      </c>
      <c r="E97" s="227">
        <f>E96/SQRT(COUNT(E77:E94))</f>
        <v>0</v>
      </c>
      <c r="F97" s="227">
        <f t="shared" ref="F97:K97" si="174">F96/SQRT(COUNT(F77:F94))</f>
        <v>2.5620120833753469E-2</v>
      </c>
      <c r="G97" s="227">
        <f t="shared" si="174"/>
        <v>3.0529361383957534E-2</v>
      </c>
      <c r="H97" s="227">
        <f t="shared" si="174"/>
        <v>2.572742210826175E-2</v>
      </c>
      <c r="I97" s="227">
        <f t="shared" si="174"/>
        <v>2.5528552048231998E-2</v>
      </c>
      <c r="J97" s="227">
        <f t="shared" si="174"/>
        <v>2.9438103245144502E-2</v>
      </c>
      <c r="K97" s="227">
        <f t="shared" si="174"/>
        <v>2.601393704523167E-2</v>
      </c>
      <c r="L97" s="227">
        <f t="shared" ref="L97" si="175">L96/SQRT(COUNT(L77:L94))</f>
        <v>2.4176324659329815E-2</v>
      </c>
      <c r="M97" s="227">
        <f t="shared" ref="M97" si="176">M96/SQRT(COUNT(M77:M94))</f>
        <v>2.7117898641486303E-2</v>
      </c>
      <c r="N97" s="227">
        <f t="shared" ref="N97" si="177">N96/SQRT(COUNT(N77:N94))</f>
        <v>2.8558949599854031E-2</v>
      </c>
      <c r="O97" s="227">
        <f t="shared" ref="O97" si="178">O96/SQRT(COUNT(O77:O94))</f>
        <v>2.8174167055346255E-2</v>
      </c>
      <c r="P97" s="227">
        <f t="shared" ref="P97" si="179">P96/SQRT(COUNT(P77:P94))</f>
        <v>2.7620717182030855E-2</v>
      </c>
      <c r="Q97" s="227">
        <f t="shared" ref="Q97" si="180">Q96/SQRT(COUNT(Q77:Q94))</f>
        <v>2.6755997074120328E-2</v>
      </c>
      <c r="R97" s="227">
        <f t="shared" ref="R97" si="181">R96/SQRT(COUNT(R77:R94))</f>
        <v>2.8022064069143867E-2</v>
      </c>
      <c r="S97" s="227">
        <f t="shared" ref="S97" si="182">S96/SQRT(COUNT(S77:S94))</f>
        <v>2.7714324691140067E-2</v>
      </c>
      <c r="T97" s="227">
        <f t="shared" ref="T97" si="183">T96/SQRT(COUNT(T77:T94))</f>
        <v>2.78981323341304E-2</v>
      </c>
    </row>
    <row r="98" spans="1:20" s="242" customFormat="1" ht="12.75" x14ac:dyDescent="0.25">
      <c r="A98" s="506" t="s">
        <v>121</v>
      </c>
    </row>
    <row r="99" spans="1:20" s="242" customFormat="1" ht="12.75" x14ac:dyDescent="0.25"/>
    <row r="100" spans="1:20" s="242" customFormat="1" ht="12.75" x14ac:dyDescent="0.25"/>
    <row r="101" spans="1:20" s="242" customFormat="1" ht="12.75" x14ac:dyDescent="0.25"/>
    <row r="102" spans="1:20" s="242" customFormat="1" ht="12.75" x14ac:dyDescent="0.25"/>
    <row r="103" spans="1:20" s="242" customFormat="1" ht="12.75" x14ac:dyDescent="0.25"/>
    <row r="104" spans="1:20" s="242" customFormat="1" ht="12.75" x14ac:dyDescent="0.25"/>
    <row r="105" spans="1:20" s="242" customFormat="1" ht="12.75" x14ac:dyDescent="0.25"/>
    <row r="106" spans="1:20" s="242" customFormat="1" ht="12.75" x14ac:dyDescent="0.25"/>
    <row r="107" spans="1:20" s="242" customFormat="1" ht="12.75" x14ac:dyDescent="0.25"/>
    <row r="108" spans="1:20" s="242" customFormat="1" ht="12.75" x14ac:dyDescent="0.25"/>
    <row r="109" spans="1:20" s="242" customFormat="1" ht="12.75" x14ac:dyDescent="0.25"/>
    <row r="110" spans="1:20" s="242" customFormat="1" ht="12.75" x14ac:dyDescent="0.25"/>
    <row r="111" spans="1:20" s="242" customFormat="1" ht="12.75" x14ac:dyDescent="0.25"/>
    <row r="112" spans="1:20" s="242" customFormat="1" ht="12.75" x14ac:dyDescent="0.25"/>
    <row r="113" s="242" customFormat="1" ht="12.75" x14ac:dyDescent="0.25"/>
    <row r="114" s="242" customFormat="1" ht="12.75" x14ac:dyDescent="0.25"/>
    <row r="115" s="242" customFormat="1" ht="12.75" x14ac:dyDescent="0.25"/>
    <row r="116" s="242" customFormat="1" ht="12.75" x14ac:dyDescent="0.25"/>
    <row r="117" s="242" customFormat="1" ht="12.75" x14ac:dyDescent="0.25"/>
    <row r="118" s="242" customFormat="1" ht="12.75" x14ac:dyDescent="0.25"/>
    <row r="119" s="242" customFormat="1" ht="12.75" x14ac:dyDescent="0.25"/>
    <row r="120" s="242" customFormat="1" ht="12.75" x14ac:dyDescent="0.25"/>
    <row r="121" s="242" customFormat="1" ht="12.75" x14ac:dyDescent="0.25"/>
    <row r="122" s="242" customFormat="1" ht="12.75" x14ac:dyDescent="0.25"/>
    <row r="123" s="242" customFormat="1" ht="12.75" x14ac:dyDescent="0.25"/>
    <row r="124" s="242" customFormat="1" ht="12.75" x14ac:dyDescent="0.25"/>
    <row r="125" s="242" customFormat="1" ht="12.75" x14ac:dyDescent="0.25"/>
    <row r="126" s="242" customFormat="1" ht="12.75" x14ac:dyDescent="0.25"/>
    <row r="127" s="242" customFormat="1" ht="12.75" x14ac:dyDescent="0.25"/>
    <row r="128" s="242" customFormat="1" ht="12.75" x14ac:dyDescent="0.25"/>
    <row r="129" s="242" customFormat="1" ht="12.75" x14ac:dyDescent="0.25"/>
    <row r="130" s="242" customFormat="1" ht="12.75" x14ac:dyDescent="0.25"/>
    <row r="131" s="242" customFormat="1" ht="12.75" x14ac:dyDescent="0.25"/>
    <row r="132" s="242" customFormat="1" ht="12.75" x14ac:dyDescent="0.25"/>
    <row r="133" s="242" customFormat="1" ht="12.75" x14ac:dyDescent="0.25"/>
    <row r="134" s="242" customFormat="1" ht="12.75" x14ac:dyDescent="0.25"/>
    <row r="135" s="242" customFormat="1" ht="12.75" x14ac:dyDescent="0.25"/>
    <row r="136" s="242" customFormat="1" ht="12.75" x14ac:dyDescent="0.25"/>
    <row r="137" s="242" customFormat="1" ht="12.75" x14ac:dyDescent="0.25"/>
    <row r="138" s="242" customFormat="1" ht="12.75" x14ac:dyDescent="0.25"/>
    <row r="139" s="242" customFormat="1" ht="12.75" x14ac:dyDescent="0.25"/>
    <row r="140" s="242" customFormat="1" ht="12.75" x14ac:dyDescent="0.25"/>
    <row r="141" s="242" customFormat="1" ht="12.75" x14ac:dyDescent="0.25"/>
    <row r="142" s="242" customFormat="1" ht="12.75" x14ac:dyDescent="0.25"/>
    <row r="143" s="242" customFormat="1" ht="12.75" x14ac:dyDescent="0.25"/>
    <row r="144" s="242" customFormat="1" ht="12.75" x14ac:dyDescent="0.25"/>
    <row r="145" s="242" customFormat="1" ht="12.75" x14ac:dyDescent="0.25"/>
    <row r="146" s="242" customFormat="1" ht="12.75" x14ac:dyDescent="0.25"/>
    <row r="147" s="242" customFormat="1" ht="12.75" x14ac:dyDescent="0.25"/>
    <row r="148" s="242" customFormat="1" ht="12.75" x14ac:dyDescent="0.25"/>
    <row r="149" s="242" customFormat="1" ht="12.75" x14ac:dyDescent="0.25"/>
    <row r="150" s="242" customFormat="1" ht="12.75" x14ac:dyDescent="0.25"/>
    <row r="151" s="242" customFormat="1" ht="12.75" x14ac:dyDescent="0.25"/>
    <row r="152" s="242" customFormat="1" ht="12.75" x14ac:dyDescent="0.25"/>
    <row r="153" s="242" customFormat="1" ht="12.75" x14ac:dyDescent="0.25"/>
    <row r="154" s="242" customFormat="1" ht="12.75" x14ac:dyDescent="0.25"/>
    <row r="155" s="242" customFormat="1" ht="12.75" x14ac:dyDescent="0.25"/>
    <row r="156" s="242" customFormat="1" ht="12.75" x14ac:dyDescent="0.25"/>
    <row r="157" s="242" customFormat="1" ht="12.75" x14ac:dyDescent="0.25"/>
    <row r="158" s="242" customFormat="1" ht="12.75" x14ac:dyDescent="0.25"/>
    <row r="159" s="242" customFormat="1" ht="12.75" x14ac:dyDescent="0.25"/>
    <row r="160" s="242" customFormat="1" ht="12.75" x14ac:dyDescent="0.25"/>
    <row r="161" s="242" customFormat="1" ht="12.75" x14ac:dyDescent="0.25"/>
    <row r="162" s="242" customFormat="1" ht="12.75" x14ac:dyDescent="0.25"/>
    <row r="163" s="242" customFormat="1" ht="12.75" x14ac:dyDescent="0.25"/>
    <row r="164" s="242" customFormat="1" ht="12.75" x14ac:dyDescent="0.25"/>
    <row r="165" s="242" customFormat="1" ht="12.75" x14ac:dyDescent="0.25"/>
    <row r="166" s="242" customFormat="1" ht="12.75" x14ac:dyDescent="0.25"/>
    <row r="167" s="242" customFormat="1" ht="12.75" x14ac:dyDescent="0.25"/>
    <row r="168" s="242" customFormat="1" ht="12.75" x14ac:dyDescent="0.25"/>
    <row r="169" s="242" customFormat="1" ht="12.75" x14ac:dyDescent="0.25"/>
    <row r="170" s="242" customFormat="1" ht="12.75" x14ac:dyDescent="0.25"/>
    <row r="171" s="242" customFormat="1" ht="12.75" x14ac:dyDescent="0.25"/>
    <row r="172" s="242" customFormat="1" ht="12.75" x14ac:dyDescent="0.25"/>
    <row r="173" s="242" customFormat="1" ht="12.75" x14ac:dyDescent="0.25"/>
    <row r="174" s="242" customFormat="1" ht="12.75" x14ac:dyDescent="0.25"/>
    <row r="175" s="242" customFormat="1" ht="12.75" x14ac:dyDescent="0.25"/>
    <row r="176" s="242" customFormat="1" ht="12.75" x14ac:dyDescent="0.25"/>
    <row r="177" s="242" customFormat="1" ht="12.75" x14ac:dyDescent="0.25"/>
    <row r="178" s="242" customFormat="1" ht="12.75" x14ac:dyDescent="0.25"/>
    <row r="179" s="242" customFormat="1" ht="12.75" x14ac:dyDescent="0.25"/>
    <row r="180" s="242" customFormat="1" ht="12.75" x14ac:dyDescent="0.25"/>
    <row r="181" s="242" customFormat="1" ht="12.75" x14ac:dyDescent="0.25"/>
    <row r="182" s="242" customFormat="1" ht="12.75" x14ac:dyDescent="0.25"/>
    <row r="183" s="242" customFormat="1" ht="12.75" x14ac:dyDescent="0.25"/>
    <row r="184" s="242" customFormat="1" ht="12.75" x14ac:dyDescent="0.25"/>
    <row r="185" s="242" customFormat="1" ht="12.75" x14ac:dyDescent="0.25"/>
    <row r="186" s="242" customFormat="1" ht="12.75" x14ac:dyDescent="0.25"/>
    <row r="187" s="242" customFormat="1" ht="12.75" x14ac:dyDescent="0.25"/>
    <row r="188" s="242" customFormat="1" ht="12.75" x14ac:dyDescent="0.25"/>
    <row r="189" s="242" customFormat="1" ht="12.75" x14ac:dyDescent="0.25"/>
    <row r="190" s="242" customFormat="1" ht="12.75" x14ac:dyDescent="0.25"/>
    <row r="191" s="242" customFormat="1" ht="12.75" x14ac:dyDescent="0.25"/>
    <row r="192" s="242" customFormat="1" ht="12.75" x14ac:dyDescent="0.25"/>
    <row r="193" s="242" customFormat="1" ht="12.75" x14ac:dyDescent="0.25"/>
    <row r="194" s="242" customFormat="1" ht="12.75" x14ac:dyDescent="0.25"/>
    <row r="195" s="242" customFormat="1" ht="12.75" x14ac:dyDescent="0.25"/>
    <row r="196" s="242" customFormat="1" ht="12.75" x14ac:dyDescent="0.25"/>
    <row r="197" s="242" customFormat="1" ht="12.75" x14ac:dyDescent="0.25"/>
    <row r="198" s="242" customFormat="1" ht="12.75" x14ac:dyDescent="0.25"/>
    <row r="199" s="242" customFormat="1" ht="12.75" x14ac:dyDescent="0.25"/>
    <row r="200" s="242" customFormat="1" ht="12.75" x14ac:dyDescent="0.25"/>
    <row r="201" s="242" customFormat="1" ht="12.75" x14ac:dyDescent="0.25"/>
    <row r="202" s="242" customFormat="1" ht="12.75" x14ac:dyDescent="0.25"/>
    <row r="203" s="242" customFormat="1" ht="12.75" x14ac:dyDescent="0.25"/>
    <row r="204" s="242" customFormat="1" ht="12.75" x14ac:dyDescent="0.25"/>
    <row r="205" s="242" customFormat="1" ht="12.75" x14ac:dyDescent="0.25"/>
    <row r="206" s="242" customFormat="1" ht="12.75" x14ac:dyDescent="0.25"/>
    <row r="207" s="242" customFormat="1" ht="12.75" x14ac:dyDescent="0.25"/>
    <row r="208" s="242" customFormat="1" ht="12.75" x14ac:dyDescent="0.25"/>
    <row r="209" s="242" customFormat="1" ht="12.75" x14ac:dyDescent="0.25"/>
    <row r="210" s="242" customFormat="1" ht="12.75" x14ac:dyDescent="0.25"/>
    <row r="211" s="242" customFormat="1" ht="12.75" x14ac:dyDescent="0.25"/>
    <row r="212" s="242" customFormat="1" ht="12.75" x14ac:dyDescent="0.25"/>
    <row r="213" s="242" customFormat="1" ht="12.75" x14ac:dyDescent="0.25"/>
    <row r="214" s="242" customFormat="1" ht="12.75" x14ac:dyDescent="0.25"/>
    <row r="215" s="242" customFormat="1" ht="12.75" x14ac:dyDescent="0.25"/>
    <row r="216" s="242" customFormat="1" ht="12.75" x14ac:dyDescent="0.25"/>
    <row r="217" s="242" customFormat="1" ht="12.75" x14ac:dyDescent="0.25"/>
    <row r="218" s="242" customFormat="1" ht="12.75" x14ac:dyDescent="0.25"/>
    <row r="219" s="242" customFormat="1" ht="12.75" x14ac:dyDescent="0.25"/>
    <row r="220" s="242" customFormat="1" ht="12.75" x14ac:dyDescent="0.25"/>
    <row r="221" s="242" customFormat="1" ht="12.75" x14ac:dyDescent="0.25"/>
    <row r="222" s="242" customFormat="1" ht="12.75" x14ac:dyDescent="0.25"/>
    <row r="223" s="242" customFormat="1" ht="12.75" x14ac:dyDescent="0.25"/>
    <row r="224" s="242" customFormat="1" ht="12.75" x14ac:dyDescent="0.25"/>
    <row r="225" s="242" customFormat="1" ht="12.75" x14ac:dyDescent="0.25"/>
    <row r="226" s="242" customFormat="1" ht="12.75" x14ac:dyDescent="0.25"/>
    <row r="227" s="242" customFormat="1" ht="12.75" x14ac:dyDescent="0.25"/>
    <row r="228" s="242" customFormat="1" ht="12.75" x14ac:dyDescent="0.25"/>
    <row r="229" s="242" customFormat="1" ht="12.75" x14ac:dyDescent="0.25"/>
    <row r="230" s="242" customFormat="1" ht="12.75" x14ac:dyDescent="0.25"/>
    <row r="231" s="242" customFormat="1" ht="12.75" x14ac:dyDescent="0.25"/>
    <row r="232" s="242" customFormat="1" ht="12.75" x14ac:dyDescent="0.25"/>
    <row r="233" s="242" customFormat="1" ht="12.75" x14ac:dyDescent="0.25"/>
    <row r="234" s="242" customFormat="1" ht="12.75" x14ac:dyDescent="0.25"/>
    <row r="235" s="242" customFormat="1" ht="12.75" x14ac:dyDescent="0.25"/>
    <row r="236" s="242" customFormat="1" ht="12.75" x14ac:dyDescent="0.25"/>
    <row r="237" s="242" customFormat="1" ht="12.75" x14ac:dyDescent="0.25"/>
    <row r="238" s="242" customFormat="1" ht="12.75" x14ac:dyDescent="0.25"/>
    <row r="239" s="242" customFormat="1" ht="12.75" x14ac:dyDescent="0.25"/>
    <row r="240" s="242" customFormat="1" ht="12.75" x14ac:dyDescent="0.25"/>
    <row r="241" s="242" customFormat="1" ht="12.75" x14ac:dyDescent="0.25"/>
  </sheetData>
  <mergeCells count="16">
    <mergeCell ref="A8:A25"/>
    <mergeCell ref="B8:B13"/>
    <mergeCell ref="B14:B19"/>
    <mergeCell ref="B20:B25"/>
    <mergeCell ref="A29:A46"/>
    <mergeCell ref="B29:B34"/>
    <mergeCell ref="B35:B40"/>
    <mergeCell ref="B41:B46"/>
    <mergeCell ref="A56:A73"/>
    <mergeCell ref="B56:B61"/>
    <mergeCell ref="B62:B67"/>
    <mergeCell ref="B68:B73"/>
    <mergeCell ref="A77:A94"/>
    <mergeCell ref="B77:B82"/>
    <mergeCell ref="B83:B88"/>
    <mergeCell ref="B89:B94"/>
  </mergeCells>
  <dataValidations count="1">
    <dataValidation type="list" allowBlank="1" showInputMessage="1" showErrorMessage="1" sqref="D74:D76 D95:D97 D47:D49 D26:D28" xr:uid="{43AAE4EC-8352-46E3-BFC8-D0F02B9406F8}">
      <formula1>TtestSelect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ED14-FBCD-46B0-9D67-1C54099CF38E}">
  <dimension ref="A1:I53"/>
  <sheetViews>
    <sheetView workbookViewId="0"/>
  </sheetViews>
  <sheetFormatPr defaultRowHeight="15" x14ac:dyDescent="0.25"/>
  <cols>
    <col min="1" max="1" width="14.140625" customWidth="1"/>
    <col min="5" max="5" width="12.140625" customWidth="1"/>
  </cols>
  <sheetData>
    <row r="1" spans="1:9" ht="15.75" x14ac:dyDescent="0.3">
      <c r="A1" s="36" t="s">
        <v>71</v>
      </c>
      <c r="B1" s="6"/>
      <c r="C1" s="6"/>
    </row>
    <row r="2" spans="1:9" ht="15.75" x14ac:dyDescent="0.3">
      <c r="A2" s="36" t="s">
        <v>116</v>
      </c>
      <c r="B2" s="6"/>
      <c r="C2" s="6"/>
    </row>
    <row r="4" spans="1:9" ht="20.25" x14ac:dyDescent="0.3">
      <c r="A4" s="12" t="s">
        <v>122</v>
      </c>
      <c r="E4" s="588" t="s">
        <v>246</v>
      </c>
      <c r="F4" s="45"/>
      <c r="G4" s="45"/>
      <c r="H4" s="45"/>
      <c r="I4" s="45"/>
    </row>
    <row r="5" spans="1:9" x14ac:dyDescent="0.25">
      <c r="A5" s="262"/>
      <c r="B5" s="262"/>
      <c r="C5" s="262"/>
      <c r="D5" s="262"/>
      <c r="E5" s="589" t="s">
        <v>245</v>
      </c>
      <c r="F5" s="590"/>
      <c r="G5" s="590"/>
      <c r="H5" s="590"/>
      <c r="I5" s="590"/>
    </row>
    <row r="6" spans="1:9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249" t="s">
        <v>122</v>
      </c>
      <c r="F6" s="262"/>
      <c r="G6" s="262"/>
    </row>
    <row r="7" spans="1:9" x14ac:dyDescent="0.25">
      <c r="A7" s="715" t="s">
        <v>1</v>
      </c>
      <c r="B7" s="723">
        <v>1</v>
      </c>
      <c r="C7" s="210">
        <v>1</v>
      </c>
      <c r="D7" s="238" t="s">
        <v>14</v>
      </c>
      <c r="E7" s="158">
        <v>3.5</v>
      </c>
      <c r="F7" s="262"/>
      <c r="G7" s="262"/>
    </row>
    <row r="8" spans="1:9" x14ac:dyDescent="0.25">
      <c r="A8" s="716"/>
      <c r="B8" s="724"/>
      <c r="C8" s="212">
        <v>2</v>
      </c>
      <c r="D8" s="240" t="s">
        <v>15</v>
      </c>
      <c r="E8" s="152">
        <v>3.5</v>
      </c>
      <c r="F8" s="262"/>
      <c r="G8" s="262"/>
    </row>
    <row r="9" spans="1:9" x14ac:dyDescent="0.25">
      <c r="A9" s="716"/>
      <c r="B9" s="724"/>
      <c r="C9" s="212">
        <v>3</v>
      </c>
      <c r="D9" s="240" t="s">
        <v>16</v>
      </c>
      <c r="E9" s="152">
        <v>3</v>
      </c>
      <c r="F9" s="262"/>
      <c r="G9" s="262"/>
    </row>
    <row r="10" spans="1:9" x14ac:dyDescent="0.25">
      <c r="A10" s="716"/>
      <c r="B10" s="724"/>
      <c r="C10" s="212">
        <v>4</v>
      </c>
      <c r="D10" s="240" t="s">
        <v>17</v>
      </c>
      <c r="E10" s="152">
        <v>2</v>
      </c>
      <c r="F10" s="262"/>
      <c r="G10" s="262"/>
    </row>
    <row r="11" spans="1:9" x14ac:dyDescent="0.25">
      <c r="A11" s="716"/>
      <c r="B11" s="724"/>
      <c r="C11" s="212">
        <v>5</v>
      </c>
      <c r="D11" s="240" t="s">
        <v>18</v>
      </c>
      <c r="E11" s="152">
        <v>2.5</v>
      </c>
      <c r="F11" s="262"/>
      <c r="G11" s="262"/>
    </row>
    <row r="12" spans="1:9" x14ac:dyDescent="0.25">
      <c r="A12" s="716"/>
      <c r="B12" s="725"/>
      <c r="C12" s="228">
        <v>6</v>
      </c>
      <c r="D12" s="585" t="s">
        <v>19</v>
      </c>
      <c r="E12" s="159">
        <v>2.5</v>
      </c>
      <c r="F12" s="262"/>
      <c r="G12" s="262"/>
    </row>
    <row r="13" spans="1:9" x14ac:dyDescent="0.25">
      <c r="A13" s="716"/>
      <c r="B13" s="723">
        <v>2</v>
      </c>
      <c r="C13" s="210">
        <v>1</v>
      </c>
      <c r="D13" s="586" t="s">
        <v>20</v>
      </c>
      <c r="E13" s="158">
        <v>2.5</v>
      </c>
      <c r="F13" s="262"/>
      <c r="G13" s="262"/>
    </row>
    <row r="14" spans="1:9" x14ac:dyDescent="0.25">
      <c r="A14" s="716"/>
      <c r="B14" s="724"/>
      <c r="C14" s="212">
        <v>2</v>
      </c>
      <c r="D14" s="587" t="s">
        <v>21</v>
      </c>
      <c r="E14" s="152">
        <v>2.5</v>
      </c>
      <c r="F14" s="262"/>
      <c r="G14" s="262"/>
    </row>
    <row r="15" spans="1:9" x14ac:dyDescent="0.25">
      <c r="A15" s="716"/>
      <c r="B15" s="724"/>
      <c r="C15" s="212">
        <v>3</v>
      </c>
      <c r="D15" s="240" t="s">
        <v>22</v>
      </c>
      <c r="E15" s="152">
        <v>3</v>
      </c>
      <c r="F15" s="262"/>
      <c r="G15" s="262"/>
    </row>
    <row r="16" spans="1:9" x14ac:dyDescent="0.25">
      <c r="A16" s="716"/>
      <c r="B16" s="724"/>
      <c r="C16" s="212">
        <v>4</v>
      </c>
      <c r="D16" s="587" t="s">
        <v>23</v>
      </c>
      <c r="E16" s="152">
        <v>3</v>
      </c>
      <c r="F16" s="262"/>
      <c r="G16" s="262"/>
    </row>
    <row r="17" spans="1:7" x14ac:dyDescent="0.25">
      <c r="A17" s="716"/>
      <c r="B17" s="724"/>
      <c r="C17" s="212">
        <v>5</v>
      </c>
      <c r="D17" s="587" t="s">
        <v>24</v>
      </c>
      <c r="E17" s="152">
        <v>2.5</v>
      </c>
      <c r="F17" s="262"/>
      <c r="G17" s="262"/>
    </row>
    <row r="18" spans="1:7" x14ac:dyDescent="0.25">
      <c r="A18" s="716"/>
      <c r="B18" s="725"/>
      <c r="C18" s="228">
        <v>6</v>
      </c>
      <c r="D18" s="585" t="s">
        <v>25</v>
      </c>
      <c r="E18" s="159">
        <v>3</v>
      </c>
      <c r="F18" s="262"/>
      <c r="G18" s="262"/>
    </row>
    <row r="19" spans="1:7" x14ac:dyDescent="0.25">
      <c r="A19" s="716"/>
      <c r="B19" s="723">
        <v>3</v>
      </c>
      <c r="C19" s="210">
        <v>1</v>
      </c>
      <c r="D19" s="586" t="s">
        <v>26</v>
      </c>
      <c r="E19" s="158">
        <v>2.5</v>
      </c>
      <c r="F19" s="262"/>
      <c r="G19" s="262"/>
    </row>
    <row r="20" spans="1:7" x14ac:dyDescent="0.25">
      <c r="A20" s="716"/>
      <c r="B20" s="724"/>
      <c r="C20" s="212">
        <v>2</v>
      </c>
      <c r="D20" s="587" t="s">
        <v>27</v>
      </c>
      <c r="E20" s="152">
        <v>3</v>
      </c>
      <c r="F20" s="262"/>
      <c r="G20" s="262"/>
    </row>
    <row r="21" spans="1:7" x14ac:dyDescent="0.25">
      <c r="A21" s="716"/>
      <c r="B21" s="724"/>
      <c r="C21" s="212">
        <v>3</v>
      </c>
      <c r="D21" s="587" t="s">
        <v>28</v>
      </c>
      <c r="E21" s="152">
        <v>3.5</v>
      </c>
      <c r="F21" s="262"/>
      <c r="G21" s="262"/>
    </row>
    <row r="22" spans="1:7" x14ac:dyDescent="0.25">
      <c r="A22" s="716"/>
      <c r="B22" s="724"/>
      <c r="C22" s="212">
        <v>4</v>
      </c>
      <c r="D22" s="587" t="s">
        <v>29</v>
      </c>
      <c r="E22" s="152">
        <v>2.5</v>
      </c>
      <c r="F22" s="262"/>
      <c r="G22" s="262"/>
    </row>
    <row r="23" spans="1:7" x14ac:dyDescent="0.25">
      <c r="A23" s="716"/>
      <c r="B23" s="724"/>
      <c r="C23" s="212">
        <v>5</v>
      </c>
      <c r="D23" s="587" t="s">
        <v>30</v>
      </c>
      <c r="E23" s="152">
        <v>3</v>
      </c>
      <c r="F23" s="262"/>
      <c r="G23" s="262"/>
    </row>
    <row r="24" spans="1:7" x14ac:dyDescent="0.25">
      <c r="A24" s="716"/>
      <c r="B24" s="725"/>
      <c r="C24" s="228">
        <v>6</v>
      </c>
      <c r="D24" s="587" t="s">
        <v>31</v>
      </c>
      <c r="E24" s="159">
        <v>3.5</v>
      </c>
      <c r="F24" s="262"/>
      <c r="G24" s="262"/>
    </row>
    <row r="25" spans="1:7" x14ac:dyDescent="0.25">
      <c r="A25" s="268"/>
      <c r="B25" s="160"/>
      <c r="C25" s="160"/>
      <c r="D25" s="161" t="s">
        <v>221</v>
      </c>
      <c r="E25" s="591">
        <f>AVERAGE(E7:E24)</f>
        <v>2.8611111111111112</v>
      </c>
      <c r="F25" s="262"/>
      <c r="G25" s="262"/>
    </row>
    <row r="26" spans="1:7" x14ac:dyDescent="0.25">
      <c r="A26" s="270"/>
      <c r="B26" s="163"/>
      <c r="C26" s="163"/>
      <c r="D26" s="164" t="s">
        <v>222</v>
      </c>
      <c r="E26" s="592">
        <f>STDEV(E7:E24)</f>
        <v>0.44739624349429902</v>
      </c>
      <c r="F26" s="262"/>
      <c r="G26" s="262"/>
    </row>
    <row r="27" spans="1:7" x14ac:dyDescent="0.25">
      <c r="A27" s="272"/>
      <c r="B27" s="166"/>
      <c r="C27" s="166"/>
      <c r="D27" s="167" t="s">
        <v>12</v>
      </c>
      <c r="E27" s="593">
        <f>E26/SQRT(COUNT(E7:E24))</f>
        <v>0.10545230588406888</v>
      </c>
      <c r="F27" s="262"/>
      <c r="G27" s="262"/>
    </row>
    <row r="28" spans="1:7" x14ac:dyDescent="0.25">
      <c r="A28" s="715" t="s">
        <v>117</v>
      </c>
      <c r="B28" s="723">
        <v>4</v>
      </c>
      <c r="C28" s="210">
        <v>1</v>
      </c>
      <c r="D28" s="586" t="s">
        <v>32</v>
      </c>
      <c r="E28" s="158">
        <v>2.5</v>
      </c>
      <c r="F28" s="262"/>
      <c r="G28" s="262"/>
    </row>
    <row r="29" spans="1:7" x14ac:dyDescent="0.25">
      <c r="A29" s="716"/>
      <c r="B29" s="724"/>
      <c r="C29" s="212">
        <v>2</v>
      </c>
      <c r="D29" s="587" t="s">
        <v>33</v>
      </c>
      <c r="E29" s="152">
        <v>2</v>
      </c>
      <c r="F29" s="262"/>
      <c r="G29" s="262"/>
    </row>
    <row r="30" spans="1:7" x14ac:dyDescent="0.25">
      <c r="A30" s="716"/>
      <c r="B30" s="724"/>
      <c r="C30" s="212">
        <v>3</v>
      </c>
      <c r="D30" s="587" t="s">
        <v>34</v>
      </c>
      <c r="E30" s="152">
        <v>2.5</v>
      </c>
      <c r="F30" s="262"/>
      <c r="G30" s="262"/>
    </row>
    <row r="31" spans="1:7" x14ac:dyDescent="0.25">
      <c r="A31" s="716"/>
      <c r="B31" s="724"/>
      <c r="C31" s="212">
        <v>4</v>
      </c>
      <c r="D31" s="587" t="s">
        <v>35</v>
      </c>
      <c r="E31" s="152">
        <v>2.5</v>
      </c>
      <c r="F31" s="262"/>
      <c r="G31" s="262"/>
    </row>
    <row r="32" spans="1:7" x14ac:dyDescent="0.25">
      <c r="A32" s="716"/>
      <c r="B32" s="724"/>
      <c r="C32" s="212">
        <v>5</v>
      </c>
      <c r="D32" s="240" t="s">
        <v>36</v>
      </c>
      <c r="E32" s="152">
        <v>2</v>
      </c>
      <c r="F32" s="262"/>
      <c r="G32" s="262"/>
    </row>
    <row r="33" spans="1:7" x14ac:dyDescent="0.25">
      <c r="A33" s="716"/>
      <c r="B33" s="725"/>
      <c r="C33" s="228">
        <v>6</v>
      </c>
      <c r="D33" s="585" t="s">
        <v>118</v>
      </c>
      <c r="E33" s="159">
        <v>2</v>
      </c>
      <c r="F33" s="262"/>
      <c r="G33" s="262"/>
    </row>
    <row r="34" spans="1:7" x14ac:dyDescent="0.25">
      <c r="A34" s="716"/>
      <c r="B34" s="723">
        <v>5</v>
      </c>
      <c r="C34" s="210">
        <v>1</v>
      </c>
      <c r="D34" s="586" t="s">
        <v>43</v>
      </c>
      <c r="E34" s="158">
        <v>2</v>
      </c>
      <c r="F34" s="262"/>
      <c r="G34" s="262"/>
    </row>
    <row r="35" spans="1:7" x14ac:dyDescent="0.25">
      <c r="A35" s="716"/>
      <c r="B35" s="724"/>
      <c r="C35" s="212">
        <v>2</v>
      </c>
      <c r="D35" s="240" t="s">
        <v>44</v>
      </c>
      <c r="E35" s="152">
        <v>2.5</v>
      </c>
      <c r="F35" s="262"/>
      <c r="G35" s="262"/>
    </row>
    <row r="36" spans="1:7" x14ac:dyDescent="0.25">
      <c r="A36" s="716"/>
      <c r="B36" s="724"/>
      <c r="C36" s="212">
        <v>3</v>
      </c>
      <c r="D36" s="587" t="s">
        <v>45</v>
      </c>
      <c r="E36" s="152">
        <v>2.5</v>
      </c>
      <c r="F36" s="262"/>
      <c r="G36" s="262"/>
    </row>
    <row r="37" spans="1:7" x14ac:dyDescent="0.25">
      <c r="A37" s="716"/>
      <c r="B37" s="724"/>
      <c r="C37" s="212">
        <v>4</v>
      </c>
      <c r="D37" s="587" t="s">
        <v>46</v>
      </c>
      <c r="E37" s="152">
        <v>2.5</v>
      </c>
      <c r="F37" s="262"/>
      <c r="G37" s="262"/>
    </row>
    <row r="38" spans="1:7" x14ac:dyDescent="0.25">
      <c r="A38" s="716"/>
      <c r="B38" s="724"/>
      <c r="C38" s="212">
        <v>5</v>
      </c>
      <c r="D38" s="240" t="s">
        <v>47</v>
      </c>
      <c r="E38" s="152">
        <v>3</v>
      </c>
      <c r="F38" s="262"/>
      <c r="G38" s="262"/>
    </row>
    <row r="39" spans="1:7" x14ac:dyDescent="0.25">
      <c r="A39" s="716"/>
      <c r="B39" s="725"/>
      <c r="C39" s="228">
        <v>6</v>
      </c>
      <c r="D39" s="584" t="s">
        <v>119</v>
      </c>
      <c r="E39" s="159">
        <v>2.5</v>
      </c>
      <c r="F39" s="262"/>
      <c r="G39" s="262"/>
    </row>
    <row r="40" spans="1:7" x14ac:dyDescent="0.25">
      <c r="A40" s="716"/>
      <c r="B40" s="723">
        <v>6</v>
      </c>
      <c r="C40" s="210">
        <v>1</v>
      </c>
      <c r="D40" s="586" t="s">
        <v>48</v>
      </c>
      <c r="E40" s="158">
        <v>3</v>
      </c>
      <c r="F40" s="262"/>
      <c r="G40" s="262"/>
    </row>
    <row r="41" spans="1:7" x14ac:dyDescent="0.25">
      <c r="A41" s="716"/>
      <c r="B41" s="724"/>
      <c r="C41" s="212">
        <v>2</v>
      </c>
      <c r="D41" s="240" t="s">
        <v>49</v>
      </c>
      <c r="E41" s="152">
        <v>2.5</v>
      </c>
      <c r="F41" s="262"/>
      <c r="G41" s="262"/>
    </row>
    <row r="42" spans="1:7" x14ac:dyDescent="0.25">
      <c r="A42" s="716"/>
      <c r="B42" s="724"/>
      <c r="C42" s="212">
        <v>3</v>
      </c>
      <c r="D42" s="587" t="s">
        <v>50</v>
      </c>
      <c r="E42" s="152">
        <v>3</v>
      </c>
      <c r="F42" s="262"/>
      <c r="G42" s="262"/>
    </row>
    <row r="43" spans="1:7" x14ac:dyDescent="0.25">
      <c r="A43" s="716"/>
      <c r="B43" s="724"/>
      <c r="C43" s="212">
        <v>4</v>
      </c>
      <c r="D43" s="587" t="s">
        <v>51</v>
      </c>
      <c r="E43" s="152">
        <v>3</v>
      </c>
      <c r="F43" s="262"/>
      <c r="G43" s="262"/>
    </row>
    <row r="44" spans="1:7" x14ac:dyDescent="0.25">
      <c r="A44" s="716"/>
      <c r="B44" s="724"/>
      <c r="C44" s="212">
        <v>5</v>
      </c>
      <c r="D44" s="240" t="s">
        <v>52</v>
      </c>
      <c r="E44" s="152">
        <v>3</v>
      </c>
      <c r="F44" s="262"/>
      <c r="G44" s="262"/>
    </row>
    <row r="45" spans="1:7" x14ac:dyDescent="0.25">
      <c r="A45" s="716"/>
      <c r="B45" s="725"/>
      <c r="C45" s="228">
        <v>6</v>
      </c>
      <c r="D45" s="585" t="s">
        <v>120</v>
      </c>
      <c r="E45" s="159">
        <v>1.5</v>
      </c>
      <c r="F45" s="262"/>
      <c r="G45" s="262"/>
    </row>
    <row r="46" spans="1:7" x14ac:dyDescent="0.25">
      <c r="A46" s="268"/>
      <c r="B46" s="160"/>
      <c r="C46" s="160"/>
      <c r="D46" s="161" t="s">
        <v>221</v>
      </c>
      <c r="E46" s="591">
        <f>AVERAGE(E28:E45)</f>
        <v>2.4722222222222223</v>
      </c>
      <c r="F46" s="262"/>
      <c r="G46" s="262"/>
    </row>
    <row r="47" spans="1:7" x14ac:dyDescent="0.25">
      <c r="A47" s="270"/>
      <c r="B47" s="163"/>
      <c r="C47" s="163"/>
      <c r="D47" s="164" t="s">
        <v>222</v>
      </c>
      <c r="E47" s="592">
        <f>STDEV(E28:E45)</f>
        <v>0.4363020480403263</v>
      </c>
      <c r="F47" s="262"/>
      <c r="G47" s="262"/>
    </row>
    <row r="48" spans="1:7" x14ac:dyDescent="0.25">
      <c r="A48" s="272"/>
      <c r="B48" s="166"/>
      <c r="C48" s="166"/>
      <c r="D48" s="167" t="s">
        <v>12</v>
      </c>
      <c r="E48" s="593">
        <f>E47/SQRT(COUNT(E28:E45))</f>
        <v>0.10283737893829786</v>
      </c>
      <c r="F48" s="262"/>
      <c r="G48" s="262"/>
    </row>
    <row r="49" spans="1:7" x14ac:dyDescent="0.25">
      <c r="A49" s="262"/>
      <c r="B49" s="262"/>
      <c r="C49" s="262"/>
      <c r="D49" s="262"/>
      <c r="E49" s="262"/>
      <c r="F49" s="262"/>
      <c r="G49" s="262"/>
    </row>
    <row r="50" spans="1:7" x14ac:dyDescent="0.25">
      <c r="A50" s="262"/>
      <c r="B50" s="262"/>
      <c r="C50" s="262"/>
      <c r="D50" s="262"/>
      <c r="E50" s="262"/>
      <c r="F50" s="262"/>
      <c r="G50" s="262"/>
    </row>
    <row r="51" spans="1:7" x14ac:dyDescent="0.25">
      <c r="A51" s="262"/>
      <c r="B51" s="262"/>
      <c r="C51" s="262"/>
      <c r="D51" s="262"/>
      <c r="E51" s="262"/>
      <c r="F51" s="262"/>
      <c r="G51" s="262"/>
    </row>
    <row r="52" spans="1:7" x14ac:dyDescent="0.25">
      <c r="A52" s="262"/>
      <c r="B52" s="262"/>
      <c r="C52" s="262"/>
      <c r="D52" s="262"/>
      <c r="E52" s="262"/>
      <c r="F52" s="262"/>
      <c r="G52" s="262"/>
    </row>
    <row r="53" spans="1:7" x14ac:dyDescent="0.25">
      <c r="A53" s="262"/>
      <c r="B53" s="262"/>
      <c r="C53" s="262"/>
      <c r="D53" s="262"/>
      <c r="E53" s="262"/>
      <c r="F53" s="262"/>
      <c r="G53" s="262"/>
    </row>
  </sheetData>
  <mergeCells count="8">
    <mergeCell ref="B28:B33"/>
    <mergeCell ref="B34:B39"/>
    <mergeCell ref="B40:B45"/>
    <mergeCell ref="B19:B24"/>
    <mergeCell ref="A7:A24"/>
    <mergeCell ref="B7:B12"/>
    <mergeCell ref="B13:B18"/>
    <mergeCell ref="A28:A45"/>
  </mergeCells>
  <dataValidations count="1">
    <dataValidation type="list" allowBlank="1" showInputMessage="1" showErrorMessage="1" sqref="D25:D27 D46:D48" xr:uid="{8B6506E9-39A6-498E-8B92-2B21E8E0A1D8}">
      <formula1>TtestSelect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4AEF-199E-4768-8DAB-1B14B6926A6C}">
  <dimension ref="A1:BV68"/>
  <sheetViews>
    <sheetView zoomScaleNormal="100" workbookViewId="0"/>
  </sheetViews>
  <sheetFormatPr defaultRowHeight="15" x14ac:dyDescent="0.25"/>
  <cols>
    <col min="1" max="1" width="18.28515625" customWidth="1"/>
  </cols>
  <sheetData>
    <row r="1" spans="1:74" ht="15.75" x14ac:dyDescent="0.3">
      <c r="A1" s="36" t="s">
        <v>71</v>
      </c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8"/>
      <c r="Z1" s="64"/>
      <c r="AA1" s="67"/>
      <c r="AB1" s="64"/>
      <c r="AC1" s="67"/>
      <c r="AD1" s="67"/>
      <c r="AE1" s="67"/>
      <c r="AF1" s="64"/>
      <c r="AG1" s="64"/>
      <c r="AH1" s="64"/>
      <c r="AI1" s="64"/>
      <c r="AJ1" s="64"/>
      <c r="AK1" s="64"/>
      <c r="AL1" s="64"/>
    </row>
    <row r="2" spans="1:74" ht="15.75" x14ac:dyDescent="0.3">
      <c r="A2" s="62" t="s">
        <v>631</v>
      </c>
      <c r="D2" s="63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8"/>
      <c r="Y2" s="68"/>
      <c r="Z2" s="64"/>
      <c r="AA2" s="68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S2" s="69" t="s">
        <v>42</v>
      </c>
      <c r="AT2" s="69"/>
    </row>
    <row r="3" spans="1:74" ht="15.75" x14ac:dyDescent="0.3">
      <c r="A3" s="62"/>
      <c r="D3" s="63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8"/>
      <c r="Y3" s="68"/>
      <c r="Z3" s="64"/>
      <c r="AA3" s="68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</row>
    <row r="4" spans="1:74" ht="20.25" x14ac:dyDescent="0.3">
      <c r="A4" s="70" t="s">
        <v>4</v>
      </c>
      <c r="D4" s="9" t="s">
        <v>2</v>
      </c>
      <c r="E4" s="10"/>
      <c r="F4" s="11" t="s">
        <v>223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</row>
    <row r="5" spans="1:74" s="262" customFormat="1" ht="12.75" x14ac:dyDescent="0.2">
      <c r="A5" s="71"/>
      <c r="B5" s="64"/>
      <c r="C5" s="64"/>
      <c r="D5" s="63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</row>
    <row r="6" spans="1:74" s="262" customFormat="1" ht="12.75" x14ac:dyDescent="0.2">
      <c r="A6" s="71"/>
      <c r="B6" s="71"/>
      <c r="C6" s="74"/>
      <c r="D6" s="73" t="s">
        <v>5</v>
      </c>
      <c r="E6" s="75">
        <v>9</v>
      </c>
      <c r="F6" s="75">
        <v>10</v>
      </c>
      <c r="G6" s="75">
        <v>11</v>
      </c>
      <c r="H6" s="75">
        <v>12</v>
      </c>
      <c r="I6" s="75">
        <v>13</v>
      </c>
      <c r="J6" s="75">
        <v>14</v>
      </c>
      <c r="K6" s="75">
        <v>15</v>
      </c>
      <c r="L6" s="75">
        <v>16</v>
      </c>
      <c r="M6" s="75">
        <v>17</v>
      </c>
      <c r="N6" s="75">
        <v>18</v>
      </c>
      <c r="O6" s="75">
        <v>19</v>
      </c>
      <c r="P6" s="75">
        <v>20</v>
      </c>
      <c r="Q6" s="75">
        <v>21</v>
      </c>
      <c r="R6" s="75">
        <v>22</v>
      </c>
      <c r="S6" s="75">
        <v>23</v>
      </c>
      <c r="T6" s="75">
        <v>24</v>
      </c>
      <c r="U6" s="75">
        <v>25</v>
      </c>
      <c r="V6" s="75">
        <v>26</v>
      </c>
      <c r="W6" s="75">
        <v>27</v>
      </c>
      <c r="X6" s="75">
        <v>28</v>
      </c>
      <c r="Y6" s="75">
        <v>29</v>
      </c>
      <c r="Z6" s="75">
        <v>30</v>
      </c>
      <c r="AA6" s="75">
        <v>31</v>
      </c>
      <c r="AB6" s="75">
        <v>32</v>
      </c>
      <c r="AC6" s="75">
        <v>33</v>
      </c>
      <c r="AD6" s="75">
        <v>34</v>
      </c>
      <c r="AE6" s="75">
        <v>35</v>
      </c>
      <c r="AF6" s="75">
        <v>36</v>
      </c>
      <c r="AG6" s="75">
        <v>37</v>
      </c>
      <c r="AH6" s="75">
        <v>38</v>
      </c>
      <c r="AI6" s="75">
        <v>39</v>
      </c>
      <c r="AJ6" s="75">
        <v>40</v>
      </c>
      <c r="AK6" s="75">
        <v>41</v>
      </c>
      <c r="AL6" s="75">
        <v>42</v>
      </c>
      <c r="AM6" s="75">
        <v>43</v>
      </c>
      <c r="AN6" s="75">
        <v>44</v>
      </c>
      <c r="AO6" s="75">
        <v>45</v>
      </c>
      <c r="AP6" s="75">
        <v>46</v>
      </c>
      <c r="AQ6" s="75">
        <v>47</v>
      </c>
      <c r="AR6" s="75">
        <v>48</v>
      </c>
      <c r="AS6" s="76">
        <v>49</v>
      </c>
      <c r="AT6" s="75">
        <v>50</v>
      </c>
      <c r="AU6" s="75">
        <v>51</v>
      </c>
      <c r="AV6" s="75">
        <v>52</v>
      </c>
      <c r="AW6" s="75">
        <v>53</v>
      </c>
      <c r="AX6" s="75">
        <v>54</v>
      </c>
      <c r="AY6" s="75">
        <v>55</v>
      </c>
      <c r="AZ6" s="75">
        <v>56</v>
      </c>
      <c r="BA6" s="75">
        <v>57</v>
      </c>
      <c r="BB6" s="75">
        <v>58</v>
      </c>
      <c r="BC6" s="75">
        <v>59</v>
      </c>
      <c r="BD6" s="75">
        <v>60</v>
      </c>
      <c r="BE6" s="75">
        <v>61</v>
      </c>
      <c r="BF6" s="75">
        <v>62</v>
      </c>
      <c r="BG6" s="75">
        <v>63</v>
      </c>
      <c r="BH6" s="75">
        <v>64</v>
      </c>
      <c r="BI6" s="75">
        <v>65</v>
      </c>
      <c r="BJ6" s="75">
        <v>66</v>
      </c>
      <c r="BK6" s="75">
        <v>67</v>
      </c>
      <c r="BL6" s="75">
        <v>68</v>
      </c>
      <c r="BM6" s="75">
        <v>69</v>
      </c>
      <c r="BN6" s="75">
        <v>70</v>
      </c>
      <c r="BO6" s="75">
        <v>71</v>
      </c>
      <c r="BP6" s="75">
        <v>72</v>
      </c>
      <c r="BQ6" s="75">
        <v>73</v>
      </c>
      <c r="BR6" s="75">
        <v>74</v>
      </c>
      <c r="BS6" s="75">
        <v>75</v>
      </c>
      <c r="BT6" s="75">
        <v>76</v>
      </c>
      <c r="BU6" s="75">
        <v>77</v>
      </c>
      <c r="BV6" s="75">
        <v>78</v>
      </c>
    </row>
    <row r="7" spans="1:74" s="262" customFormat="1" ht="25.5" x14ac:dyDescent="0.2">
      <c r="A7" s="77" t="s">
        <v>7</v>
      </c>
      <c r="B7" s="71" t="s">
        <v>8</v>
      </c>
      <c r="C7" s="77" t="s">
        <v>9</v>
      </c>
      <c r="D7" s="428" t="s">
        <v>10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</row>
    <row r="8" spans="1:74" s="262" customFormat="1" ht="12.75" x14ac:dyDescent="0.2">
      <c r="A8" s="733" t="s">
        <v>1</v>
      </c>
      <c r="B8" s="733">
        <v>1</v>
      </c>
      <c r="C8" s="408">
        <v>1</v>
      </c>
      <c r="D8" s="409" t="s">
        <v>14</v>
      </c>
      <c r="E8" s="410">
        <v>0</v>
      </c>
      <c r="F8" s="410">
        <v>0</v>
      </c>
      <c r="G8" s="410">
        <v>0</v>
      </c>
      <c r="H8" s="410">
        <v>0</v>
      </c>
      <c r="I8" s="410">
        <v>0</v>
      </c>
      <c r="J8" s="410">
        <v>0</v>
      </c>
      <c r="K8" s="410">
        <v>0</v>
      </c>
      <c r="L8" s="410">
        <v>0</v>
      </c>
      <c r="M8" s="410">
        <v>0</v>
      </c>
      <c r="N8" s="410">
        <v>0</v>
      </c>
      <c r="O8" s="410">
        <v>0</v>
      </c>
      <c r="P8" s="410">
        <v>0</v>
      </c>
      <c r="Q8" s="410">
        <v>0.5</v>
      </c>
      <c r="R8" s="410">
        <v>1.5</v>
      </c>
      <c r="S8" s="410">
        <v>2</v>
      </c>
      <c r="T8" s="410">
        <v>2.5</v>
      </c>
      <c r="U8" s="410">
        <v>2.5</v>
      </c>
      <c r="V8" s="410">
        <v>2.5</v>
      </c>
      <c r="W8" s="410">
        <v>2</v>
      </c>
      <c r="X8" s="410">
        <v>2</v>
      </c>
      <c r="Y8" s="410">
        <v>2</v>
      </c>
      <c r="Z8" s="410">
        <v>2</v>
      </c>
      <c r="AA8" s="410">
        <v>1.5</v>
      </c>
      <c r="AB8" s="410">
        <v>1.5</v>
      </c>
      <c r="AC8" s="410">
        <v>1.5</v>
      </c>
      <c r="AD8" s="410">
        <v>1.5</v>
      </c>
      <c r="AE8" s="410">
        <v>1.5</v>
      </c>
      <c r="AF8" s="410">
        <v>1.5</v>
      </c>
      <c r="AG8" s="410">
        <v>1.5</v>
      </c>
      <c r="AH8" s="410">
        <v>1.5</v>
      </c>
      <c r="AI8" s="410">
        <v>1.5</v>
      </c>
      <c r="AJ8" s="410">
        <v>1</v>
      </c>
      <c r="AK8" s="410">
        <v>1</v>
      </c>
      <c r="AL8" s="410">
        <v>1</v>
      </c>
      <c r="AM8" s="410">
        <v>1</v>
      </c>
      <c r="AN8" s="410">
        <v>1</v>
      </c>
      <c r="AO8" s="410">
        <v>1</v>
      </c>
      <c r="AP8" s="410">
        <v>1</v>
      </c>
      <c r="AQ8" s="410">
        <v>1</v>
      </c>
      <c r="AR8" s="410">
        <v>1</v>
      </c>
      <c r="AS8" s="410">
        <v>1</v>
      </c>
      <c r="AT8" s="410">
        <v>1</v>
      </c>
      <c r="AU8" s="410">
        <v>1</v>
      </c>
      <c r="AV8" s="410">
        <v>0.5</v>
      </c>
      <c r="AW8" s="410">
        <v>1</v>
      </c>
      <c r="AX8" s="410">
        <v>1</v>
      </c>
      <c r="AY8" s="410">
        <v>1.5</v>
      </c>
      <c r="AZ8" s="410">
        <v>1.5</v>
      </c>
      <c r="BA8" s="410">
        <v>1</v>
      </c>
      <c r="BB8" s="410">
        <v>1</v>
      </c>
      <c r="BC8" s="410">
        <v>1.5</v>
      </c>
      <c r="BD8" s="410">
        <v>1.5</v>
      </c>
      <c r="BE8" s="410">
        <v>1</v>
      </c>
      <c r="BF8" s="410">
        <v>1</v>
      </c>
      <c r="BG8" s="410">
        <v>1</v>
      </c>
      <c r="BH8" s="410">
        <v>1</v>
      </c>
      <c r="BI8" s="410">
        <v>1</v>
      </c>
      <c r="BJ8" s="410">
        <v>1</v>
      </c>
      <c r="BK8" s="410">
        <v>1</v>
      </c>
      <c r="BL8" s="410">
        <v>1</v>
      </c>
      <c r="BM8" s="410">
        <v>1</v>
      </c>
      <c r="BN8" s="410">
        <v>1</v>
      </c>
      <c r="BO8" s="410">
        <v>1</v>
      </c>
      <c r="BP8" s="410">
        <v>1</v>
      </c>
      <c r="BQ8" s="410">
        <v>2</v>
      </c>
      <c r="BR8" s="410">
        <v>2</v>
      </c>
      <c r="BS8" s="410">
        <v>2</v>
      </c>
      <c r="BT8" s="410">
        <v>2</v>
      </c>
      <c r="BU8" s="410">
        <v>2</v>
      </c>
      <c r="BV8" s="410">
        <v>2.5</v>
      </c>
    </row>
    <row r="9" spans="1:74" s="262" customFormat="1" ht="12.75" x14ac:dyDescent="0.2">
      <c r="A9" s="734"/>
      <c r="B9" s="734"/>
      <c r="C9" s="212">
        <v>2</v>
      </c>
      <c r="D9" s="213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0.5</v>
      </c>
      <c r="L9" s="152">
        <v>2.5</v>
      </c>
      <c r="M9" s="152">
        <v>3.5</v>
      </c>
      <c r="N9" s="152">
        <v>3</v>
      </c>
      <c r="O9" s="152">
        <v>3</v>
      </c>
      <c r="P9" s="152">
        <v>3</v>
      </c>
      <c r="Q9" s="152">
        <v>2.5</v>
      </c>
      <c r="R9" s="152">
        <v>2.5</v>
      </c>
      <c r="S9" s="152">
        <v>2</v>
      </c>
      <c r="T9" s="152">
        <v>2</v>
      </c>
      <c r="U9" s="152">
        <v>1.5</v>
      </c>
      <c r="V9" s="152">
        <v>1.5</v>
      </c>
      <c r="W9" s="152">
        <v>1.5</v>
      </c>
      <c r="X9" s="152">
        <v>1.5</v>
      </c>
      <c r="Y9" s="152">
        <v>1.5</v>
      </c>
      <c r="Z9" s="152">
        <v>1.54</v>
      </c>
      <c r="AA9" s="152">
        <v>2.5</v>
      </c>
      <c r="AB9" s="152">
        <v>2.5</v>
      </c>
      <c r="AC9" s="152">
        <v>3</v>
      </c>
      <c r="AD9" s="152">
        <v>2.5</v>
      </c>
      <c r="AE9" s="152">
        <v>2.5</v>
      </c>
      <c r="AF9" s="152">
        <v>2</v>
      </c>
      <c r="AG9" s="152">
        <v>2</v>
      </c>
      <c r="AH9" s="152">
        <v>2</v>
      </c>
      <c r="AI9" s="152">
        <v>2</v>
      </c>
      <c r="AJ9" s="152">
        <v>2</v>
      </c>
      <c r="AK9" s="152">
        <v>2</v>
      </c>
      <c r="AL9" s="152">
        <v>1.5</v>
      </c>
      <c r="AM9" s="152">
        <v>1.5</v>
      </c>
      <c r="AN9" s="152">
        <v>2</v>
      </c>
      <c r="AO9" s="152">
        <v>2</v>
      </c>
      <c r="AP9" s="152">
        <v>2</v>
      </c>
      <c r="AQ9" s="152">
        <v>1.5</v>
      </c>
      <c r="AR9" s="152">
        <v>1.5</v>
      </c>
      <c r="AS9" s="152">
        <v>1.5</v>
      </c>
      <c r="AT9" s="152">
        <v>1.5</v>
      </c>
      <c r="AU9" s="152">
        <v>1.5</v>
      </c>
      <c r="AV9" s="152">
        <v>2</v>
      </c>
      <c r="AW9" s="152">
        <v>2</v>
      </c>
      <c r="AX9" s="152">
        <v>2</v>
      </c>
      <c r="AY9" s="152">
        <v>1.5</v>
      </c>
      <c r="AZ9" s="152">
        <v>1.5</v>
      </c>
      <c r="BA9" s="152">
        <v>2</v>
      </c>
      <c r="BB9" s="152">
        <v>1.5</v>
      </c>
      <c r="BC9" s="152">
        <v>1.5</v>
      </c>
      <c r="BD9" s="152">
        <v>2</v>
      </c>
      <c r="BE9" s="152">
        <v>2</v>
      </c>
      <c r="BF9" s="152">
        <v>2</v>
      </c>
      <c r="BG9" s="152">
        <v>2</v>
      </c>
      <c r="BH9" s="152">
        <v>2</v>
      </c>
      <c r="BI9" s="152">
        <v>2</v>
      </c>
      <c r="BJ9" s="152">
        <v>2</v>
      </c>
      <c r="BK9" s="152">
        <v>2</v>
      </c>
      <c r="BL9" s="152">
        <v>1.5</v>
      </c>
      <c r="BM9" s="152">
        <v>1.5</v>
      </c>
      <c r="BN9" s="152">
        <v>1.5</v>
      </c>
      <c r="BO9" s="152">
        <v>1.54</v>
      </c>
      <c r="BP9" s="152">
        <v>1.5</v>
      </c>
      <c r="BQ9" s="152">
        <v>2</v>
      </c>
      <c r="BR9" s="152">
        <v>1.5</v>
      </c>
      <c r="BS9" s="152">
        <v>1.5</v>
      </c>
      <c r="BT9" s="152">
        <v>1.5</v>
      </c>
      <c r="BU9" s="152">
        <v>1.5</v>
      </c>
      <c r="BV9" s="152">
        <v>1.5</v>
      </c>
    </row>
    <row r="10" spans="1:74" s="262" customFormat="1" ht="12.75" x14ac:dyDescent="0.2">
      <c r="A10" s="734"/>
      <c r="B10" s="734"/>
      <c r="C10" s="212">
        <v>3</v>
      </c>
      <c r="D10" s="213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0</v>
      </c>
      <c r="J10" s="152">
        <v>0</v>
      </c>
      <c r="K10" s="152">
        <v>1.5</v>
      </c>
      <c r="L10" s="152">
        <v>3</v>
      </c>
      <c r="M10" s="152">
        <v>3.5</v>
      </c>
      <c r="N10" s="152">
        <v>3.5</v>
      </c>
      <c r="O10" s="152">
        <v>3</v>
      </c>
      <c r="P10" s="152">
        <v>2.5</v>
      </c>
      <c r="Q10" s="152">
        <v>2.5</v>
      </c>
      <c r="R10" s="152">
        <v>2</v>
      </c>
      <c r="S10" s="152">
        <v>2</v>
      </c>
      <c r="T10" s="152">
        <v>1.5</v>
      </c>
      <c r="U10" s="152">
        <v>1.5</v>
      </c>
      <c r="V10" s="152">
        <v>1.5</v>
      </c>
      <c r="W10" s="152">
        <v>1.5</v>
      </c>
      <c r="X10" s="152">
        <v>1.5</v>
      </c>
      <c r="Y10" s="152">
        <v>1.5</v>
      </c>
      <c r="Z10" s="152">
        <v>2.5</v>
      </c>
      <c r="AA10" s="152">
        <v>3</v>
      </c>
      <c r="AB10" s="152">
        <v>3</v>
      </c>
      <c r="AC10" s="152">
        <v>3</v>
      </c>
      <c r="AD10" s="152">
        <v>3</v>
      </c>
      <c r="AE10" s="152">
        <v>2.5</v>
      </c>
      <c r="AF10" s="152">
        <v>2.5</v>
      </c>
      <c r="AG10" s="152">
        <v>2.5</v>
      </c>
      <c r="AH10" s="152">
        <v>2.5</v>
      </c>
      <c r="AI10" s="152">
        <v>2.5</v>
      </c>
      <c r="AJ10" s="152">
        <v>2.5</v>
      </c>
      <c r="AK10" s="152">
        <v>2.5</v>
      </c>
      <c r="AL10" s="152">
        <v>2</v>
      </c>
      <c r="AM10" s="152">
        <v>2</v>
      </c>
      <c r="AN10" s="152">
        <v>2</v>
      </c>
      <c r="AO10" s="152">
        <v>2</v>
      </c>
      <c r="AP10" s="152">
        <v>2.5</v>
      </c>
      <c r="AQ10" s="152">
        <v>2</v>
      </c>
      <c r="AR10" s="152">
        <v>2</v>
      </c>
      <c r="AS10" s="152">
        <v>2</v>
      </c>
      <c r="AT10" s="152">
        <v>2</v>
      </c>
      <c r="AU10" s="152">
        <v>2</v>
      </c>
      <c r="AV10" s="152">
        <v>2.5</v>
      </c>
      <c r="AW10" s="152">
        <v>2.5</v>
      </c>
      <c r="AX10" s="152">
        <v>2.5</v>
      </c>
      <c r="AY10" s="152">
        <v>2.5</v>
      </c>
      <c r="AZ10" s="152">
        <v>2.5</v>
      </c>
      <c r="BA10" s="152">
        <v>3</v>
      </c>
      <c r="BB10" s="152">
        <v>3</v>
      </c>
      <c r="BC10" s="152">
        <v>3</v>
      </c>
      <c r="BD10" s="152">
        <v>3</v>
      </c>
      <c r="BE10" s="152">
        <v>3</v>
      </c>
      <c r="BF10" s="152">
        <v>3</v>
      </c>
      <c r="BG10" s="152">
        <v>3</v>
      </c>
      <c r="BH10" s="152">
        <v>3</v>
      </c>
      <c r="BI10" s="152">
        <v>3</v>
      </c>
      <c r="BJ10" s="152">
        <v>3</v>
      </c>
      <c r="BK10" s="152">
        <v>2.5</v>
      </c>
      <c r="BL10" s="152">
        <v>3</v>
      </c>
      <c r="BM10" s="152">
        <v>2.5</v>
      </c>
      <c r="BN10" s="152">
        <v>2.5</v>
      </c>
      <c r="BO10" s="152">
        <v>2.5</v>
      </c>
      <c r="BP10" s="152">
        <v>2.5</v>
      </c>
      <c r="BQ10" s="152">
        <v>2.5</v>
      </c>
      <c r="BR10" s="152">
        <v>2.5</v>
      </c>
      <c r="BS10" s="152">
        <v>2.5</v>
      </c>
      <c r="BT10" s="152">
        <v>2.5</v>
      </c>
      <c r="BU10" s="152">
        <v>2.5</v>
      </c>
      <c r="BV10" s="152">
        <v>2.5</v>
      </c>
    </row>
    <row r="11" spans="1:74" s="262" customFormat="1" ht="12.75" x14ac:dyDescent="0.2">
      <c r="A11" s="734"/>
      <c r="B11" s="734"/>
      <c r="C11" s="212">
        <v>4</v>
      </c>
      <c r="D11" s="213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2</v>
      </c>
      <c r="J11" s="152">
        <v>2.5</v>
      </c>
      <c r="K11" s="152">
        <v>2.5</v>
      </c>
      <c r="L11" s="152">
        <v>2.5</v>
      </c>
      <c r="M11" s="152">
        <v>2.5</v>
      </c>
      <c r="N11" s="152">
        <v>2</v>
      </c>
      <c r="O11" s="152">
        <v>1.5</v>
      </c>
      <c r="P11" s="152">
        <v>1.5</v>
      </c>
      <c r="Q11" s="152">
        <v>1.5</v>
      </c>
      <c r="R11" s="152">
        <v>1</v>
      </c>
      <c r="S11" s="152">
        <v>1</v>
      </c>
      <c r="T11" s="152">
        <v>0.5</v>
      </c>
      <c r="U11" s="152">
        <v>0.5</v>
      </c>
      <c r="V11" s="152">
        <v>0.5</v>
      </c>
      <c r="W11" s="152">
        <v>0.5</v>
      </c>
      <c r="X11" s="152">
        <v>2.5</v>
      </c>
      <c r="Y11" s="152">
        <v>3</v>
      </c>
      <c r="Z11" s="152">
        <v>3</v>
      </c>
      <c r="AA11" s="152">
        <v>3</v>
      </c>
      <c r="AB11" s="152">
        <v>2.5</v>
      </c>
      <c r="AC11" s="152">
        <v>2</v>
      </c>
      <c r="AD11" s="152">
        <v>2.5</v>
      </c>
      <c r="AE11" s="152">
        <v>2</v>
      </c>
      <c r="AF11" s="152">
        <v>2</v>
      </c>
      <c r="AG11" s="152">
        <v>2</v>
      </c>
      <c r="AH11" s="152">
        <v>2</v>
      </c>
      <c r="AI11" s="152">
        <v>2</v>
      </c>
      <c r="AJ11" s="152">
        <v>2</v>
      </c>
      <c r="AK11" s="152">
        <v>2</v>
      </c>
      <c r="AL11" s="152">
        <v>2</v>
      </c>
      <c r="AM11" s="152">
        <v>2</v>
      </c>
      <c r="AN11" s="152">
        <v>2</v>
      </c>
      <c r="AO11" s="152">
        <v>2</v>
      </c>
      <c r="AP11" s="152">
        <v>2</v>
      </c>
      <c r="AQ11" s="152">
        <v>2</v>
      </c>
      <c r="AR11" s="152">
        <v>2</v>
      </c>
      <c r="AS11" s="152">
        <v>2</v>
      </c>
      <c r="AT11" s="152">
        <v>2</v>
      </c>
      <c r="AU11" s="152">
        <v>2.5</v>
      </c>
      <c r="AV11" s="152">
        <v>2.5</v>
      </c>
      <c r="AW11" s="152">
        <v>2.5</v>
      </c>
      <c r="AX11" s="152">
        <v>3</v>
      </c>
      <c r="AY11" s="152">
        <v>2.5</v>
      </c>
      <c r="AZ11" s="152">
        <v>2.5</v>
      </c>
      <c r="BA11" s="152">
        <v>2.5</v>
      </c>
      <c r="BB11" s="152">
        <v>2.5</v>
      </c>
      <c r="BC11" s="152">
        <v>2.5</v>
      </c>
      <c r="BD11" s="152">
        <v>2.5</v>
      </c>
      <c r="BE11" s="152">
        <v>2.5</v>
      </c>
      <c r="BF11" s="152">
        <v>2.5</v>
      </c>
      <c r="BG11" s="152">
        <v>2.5</v>
      </c>
      <c r="BH11" s="152">
        <v>2.5</v>
      </c>
      <c r="BI11" s="152">
        <v>2.5</v>
      </c>
      <c r="BJ11" s="152">
        <v>2.5</v>
      </c>
      <c r="BK11" s="152">
        <v>2.5</v>
      </c>
      <c r="BL11" s="152">
        <v>2.5</v>
      </c>
      <c r="BM11" s="152">
        <v>2.5</v>
      </c>
      <c r="BN11" s="152">
        <v>2</v>
      </c>
      <c r="BO11" s="152">
        <v>2</v>
      </c>
      <c r="BP11" s="152">
        <v>2.5</v>
      </c>
      <c r="BQ11" s="152">
        <v>2.5</v>
      </c>
      <c r="BR11" s="152">
        <v>2.5</v>
      </c>
      <c r="BS11" s="152">
        <v>2</v>
      </c>
      <c r="BT11" s="152">
        <v>2</v>
      </c>
      <c r="BU11" s="152">
        <v>2</v>
      </c>
      <c r="BV11" s="152">
        <v>2</v>
      </c>
    </row>
    <row r="12" spans="1:74" s="262" customFormat="1" ht="12.75" x14ac:dyDescent="0.2">
      <c r="A12" s="734"/>
      <c r="B12" s="734"/>
      <c r="C12" s="212">
        <v>5</v>
      </c>
      <c r="D12" s="213" t="s">
        <v>18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2">
        <v>0</v>
      </c>
      <c r="L12" s="152">
        <v>0.5</v>
      </c>
      <c r="M12" s="152">
        <v>3</v>
      </c>
      <c r="N12" s="152">
        <v>3</v>
      </c>
      <c r="O12" s="152">
        <v>3</v>
      </c>
      <c r="P12" s="152">
        <v>2.5</v>
      </c>
      <c r="Q12" s="152">
        <v>2</v>
      </c>
      <c r="R12" s="152">
        <v>2</v>
      </c>
      <c r="S12" s="152">
        <v>2</v>
      </c>
      <c r="T12" s="152">
        <v>2</v>
      </c>
      <c r="U12" s="152">
        <v>1.5</v>
      </c>
      <c r="V12" s="152">
        <v>1.5</v>
      </c>
      <c r="W12" s="152">
        <v>1.5</v>
      </c>
      <c r="X12" s="152">
        <v>1.5</v>
      </c>
      <c r="Y12" s="152">
        <v>1</v>
      </c>
      <c r="Z12" s="152">
        <v>1</v>
      </c>
      <c r="AA12" s="152">
        <v>1</v>
      </c>
      <c r="AB12" s="152">
        <v>1</v>
      </c>
      <c r="AC12" s="152">
        <v>2.5</v>
      </c>
      <c r="AD12" s="152">
        <v>3</v>
      </c>
      <c r="AE12" s="152">
        <v>3</v>
      </c>
      <c r="AF12" s="152">
        <v>3</v>
      </c>
      <c r="AG12" s="152">
        <v>3</v>
      </c>
      <c r="AH12" s="152">
        <v>3</v>
      </c>
      <c r="AI12" s="152">
        <v>3</v>
      </c>
      <c r="AJ12" s="152">
        <v>2.5</v>
      </c>
      <c r="AK12" s="152">
        <v>2.5</v>
      </c>
      <c r="AL12" s="152">
        <v>2.5</v>
      </c>
      <c r="AM12" s="152">
        <v>2.5</v>
      </c>
      <c r="AN12" s="152">
        <v>2.5</v>
      </c>
      <c r="AO12" s="152">
        <v>2.5</v>
      </c>
      <c r="AP12" s="152">
        <v>2.5</v>
      </c>
      <c r="AQ12" s="152">
        <v>2</v>
      </c>
      <c r="AR12" s="152">
        <v>2</v>
      </c>
      <c r="AS12" s="152">
        <v>2</v>
      </c>
      <c r="AT12" s="152">
        <v>2</v>
      </c>
      <c r="AU12" s="152">
        <v>2</v>
      </c>
      <c r="AV12" s="152">
        <v>2</v>
      </c>
      <c r="AW12" s="152">
        <v>2</v>
      </c>
      <c r="AX12" s="152">
        <v>2</v>
      </c>
      <c r="AY12" s="152">
        <v>2</v>
      </c>
      <c r="AZ12" s="152">
        <v>2.5</v>
      </c>
      <c r="BA12" s="152">
        <v>2.5</v>
      </c>
      <c r="BB12" s="152">
        <v>2</v>
      </c>
      <c r="BC12" s="152">
        <v>1.5</v>
      </c>
      <c r="BD12" s="152">
        <v>2</v>
      </c>
      <c r="BE12" s="152">
        <v>2</v>
      </c>
      <c r="BF12" s="152">
        <v>2</v>
      </c>
      <c r="BG12" s="152">
        <v>2</v>
      </c>
      <c r="BH12" s="152">
        <v>2</v>
      </c>
      <c r="BI12" s="152">
        <v>2</v>
      </c>
      <c r="BJ12" s="152">
        <v>2</v>
      </c>
      <c r="BK12" s="152">
        <v>2</v>
      </c>
      <c r="BL12" s="152">
        <v>2</v>
      </c>
      <c r="BM12" s="152">
        <v>2</v>
      </c>
      <c r="BN12" s="152">
        <v>2</v>
      </c>
      <c r="BO12" s="152">
        <v>2</v>
      </c>
      <c r="BP12" s="152">
        <v>2</v>
      </c>
      <c r="BQ12" s="152">
        <v>2</v>
      </c>
      <c r="BR12" s="152">
        <v>2</v>
      </c>
      <c r="BS12" s="152">
        <v>2</v>
      </c>
      <c r="BT12" s="152">
        <v>2</v>
      </c>
      <c r="BU12" s="152">
        <v>2</v>
      </c>
      <c r="BV12" s="152">
        <v>2</v>
      </c>
    </row>
    <row r="13" spans="1:74" s="262" customFormat="1" ht="12.75" x14ac:dyDescent="0.2">
      <c r="A13" s="734"/>
      <c r="B13" s="733">
        <v>2</v>
      </c>
      <c r="C13" s="408">
        <v>1</v>
      </c>
      <c r="D13" s="409" t="s">
        <v>20</v>
      </c>
      <c r="E13" s="410">
        <v>0</v>
      </c>
      <c r="F13" s="410">
        <v>0</v>
      </c>
      <c r="G13" s="410">
        <v>0</v>
      </c>
      <c r="H13" s="410">
        <v>0</v>
      </c>
      <c r="I13" s="410">
        <v>0</v>
      </c>
      <c r="J13" s="410">
        <v>0.5</v>
      </c>
      <c r="K13" s="410">
        <v>3</v>
      </c>
      <c r="L13" s="410">
        <v>3</v>
      </c>
      <c r="M13" s="410">
        <v>3.5</v>
      </c>
      <c r="N13" s="410">
        <v>3.5</v>
      </c>
      <c r="O13" s="410">
        <v>3.5</v>
      </c>
      <c r="P13" s="410">
        <v>2.5</v>
      </c>
      <c r="Q13" s="410">
        <v>2.5</v>
      </c>
      <c r="R13" s="410">
        <v>2</v>
      </c>
      <c r="S13" s="410">
        <v>2</v>
      </c>
      <c r="T13" s="410">
        <v>1.5</v>
      </c>
      <c r="U13" s="410">
        <v>1.5</v>
      </c>
      <c r="V13" s="410">
        <v>1.5</v>
      </c>
      <c r="W13" s="410">
        <v>1</v>
      </c>
      <c r="X13" s="410">
        <v>1.5</v>
      </c>
      <c r="Y13" s="410">
        <v>1.5</v>
      </c>
      <c r="Z13" s="410">
        <v>2.5</v>
      </c>
      <c r="AA13" s="410">
        <v>3</v>
      </c>
      <c r="AB13" s="410">
        <v>3</v>
      </c>
      <c r="AC13" s="410">
        <v>2.5</v>
      </c>
      <c r="AD13" s="410">
        <v>2.5</v>
      </c>
      <c r="AE13" s="410">
        <v>2.5</v>
      </c>
      <c r="AF13" s="410">
        <v>2</v>
      </c>
      <c r="AG13" s="410">
        <v>2</v>
      </c>
      <c r="AH13" s="410">
        <v>2</v>
      </c>
      <c r="AI13" s="410">
        <v>2</v>
      </c>
      <c r="AJ13" s="410">
        <v>2</v>
      </c>
      <c r="AK13" s="410">
        <v>2</v>
      </c>
      <c r="AL13" s="410">
        <v>2</v>
      </c>
      <c r="AM13" s="410">
        <v>2</v>
      </c>
      <c r="AN13" s="410">
        <v>2</v>
      </c>
      <c r="AO13" s="410">
        <v>2</v>
      </c>
      <c r="AP13" s="410">
        <v>2</v>
      </c>
      <c r="AQ13" s="410">
        <v>2</v>
      </c>
      <c r="AR13" s="410">
        <v>2</v>
      </c>
      <c r="AS13" s="410">
        <v>2</v>
      </c>
      <c r="AT13" s="410">
        <v>2</v>
      </c>
      <c r="AU13" s="410">
        <v>2</v>
      </c>
      <c r="AV13" s="410">
        <v>2.5</v>
      </c>
      <c r="AW13" s="410">
        <v>2.5</v>
      </c>
      <c r="AX13" s="410">
        <v>3</v>
      </c>
      <c r="AY13" s="410">
        <v>3</v>
      </c>
      <c r="AZ13" s="410">
        <v>3</v>
      </c>
      <c r="BA13" s="410">
        <v>3</v>
      </c>
      <c r="BB13" s="410">
        <v>3.5</v>
      </c>
      <c r="BC13" s="410">
        <v>3</v>
      </c>
      <c r="BD13" s="410">
        <v>2.5</v>
      </c>
      <c r="BE13" s="410">
        <v>3</v>
      </c>
      <c r="BF13" s="410">
        <v>3</v>
      </c>
      <c r="BG13" s="410">
        <v>3</v>
      </c>
      <c r="BH13" s="410">
        <v>3</v>
      </c>
      <c r="BI13" s="410">
        <v>3</v>
      </c>
      <c r="BJ13" s="410">
        <v>3</v>
      </c>
      <c r="BK13" s="410">
        <v>3</v>
      </c>
      <c r="BL13" s="410">
        <v>2.5</v>
      </c>
      <c r="BM13" s="410">
        <v>2.5</v>
      </c>
      <c r="BN13" s="410">
        <v>2.5</v>
      </c>
      <c r="BO13" s="410">
        <v>2.5</v>
      </c>
      <c r="BP13" s="410">
        <v>2.5</v>
      </c>
      <c r="BQ13" s="410">
        <v>2.5</v>
      </c>
      <c r="BR13" s="410">
        <v>2.5</v>
      </c>
      <c r="BS13" s="410">
        <v>2.5</v>
      </c>
      <c r="BT13" s="410">
        <v>2.5</v>
      </c>
      <c r="BU13" s="410">
        <v>2.5</v>
      </c>
      <c r="BV13" s="410">
        <v>2.5</v>
      </c>
    </row>
    <row r="14" spans="1:74" s="262" customFormat="1" ht="12.75" x14ac:dyDescent="0.2">
      <c r="A14" s="734"/>
      <c r="B14" s="734"/>
      <c r="C14" s="212">
        <v>2</v>
      </c>
      <c r="D14" s="213" t="s">
        <v>21</v>
      </c>
      <c r="E14" s="152">
        <v>0</v>
      </c>
      <c r="F14" s="152">
        <v>0</v>
      </c>
      <c r="G14" s="152">
        <v>0</v>
      </c>
      <c r="H14" s="152">
        <v>0.5</v>
      </c>
      <c r="I14" s="152">
        <v>2</v>
      </c>
      <c r="J14" s="152">
        <v>3</v>
      </c>
      <c r="K14" s="152">
        <v>3</v>
      </c>
      <c r="L14" s="152">
        <v>3</v>
      </c>
      <c r="M14" s="152">
        <v>3</v>
      </c>
      <c r="N14" s="152">
        <v>2.5</v>
      </c>
      <c r="O14" s="152">
        <v>2</v>
      </c>
      <c r="P14" s="152">
        <v>1.5</v>
      </c>
      <c r="Q14" s="152">
        <v>1.5</v>
      </c>
      <c r="R14" s="152">
        <v>1.5</v>
      </c>
      <c r="S14" s="152">
        <v>1.5</v>
      </c>
      <c r="T14" s="152">
        <v>1</v>
      </c>
      <c r="U14" s="152">
        <v>1</v>
      </c>
      <c r="V14" s="152">
        <v>1</v>
      </c>
      <c r="W14" s="152">
        <v>1</v>
      </c>
      <c r="X14" s="152">
        <v>1.5</v>
      </c>
      <c r="Y14" s="152">
        <v>1.5</v>
      </c>
      <c r="Z14" s="152">
        <v>2.5</v>
      </c>
      <c r="AA14" s="152">
        <v>3</v>
      </c>
      <c r="AB14" s="152">
        <v>3</v>
      </c>
      <c r="AC14" s="152">
        <v>3</v>
      </c>
      <c r="AD14" s="152">
        <v>3</v>
      </c>
      <c r="AE14" s="152">
        <v>3</v>
      </c>
      <c r="AF14" s="152">
        <v>3</v>
      </c>
      <c r="AG14" s="152">
        <v>3</v>
      </c>
      <c r="AH14" s="152">
        <v>2.5</v>
      </c>
      <c r="AI14" s="152">
        <v>2.5</v>
      </c>
      <c r="AJ14" s="152">
        <v>2.5</v>
      </c>
      <c r="AK14" s="152">
        <v>2.5</v>
      </c>
      <c r="AL14" s="152">
        <v>2.5</v>
      </c>
      <c r="AM14" s="152">
        <v>2.5</v>
      </c>
      <c r="AN14" s="152">
        <v>2.5</v>
      </c>
      <c r="AO14" s="152">
        <v>2.5</v>
      </c>
      <c r="AP14" s="152">
        <v>2.5</v>
      </c>
      <c r="AQ14" s="152">
        <v>2.5</v>
      </c>
      <c r="AR14" s="152">
        <v>2</v>
      </c>
      <c r="AS14" s="152">
        <v>2</v>
      </c>
      <c r="AT14" s="152">
        <v>2</v>
      </c>
      <c r="AU14" s="152">
        <v>2</v>
      </c>
      <c r="AV14" s="152">
        <v>2.5</v>
      </c>
      <c r="AW14" s="152">
        <v>2</v>
      </c>
      <c r="AX14" s="152">
        <v>2</v>
      </c>
      <c r="AY14" s="152">
        <v>2.5</v>
      </c>
      <c r="AZ14" s="152">
        <v>2.5</v>
      </c>
      <c r="BA14" s="152">
        <v>2.5</v>
      </c>
      <c r="BB14" s="152">
        <v>3</v>
      </c>
      <c r="BC14" s="152">
        <v>3</v>
      </c>
      <c r="BD14" s="152">
        <v>2.5</v>
      </c>
      <c r="BE14" s="152">
        <v>3</v>
      </c>
      <c r="BF14" s="152">
        <v>2.5</v>
      </c>
      <c r="BG14" s="152">
        <v>2.5</v>
      </c>
      <c r="BH14" s="152">
        <v>2.5</v>
      </c>
      <c r="BI14" s="152">
        <v>2.5</v>
      </c>
      <c r="BJ14" s="152">
        <v>2.5</v>
      </c>
      <c r="BK14" s="152">
        <v>2.5</v>
      </c>
      <c r="BL14" s="152">
        <v>2.5</v>
      </c>
      <c r="BM14" s="152">
        <v>2.5</v>
      </c>
      <c r="BN14" s="152">
        <v>2.5</v>
      </c>
      <c r="BO14" s="152">
        <v>2.5</v>
      </c>
      <c r="BP14" s="152">
        <v>2.5</v>
      </c>
      <c r="BQ14" s="152">
        <v>2.5</v>
      </c>
      <c r="BR14" s="152">
        <v>2.5</v>
      </c>
      <c r="BS14" s="152">
        <v>2.5</v>
      </c>
      <c r="BT14" s="152">
        <v>2.5</v>
      </c>
      <c r="BU14" s="152">
        <v>2.5</v>
      </c>
      <c r="BV14" s="152">
        <v>2.5</v>
      </c>
    </row>
    <row r="15" spans="1:74" s="262" customFormat="1" ht="12.75" x14ac:dyDescent="0.2">
      <c r="A15" s="734"/>
      <c r="B15" s="734"/>
      <c r="C15" s="212">
        <v>3</v>
      </c>
      <c r="D15" s="213" t="s">
        <v>22</v>
      </c>
      <c r="E15" s="152">
        <v>0</v>
      </c>
      <c r="F15" s="152">
        <v>0</v>
      </c>
      <c r="G15" s="152">
        <v>0</v>
      </c>
      <c r="H15" s="152">
        <v>0</v>
      </c>
      <c r="I15" s="152">
        <v>0</v>
      </c>
      <c r="J15" s="152">
        <v>2</v>
      </c>
      <c r="K15" s="152">
        <v>3</v>
      </c>
      <c r="L15" s="152">
        <v>3</v>
      </c>
      <c r="M15" s="152">
        <v>3.5</v>
      </c>
      <c r="N15" s="152">
        <v>3</v>
      </c>
      <c r="O15" s="152">
        <v>3</v>
      </c>
      <c r="P15" s="152">
        <v>2.5</v>
      </c>
      <c r="Q15" s="152">
        <v>2.5</v>
      </c>
      <c r="R15" s="152">
        <v>2.5</v>
      </c>
      <c r="S15" s="152">
        <v>2</v>
      </c>
      <c r="T15" s="152">
        <v>2</v>
      </c>
      <c r="U15" s="152">
        <v>1.5</v>
      </c>
      <c r="V15" s="152">
        <v>1.5</v>
      </c>
      <c r="W15" s="152">
        <v>1</v>
      </c>
      <c r="X15" s="152">
        <v>1</v>
      </c>
      <c r="Y15" s="152">
        <v>1</v>
      </c>
      <c r="Z15" s="152">
        <v>1.5</v>
      </c>
      <c r="AA15" s="152">
        <v>1</v>
      </c>
      <c r="AB15" s="152">
        <v>1</v>
      </c>
      <c r="AC15" s="152">
        <v>2</v>
      </c>
      <c r="AD15" s="152">
        <v>3</v>
      </c>
      <c r="AE15" s="152">
        <v>3.5</v>
      </c>
      <c r="AF15" s="152">
        <v>3.5</v>
      </c>
      <c r="AG15" s="152">
        <v>3.5</v>
      </c>
      <c r="AH15" s="152">
        <v>3.5</v>
      </c>
      <c r="AI15" s="152">
        <v>3</v>
      </c>
      <c r="AJ15" s="152">
        <v>3</v>
      </c>
      <c r="AK15" s="152">
        <v>3</v>
      </c>
      <c r="AL15" s="152">
        <v>3</v>
      </c>
      <c r="AM15" s="152">
        <v>3</v>
      </c>
      <c r="AN15" s="152">
        <v>3</v>
      </c>
      <c r="AO15" s="152">
        <v>3</v>
      </c>
      <c r="AP15" s="152">
        <v>3</v>
      </c>
      <c r="AQ15" s="152">
        <v>2.5</v>
      </c>
      <c r="AR15" s="152">
        <v>2.5</v>
      </c>
      <c r="AS15" s="152">
        <v>2.5</v>
      </c>
      <c r="AT15" s="152">
        <v>2.5</v>
      </c>
      <c r="AU15" s="152">
        <v>2.5</v>
      </c>
      <c r="AV15" s="152">
        <v>2</v>
      </c>
      <c r="AW15" s="152">
        <v>2.5</v>
      </c>
      <c r="AX15" s="152">
        <v>2.5</v>
      </c>
      <c r="AY15" s="152">
        <v>2</v>
      </c>
      <c r="AZ15" s="152">
        <v>2.5</v>
      </c>
      <c r="BA15" s="152">
        <v>2.5</v>
      </c>
      <c r="BB15" s="152">
        <v>2.5</v>
      </c>
      <c r="BC15" s="152">
        <v>3</v>
      </c>
      <c r="BD15" s="152">
        <v>3</v>
      </c>
      <c r="BE15" s="152">
        <v>2.5</v>
      </c>
      <c r="BF15" s="152">
        <v>2.5</v>
      </c>
      <c r="BG15" s="152">
        <v>2.5</v>
      </c>
      <c r="BH15" s="152">
        <v>2.5</v>
      </c>
      <c r="BI15" s="152">
        <v>2.5</v>
      </c>
      <c r="BJ15" s="152">
        <v>2.5</v>
      </c>
      <c r="BK15" s="152">
        <v>2.5</v>
      </c>
      <c r="BL15" s="152">
        <v>2.5</v>
      </c>
      <c r="BM15" s="152">
        <v>2.5</v>
      </c>
      <c r="BN15" s="152">
        <v>2.5</v>
      </c>
      <c r="BO15" s="152">
        <v>2.5</v>
      </c>
      <c r="BP15" s="152">
        <v>2.5</v>
      </c>
      <c r="BQ15" s="152">
        <v>2.5</v>
      </c>
      <c r="BR15" s="152">
        <v>2.5</v>
      </c>
      <c r="BS15" s="152">
        <v>2.5</v>
      </c>
      <c r="BT15" s="152">
        <v>2.5</v>
      </c>
      <c r="BU15" s="152">
        <v>2.5</v>
      </c>
      <c r="BV15" s="152">
        <v>2.5</v>
      </c>
    </row>
    <row r="16" spans="1:74" s="262" customFormat="1" ht="12.75" x14ac:dyDescent="0.2">
      <c r="A16" s="734"/>
      <c r="B16" s="734"/>
      <c r="C16" s="212">
        <v>4</v>
      </c>
      <c r="D16" s="213" t="s">
        <v>23</v>
      </c>
      <c r="E16" s="152">
        <v>0</v>
      </c>
      <c r="F16" s="152">
        <v>0</v>
      </c>
      <c r="G16" s="152">
        <v>0</v>
      </c>
      <c r="H16" s="152">
        <v>0</v>
      </c>
      <c r="I16" s="152">
        <v>0.5</v>
      </c>
      <c r="J16" s="152">
        <v>2.5</v>
      </c>
      <c r="K16" s="152">
        <v>3</v>
      </c>
      <c r="L16" s="152">
        <v>3.5</v>
      </c>
      <c r="M16" s="152">
        <v>3.5</v>
      </c>
      <c r="N16" s="152">
        <v>3.5</v>
      </c>
      <c r="O16" s="152">
        <v>3.5</v>
      </c>
      <c r="P16" s="152">
        <v>3</v>
      </c>
      <c r="Q16" s="152">
        <v>3</v>
      </c>
      <c r="R16" s="152">
        <v>3</v>
      </c>
      <c r="S16" s="152">
        <v>3</v>
      </c>
      <c r="T16" s="152">
        <v>3</v>
      </c>
      <c r="U16" s="152">
        <v>2.5</v>
      </c>
      <c r="V16" s="152">
        <v>2.5</v>
      </c>
      <c r="W16" s="152">
        <v>2.5</v>
      </c>
      <c r="X16" s="152">
        <v>2.5</v>
      </c>
      <c r="Y16" s="152">
        <v>3</v>
      </c>
      <c r="Z16" s="152">
        <v>3</v>
      </c>
      <c r="AA16" s="152">
        <v>3.5</v>
      </c>
      <c r="AB16" s="152">
        <v>3.5</v>
      </c>
      <c r="AC16" s="152">
        <v>3.5</v>
      </c>
      <c r="AD16" s="152">
        <v>3</v>
      </c>
      <c r="AE16" s="152">
        <v>3</v>
      </c>
      <c r="AF16" s="152">
        <v>3</v>
      </c>
      <c r="AG16" s="152">
        <v>3</v>
      </c>
      <c r="AH16" s="152">
        <v>3</v>
      </c>
      <c r="AI16" s="152">
        <v>3</v>
      </c>
      <c r="AJ16" s="152">
        <v>2.5</v>
      </c>
      <c r="AK16" s="152">
        <v>2.5</v>
      </c>
      <c r="AL16" s="152">
        <v>2.5</v>
      </c>
      <c r="AM16" s="152">
        <v>2.5</v>
      </c>
      <c r="AN16" s="152">
        <v>2.5</v>
      </c>
      <c r="AO16" s="152">
        <v>2.5</v>
      </c>
      <c r="AP16" s="152">
        <v>2.5</v>
      </c>
      <c r="AQ16" s="152">
        <v>2.5</v>
      </c>
      <c r="AR16" s="152">
        <v>2.5</v>
      </c>
      <c r="AS16" s="152">
        <v>2.5</v>
      </c>
      <c r="AT16" s="152">
        <v>2.5</v>
      </c>
      <c r="AU16" s="152">
        <v>2.5</v>
      </c>
      <c r="AV16" s="152">
        <v>2.5</v>
      </c>
      <c r="AW16" s="152">
        <v>2.5</v>
      </c>
      <c r="AX16" s="152">
        <v>3</v>
      </c>
      <c r="AY16" s="152">
        <v>3</v>
      </c>
      <c r="AZ16" s="152">
        <v>2.5</v>
      </c>
      <c r="BA16" s="152">
        <v>2.5</v>
      </c>
      <c r="BB16" s="152">
        <v>3</v>
      </c>
      <c r="BC16" s="152">
        <v>3</v>
      </c>
      <c r="BD16" s="152">
        <v>2.5</v>
      </c>
      <c r="BE16" s="152">
        <v>3</v>
      </c>
      <c r="BF16" s="152">
        <v>3</v>
      </c>
      <c r="BG16" s="152">
        <v>3</v>
      </c>
      <c r="BH16" s="152">
        <v>3</v>
      </c>
      <c r="BI16" s="152">
        <v>3</v>
      </c>
      <c r="BJ16" s="152">
        <v>3</v>
      </c>
      <c r="BK16" s="152">
        <v>3</v>
      </c>
      <c r="BL16" s="152">
        <v>3</v>
      </c>
      <c r="BM16" s="152">
        <v>3</v>
      </c>
      <c r="BN16" s="152">
        <v>3</v>
      </c>
      <c r="BO16" s="152">
        <v>3</v>
      </c>
      <c r="BP16" s="152">
        <v>2.5</v>
      </c>
      <c r="BQ16" s="152">
        <v>2.5</v>
      </c>
      <c r="BR16" s="152">
        <v>2.5</v>
      </c>
      <c r="BS16" s="152">
        <v>2.5</v>
      </c>
      <c r="BT16" s="152">
        <v>2.5</v>
      </c>
      <c r="BU16" s="152">
        <v>2.5</v>
      </c>
      <c r="BV16" s="152">
        <v>2.5</v>
      </c>
    </row>
    <row r="17" spans="1:74" s="262" customFormat="1" ht="12.75" x14ac:dyDescent="0.2">
      <c r="A17" s="734"/>
      <c r="B17" s="734"/>
      <c r="C17" s="212">
        <v>5</v>
      </c>
      <c r="D17" s="213" t="s">
        <v>24</v>
      </c>
      <c r="E17" s="152">
        <v>0</v>
      </c>
      <c r="F17" s="152">
        <v>0</v>
      </c>
      <c r="G17" s="152">
        <v>0</v>
      </c>
      <c r="H17" s="152">
        <v>0</v>
      </c>
      <c r="I17" s="152">
        <v>2</v>
      </c>
      <c r="J17" s="152">
        <v>2</v>
      </c>
      <c r="K17" s="152">
        <v>3</v>
      </c>
      <c r="L17" s="152">
        <v>3</v>
      </c>
      <c r="M17" s="152">
        <v>3</v>
      </c>
      <c r="N17" s="152">
        <v>2.5</v>
      </c>
      <c r="O17" s="152">
        <v>2.5</v>
      </c>
      <c r="P17" s="152">
        <v>2</v>
      </c>
      <c r="Q17" s="152">
        <v>2</v>
      </c>
      <c r="R17" s="152">
        <v>1.5</v>
      </c>
      <c r="S17" s="152">
        <v>1.5</v>
      </c>
      <c r="T17" s="152">
        <v>1.5</v>
      </c>
      <c r="U17" s="152">
        <v>1.5</v>
      </c>
      <c r="V17" s="152">
        <v>1</v>
      </c>
      <c r="W17" s="152">
        <v>1</v>
      </c>
      <c r="X17" s="152">
        <v>2.5</v>
      </c>
      <c r="Y17" s="152">
        <v>3</v>
      </c>
      <c r="Z17" s="152">
        <v>3</v>
      </c>
      <c r="AA17" s="152">
        <v>3</v>
      </c>
      <c r="AB17" s="152">
        <v>3</v>
      </c>
      <c r="AC17" s="152">
        <v>3.5</v>
      </c>
      <c r="AD17" s="152">
        <v>3</v>
      </c>
      <c r="AE17" s="152">
        <v>3</v>
      </c>
      <c r="AF17" s="152">
        <v>3</v>
      </c>
      <c r="AG17" s="152">
        <v>3</v>
      </c>
      <c r="AH17" s="152">
        <v>2.5</v>
      </c>
      <c r="AI17" s="152">
        <v>2.5</v>
      </c>
      <c r="AJ17" s="152">
        <v>2.5</v>
      </c>
      <c r="AK17" s="152">
        <v>2.5</v>
      </c>
      <c r="AL17" s="152">
        <v>2.5</v>
      </c>
      <c r="AM17" s="152">
        <v>2.5</v>
      </c>
      <c r="AN17" s="152">
        <v>2.5</v>
      </c>
      <c r="AO17" s="152">
        <v>3</v>
      </c>
      <c r="AP17" s="152">
        <v>3</v>
      </c>
      <c r="AQ17" s="152">
        <v>3.5</v>
      </c>
      <c r="AR17" s="152">
        <v>3.5</v>
      </c>
      <c r="AS17" s="152">
        <v>3.5</v>
      </c>
      <c r="AT17" s="152">
        <v>3.5</v>
      </c>
      <c r="AU17" s="152">
        <v>3.5</v>
      </c>
      <c r="AV17" s="152">
        <v>3.5</v>
      </c>
      <c r="AW17" s="152">
        <v>3.5</v>
      </c>
      <c r="AX17" s="152">
        <v>3.5</v>
      </c>
      <c r="AY17" s="152">
        <v>3</v>
      </c>
      <c r="AZ17" s="152">
        <v>3</v>
      </c>
      <c r="BA17" s="152">
        <v>3</v>
      </c>
      <c r="BB17" s="152">
        <v>3.5</v>
      </c>
      <c r="BC17" s="152">
        <v>3.5</v>
      </c>
      <c r="BD17" s="152">
        <v>3.5</v>
      </c>
      <c r="BE17" s="152">
        <v>3.5</v>
      </c>
      <c r="BF17" s="152">
        <v>3.5</v>
      </c>
      <c r="BG17" s="152">
        <v>3</v>
      </c>
      <c r="BH17" s="152">
        <v>3</v>
      </c>
      <c r="BI17" s="152">
        <v>3</v>
      </c>
      <c r="BJ17" s="152">
        <v>3</v>
      </c>
      <c r="BK17" s="152">
        <v>3.5</v>
      </c>
      <c r="BL17" s="152">
        <v>3</v>
      </c>
      <c r="BM17" s="152">
        <v>3.5</v>
      </c>
      <c r="BN17" s="152">
        <v>3.5</v>
      </c>
      <c r="BO17" s="152">
        <v>3.5</v>
      </c>
      <c r="BP17" s="418">
        <v>5</v>
      </c>
      <c r="BQ17" s="418">
        <v>5</v>
      </c>
      <c r="BR17" s="418">
        <v>5</v>
      </c>
      <c r="BS17" s="418">
        <v>5</v>
      </c>
      <c r="BT17" s="418">
        <v>5</v>
      </c>
      <c r="BU17" s="418">
        <v>5</v>
      </c>
      <c r="BV17" s="418">
        <v>5</v>
      </c>
    </row>
    <row r="18" spans="1:74" s="262" customFormat="1" ht="12.75" x14ac:dyDescent="0.2">
      <c r="A18" s="268"/>
      <c r="B18" s="160"/>
      <c r="C18" s="160"/>
      <c r="D18" s="161" t="s">
        <v>221</v>
      </c>
      <c r="E18" s="591">
        <f>AVERAGE(E8:E17)</f>
        <v>0</v>
      </c>
      <c r="F18" s="591">
        <f t="shared" ref="F18:BQ18" si="0">AVERAGE(F8:F17)</f>
        <v>0</v>
      </c>
      <c r="G18" s="591">
        <f t="shared" si="0"/>
        <v>0</v>
      </c>
      <c r="H18" s="591">
        <f t="shared" si="0"/>
        <v>0.05</v>
      </c>
      <c r="I18" s="591">
        <f t="shared" si="0"/>
        <v>0.65</v>
      </c>
      <c r="J18" s="591">
        <f t="shared" si="0"/>
        <v>1.25</v>
      </c>
      <c r="K18" s="591">
        <f t="shared" si="0"/>
        <v>1.95</v>
      </c>
      <c r="L18" s="591">
        <f t="shared" si="0"/>
        <v>2.4</v>
      </c>
      <c r="M18" s="591">
        <f t="shared" si="0"/>
        <v>2.9</v>
      </c>
      <c r="N18" s="591">
        <f t="shared" si="0"/>
        <v>2.65</v>
      </c>
      <c r="O18" s="591">
        <f t="shared" si="0"/>
        <v>2.5</v>
      </c>
      <c r="P18" s="591">
        <f t="shared" si="0"/>
        <v>2.1</v>
      </c>
      <c r="Q18" s="591">
        <f t="shared" si="0"/>
        <v>2.0499999999999998</v>
      </c>
      <c r="R18" s="591">
        <f t="shared" si="0"/>
        <v>1.95</v>
      </c>
      <c r="S18" s="591">
        <f t="shared" si="0"/>
        <v>1.9</v>
      </c>
      <c r="T18" s="591">
        <f t="shared" si="0"/>
        <v>1.75</v>
      </c>
      <c r="U18" s="591">
        <f t="shared" si="0"/>
        <v>1.55</v>
      </c>
      <c r="V18" s="591">
        <f t="shared" si="0"/>
        <v>1.5</v>
      </c>
      <c r="W18" s="591">
        <f t="shared" si="0"/>
        <v>1.35</v>
      </c>
      <c r="X18" s="591">
        <f t="shared" si="0"/>
        <v>1.8</v>
      </c>
      <c r="Y18" s="591">
        <f t="shared" si="0"/>
        <v>1.9</v>
      </c>
      <c r="Z18" s="591">
        <f t="shared" si="0"/>
        <v>2.254</v>
      </c>
      <c r="AA18" s="591">
        <f t="shared" si="0"/>
        <v>2.4500000000000002</v>
      </c>
      <c r="AB18" s="591">
        <f t="shared" si="0"/>
        <v>2.4</v>
      </c>
      <c r="AC18" s="591">
        <f t="shared" si="0"/>
        <v>2.65</v>
      </c>
      <c r="AD18" s="591">
        <f t="shared" si="0"/>
        <v>2.7</v>
      </c>
      <c r="AE18" s="591">
        <f t="shared" si="0"/>
        <v>2.65</v>
      </c>
      <c r="AF18" s="591">
        <f t="shared" si="0"/>
        <v>2.5499999999999998</v>
      </c>
      <c r="AG18" s="591">
        <f t="shared" si="0"/>
        <v>2.5499999999999998</v>
      </c>
      <c r="AH18" s="591">
        <f t="shared" si="0"/>
        <v>2.4500000000000002</v>
      </c>
      <c r="AI18" s="591">
        <f t="shared" si="0"/>
        <v>2.4</v>
      </c>
      <c r="AJ18" s="591">
        <f t="shared" si="0"/>
        <v>2.25</v>
      </c>
      <c r="AK18" s="591">
        <f t="shared" si="0"/>
        <v>2.25</v>
      </c>
      <c r="AL18" s="591">
        <f t="shared" si="0"/>
        <v>2.15</v>
      </c>
      <c r="AM18" s="591">
        <f t="shared" si="0"/>
        <v>2.15</v>
      </c>
      <c r="AN18" s="591">
        <f t="shared" si="0"/>
        <v>2.2000000000000002</v>
      </c>
      <c r="AO18" s="591">
        <f t="shared" si="0"/>
        <v>2.25</v>
      </c>
      <c r="AP18" s="591">
        <f t="shared" si="0"/>
        <v>2.2999999999999998</v>
      </c>
      <c r="AQ18" s="591">
        <f t="shared" si="0"/>
        <v>2.15</v>
      </c>
      <c r="AR18" s="591">
        <f t="shared" si="0"/>
        <v>2.1</v>
      </c>
      <c r="AS18" s="591">
        <f t="shared" si="0"/>
        <v>2.1</v>
      </c>
      <c r="AT18" s="591">
        <f t="shared" si="0"/>
        <v>2.1</v>
      </c>
      <c r="AU18" s="591">
        <f t="shared" si="0"/>
        <v>2.15</v>
      </c>
      <c r="AV18" s="591">
        <f t="shared" si="0"/>
        <v>2.25</v>
      </c>
      <c r="AW18" s="591">
        <f t="shared" si="0"/>
        <v>2.2999999999999998</v>
      </c>
      <c r="AX18" s="591">
        <f t="shared" si="0"/>
        <v>2.4500000000000002</v>
      </c>
      <c r="AY18" s="591">
        <f t="shared" si="0"/>
        <v>2.35</v>
      </c>
      <c r="AZ18" s="591">
        <f t="shared" si="0"/>
        <v>2.4</v>
      </c>
      <c r="BA18" s="591">
        <f t="shared" si="0"/>
        <v>2.4500000000000002</v>
      </c>
      <c r="BB18" s="591">
        <f t="shared" si="0"/>
        <v>2.5499999999999998</v>
      </c>
      <c r="BC18" s="591">
        <f t="shared" si="0"/>
        <v>2.5499999999999998</v>
      </c>
      <c r="BD18" s="591">
        <f t="shared" si="0"/>
        <v>2.5</v>
      </c>
      <c r="BE18" s="591">
        <f t="shared" si="0"/>
        <v>2.5499999999999998</v>
      </c>
      <c r="BF18" s="591">
        <f t="shared" si="0"/>
        <v>2.5</v>
      </c>
      <c r="BG18" s="591">
        <f t="shared" si="0"/>
        <v>2.4500000000000002</v>
      </c>
      <c r="BH18" s="591">
        <f t="shared" si="0"/>
        <v>2.4500000000000002</v>
      </c>
      <c r="BI18" s="591">
        <f t="shared" si="0"/>
        <v>2.4500000000000002</v>
      </c>
      <c r="BJ18" s="591">
        <f t="shared" si="0"/>
        <v>2.4500000000000002</v>
      </c>
      <c r="BK18" s="591">
        <f t="shared" si="0"/>
        <v>2.4500000000000002</v>
      </c>
      <c r="BL18" s="591">
        <f t="shared" si="0"/>
        <v>2.35</v>
      </c>
      <c r="BM18" s="591">
        <f t="shared" si="0"/>
        <v>2.35</v>
      </c>
      <c r="BN18" s="591">
        <f t="shared" si="0"/>
        <v>2.2999999999999998</v>
      </c>
      <c r="BO18" s="591">
        <f t="shared" si="0"/>
        <v>2.3039999999999998</v>
      </c>
      <c r="BP18" s="591">
        <f t="shared" si="0"/>
        <v>2.4500000000000002</v>
      </c>
      <c r="BQ18" s="591">
        <f t="shared" si="0"/>
        <v>2.6</v>
      </c>
      <c r="BR18" s="591">
        <f t="shared" ref="BR18:BV18" si="1">AVERAGE(BR8:BR17)</f>
        <v>2.5499999999999998</v>
      </c>
      <c r="BS18" s="591">
        <f t="shared" si="1"/>
        <v>2.5</v>
      </c>
      <c r="BT18" s="591">
        <f t="shared" si="1"/>
        <v>2.5</v>
      </c>
      <c r="BU18" s="591">
        <f t="shared" si="1"/>
        <v>2.5</v>
      </c>
      <c r="BV18" s="591">
        <f t="shared" si="1"/>
        <v>2.5499999999999998</v>
      </c>
    </row>
    <row r="19" spans="1:74" s="262" customFormat="1" ht="12.75" x14ac:dyDescent="0.2">
      <c r="A19" s="270"/>
      <c r="B19" s="163"/>
      <c r="C19" s="163"/>
      <c r="D19" s="164" t="s">
        <v>222</v>
      </c>
      <c r="E19" s="592">
        <f>STDEV(E8:E17)</f>
        <v>0</v>
      </c>
      <c r="F19" s="592">
        <f t="shared" ref="F19:BQ19" si="2">STDEV(F8:F17)</f>
        <v>0</v>
      </c>
      <c r="G19" s="592">
        <f t="shared" si="2"/>
        <v>0</v>
      </c>
      <c r="H19" s="592">
        <f t="shared" si="2"/>
        <v>0.15811388300841897</v>
      </c>
      <c r="I19" s="592">
        <f t="shared" si="2"/>
        <v>0.94428103161435295</v>
      </c>
      <c r="J19" s="592">
        <f t="shared" si="2"/>
        <v>1.2527746981977423</v>
      </c>
      <c r="K19" s="592">
        <f t="shared" si="2"/>
        <v>1.3218253372598903</v>
      </c>
      <c r="L19" s="592">
        <f t="shared" si="2"/>
        <v>1.1737877907772671</v>
      </c>
      <c r="M19" s="592">
        <f t="shared" si="2"/>
        <v>1.0749676997731401</v>
      </c>
      <c r="N19" s="592">
        <f t="shared" si="2"/>
        <v>1.0554093465991712</v>
      </c>
      <c r="O19" s="592">
        <f t="shared" si="2"/>
        <v>1.0801234497346435</v>
      </c>
      <c r="P19" s="592">
        <f t="shared" si="2"/>
        <v>0.9067647005823628</v>
      </c>
      <c r="Q19" s="592">
        <f t="shared" si="2"/>
        <v>0.72456883730947197</v>
      </c>
      <c r="R19" s="592">
        <f t="shared" si="2"/>
        <v>0.59860949986893253</v>
      </c>
      <c r="S19" s="592">
        <f t="shared" si="2"/>
        <v>0.51639777949432208</v>
      </c>
      <c r="T19" s="592">
        <f t="shared" si="2"/>
        <v>0.71686043892021889</v>
      </c>
      <c r="U19" s="592">
        <f t="shared" si="2"/>
        <v>0.59860949986893253</v>
      </c>
      <c r="V19" s="592">
        <f t="shared" si="2"/>
        <v>0.62360956446232352</v>
      </c>
      <c r="W19" s="592">
        <f t="shared" si="2"/>
        <v>0.57975090436420273</v>
      </c>
      <c r="X19" s="592">
        <f t="shared" si="2"/>
        <v>0.53748384988657005</v>
      </c>
      <c r="Y19" s="592">
        <f t="shared" si="2"/>
        <v>0.80966385343274117</v>
      </c>
      <c r="Z19" s="592">
        <f t="shared" si="2"/>
        <v>0.71230767384763105</v>
      </c>
      <c r="AA19" s="592">
        <f t="shared" si="2"/>
        <v>0.92646280731248654</v>
      </c>
      <c r="AB19" s="592">
        <f t="shared" si="2"/>
        <v>0.9067647005823628</v>
      </c>
      <c r="AC19" s="592">
        <f t="shared" si="2"/>
        <v>0.66874675492462976</v>
      </c>
      <c r="AD19" s="592">
        <f t="shared" si="2"/>
        <v>0.48304589153964728</v>
      </c>
      <c r="AE19" s="592">
        <f t="shared" si="2"/>
        <v>0.5797509043642034</v>
      </c>
      <c r="AF19" s="592">
        <f t="shared" si="2"/>
        <v>0.64334196885395889</v>
      </c>
      <c r="AG19" s="592">
        <f t="shared" si="2"/>
        <v>0.64334196885395889</v>
      </c>
      <c r="AH19" s="592">
        <f t="shared" si="2"/>
        <v>0.59860949986893253</v>
      </c>
      <c r="AI19" s="592">
        <f t="shared" si="2"/>
        <v>0.51639777949432208</v>
      </c>
      <c r="AJ19" s="592">
        <f t="shared" si="2"/>
        <v>0.54006172486732174</v>
      </c>
      <c r="AK19" s="592">
        <f t="shared" si="2"/>
        <v>0.54006172486732174</v>
      </c>
      <c r="AL19" s="592">
        <f t="shared" si="2"/>
        <v>0.57975090436420273</v>
      </c>
      <c r="AM19" s="592">
        <f t="shared" si="2"/>
        <v>0.57975090436420273</v>
      </c>
      <c r="AN19" s="592">
        <f t="shared" si="2"/>
        <v>0.53748384988657005</v>
      </c>
      <c r="AO19" s="592">
        <f t="shared" si="2"/>
        <v>0.58925565098878963</v>
      </c>
      <c r="AP19" s="592">
        <f t="shared" si="2"/>
        <v>0.58689389538863379</v>
      </c>
      <c r="AQ19" s="592">
        <f t="shared" si="2"/>
        <v>0.66874675492462921</v>
      </c>
      <c r="AR19" s="592">
        <f t="shared" si="2"/>
        <v>0.65828058860438321</v>
      </c>
      <c r="AS19" s="592">
        <f t="shared" si="2"/>
        <v>0.65828058860438321</v>
      </c>
      <c r="AT19" s="592">
        <f t="shared" si="2"/>
        <v>0.65828058860438321</v>
      </c>
      <c r="AU19" s="592">
        <f t="shared" si="2"/>
        <v>0.66874675492462921</v>
      </c>
      <c r="AV19" s="592">
        <f t="shared" si="2"/>
        <v>0.754615428178118</v>
      </c>
      <c r="AW19" s="592">
        <f t="shared" si="2"/>
        <v>0.63245553203367599</v>
      </c>
      <c r="AX19" s="592">
        <f t="shared" si="2"/>
        <v>0.72456883730947197</v>
      </c>
      <c r="AY19" s="592">
        <f t="shared" si="2"/>
        <v>0.57975090436420273</v>
      </c>
      <c r="AZ19" s="592">
        <f t="shared" si="2"/>
        <v>0.51639777949432208</v>
      </c>
      <c r="BA19" s="592">
        <f t="shared" si="2"/>
        <v>0.59860949986893253</v>
      </c>
      <c r="BB19" s="592">
        <f t="shared" si="2"/>
        <v>0.83166499665830951</v>
      </c>
      <c r="BC19" s="592">
        <f t="shared" si="2"/>
        <v>0.76194196337749698</v>
      </c>
      <c r="BD19" s="592">
        <f t="shared" si="2"/>
        <v>0.57735026918962573</v>
      </c>
      <c r="BE19" s="592">
        <f t="shared" si="2"/>
        <v>0.72456883730947153</v>
      </c>
      <c r="BF19" s="592">
        <f t="shared" si="2"/>
        <v>0.70710678118654757</v>
      </c>
      <c r="BG19" s="592">
        <f t="shared" si="2"/>
        <v>0.64334196885395956</v>
      </c>
      <c r="BH19" s="592">
        <f t="shared" si="2"/>
        <v>0.64334196885395956</v>
      </c>
      <c r="BI19" s="592">
        <f t="shared" si="2"/>
        <v>0.64334196885395956</v>
      </c>
      <c r="BJ19" s="592">
        <f t="shared" si="2"/>
        <v>0.64334196885395956</v>
      </c>
      <c r="BK19" s="592">
        <f t="shared" si="2"/>
        <v>0.68516015970314903</v>
      </c>
      <c r="BL19" s="592">
        <f t="shared" si="2"/>
        <v>0.66874675492462921</v>
      </c>
      <c r="BM19" s="592">
        <f t="shared" si="2"/>
        <v>0.70906824620608822</v>
      </c>
      <c r="BN19" s="592">
        <f t="shared" si="2"/>
        <v>0.71492035298424073</v>
      </c>
      <c r="BO19" s="592">
        <f t="shared" si="2"/>
        <v>0.71004225226390605</v>
      </c>
      <c r="BP19" s="592">
        <f t="shared" si="2"/>
        <v>1.0394977419675118</v>
      </c>
      <c r="BQ19" s="592">
        <f t="shared" si="2"/>
        <v>0.87559503577091347</v>
      </c>
      <c r="BR19" s="592">
        <f t="shared" ref="BR19:BV19" si="3">STDEV(BR8:BR17)</f>
        <v>0.92646280731248609</v>
      </c>
      <c r="BS19" s="592">
        <f t="shared" si="3"/>
        <v>0.94280904158206336</v>
      </c>
      <c r="BT19" s="592">
        <f t="shared" si="3"/>
        <v>0.94280904158206336</v>
      </c>
      <c r="BU19" s="592">
        <f t="shared" si="3"/>
        <v>0.94280904158206336</v>
      </c>
      <c r="BV19" s="592">
        <f t="shared" si="3"/>
        <v>0.92646280731248609</v>
      </c>
    </row>
    <row r="20" spans="1:74" s="262" customFormat="1" ht="12.75" x14ac:dyDescent="0.2">
      <c r="A20" s="272"/>
      <c r="B20" s="166"/>
      <c r="C20" s="166"/>
      <c r="D20" s="167" t="s">
        <v>12</v>
      </c>
      <c r="E20" s="593">
        <f>E19/SQRT(COUNT(E8:E17))</f>
        <v>0</v>
      </c>
      <c r="F20" s="593">
        <f t="shared" ref="F20:BQ20" si="4">F19/SQRT(COUNT(F8:F17))</f>
        <v>0</v>
      </c>
      <c r="G20" s="593">
        <f t="shared" si="4"/>
        <v>0</v>
      </c>
      <c r="H20" s="593">
        <f t="shared" si="4"/>
        <v>4.9999999999999996E-2</v>
      </c>
      <c r="I20" s="593">
        <f t="shared" si="4"/>
        <v>0.29860788111948194</v>
      </c>
      <c r="J20" s="593">
        <f t="shared" si="4"/>
        <v>0.39616214413349038</v>
      </c>
      <c r="K20" s="593">
        <f t="shared" si="4"/>
        <v>0.41799787346614842</v>
      </c>
      <c r="L20" s="593">
        <f t="shared" si="4"/>
        <v>0.37118429085533472</v>
      </c>
      <c r="M20" s="593">
        <f t="shared" si="4"/>
        <v>0.33993463423951903</v>
      </c>
      <c r="N20" s="593">
        <f t="shared" si="4"/>
        <v>0.3337497399083465</v>
      </c>
      <c r="O20" s="593">
        <f t="shared" si="4"/>
        <v>0.34156502553198664</v>
      </c>
      <c r="P20" s="593">
        <f t="shared" si="4"/>
        <v>0.28674417556808751</v>
      </c>
      <c r="Q20" s="593">
        <f t="shared" si="4"/>
        <v>0.229128784747792</v>
      </c>
      <c r="R20" s="593">
        <f t="shared" si="4"/>
        <v>0.18929694486000917</v>
      </c>
      <c r="S20" s="593">
        <f t="shared" si="4"/>
        <v>0.16329931618554513</v>
      </c>
      <c r="T20" s="593">
        <f t="shared" si="4"/>
        <v>0.2266911751455907</v>
      </c>
      <c r="U20" s="593">
        <f t="shared" si="4"/>
        <v>0.18929694486000917</v>
      </c>
      <c r="V20" s="593">
        <f t="shared" si="4"/>
        <v>0.19720265943665385</v>
      </c>
      <c r="W20" s="593">
        <f t="shared" si="4"/>
        <v>0.18333333333333326</v>
      </c>
      <c r="X20" s="593">
        <f t="shared" si="4"/>
        <v>0.16996731711975951</v>
      </c>
      <c r="Y20" s="593">
        <f t="shared" si="4"/>
        <v>0.25603819159562025</v>
      </c>
      <c r="Z20" s="593">
        <f t="shared" si="4"/>
        <v>0.22525146441748678</v>
      </c>
      <c r="AA20" s="593">
        <f t="shared" si="4"/>
        <v>0.29297326385411576</v>
      </c>
      <c r="AB20" s="593">
        <f t="shared" si="4"/>
        <v>0.28674417556808751</v>
      </c>
      <c r="AC20" s="593">
        <f t="shared" si="4"/>
        <v>0.21147629234082546</v>
      </c>
      <c r="AD20" s="593">
        <f t="shared" si="4"/>
        <v>0.15275252316519444</v>
      </c>
      <c r="AE20" s="593">
        <f t="shared" si="4"/>
        <v>0.18333333333333349</v>
      </c>
      <c r="AF20" s="593">
        <f t="shared" si="4"/>
        <v>0.20344259359556155</v>
      </c>
      <c r="AG20" s="593">
        <f t="shared" si="4"/>
        <v>0.20344259359556155</v>
      </c>
      <c r="AH20" s="593">
        <f t="shared" si="4"/>
        <v>0.18929694486000917</v>
      </c>
      <c r="AI20" s="593">
        <f t="shared" si="4"/>
        <v>0.16329931618554513</v>
      </c>
      <c r="AJ20" s="593">
        <f t="shared" si="4"/>
        <v>0.17078251276599332</v>
      </c>
      <c r="AK20" s="593">
        <f t="shared" si="4"/>
        <v>0.17078251276599332</v>
      </c>
      <c r="AL20" s="593">
        <f t="shared" si="4"/>
        <v>0.18333333333333326</v>
      </c>
      <c r="AM20" s="593">
        <f t="shared" si="4"/>
        <v>0.18333333333333326</v>
      </c>
      <c r="AN20" s="593">
        <f t="shared" si="4"/>
        <v>0.16996731711975951</v>
      </c>
      <c r="AO20" s="593">
        <f t="shared" si="4"/>
        <v>0.18633899812498247</v>
      </c>
      <c r="AP20" s="593">
        <f t="shared" si="4"/>
        <v>0.18559214542766744</v>
      </c>
      <c r="AQ20" s="593">
        <f t="shared" si="4"/>
        <v>0.21147629234082529</v>
      </c>
      <c r="AR20" s="593">
        <f t="shared" si="4"/>
        <v>0.20816659994661324</v>
      </c>
      <c r="AS20" s="593">
        <f t="shared" si="4"/>
        <v>0.20816659994661324</v>
      </c>
      <c r="AT20" s="593">
        <f t="shared" si="4"/>
        <v>0.20816659994661324</v>
      </c>
      <c r="AU20" s="593">
        <f t="shared" si="4"/>
        <v>0.21147629234082529</v>
      </c>
      <c r="AV20" s="593">
        <f t="shared" si="4"/>
        <v>0.23863035105460587</v>
      </c>
      <c r="AW20" s="593">
        <f t="shared" si="4"/>
        <v>0.20000000000000004</v>
      </c>
      <c r="AX20" s="593">
        <f t="shared" si="4"/>
        <v>0.229128784747792</v>
      </c>
      <c r="AY20" s="593">
        <f t="shared" si="4"/>
        <v>0.18333333333333326</v>
      </c>
      <c r="AZ20" s="593">
        <f t="shared" si="4"/>
        <v>0.16329931618554513</v>
      </c>
      <c r="BA20" s="593">
        <f t="shared" si="4"/>
        <v>0.18929694486000917</v>
      </c>
      <c r="BB20" s="593">
        <f t="shared" si="4"/>
        <v>0.26299556396765816</v>
      </c>
      <c r="BC20" s="593">
        <f t="shared" si="4"/>
        <v>0.2409472049133492</v>
      </c>
      <c r="BD20" s="593">
        <f t="shared" si="4"/>
        <v>0.18257418583505536</v>
      </c>
      <c r="BE20" s="593">
        <f t="shared" si="4"/>
        <v>0.22912878474779186</v>
      </c>
      <c r="BF20" s="593">
        <f t="shared" si="4"/>
        <v>0.22360679774997896</v>
      </c>
      <c r="BG20" s="593">
        <f t="shared" si="4"/>
        <v>0.20344259359556174</v>
      </c>
      <c r="BH20" s="593">
        <f t="shared" si="4"/>
        <v>0.20344259359556174</v>
      </c>
      <c r="BI20" s="593">
        <f t="shared" si="4"/>
        <v>0.20344259359556174</v>
      </c>
      <c r="BJ20" s="593">
        <f t="shared" si="4"/>
        <v>0.20344259359556174</v>
      </c>
      <c r="BK20" s="593">
        <f t="shared" si="4"/>
        <v>0.2166666666666667</v>
      </c>
      <c r="BL20" s="593">
        <f t="shared" si="4"/>
        <v>0.21147629234082529</v>
      </c>
      <c r="BM20" s="593">
        <f t="shared" si="4"/>
        <v>0.22422706745122847</v>
      </c>
      <c r="BN20" s="593">
        <f t="shared" si="4"/>
        <v>0.22607766610417565</v>
      </c>
      <c r="BO20" s="593">
        <f t="shared" si="4"/>
        <v>0.2245350752109791</v>
      </c>
      <c r="BP20" s="593">
        <f t="shared" si="4"/>
        <v>0.32871804872193366</v>
      </c>
      <c r="BQ20" s="593">
        <f t="shared" si="4"/>
        <v>0.27688746209726922</v>
      </c>
      <c r="BR20" s="593">
        <f t="shared" ref="BR20:BV20" si="5">BR19/SQRT(COUNT(BR8:BR17))</f>
        <v>0.29297326385411565</v>
      </c>
      <c r="BS20" s="593">
        <f t="shared" si="5"/>
        <v>0.29814239699997191</v>
      </c>
      <c r="BT20" s="593">
        <f t="shared" si="5"/>
        <v>0.29814239699997191</v>
      </c>
      <c r="BU20" s="593">
        <f t="shared" si="5"/>
        <v>0.29814239699997191</v>
      </c>
      <c r="BV20" s="593">
        <f t="shared" si="5"/>
        <v>0.29297326385411565</v>
      </c>
    </row>
    <row r="21" spans="1:74" s="262" customFormat="1" ht="12.75" x14ac:dyDescent="0.2">
      <c r="A21" s="733" t="s">
        <v>117</v>
      </c>
      <c r="B21" s="733">
        <v>3</v>
      </c>
      <c r="C21" s="408">
        <v>1</v>
      </c>
      <c r="D21" s="409" t="s">
        <v>26</v>
      </c>
      <c r="E21" s="410">
        <v>0</v>
      </c>
      <c r="F21" s="410">
        <v>0</v>
      </c>
      <c r="G21" s="410">
        <v>0</v>
      </c>
      <c r="H21" s="410">
        <v>0</v>
      </c>
      <c r="I21" s="410">
        <v>0</v>
      </c>
      <c r="J21" s="410">
        <v>0</v>
      </c>
      <c r="K21" s="410">
        <v>0</v>
      </c>
      <c r="L21" s="410">
        <v>0.5</v>
      </c>
      <c r="M21" s="410">
        <v>1</v>
      </c>
      <c r="N21" s="410">
        <v>2</v>
      </c>
      <c r="O21" s="410">
        <v>2</v>
      </c>
      <c r="P21" s="410">
        <v>2</v>
      </c>
      <c r="Q21" s="410">
        <v>2</v>
      </c>
      <c r="R21" s="410">
        <v>1.5</v>
      </c>
      <c r="S21" s="410">
        <v>1.5</v>
      </c>
      <c r="T21" s="410">
        <v>1</v>
      </c>
      <c r="U21" s="410">
        <v>1</v>
      </c>
      <c r="V21" s="410">
        <v>1</v>
      </c>
      <c r="W21" s="410">
        <v>1</v>
      </c>
      <c r="X21" s="410">
        <v>1</v>
      </c>
      <c r="Y21" s="410">
        <v>1</v>
      </c>
      <c r="Z21" s="410">
        <v>1.5</v>
      </c>
      <c r="AA21" s="410">
        <v>1</v>
      </c>
      <c r="AB21" s="410">
        <v>1</v>
      </c>
      <c r="AC21" s="410">
        <v>1</v>
      </c>
      <c r="AD21" s="410">
        <v>1</v>
      </c>
      <c r="AE21" s="410">
        <v>1</v>
      </c>
      <c r="AF21" s="410">
        <v>1</v>
      </c>
      <c r="AG21" s="410">
        <v>1</v>
      </c>
      <c r="AH21" s="410">
        <v>1</v>
      </c>
      <c r="AI21" s="410">
        <v>1</v>
      </c>
      <c r="AJ21" s="410">
        <v>1</v>
      </c>
      <c r="AK21" s="410">
        <v>1</v>
      </c>
      <c r="AL21" s="410">
        <v>1</v>
      </c>
      <c r="AM21" s="410">
        <v>1</v>
      </c>
      <c r="AN21" s="410">
        <v>0.5</v>
      </c>
      <c r="AO21" s="410">
        <v>0.5</v>
      </c>
      <c r="AP21" s="410">
        <v>0.5</v>
      </c>
      <c r="AQ21" s="410">
        <v>1</v>
      </c>
      <c r="AR21" s="410">
        <v>1</v>
      </c>
      <c r="AS21" s="410">
        <v>1</v>
      </c>
      <c r="AT21" s="410">
        <v>1</v>
      </c>
      <c r="AU21" s="410">
        <v>1.5</v>
      </c>
      <c r="AV21" s="410">
        <v>2</v>
      </c>
      <c r="AW21" s="410">
        <v>2</v>
      </c>
      <c r="AX21" s="410">
        <v>2</v>
      </c>
      <c r="AY21" s="410">
        <v>2</v>
      </c>
      <c r="AZ21" s="410">
        <v>2</v>
      </c>
      <c r="BA21" s="410">
        <v>2</v>
      </c>
      <c r="BB21" s="410">
        <v>2</v>
      </c>
      <c r="BC21" s="410">
        <v>2</v>
      </c>
      <c r="BD21" s="410">
        <v>2</v>
      </c>
      <c r="BE21" s="410">
        <v>2</v>
      </c>
      <c r="BF21" s="410">
        <v>1.5</v>
      </c>
      <c r="BG21" s="410">
        <v>1.5</v>
      </c>
      <c r="BH21" s="410">
        <v>1.5</v>
      </c>
      <c r="BI21" s="410">
        <v>1.5</v>
      </c>
      <c r="BJ21" s="410">
        <v>1.5</v>
      </c>
      <c r="BK21" s="410">
        <v>1.5</v>
      </c>
      <c r="BL21" s="410">
        <v>1.5</v>
      </c>
      <c r="BM21" s="410">
        <v>1.5</v>
      </c>
      <c r="BN21" s="410">
        <v>1.5</v>
      </c>
      <c r="BO21" s="410">
        <v>1</v>
      </c>
      <c r="BP21" s="410">
        <v>1</v>
      </c>
      <c r="BQ21" s="410">
        <v>1</v>
      </c>
      <c r="BR21" s="410">
        <v>1</v>
      </c>
      <c r="BS21" s="410">
        <v>0.5</v>
      </c>
      <c r="BT21" s="410">
        <v>0.5</v>
      </c>
      <c r="BU21" s="410">
        <v>0.5</v>
      </c>
      <c r="BV21" s="410">
        <v>0.5</v>
      </c>
    </row>
    <row r="22" spans="1:74" s="262" customFormat="1" ht="12.75" x14ac:dyDescent="0.2">
      <c r="A22" s="734"/>
      <c r="B22" s="734"/>
      <c r="C22" s="212">
        <v>2</v>
      </c>
      <c r="D22" s="213" t="s">
        <v>27</v>
      </c>
      <c r="E22" s="152">
        <v>0</v>
      </c>
      <c r="F22" s="152">
        <v>0</v>
      </c>
      <c r="G22" s="152">
        <v>0</v>
      </c>
      <c r="H22" s="152">
        <v>0</v>
      </c>
      <c r="I22" s="152">
        <v>0</v>
      </c>
      <c r="J22" s="152">
        <v>0</v>
      </c>
      <c r="K22" s="152">
        <v>0</v>
      </c>
      <c r="L22" s="152">
        <v>2</v>
      </c>
      <c r="M22" s="152">
        <v>3.5</v>
      </c>
      <c r="N22" s="152">
        <v>3.5</v>
      </c>
      <c r="O22" s="152">
        <v>3</v>
      </c>
      <c r="P22" s="152">
        <v>2.5</v>
      </c>
      <c r="Q22" s="152">
        <v>2.5</v>
      </c>
      <c r="R22" s="152">
        <v>2.5</v>
      </c>
      <c r="S22" s="152">
        <v>2</v>
      </c>
      <c r="T22" s="152">
        <v>2</v>
      </c>
      <c r="U22" s="152">
        <v>1.5</v>
      </c>
      <c r="V22" s="152">
        <v>1.5</v>
      </c>
      <c r="W22" s="152">
        <v>1.5</v>
      </c>
      <c r="X22" s="152">
        <v>1.5</v>
      </c>
      <c r="Y22" s="152">
        <v>2.5</v>
      </c>
      <c r="Z22" s="152">
        <v>3</v>
      </c>
      <c r="AA22" s="152">
        <v>3.5</v>
      </c>
      <c r="AB22" s="152">
        <v>3.5</v>
      </c>
      <c r="AC22" s="152">
        <v>3.5</v>
      </c>
      <c r="AD22" s="152">
        <v>3</v>
      </c>
      <c r="AE22" s="152">
        <v>3</v>
      </c>
      <c r="AF22" s="152">
        <v>2.5</v>
      </c>
      <c r="AG22" s="152">
        <v>2.5</v>
      </c>
      <c r="AH22" s="152">
        <v>2.5</v>
      </c>
      <c r="AI22" s="152">
        <v>2.5</v>
      </c>
      <c r="AJ22" s="152">
        <v>2.5</v>
      </c>
      <c r="AK22" s="152">
        <v>2.5</v>
      </c>
      <c r="AL22" s="152">
        <v>2.5</v>
      </c>
      <c r="AM22" s="152">
        <v>2.5</v>
      </c>
      <c r="AN22" s="152">
        <v>2</v>
      </c>
      <c r="AO22" s="152">
        <v>2</v>
      </c>
      <c r="AP22" s="152">
        <v>2.5</v>
      </c>
      <c r="AQ22" s="152">
        <v>2</v>
      </c>
      <c r="AR22" s="152">
        <v>2</v>
      </c>
      <c r="AS22" s="152">
        <v>2</v>
      </c>
      <c r="AT22" s="152">
        <v>2</v>
      </c>
      <c r="AU22" s="152">
        <v>2</v>
      </c>
      <c r="AV22" s="152">
        <v>2</v>
      </c>
      <c r="AW22" s="152">
        <v>2</v>
      </c>
      <c r="AX22" s="152">
        <v>2</v>
      </c>
      <c r="AY22" s="152">
        <v>2.5</v>
      </c>
      <c r="AZ22" s="152">
        <v>2.5</v>
      </c>
      <c r="BA22" s="152">
        <v>2.5</v>
      </c>
      <c r="BB22" s="152">
        <v>2.5</v>
      </c>
      <c r="BC22" s="152">
        <v>2.5</v>
      </c>
      <c r="BD22" s="152">
        <v>2</v>
      </c>
      <c r="BE22" s="152">
        <v>2</v>
      </c>
      <c r="BF22" s="152">
        <v>2</v>
      </c>
      <c r="BG22" s="152">
        <v>2</v>
      </c>
      <c r="BH22" s="152">
        <v>2</v>
      </c>
      <c r="BI22" s="152">
        <v>2</v>
      </c>
      <c r="BJ22" s="152">
        <v>2</v>
      </c>
      <c r="BK22" s="152">
        <v>2</v>
      </c>
      <c r="BL22" s="152">
        <v>2</v>
      </c>
      <c r="BM22" s="152">
        <v>2</v>
      </c>
      <c r="BN22" s="152">
        <v>2</v>
      </c>
      <c r="BO22" s="152">
        <v>2</v>
      </c>
      <c r="BP22" s="152">
        <v>2</v>
      </c>
      <c r="BQ22" s="152">
        <v>2</v>
      </c>
      <c r="BR22" s="152">
        <v>2</v>
      </c>
      <c r="BS22" s="152">
        <v>2</v>
      </c>
      <c r="BT22" s="152">
        <v>2</v>
      </c>
      <c r="BU22" s="152">
        <v>2</v>
      </c>
      <c r="BV22" s="152">
        <v>2</v>
      </c>
    </row>
    <row r="23" spans="1:74" s="262" customFormat="1" ht="12.75" x14ac:dyDescent="0.2">
      <c r="A23" s="734"/>
      <c r="B23" s="734"/>
      <c r="C23" s="212">
        <v>3</v>
      </c>
      <c r="D23" s="213" t="s">
        <v>28</v>
      </c>
      <c r="E23" s="152">
        <v>0</v>
      </c>
      <c r="F23" s="152">
        <v>0</v>
      </c>
      <c r="G23" s="152">
        <v>0</v>
      </c>
      <c r="H23" s="152">
        <v>0</v>
      </c>
      <c r="I23" s="152">
        <v>1</v>
      </c>
      <c r="J23" s="152">
        <v>2.5</v>
      </c>
      <c r="K23" s="152">
        <v>3</v>
      </c>
      <c r="L23" s="152">
        <v>3</v>
      </c>
      <c r="M23" s="152">
        <v>3</v>
      </c>
      <c r="N23" s="152">
        <v>2</v>
      </c>
      <c r="O23" s="152">
        <v>2</v>
      </c>
      <c r="P23" s="152">
        <v>1.5</v>
      </c>
      <c r="Q23" s="152">
        <v>1.5</v>
      </c>
      <c r="R23" s="152">
        <v>1.5</v>
      </c>
      <c r="S23" s="152">
        <v>1.5</v>
      </c>
      <c r="T23" s="152">
        <v>1.5</v>
      </c>
      <c r="U23" s="152">
        <v>1.5</v>
      </c>
      <c r="V23" s="152">
        <v>1</v>
      </c>
      <c r="W23" s="152">
        <v>1</v>
      </c>
      <c r="X23" s="152">
        <v>1</v>
      </c>
      <c r="Y23" s="152">
        <v>2.5</v>
      </c>
      <c r="Z23" s="152">
        <v>3</v>
      </c>
      <c r="AA23" s="152">
        <v>3</v>
      </c>
      <c r="AB23" s="152">
        <v>3</v>
      </c>
      <c r="AC23" s="152">
        <v>2.5</v>
      </c>
      <c r="AD23" s="152">
        <v>2.5</v>
      </c>
      <c r="AE23" s="152">
        <v>2.5</v>
      </c>
      <c r="AF23" s="152">
        <v>2.5</v>
      </c>
      <c r="AG23" s="152">
        <v>2.5</v>
      </c>
      <c r="AH23" s="152">
        <v>2.5</v>
      </c>
      <c r="AI23" s="152">
        <v>2</v>
      </c>
      <c r="AJ23" s="152">
        <v>2</v>
      </c>
      <c r="AK23" s="152">
        <v>2</v>
      </c>
      <c r="AL23" s="152">
        <v>2</v>
      </c>
      <c r="AM23" s="152">
        <v>2</v>
      </c>
      <c r="AN23" s="152">
        <v>2.5</v>
      </c>
      <c r="AO23" s="152">
        <v>2.5</v>
      </c>
      <c r="AP23" s="152">
        <v>2.5</v>
      </c>
      <c r="AQ23" s="152">
        <v>2</v>
      </c>
      <c r="AR23" s="152">
        <v>2</v>
      </c>
      <c r="AS23" s="152">
        <v>2</v>
      </c>
      <c r="AT23" s="152">
        <v>2</v>
      </c>
      <c r="AU23" s="152">
        <v>2</v>
      </c>
      <c r="AV23" s="152">
        <v>2</v>
      </c>
      <c r="AW23" s="152">
        <v>2</v>
      </c>
      <c r="AX23" s="152">
        <v>2</v>
      </c>
      <c r="AY23" s="152">
        <v>2</v>
      </c>
      <c r="AZ23" s="152">
        <v>2</v>
      </c>
      <c r="BA23" s="152">
        <v>1.5</v>
      </c>
      <c r="BB23" s="152">
        <v>2</v>
      </c>
      <c r="BC23" s="152">
        <v>2</v>
      </c>
      <c r="BD23" s="152">
        <v>2.5</v>
      </c>
      <c r="BE23" s="152">
        <v>2</v>
      </c>
      <c r="BF23" s="152">
        <v>2</v>
      </c>
      <c r="BG23" s="152">
        <v>2</v>
      </c>
      <c r="BH23" s="152">
        <v>2</v>
      </c>
      <c r="BI23" s="152">
        <v>2</v>
      </c>
      <c r="BJ23" s="152">
        <v>2</v>
      </c>
      <c r="BK23" s="152">
        <v>2</v>
      </c>
      <c r="BL23" s="152">
        <v>2</v>
      </c>
      <c r="BM23" s="152">
        <v>2</v>
      </c>
      <c r="BN23" s="152">
        <v>2</v>
      </c>
      <c r="BO23" s="152">
        <v>2</v>
      </c>
      <c r="BP23" s="152">
        <v>2</v>
      </c>
      <c r="BQ23" s="152">
        <v>2.5</v>
      </c>
      <c r="BR23" s="152">
        <v>2.5</v>
      </c>
      <c r="BS23" s="152">
        <v>2</v>
      </c>
      <c r="BT23" s="152">
        <v>2</v>
      </c>
      <c r="BU23" s="152">
        <v>2</v>
      </c>
      <c r="BV23" s="152">
        <v>2</v>
      </c>
    </row>
    <row r="24" spans="1:74" s="262" customFormat="1" ht="12.75" x14ac:dyDescent="0.2">
      <c r="A24" s="734"/>
      <c r="B24" s="734"/>
      <c r="C24" s="212">
        <v>4</v>
      </c>
      <c r="D24" s="213" t="s">
        <v>29</v>
      </c>
      <c r="E24" s="152">
        <v>0</v>
      </c>
      <c r="F24" s="152">
        <v>0</v>
      </c>
      <c r="G24" s="152">
        <v>0</v>
      </c>
      <c r="H24" s="152">
        <v>0</v>
      </c>
      <c r="I24" s="152">
        <v>0</v>
      </c>
      <c r="J24" s="152">
        <v>1.5</v>
      </c>
      <c r="K24" s="152">
        <v>3</v>
      </c>
      <c r="L24" s="152">
        <v>3</v>
      </c>
      <c r="M24" s="152">
        <v>3</v>
      </c>
      <c r="N24" s="152">
        <v>2.5</v>
      </c>
      <c r="O24" s="152">
        <v>2.5</v>
      </c>
      <c r="P24" s="152">
        <v>2</v>
      </c>
      <c r="Q24" s="152">
        <v>2</v>
      </c>
      <c r="R24" s="152">
        <v>1.5</v>
      </c>
      <c r="S24" s="152">
        <v>1.5</v>
      </c>
      <c r="T24" s="152">
        <v>1.5</v>
      </c>
      <c r="U24" s="152">
        <v>1.5</v>
      </c>
      <c r="V24" s="152">
        <v>1</v>
      </c>
      <c r="W24" s="152">
        <v>1</v>
      </c>
      <c r="X24" s="152">
        <v>1</v>
      </c>
      <c r="Y24" s="152">
        <v>1</v>
      </c>
      <c r="Z24" s="152">
        <v>2.5</v>
      </c>
      <c r="AA24" s="152">
        <v>3</v>
      </c>
      <c r="AB24" s="152">
        <v>3.5</v>
      </c>
      <c r="AC24" s="152">
        <v>3</v>
      </c>
      <c r="AD24" s="152">
        <v>3</v>
      </c>
      <c r="AE24" s="152">
        <v>3</v>
      </c>
      <c r="AF24" s="152">
        <v>3</v>
      </c>
      <c r="AG24" s="152">
        <v>3</v>
      </c>
      <c r="AH24" s="152">
        <v>2.5</v>
      </c>
      <c r="AI24" s="152">
        <v>2.5</v>
      </c>
      <c r="AJ24" s="152">
        <v>2.5</v>
      </c>
      <c r="AK24" s="152">
        <v>2.5</v>
      </c>
      <c r="AL24" s="152">
        <v>2.5</v>
      </c>
      <c r="AM24" s="152">
        <v>2.5</v>
      </c>
      <c r="AN24" s="152">
        <v>2.5</v>
      </c>
      <c r="AO24" s="152">
        <v>2.5</v>
      </c>
      <c r="AP24" s="152">
        <v>2.5</v>
      </c>
      <c r="AQ24" s="152">
        <v>2</v>
      </c>
      <c r="AR24" s="152">
        <v>2</v>
      </c>
      <c r="AS24" s="152">
        <v>2</v>
      </c>
      <c r="AT24" s="152">
        <v>2</v>
      </c>
      <c r="AU24" s="152">
        <v>2</v>
      </c>
      <c r="AV24" s="152">
        <v>2</v>
      </c>
      <c r="AW24" s="152">
        <v>2</v>
      </c>
      <c r="AX24" s="152">
        <v>2</v>
      </c>
      <c r="AY24" s="152">
        <v>2</v>
      </c>
      <c r="AZ24" s="152">
        <v>2</v>
      </c>
      <c r="BA24" s="152">
        <v>2</v>
      </c>
      <c r="BB24" s="152">
        <v>2</v>
      </c>
      <c r="BC24" s="152">
        <v>2</v>
      </c>
      <c r="BD24" s="152">
        <v>2</v>
      </c>
      <c r="BE24" s="152">
        <v>2</v>
      </c>
      <c r="BF24" s="152">
        <v>2</v>
      </c>
      <c r="BG24" s="152">
        <v>2</v>
      </c>
      <c r="BH24" s="152">
        <v>2</v>
      </c>
      <c r="BI24" s="152">
        <v>2</v>
      </c>
      <c r="BJ24" s="152">
        <v>2</v>
      </c>
      <c r="BK24" s="152">
        <v>2.5</v>
      </c>
      <c r="BL24" s="152">
        <v>2</v>
      </c>
      <c r="BM24" s="152">
        <v>2</v>
      </c>
      <c r="BN24" s="152">
        <v>2</v>
      </c>
      <c r="BO24" s="152">
        <v>2</v>
      </c>
      <c r="BP24" s="152">
        <v>2</v>
      </c>
      <c r="BQ24" s="152">
        <v>2</v>
      </c>
      <c r="BR24" s="152">
        <v>2</v>
      </c>
      <c r="BS24" s="152">
        <v>2</v>
      </c>
      <c r="BT24" s="152">
        <v>2</v>
      </c>
      <c r="BU24" s="152">
        <v>2</v>
      </c>
      <c r="BV24" s="152">
        <v>2</v>
      </c>
    </row>
    <row r="25" spans="1:74" s="262" customFormat="1" ht="12.75" x14ac:dyDescent="0.2">
      <c r="A25" s="734"/>
      <c r="B25" s="734"/>
      <c r="C25" s="212">
        <v>5</v>
      </c>
      <c r="D25" s="213" t="s">
        <v>30</v>
      </c>
      <c r="E25" s="152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0.5</v>
      </c>
      <c r="K25" s="152">
        <v>2</v>
      </c>
      <c r="L25" s="152">
        <v>2.5</v>
      </c>
      <c r="M25" s="152">
        <v>3</v>
      </c>
      <c r="N25" s="152">
        <v>3</v>
      </c>
      <c r="O25" s="152">
        <v>3</v>
      </c>
      <c r="P25" s="152">
        <v>2.5</v>
      </c>
      <c r="Q25" s="152">
        <v>2</v>
      </c>
      <c r="R25" s="152">
        <v>2</v>
      </c>
      <c r="S25" s="152">
        <v>1.5</v>
      </c>
      <c r="T25" s="152">
        <v>1.5</v>
      </c>
      <c r="U25" s="152">
        <v>1.5</v>
      </c>
      <c r="V25" s="152">
        <v>1.5</v>
      </c>
      <c r="W25" s="152">
        <v>1.5</v>
      </c>
      <c r="X25" s="152">
        <v>1</v>
      </c>
      <c r="Y25" s="152">
        <v>2.5</v>
      </c>
      <c r="Z25" s="152">
        <v>3</v>
      </c>
      <c r="AA25" s="152">
        <v>3</v>
      </c>
      <c r="AB25" s="152">
        <v>3.5</v>
      </c>
      <c r="AC25" s="152">
        <v>3.5</v>
      </c>
      <c r="AD25" s="152">
        <v>3</v>
      </c>
      <c r="AE25" s="152">
        <v>3</v>
      </c>
      <c r="AF25" s="152">
        <v>2.5</v>
      </c>
      <c r="AG25" s="152">
        <v>2.5</v>
      </c>
      <c r="AH25" s="152">
        <v>2.5</v>
      </c>
      <c r="AI25" s="152">
        <v>2.5</v>
      </c>
      <c r="AJ25" s="152">
        <v>2.5</v>
      </c>
      <c r="AK25" s="152">
        <v>2.5</v>
      </c>
      <c r="AL25" s="152">
        <v>2.5</v>
      </c>
      <c r="AM25" s="152">
        <v>2.5</v>
      </c>
      <c r="AN25" s="152">
        <v>2.5</v>
      </c>
      <c r="AO25" s="152">
        <v>2.5</v>
      </c>
      <c r="AP25" s="152">
        <v>2.5</v>
      </c>
      <c r="AQ25" s="152">
        <v>2</v>
      </c>
      <c r="AR25" s="152">
        <v>2</v>
      </c>
      <c r="AS25" s="152">
        <v>2</v>
      </c>
      <c r="AT25" s="152">
        <v>2</v>
      </c>
      <c r="AU25" s="152">
        <v>2</v>
      </c>
      <c r="AV25" s="152">
        <v>2.5</v>
      </c>
      <c r="AW25" s="152">
        <v>2</v>
      </c>
      <c r="AX25" s="152">
        <v>2</v>
      </c>
      <c r="AY25" s="152">
        <v>2</v>
      </c>
      <c r="AZ25" s="152">
        <v>2</v>
      </c>
      <c r="BA25" s="152">
        <v>1.5</v>
      </c>
      <c r="BB25" s="152">
        <v>2</v>
      </c>
      <c r="BC25" s="152">
        <v>2</v>
      </c>
      <c r="BD25" s="152">
        <v>2</v>
      </c>
      <c r="BE25" s="152">
        <v>2.5</v>
      </c>
      <c r="BF25" s="152">
        <v>2.5</v>
      </c>
      <c r="BG25" s="152">
        <v>2.5</v>
      </c>
      <c r="BH25" s="152">
        <v>2</v>
      </c>
      <c r="BI25" s="152">
        <v>2</v>
      </c>
      <c r="BJ25" s="152">
        <v>2</v>
      </c>
      <c r="BK25" s="152">
        <v>2</v>
      </c>
      <c r="BL25" s="152">
        <v>2</v>
      </c>
      <c r="BM25" s="152">
        <v>2</v>
      </c>
      <c r="BN25" s="152">
        <v>2</v>
      </c>
      <c r="BO25" s="152">
        <v>2</v>
      </c>
      <c r="BP25" s="152">
        <v>2</v>
      </c>
      <c r="BQ25" s="152">
        <v>2</v>
      </c>
      <c r="BR25" s="152">
        <v>2.5</v>
      </c>
      <c r="BS25" s="152">
        <v>2</v>
      </c>
      <c r="BT25" s="152">
        <v>2</v>
      </c>
      <c r="BU25" s="152">
        <v>2</v>
      </c>
      <c r="BV25" s="152">
        <v>2</v>
      </c>
    </row>
    <row r="26" spans="1:74" s="262" customFormat="1" ht="12.75" x14ac:dyDescent="0.2">
      <c r="A26" s="734"/>
      <c r="B26" s="733">
        <v>4</v>
      </c>
      <c r="C26" s="408">
        <v>1</v>
      </c>
      <c r="D26" s="409" t="s">
        <v>32</v>
      </c>
      <c r="E26" s="410">
        <v>0</v>
      </c>
      <c r="F26" s="410">
        <v>0</v>
      </c>
      <c r="G26" s="410">
        <v>0</v>
      </c>
      <c r="H26" s="410">
        <v>0</v>
      </c>
      <c r="I26" s="410">
        <v>1</v>
      </c>
      <c r="J26" s="410">
        <v>2</v>
      </c>
      <c r="K26" s="410">
        <v>2</v>
      </c>
      <c r="L26" s="410">
        <v>3</v>
      </c>
      <c r="M26" s="410">
        <v>3.5</v>
      </c>
      <c r="N26" s="410">
        <v>2.5</v>
      </c>
      <c r="O26" s="410">
        <v>2.5</v>
      </c>
      <c r="P26" s="410">
        <v>2</v>
      </c>
      <c r="Q26" s="410">
        <v>2</v>
      </c>
      <c r="R26" s="410">
        <v>2</v>
      </c>
      <c r="S26" s="410">
        <v>2</v>
      </c>
      <c r="T26" s="410">
        <v>2</v>
      </c>
      <c r="U26" s="410">
        <v>2</v>
      </c>
      <c r="V26" s="410">
        <v>1.5</v>
      </c>
      <c r="W26" s="410">
        <v>1.5</v>
      </c>
      <c r="X26" s="410">
        <v>1.5</v>
      </c>
      <c r="Y26" s="410">
        <v>1.5</v>
      </c>
      <c r="Z26" s="410">
        <v>1.5</v>
      </c>
      <c r="AA26" s="410">
        <v>2</v>
      </c>
      <c r="AB26" s="410">
        <v>2</v>
      </c>
      <c r="AC26" s="410">
        <v>2.5</v>
      </c>
      <c r="AD26" s="410">
        <v>2.5</v>
      </c>
      <c r="AE26" s="410">
        <v>3</v>
      </c>
      <c r="AF26" s="410">
        <v>2.5</v>
      </c>
      <c r="AG26" s="410">
        <v>2.5</v>
      </c>
      <c r="AH26" s="410">
        <v>2.5</v>
      </c>
      <c r="AI26" s="410">
        <v>2.5</v>
      </c>
      <c r="AJ26" s="410">
        <v>2.5</v>
      </c>
      <c r="AK26" s="410">
        <v>2.5</v>
      </c>
      <c r="AL26" s="410">
        <v>2.5</v>
      </c>
      <c r="AM26" s="410">
        <v>2</v>
      </c>
      <c r="AN26" s="410">
        <v>2</v>
      </c>
      <c r="AO26" s="410">
        <v>2</v>
      </c>
      <c r="AP26" s="410">
        <v>2</v>
      </c>
      <c r="AQ26" s="410">
        <v>2</v>
      </c>
      <c r="AR26" s="410">
        <v>2</v>
      </c>
      <c r="AS26" s="410">
        <v>2</v>
      </c>
      <c r="AT26" s="410">
        <v>2</v>
      </c>
      <c r="AU26" s="410">
        <v>2</v>
      </c>
      <c r="AV26" s="410">
        <v>2</v>
      </c>
      <c r="AW26" s="410">
        <v>2</v>
      </c>
      <c r="AX26" s="410">
        <v>2</v>
      </c>
      <c r="AY26" s="410">
        <v>2</v>
      </c>
      <c r="AZ26" s="410">
        <v>2.5</v>
      </c>
      <c r="BA26" s="410">
        <v>2</v>
      </c>
      <c r="BB26" s="410">
        <v>2</v>
      </c>
      <c r="BC26" s="410">
        <v>2</v>
      </c>
      <c r="BD26" s="410">
        <v>2</v>
      </c>
      <c r="BE26" s="410">
        <v>2</v>
      </c>
      <c r="BF26" s="410">
        <v>2</v>
      </c>
      <c r="BG26" s="410">
        <v>2</v>
      </c>
      <c r="BH26" s="410">
        <v>2</v>
      </c>
      <c r="BI26" s="410">
        <v>2</v>
      </c>
      <c r="BJ26" s="410">
        <v>2</v>
      </c>
      <c r="BK26" s="410">
        <v>2</v>
      </c>
      <c r="BL26" s="410">
        <v>2</v>
      </c>
      <c r="BM26" s="410">
        <v>2</v>
      </c>
      <c r="BN26" s="410">
        <v>2</v>
      </c>
      <c r="BO26" s="410">
        <v>2</v>
      </c>
      <c r="BP26" s="410">
        <v>2</v>
      </c>
      <c r="BQ26" s="410">
        <v>2</v>
      </c>
      <c r="BR26" s="410">
        <v>2</v>
      </c>
      <c r="BS26" s="410">
        <v>2</v>
      </c>
      <c r="BT26" s="410">
        <v>2</v>
      </c>
      <c r="BU26" s="410">
        <v>2</v>
      </c>
      <c r="BV26" s="410">
        <v>2</v>
      </c>
    </row>
    <row r="27" spans="1:74" s="262" customFormat="1" ht="12.75" x14ac:dyDescent="0.2">
      <c r="A27" s="734"/>
      <c r="B27" s="734"/>
      <c r="C27" s="212">
        <v>2</v>
      </c>
      <c r="D27" s="213" t="s">
        <v>33</v>
      </c>
      <c r="E27" s="152">
        <v>0</v>
      </c>
      <c r="F27" s="152">
        <v>0</v>
      </c>
      <c r="G27" s="152">
        <v>0</v>
      </c>
      <c r="H27" s="152">
        <v>0</v>
      </c>
      <c r="I27" s="152">
        <v>0</v>
      </c>
      <c r="J27" s="152">
        <v>0</v>
      </c>
      <c r="K27" s="152">
        <v>0</v>
      </c>
      <c r="L27" s="152">
        <v>0.5</v>
      </c>
      <c r="M27" s="152">
        <v>3</v>
      </c>
      <c r="N27" s="152">
        <v>3.5</v>
      </c>
      <c r="O27" s="152">
        <v>3</v>
      </c>
      <c r="P27" s="152">
        <v>2.5</v>
      </c>
      <c r="Q27" s="152">
        <v>2.5</v>
      </c>
      <c r="R27" s="152">
        <v>2</v>
      </c>
      <c r="S27" s="152">
        <v>2</v>
      </c>
      <c r="T27" s="152">
        <v>1.5</v>
      </c>
      <c r="U27" s="152">
        <v>1.5</v>
      </c>
      <c r="V27" s="152">
        <v>1</v>
      </c>
      <c r="W27" s="152">
        <v>1</v>
      </c>
      <c r="X27" s="152">
        <v>1</v>
      </c>
      <c r="Y27" s="152">
        <v>1.5</v>
      </c>
      <c r="Z27" s="152">
        <v>2.5</v>
      </c>
      <c r="AA27" s="152">
        <v>3.5</v>
      </c>
      <c r="AB27" s="152">
        <v>3</v>
      </c>
      <c r="AC27" s="152">
        <v>3</v>
      </c>
      <c r="AD27" s="152">
        <v>3</v>
      </c>
      <c r="AE27" s="152">
        <v>3</v>
      </c>
      <c r="AF27" s="152">
        <v>3</v>
      </c>
      <c r="AG27" s="152">
        <v>2.5</v>
      </c>
      <c r="AH27" s="152">
        <v>2.5</v>
      </c>
      <c r="AI27" s="152">
        <v>2.5</v>
      </c>
      <c r="AJ27" s="152">
        <v>2.5</v>
      </c>
      <c r="AK27" s="152">
        <v>2.5</v>
      </c>
      <c r="AL27" s="152">
        <v>2.5</v>
      </c>
      <c r="AM27" s="152">
        <v>2.5</v>
      </c>
      <c r="AN27" s="152">
        <v>2</v>
      </c>
      <c r="AO27" s="152">
        <v>2</v>
      </c>
      <c r="AP27" s="152">
        <v>2</v>
      </c>
      <c r="AQ27" s="152">
        <v>2</v>
      </c>
      <c r="AR27" s="152">
        <v>2</v>
      </c>
      <c r="AS27" s="152">
        <v>2</v>
      </c>
      <c r="AT27" s="152">
        <v>2</v>
      </c>
      <c r="AU27" s="152">
        <v>2</v>
      </c>
      <c r="AV27" s="152">
        <v>2</v>
      </c>
      <c r="AW27" s="152">
        <v>2</v>
      </c>
      <c r="AX27" s="152">
        <v>2</v>
      </c>
      <c r="AY27" s="152">
        <v>2.5</v>
      </c>
      <c r="AZ27" s="152">
        <v>2.5</v>
      </c>
      <c r="BA27" s="152">
        <v>2.5</v>
      </c>
      <c r="BB27" s="152">
        <v>2</v>
      </c>
      <c r="BC27" s="152">
        <v>2</v>
      </c>
      <c r="BD27" s="152">
        <v>2</v>
      </c>
      <c r="BE27" s="152">
        <v>2</v>
      </c>
      <c r="BF27" s="152">
        <v>2</v>
      </c>
      <c r="BG27" s="152">
        <v>2</v>
      </c>
      <c r="BH27" s="152">
        <v>2</v>
      </c>
      <c r="BI27" s="152">
        <v>2</v>
      </c>
      <c r="BJ27" s="152">
        <v>2</v>
      </c>
      <c r="BK27" s="152">
        <v>2</v>
      </c>
      <c r="BL27" s="152">
        <v>2</v>
      </c>
      <c r="BM27" s="152">
        <v>2</v>
      </c>
      <c r="BN27" s="152">
        <v>2</v>
      </c>
      <c r="BO27" s="152">
        <v>2</v>
      </c>
      <c r="BP27" s="152">
        <v>2</v>
      </c>
      <c r="BQ27" s="152">
        <v>2</v>
      </c>
      <c r="BR27" s="152">
        <v>2</v>
      </c>
      <c r="BS27" s="152">
        <v>2</v>
      </c>
      <c r="BT27" s="152">
        <v>2</v>
      </c>
      <c r="BU27" s="152">
        <v>2.5</v>
      </c>
      <c r="BV27" s="152">
        <v>2.5</v>
      </c>
    </row>
    <row r="28" spans="1:74" s="262" customFormat="1" ht="12.75" x14ac:dyDescent="0.2">
      <c r="A28" s="734"/>
      <c r="B28" s="734"/>
      <c r="C28" s="212">
        <v>3</v>
      </c>
      <c r="D28" s="213" t="s">
        <v>34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2">
        <v>2</v>
      </c>
      <c r="L28" s="152">
        <v>2.5</v>
      </c>
      <c r="M28" s="152">
        <v>3</v>
      </c>
      <c r="N28" s="152">
        <v>2.5</v>
      </c>
      <c r="O28" s="152">
        <v>2.5</v>
      </c>
      <c r="P28" s="152">
        <v>2</v>
      </c>
      <c r="Q28" s="152">
        <v>1.5</v>
      </c>
      <c r="R28" s="152">
        <v>1.5</v>
      </c>
      <c r="S28" s="152">
        <v>1.5</v>
      </c>
      <c r="T28" s="152">
        <v>1.5</v>
      </c>
      <c r="U28" s="152">
        <v>1.5</v>
      </c>
      <c r="V28" s="152">
        <v>1</v>
      </c>
      <c r="W28" s="152">
        <v>1</v>
      </c>
      <c r="X28" s="152">
        <v>1</v>
      </c>
      <c r="Y28" s="152">
        <v>2</v>
      </c>
      <c r="Z28" s="152">
        <v>2.5</v>
      </c>
      <c r="AA28" s="152">
        <v>3</v>
      </c>
      <c r="AB28" s="152">
        <v>3</v>
      </c>
      <c r="AC28" s="152">
        <v>3</v>
      </c>
      <c r="AD28" s="152">
        <v>3</v>
      </c>
      <c r="AE28" s="152">
        <v>2.5</v>
      </c>
      <c r="AF28" s="152">
        <v>2.5</v>
      </c>
      <c r="AG28" s="152">
        <v>2.5</v>
      </c>
      <c r="AH28" s="152">
        <v>2.5</v>
      </c>
      <c r="AI28" s="152">
        <v>2.5</v>
      </c>
      <c r="AJ28" s="152">
        <v>2.5</v>
      </c>
      <c r="AK28" s="152">
        <v>2.5</v>
      </c>
      <c r="AL28" s="152">
        <v>2</v>
      </c>
      <c r="AM28" s="152">
        <v>2</v>
      </c>
      <c r="AN28" s="152">
        <v>2</v>
      </c>
      <c r="AO28" s="152">
        <v>2</v>
      </c>
      <c r="AP28" s="152">
        <v>2.5</v>
      </c>
      <c r="AQ28" s="152">
        <v>2.5</v>
      </c>
      <c r="AR28" s="152">
        <v>2.5</v>
      </c>
      <c r="AS28" s="152">
        <v>2.5</v>
      </c>
      <c r="AT28" s="152">
        <v>2.5</v>
      </c>
      <c r="AU28" s="152">
        <v>2.5</v>
      </c>
      <c r="AV28" s="152">
        <v>2.5</v>
      </c>
      <c r="AW28" s="152">
        <v>3</v>
      </c>
      <c r="AX28" s="152">
        <v>3</v>
      </c>
      <c r="AY28" s="152">
        <v>2.5</v>
      </c>
      <c r="AZ28" s="152">
        <v>3</v>
      </c>
      <c r="BA28" s="152">
        <v>3</v>
      </c>
      <c r="BB28" s="152">
        <v>3</v>
      </c>
      <c r="BC28" s="152">
        <v>3</v>
      </c>
      <c r="BD28" s="152">
        <v>2.5</v>
      </c>
      <c r="BE28" s="152">
        <v>2.5</v>
      </c>
      <c r="BF28" s="152">
        <v>2.5</v>
      </c>
      <c r="BG28" s="152">
        <v>2.5</v>
      </c>
      <c r="BH28" s="152">
        <v>2.5</v>
      </c>
      <c r="BI28" s="152">
        <v>2.5</v>
      </c>
      <c r="BJ28" s="152">
        <v>2.5</v>
      </c>
      <c r="BK28" s="152">
        <v>2.5</v>
      </c>
      <c r="BL28" s="152">
        <v>2.5</v>
      </c>
      <c r="BM28" s="152">
        <v>2.5</v>
      </c>
      <c r="BN28" s="152">
        <v>2.5</v>
      </c>
      <c r="BO28" s="152">
        <v>2.5</v>
      </c>
      <c r="BP28" s="152">
        <v>2.5</v>
      </c>
      <c r="BQ28" s="152">
        <v>2.5</v>
      </c>
      <c r="BR28" s="152">
        <v>2.5</v>
      </c>
      <c r="BS28" s="152">
        <v>2.5</v>
      </c>
      <c r="BT28" s="152">
        <v>2.5</v>
      </c>
      <c r="BU28" s="152">
        <v>2.5</v>
      </c>
      <c r="BV28" s="152">
        <v>2.5</v>
      </c>
    </row>
    <row r="29" spans="1:74" s="262" customFormat="1" ht="12.75" x14ac:dyDescent="0.2">
      <c r="A29" s="734"/>
      <c r="B29" s="734"/>
      <c r="C29" s="212">
        <v>4</v>
      </c>
      <c r="D29" s="213" t="s">
        <v>35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1</v>
      </c>
      <c r="K29" s="152">
        <v>3</v>
      </c>
      <c r="L29" s="152">
        <v>3</v>
      </c>
      <c r="M29" s="152">
        <v>3</v>
      </c>
      <c r="N29" s="152">
        <v>2.5</v>
      </c>
      <c r="O29" s="152">
        <v>2.5</v>
      </c>
      <c r="P29" s="152">
        <v>2</v>
      </c>
      <c r="Q29" s="152">
        <v>2</v>
      </c>
      <c r="R29" s="152">
        <v>2</v>
      </c>
      <c r="S29" s="152">
        <v>2</v>
      </c>
      <c r="T29" s="152">
        <v>2</v>
      </c>
      <c r="U29" s="152">
        <v>2</v>
      </c>
      <c r="V29" s="152">
        <v>1.5</v>
      </c>
      <c r="W29" s="152">
        <v>1.5</v>
      </c>
      <c r="X29" s="152">
        <v>1.5</v>
      </c>
      <c r="Y29" s="152">
        <v>1.5</v>
      </c>
      <c r="Z29" s="152">
        <v>1.5</v>
      </c>
      <c r="AA29" s="152">
        <v>3</v>
      </c>
      <c r="AB29" s="152">
        <v>3</v>
      </c>
      <c r="AC29" s="152">
        <v>3.5</v>
      </c>
      <c r="AD29" s="152">
        <v>3</v>
      </c>
      <c r="AE29" s="152">
        <v>3</v>
      </c>
      <c r="AF29" s="152">
        <v>3</v>
      </c>
      <c r="AG29" s="152">
        <v>3</v>
      </c>
      <c r="AH29" s="152">
        <v>3</v>
      </c>
      <c r="AI29" s="152">
        <v>3</v>
      </c>
      <c r="AJ29" s="152">
        <v>2.5</v>
      </c>
      <c r="AK29" s="152">
        <v>2.5</v>
      </c>
      <c r="AL29" s="152">
        <v>2.5</v>
      </c>
      <c r="AM29" s="152">
        <v>2.5</v>
      </c>
      <c r="AN29" s="152">
        <v>2.5</v>
      </c>
      <c r="AO29" s="152">
        <v>2.5</v>
      </c>
      <c r="AP29" s="152">
        <v>2.5</v>
      </c>
      <c r="AQ29" s="152">
        <v>2.5</v>
      </c>
      <c r="AR29" s="152">
        <v>2.5</v>
      </c>
      <c r="AS29" s="152">
        <v>2.5</v>
      </c>
      <c r="AT29" s="152">
        <v>2.5</v>
      </c>
      <c r="AU29" s="152">
        <v>2.5</v>
      </c>
      <c r="AV29" s="152">
        <v>2.5</v>
      </c>
      <c r="AW29" s="152">
        <v>2.5</v>
      </c>
      <c r="AX29" s="152">
        <v>2.5</v>
      </c>
      <c r="AY29" s="152">
        <v>2.5</v>
      </c>
      <c r="AZ29" s="152">
        <v>2.5</v>
      </c>
      <c r="BA29" s="152">
        <v>2.5</v>
      </c>
      <c r="BB29" s="152">
        <v>2.5</v>
      </c>
      <c r="BC29" s="152">
        <v>2.5</v>
      </c>
      <c r="BD29" s="152">
        <v>2.5</v>
      </c>
      <c r="BE29" s="152">
        <v>2.5</v>
      </c>
      <c r="BF29" s="152">
        <v>2.5</v>
      </c>
      <c r="BG29" s="152">
        <v>2.5</v>
      </c>
      <c r="BH29" s="152">
        <v>2.5</v>
      </c>
      <c r="BI29" s="152">
        <v>2.5</v>
      </c>
      <c r="BJ29" s="152">
        <v>2.5</v>
      </c>
      <c r="BK29" s="152">
        <v>2</v>
      </c>
      <c r="BL29" s="152">
        <v>2</v>
      </c>
      <c r="BM29" s="152">
        <v>2</v>
      </c>
      <c r="BN29" s="152">
        <v>2</v>
      </c>
      <c r="BO29" s="152">
        <v>2</v>
      </c>
      <c r="BP29" s="152">
        <v>2</v>
      </c>
      <c r="BQ29" s="152">
        <v>2.5</v>
      </c>
      <c r="BR29" s="152">
        <v>2</v>
      </c>
      <c r="BS29" s="152">
        <v>2.5</v>
      </c>
      <c r="BT29" s="152">
        <v>2.5</v>
      </c>
      <c r="BU29" s="152">
        <v>2.5</v>
      </c>
      <c r="BV29" s="152">
        <v>2.5</v>
      </c>
    </row>
    <row r="30" spans="1:74" s="262" customFormat="1" ht="12.75" x14ac:dyDescent="0.2">
      <c r="A30" s="734"/>
      <c r="B30" s="734"/>
      <c r="C30" s="212">
        <v>5</v>
      </c>
      <c r="D30" s="213" t="s">
        <v>36</v>
      </c>
      <c r="E30" s="152">
        <v>0</v>
      </c>
      <c r="F30" s="152">
        <v>0</v>
      </c>
      <c r="G30" s="152">
        <v>0</v>
      </c>
      <c r="H30" s="152">
        <v>0</v>
      </c>
      <c r="I30" s="152">
        <v>1</v>
      </c>
      <c r="J30" s="152">
        <v>2.5</v>
      </c>
      <c r="K30" s="152">
        <v>3</v>
      </c>
      <c r="L30" s="152">
        <v>3</v>
      </c>
      <c r="M30" s="152">
        <v>3</v>
      </c>
      <c r="N30" s="152">
        <v>3</v>
      </c>
      <c r="O30" s="152">
        <v>3</v>
      </c>
      <c r="P30" s="152">
        <v>2.5</v>
      </c>
      <c r="Q30" s="152">
        <v>2</v>
      </c>
      <c r="R30" s="152">
        <v>2</v>
      </c>
      <c r="S30" s="152">
        <v>1.5</v>
      </c>
      <c r="T30" s="152">
        <v>1.5</v>
      </c>
      <c r="U30" s="152">
        <v>1.5</v>
      </c>
      <c r="V30" s="152">
        <v>1.5</v>
      </c>
      <c r="W30" s="152">
        <v>1.5</v>
      </c>
      <c r="X30" s="152">
        <v>2.5</v>
      </c>
      <c r="Y30" s="152">
        <v>3</v>
      </c>
      <c r="Z30" s="152">
        <v>3</v>
      </c>
      <c r="AA30" s="152">
        <v>3</v>
      </c>
      <c r="AB30" s="152">
        <v>3</v>
      </c>
      <c r="AC30" s="152">
        <v>2.5</v>
      </c>
      <c r="AD30" s="152">
        <v>2.5</v>
      </c>
      <c r="AE30" s="152">
        <v>2.5</v>
      </c>
      <c r="AF30" s="152">
        <v>2.5</v>
      </c>
      <c r="AG30" s="152">
        <v>2.5</v>
      </c>
      <c r="AH30" s="152">
        <v>2.5</v>
      </c>
      <c r="AI30" s="152">
        <v>2.5</v>
      </c>
      <c r="AJ30" s="152">
        <v>2.5</v>
      </c>
      <c r="AK30" s="152">
        <v>2.5</v>
      </c>
      <c r="AL30" s="152">
        <v>2.5</v>
      </c>
      <c r="AM30" s="152">
        <v>2.5</v>
      </c>
      <c r="AN30" s="152">
        <v>2.5</v>
      </c>
      <c r="AO30" s="152">
        <v>2.5</v>
      </c>
      <c r="AP30" s="152">
        <v>2.5</v>
      </c>
      <c r="AQ30" s="152">
        <v>3</v>
      </c>
      <c r="AR30" s="152">
        <v>3</v>
      </c>
      <c r="AS30" s="152">
        <v>3</v>
      </c>
      <c r="AT30" s="152">
        <v>3</v>
      </c>
      <c r="AU30" s="152">
        <v>3</v>
      </c>
      <c r="AV30" s="152">
        <v>3</v>
      </c>
      <c r="AW30" s="152">
        <v>3</v>
      </c>
      <c r="AX30" s="152">
        <v>3</v>
      </c>
      <c r="AY30" s="152">
        <v>2.5</v>
      </c>
      <c r="AZ30" s="152">
        <v>2.5</v>
      </c>
      <c r="BA30" s="152">
        <v>2.5</v>
      </c>
      <c r="BB30" s="152">
        <v>2.5</v>
      </c>
      <c r="BC30" s="152">
        <v>3</v>
      </c>
      <c r="BD30" s="152">
        <v>2.5</v>
      </c>
      <c r="BE30" s="152">
        <v>2.5</v>
      </c>
      <c r="BF30" s="152">
        <v>2.5</v>
      </c>
      <c r="BG30" s="152">
        <v>2.5</v>
      </c>
      <c r="BH30" s="152">
        <v>2.5</v>
      </c>
      <c r="BI30" s="152">
        <v>2.5</v>
      </c>
      <c r="BJ30" s="152">
        <v>2.5</v>
      </c>
      <c r="BK30" s="152">
        <v>2.5</v>
      </c>
      <c r="BL30" s="152">
        <v>2.5</v>
      </c>
      <c r="BM30" s="152">
        <v>2.5</v>
      </c>
      <c r="BN30" s="152">
        <v>2.5</v>
      </c>
      <c r="BO30" s="152">
        <v>2.5</v>
      </c>
      <c r="BP30" s="152">
        <v>2.5</v>
      </c>
      <c r="BQ30" s="152">
        <v>2.5</v>
      </c>
      <c r="BR30" s="152">
        <v>2.5</v>
      </c>
      <c r="BS30" s="152">
        <v>2.5</v>
      </c>
      <c r="BT30" s="152">
        <v>2.5</v>
      </c>
      <c r="BU30" s="152">
        <v>2.5</v>
      </c>
      <c r="BV30" s="152">
        <v>2.5</v>
      </c>
    </row>
    <row r="31" spans="1:74" s="262" customFormat="1" ht="12.75" x14ac:dyDescent="0.2">
      <c r="A31" s="268"/>
      <c r="B31" s="160"/>
      <c r="C31" s="160"/>
      <c r="D31" s="161" t="s">
        <v>221</v>
      </c>
      <c r="E31" s="591">
        <f>AVERAGE(E21:E30)</f>
        <v>0</v>
      </c>
      <c r="F31" s="591">
        <f t="shared" ref="F31:BQ31" si="6">AVERAGE(F21:F30)</f>
        <v>0</v>
      </c>
      <c r="G31" s="591">
        <f t="shared" si="6"/>
        <v>0</v>
      </c>
      <c r="H31" s="591">
        <f t="shared" si="6"/>
        <v>0</v>
      </c>
      <c r="I31" s="591">
        <f t="shared" si="6"/>
        <v>0.3</v>
      </c>
      <c r="J31" s="591">
        <f t="shared" si="6"/>
        <v>1</v>
      </c>
      <c r="K31" s="591">
        <f t="shared" si="6"/>
        <v>1.8</v>
      </c>
      <c r="L31" s="591">
        <f t="shared" si="6"/>
        <v>2.2999999999999998</v>
      </c>
      <c r="M31" s="591">
        <f t="shared" si="6"/>
        <v>2.9</v>
      </c>
      <c r="N31" s="591">
        <f t="shared" si="6"/>
        <v>2.7</v>
      </c>
      <c r="O31" s="591">
        <f t="shared" si="6"/>
        <v>2.6</v>
      </c>
      <c r="P31" s="591">
        <f t="shared" si="6"/>
        <v>2.15</v>
      </c>
      <c r="Q31" s="591">
        <f t="shared" si="6"/>
        <v>2</v>
      </c>
      <c r="R31" s="591">
        <f t="shared" si="6"/>
        <v>1.85</v>
      </c>
      <c r="S31" s="591">
        <f t="shared" si="6"/>
        <v>1.7</v>
      </c>
      <c r="T31" s="591">
        <f t="shared" si="6"/>
        <v>1.6</v>
      </c>
      <c r="U31" s="591">
        <f t="shared" si="6"/>
        <v>1.55</v>
      </c>
      <c r="V31" s="591">
        <f t="shared" si="6"/>
        <v>1.25</v>
      </c>
      <c r="W31" s="591">
        <f t="shared" si="6"/>
        <v>1.25</v>
      </c>
      <c r="X31" s="591">
        <f t="shared" si="6"/>
        <v>1.3</v>
      </c>
      <c r="Y31" s="591">
        <f t="shared" si="6"/>
        <v>1.9</v>
      </c>
      <c r="Z31" s="591">
        <f t="shared" si="6"/>
        <v>2.4</v>
      </c>
      <c r="AA31" s="591">
        <f t="shared" si="6"/>
        <v>2.8</v>
      </c>
      <c r="AB31" s="591">
        <f t="shared" si="6"/>
        <v>2.85</v>
      </c>
      <c r="AC31" s="591">
        <f t="shared" si="6"/>
        <v>2.8</v>
      </c>
      <c r="AD31" s="591">
        <f t="shared" si="6"/>
        <v>2.65</v>
      </c>
      <c r="AE31" s="591">
        <f t="shared" si="6"/>
        <v>2.65</v>
      </c>
      <c r="AF31" s="591">
        <f t="shared" si="6"/>
        <v>2.5</v>
      </c>
      <c r="AG31" s="591">
        <f t="shared" si="6"/>
        <v>2.4500000000000002</v>
      </c>
      <c r="AH31" s="591">
        <f t="shared" si="6"/>
        <v>2.4</v>
      </c>
      <c r="AI31" s="591">
        <f t="shared" si="6"/>
        <v>2.35</v>
      </c>
      <c r="AJ31" s="591">
        <f t="shared" si="6"/>
        <v>2.2999999999999998</v>
      </c>
      <c r="AK31" s="591">
        <f t="shared" si="6"/>
        <v>2.2999999999999998</v>
      </c>
      <c r="AL31" s="591">
        <f t="shared" si="6"/>
        <v>2.25</v>
      </c>
      <c r="AM31" s="591">
        <f t="shared" si="6"/>
        <v>2.2000000000000002</v>
      </c>
      <c r="AN31" s="591">
        <f t="shared" si="6"/>
        <v>2.1</v>
      </c>
      <c r="AO31" s="591">
        <f t="shared" si="6"/>
        <v>2.1</v>
      </c>
      <c r="AP31" s="591">
        <f t="shared" si="6"/>
        <v>2.2000000000000002</v>
      </c>
      <c r="AQ31" s="591">
        <f t="shared" si="6"/>
        <v>2.1</v>
      </c>
      <c r="AR31" s="591">
        <f t="shared" si="6"/>
        <v>2.1</v>
      </c>
      <c r="AS31" s="591">
        <f t="shared" si="6"/>
        <v>2.1</v>
      </c>
      <c r="AT31" s="591">
        <f t="shared" si="6"/>
        <v>2.1</v>
      </c>
      <c r="AU31" s="591">
        <f t="shared" si="6"/>
        <v>2.15</v>
      </c>
      <c r="AV31" s="591">
        <f t="shared" si="6"/>
        <v>2.25</v>
      </c>
      <c r="AW31" s="591">
        <f t="shared" si="6"/>
        <v>2.25</v>
      </c>
      <c r="AX31" s="591">
        <f t="shared" si="6"/>
        <v>2.25</v>
      </c>
      <c r="AY31" s="591">
        <f t="shared" si="6"/>
        <v>2.25</v>
      </c>
      <c r="AZ31" s="591">
        <f t="shared" si="6"/>
        <v>2.35</v>
      </c>
      <c r="BA31" s="591">
        <f t="shared" si="6"/>
        <v>2.2000000000000002</v>
      </c>
      <c r="BB31" s="591">
        <f t="shared" si="6"/>
        <v>2.25</v>
      </c>
      <c r="BC31" s="591">
        <f t="shared" si="6"/>
        <v>2.2999999999999998</v>
      </c>
      <c r="BD31" s="591">
        <f t="shared" si="6"/>
        <v>2.2000000000000002</v>
      </c>
      <c r="BE31" s="591">
        <f t="shared" si="6"/>
        <v>2.2000000000000002</v>
      </c>
      <c r="BF31" s="591">
        <f t="shared" si="6"/>
        <v>2.15</v>
      </c>
      <c r="BG31" s="591">
        <f t="shared" si="6"/>
        <v>2.15</v>
      </c>
      <c r="BH31" s="591">
        <f t="shared" si="6"/>
        <v>2.1</v>
      </c>
      <c r="BI31" s="591">
        <f t="shared" si="6"/>
        <v>2.1</v>
      </c>
      <c r="BJ31" s="591">
        <f t="shared" si="6"/>
        <v>2.1</v>
      </c>
      <c r="BK31" s="591">
        <f t="shared" si="6"/>
        <v>2.1</v>
      </c>
      <c r="BL31" s="591">
        <f t="shared" si="6"/>
        <v>2.0499999999999998</v>
      </c>
      <c r="BM31" s="591">
        <f t="shared" si="6"/>
        <v>2.0499999999999998</v>
      </c>
      <c r="BN31" s="591">
        <f t="shared" si="6"/>
        <v>2.0499999999999998</v>
      </c>
      <c r="BO31" s="591">
        <f t="shared" si="6"/>
        <v>2</v>
      </c>
      <c r="BP31" s="591">
        <f t="shared" si="6"/>
        <v>2</v>
      </c>
      <c r="BQ31" s="591">
        <f t="shared" si="6"/>
        <v>2.1</v>
      </c>
      <c r="BR31" s="591">
        <f t="shared" ref="BR31:BV31" si="7">AVERAGE(BR21:BR30)</f>
        <v>2.1</v>
      </c>
      <c r="BS31" s="591">
        <f t="shared" si="7"/>
        <v>2</v>
      </c>
      <c r="BT31" s="591">
        <f t="shared" si="7"/>
        <v>2</v>
      </c>
      <c r="BU31" s="591">
        <f t="shared" si="7"/>
        <v>2.0499999999999998</v>
      </c>
      <c r="BV31" s="591">
        <f t="shared" si="7"/>
        <v>2.0499999999999998</v>
      </c>
    </row>
    <row r="32" spans="1:74" s="262" customFormat="1" ht="12.75" x14ac:dyDescent="0.2">
      <c r="A32" s="270"/>
      <c r="B32" s="163"/>
      <c r="C32" s="163"/>
      <c r="D32" s="164" t="s">
        <v>222</v>
      </c>
      <c r="E32" s="592">
        <f>STDEV(E21:E30)</f>
        <v>0</v>
      </c>
      <c r="F32" s="592">
        <f t="shared" ref="F32:BQ32" si="8">STDEV(F21:F30)</f>
        <v>0</v>
      </c>
      <c r="G32" s="592">
        <f t="shared" si="8"/>
        <v>0</v>
      </c>
      <c r="H32" s="592">
        <f t="shared" si="8"/>
        <v>0</v>
      </c>
      <c r="I32" s="592">
        <f t="shared" si="8"/>
        <v>0.48304589153964794</v>
      </c>
      <c r="J32" s="592">
        <f t="shared" si="8"/>
        <v>1.0540925533894598</v>
      </c>
      <c r="K32" s="592">
        <f t="shared" si="8"/>
        <v>1.3165611772087666</v>
      </c>
      <c r="L32" s="592">
        <f t="shared" si="8"/>
        <v>1.0055402085998906</v>
      </c>
      <c r="M32" s="592">
        <f t="shared" si="8"/>
        <v>0.69920589878010153</v>
      </c>
      <c r="N32" s="592">
        <f t="shared" si="8"/>
        <v>0.53748384988656939</v>
      </c>
      <c r="O32" s="592">
        <f t="shared" si="8"/>
        <v>0.39440531887330854</v>
      </c>
      <c r="P32" s="592">
        <f t="shared" si="8"/>
        <v>0.3374742788552762</v>
      </c>
      <c r="Q32" s="592">
        <f t="shared" si="8"/>
        <v>0.33333333333333331</v>
      </c>
      <c r="R32" s="592">
        <f t="shared" si="8"/>
        <v>0.3374742788552762</v>
      </c>
      <c r="S32" s="592">
        <f t="shared" si="8"/>
        <v>0.25819888974716143</v>
      </c>
      <c r="T32" s="592">
        <f t="shared" si="8"/>
        <v>0.31622776601683766</v>
      </c>
      <c r="U32" s="592">
        <f t="shared" si="8"/>
        <v>0.28382310609877365</v>
      </c>
      <c r="V32" s="592">
        <f t="shared" si="8"/>
        <v>0.26352313834736496</v>
      </c>
      <c r="W32" s="592">
        <f t="shared" si="8"/>
        <v>0.26352313834736496</v>
      </c>
      <c r="X32" s="592">
        <f t="shared" si="8"/>
        <v>0.48304589153964811</v>
      </c>
      <c r="Y32" s="592">
        <f t="shared" si="8"/>
        <v>0.69920589878010087</v>
      </c>
      <c r="Z32" s="592">
        <f t="shared" si="8"/>
        <v>0.65828058860438321</v>
      </c>
      <c r="AA32" s="592">
        <f t="shared" si="8"/>
        <v>0.75277265270908056</v>
      </c>
      <c r="AB32" s="592">
        <f t="shared" si="8"/>
        <v>0.78351061823621093</v>
      </c>
      <c r="AC32" s="592">
        <f t="shared" si="8"/>
        <v>0.75277265270908056</v>
      </c>
      <c r="AD32" s="592">
        <f t="shared" si="8"/>
        <v>0.62583277851728669</v>
      </c>
      <c r="AE32" s="592">
        <f t="shared" si="8"/>
        <v>0.62583277851728669</v>
      </c>
      <c r="AF32" s="592">
        <f t="shared" si="8"/>
        <v>0.57735026918962573</v>
      </c>
      <c r="AG32" s="592">
        <f t="shared" si="8"/>
        <v>0.55025246730730604</v>
      </c>
      <c r="AH32" s="592">
        <f t="shared" si="8"/>
        <v>0.51639777949432208</v>
      </c>
      <c r="AI32" s="592">
        <f t="shared" si="8"/>
        <v>0.52967495273568999</v>
      </c>
      <c r="AJ32" s="592">
        <f t="shared" si="8"/>
        <v>0.48304589153964811</v>
      </c>
      <c r="AK32" s="592">
        <f t="shared" si="8"/>
        <v>0.48304589153964811</v>
      </c>
      <c r="AL32" s="592">
        <f t="shared" si="8"/>
        <v>0.48591265790377502</v>
      </c>
      <c r="AM32" s="592">
        <f t="shared" si="8"/>
        <v>0.48304589153964811</v>
      </c>
      <c r="AN32" s="592">
        <f t="shared" si="8"/>
        <v>0.61463629715285906</v>
      </c>
      <c r="AO32" s="592">
        <f t="shared" si="8"/>
        <v>0.61463629715285906</v>
      </c>
      <c r="AP32" s="592">
        <f t="shared" si="8"/>
        <v>0.63245553203367599</v>
      </c>
      <c r="AQ32" s="592">
        <f t="shared" si="8"/>
        <v>0.51639777949432208</v>
      </c>
      <c r="AR32" s="592">
        <f t="shared" si="8"/>
        <v>0.51639777949432208</v>
      </c>
      <c r="AS32" s="592">
        <f t="shared" si="8"/>
        <v>0.51639777949432208</v>
      </c>
      <c r="AT32" s="592">
        <f t="shared" si="8"/>
        <v>0.51639777949432208</v>
      </c>
      <c r="AU32" s="592">
        <f t="shared" si="8"/>
        <v>0.41163630117428213</v>
      </c>
      <c r="AV32" s="592">
        <f t="shared" si="8"/>
        <v>0.35355339059327379</v>
      </c>
      <c r="AW32" s="592">
        <f t="shared" si="8"/>
        <v>0.42491829279939874</v>
      </c>
      <c r="AX32" s="592">
        <f t="shared" si="8"/>
        <v>0.42491829279939874</v>
      </c>
      <c r="AY32" s="592">
        <f t="shared" si="8"/>
        <v>0.26352313834736496</v>
      </c>
      <c r="AZ32" s="592">
        <f t="shared" si="8"/>
        <v>0.3374742788552762</v>
      </c>
      <c r="BA32" s="592">
        <f t="shared" si="8"/>
        <v>0.48304589153964811</v>
      </c>
      <c r="BB32" s="592">
        <f t="shared" si="8"/>
        <v>0.35355339059327379</v>
      </c>
      <c r="BC32" s="592">
        <f t="shared" si="8"/>
        <v>0.42163702135578407</v>
      </c>
      <c r="BD32" s="592">
        <f t="shared" si="8"/>
        <v>0.25819888974716143</v>
      </c>
      <c r="BE32" s="592">
        <f t="shared" si="8"/>
        <v>0.25819888974716143</v>
      </c>
      <c r="BF32" s="592">
        <f t="shared" si="8"/>
        <v>0.3374742788552762</v>
      </c>
      <c r="BG32" s="592">
        <f t="shared" si="8"/>
        <v>0.3374742788552762</v>
      </c>
      <c r="BH32" s="592">
        <f t="shared" si="8"/>
        <v>0.31622776601683766</v>
      </c>
      <c r="BI32" s="592">
        <f t="shared" si="8"/>
        <v>0.31622776601683766</v>
      </c>
      <c r="BJ32" s="592">
        <f t="shared" si="8"/>
        <v>0.31622776601683766</v>
      </c>
      <c r="BK32" s="592">
        <f t="shared" si="8"/>
        <v>0.31622776601683766</v>
      </c>
      <c r="BL32" s="592">
        <f t="shared" si="8"/>
        <v>0.28382310609877365</v>
      </c>
      <c r="BM32" s="592">
        <f t="shared" si="8"/>
        <v>0.28382310609877365</v>
      </c>
      <c r="BN32" s="592">
        <f t="shared" si="8"/>
        <v>0.28382310609877365</v>
      </c>
      <c r="BO32" s="592">
        <f t="shared" si="8"/>
        <v>0.40824829046386302</v>
      </c>
      <c r="BP32" s="592">
        <f t="shared" si="8"/>
        <v>0.40824829046386302</v>
      </c>
      <c r="BQ32" s="592">
        <f t="shared" si="8"/>
        <v>0.45946829173634052</v>
      </c>
      <c r="BR32" s="592">
        <f t="shared" ref="BR32:BV32" si="9">STDEV(BR21:BR30)</f>
        <v>0.45946829173634052</v>
      </c>
      <c r="BS32" s="592">
        <f t="shared" si="9"/>
        <v>0.57735026918962573</v>
      </c>
      <c r="BT32" s="592">
        <f t="shared" si="9"/>
        <v>0.57735026918962573</v>
      </c>
      <c r="BU32" s="592">
        <f t="shared" si="9"/>
        <v>0.59860949986893253</v>
      </c>
      <c r="BV32" s="592">
        <f t="shared" si="9"/>
        <v>0.59860949986893253</v>
      </c>
    </row>
    <row r="33" spans="1:74" s="262" customFormat="1" ht="12.75" x14ac:dyDescent="0.2">
      <c r="A33" s="272"/>
      <c r="B33" s="166"/>
      <c r="C33" s="166"/>
      <c r="D33" s="167" t="s">
        <v>12</v>
      </c>
      <c r="E33" s="593">
        <f>E32/SQRT(COUNT(E21:E30))</f>
        <v>0</v>
      </c>
      <c r="F33" s="593">
        <f t="shared" ref="F33:BQ33" si="10">F32/SQRT(COUNT(F21:F30))</f>
        <v>0</v>
      </c>
      <c r="G33" s="593">
        <f t="shared" si="10"/>
        <v>0</v>
      </c>
      <c r="H33" s="593">
        <f t="shared" si="10"/>
        <v>0</v>
      </c>
      <c r="I33" s="593">
        <f t="shared" si="10"/>
        <v>0.15275252316519466</v>
      </c>
      <c r="J33" s="593">
        <f t="shared" si="10"/>
        <v>0.33333333333333331</v>
      </c>
      <c r="K33" s="593">
        <f t="shared" si="10"/>
        <v>0.41633319989322654</v>
      </c>
      <c r="L33" s="593">
        <f t="shared" si="10"/>
        <v>0.31797973380564859</v>
      </c>
      <c r="M33" s="593">
        <f t="shared" si="10"/>
        <v>0.22110831935702679</v>
      </c>
      <c r="N33" s="593">
        <f t="shared" si="10"/>
        <v>0.16996731711975929</v>
      </c>
      <c r="O33" s="593">
        <f t="shared" si="10"/>
        <v>0.12472191289246495</v>
      </c>
      <c r="P33" s="593">
        <f t="shared" si="10"/>
        <v>0.1067187372905474</v>
      </c>
      <c r="Q33" s="593">
        <f t="shared" si="10"/>
        <v>0.10540925533894596</v>
      </c>
      <c r="R33" s="593">
        <f t="shared" si="10"/>
        <v>0.1067187372905474</v>
      </c>
      <c r="S33" s="593">
        <f t="shared" si="10"/>
        <v>8.1649658092772692E-2</v>
      </c>
      <c r="T33" s="593">
        <f t="shared" si="10"/>
        <v>9.9999999999999908E-2</v>
      </c>
      <c r="U33" s="593">
        <f t="shared" si="10"/>
        <v>8.9752746785575155E-2</v>
      </c>
      <c r="V33" s="593">
        <f t="shared" si="10"/>
        <v>8.3333333333333329E-2</v>
      </c>
      <c r="W33" s="593">
        <f t="shared" si="10"/>
        <v>8.3333333333333329E-2</v>
      </c>
      <c r="X33" s="593">
        <f t="shared" si="10"/>
        <v>0.15275252316519472</v>
      </c>
      <c r="Y33" s="593">
        <f t="shared" si="10"/>
        <v>0.2211083193570266</v>
      </c>
      <c r="Z33" s="593">
        <f t="shared" si="10"/>
        <v>0.20816659994661324</v>
      </c>
      <c r="AA33" s="593">
        <f t="shared" si="10"/>
        <v>0.23804761428476151</v>
      </c>
      <c r="AB33" s="593">
        <f t="shared" si="10"/>
        <v>0.24776781245530852</v>
      </c>
      <c r="AC33" s="593">
        <f t="shared" si="10"/>
        <v>0.23804761428476151</v>
      </c>
      <c r="AD33" s="593">
        <f t="shared" si="10"/>
        <v>0.19790570145063208</v>
      </c>
      <c r="AE33" s="593">
        <f t="shared" si="10"/>
        <v>0.19790570145063208</v>
      </c>
      <c r="AF33" s="593">
        <f t="shared" si="10"/>
        <v>0.18257418583505536</v>
      </c>
      <c r="AG33" s="593">
        <f t="shared" si="10"/>
        <v>0.17400510848184253</v>
      </c>
      <c r="AH33" s="593">
        <f t="shared" si="10"/>
        <v>0.16329931618554513</v>
      </c>
      <c r="AI33" s="593">
        <f t="shared" si="10"/>
        <v>0.16749792701868146</v>
      </c>
      <c r="AJ33" s="593">
        <f t="shared" si="10"/>
        <v>0.15275252316519472</v>
      </c>
      <c r="AK33" s="593">
        <f t="shared" si="10"/>
        <v>0.15275252316519472</v>
      </c>
      <c r="AL33" s="593">
        <f t="shared" si="10"/>
        <v>0.15365907428821476</v>
      </c>
      <c r="AM33" s="593">
        <f t="shared" si="10"/>
        <v>0.15275252316519472</v>
      </c>
      <c r="AN33" s="593">
        <f t="shared" si="10"/>
        <v>0.19436506316150998</v>
      </c>
      <c r="AO33" s="593">
        <f t="shared" si="10"/>
        <v>0.19436506316150998</v>
      </c>
      <c r="AP33" s="593">
        <f t="shared" si="10"/>
        <v>0.20000000000000004</v>
      </c>
      <c r="AQ33" s="593">
        <f t="shared" si="10"/>
        <v>0.16329931618554513</v>
      </c>
      <c r="AR33" s="593">
        <f t="shared" si="10"/>
        <v>0.16329931618554513</v>
      </c>
      <c r="AS33" s="593">
        <f t="shared" si="10"/>
        <v>0.16329931618554513</v>
      </c>
      <c r="AT33" s="593">
        <f t="shared" si="10"/>
        <v>0.16329931618554513</v>
      </c>
      <c r="AU33" s="593">
        <f t="shared" si="10"/>
        <v>0.13017082793177751</v>
      </c>
      <c r="AV33" s="593">
        <f t="shared" si="10"/>
        <v>0.11180339887498948</v>
      </c>
      <c r="AW33" s="593">
        <f t="shared" si="10"/>
        <v>0.13437096247164249</v>
      </c>
      <c r="AX33" s="593">
        <f t="shared" si="10"/>
        <v>0.13437096247164249</v>
      </c>
      <c r="AY33" s="593">
        <f t="shared" si="10"/>
        <v>8.3333333333333329E-2</v>
      </c>
      <c r="AZ33" s="593">
        <f t="shared" si="10"/>
        <v>0.1067187372905474</v>
      </c>
      <c r="BA33" s="593">
        <f t="shared" si="10"/>
        <v>0.15275252316519472</v>
      </c>
      <c r="BB33" s="593">
        <f t="shared" si="10"/>
        <v>0.11180339887498948</v>
      </c>
      <c r="BC33" s="593">
        <f t="shared" si="10"/>
        <v>0.13333333333333339</v>
      </c>
      <c r="BD33" s="593">
        <f t="shared" si="10"/>
        <v>8.1649658092772692E-2</v>
      </c>
      <c r="BE33" s="593">
        <f t="shared" si="10"/>
        <v>8.1649658092772692E-2</v>
      </c>
      <c r="BF33" s="593">
        <f t="shared" si="10"/>
        <v>0.1067187372905474</v>
      </c>
      <c r="BG33" s="593">
        <f t="shared" si="10"/>
        <v>0.1067187372905474</v>
      </c>
      <c r="BH33" s="593">
        <f t="shared" si="10"/>
        <v>9.9999999999999908E-2</v>
      </c>
      <c r="BI33" s="593">
        <f t="shared" si="10"/>
        <v>9.9999999999999908E-2</v>
      </c>
      <c r="BJ33" s="593">
        <f t="shared" si="10"/>
        <v>9.9999999999999908E-2</v>
      </c>
      <c r="BK33" s="593">
        <f t="shared" si="10"/>
        <v>9.9999999999999908E-2</v>
      </c>
      <c r="BL33" s="593">
        <f t="shared" si="10"/>
        <v>8.9752746785575155E-2</v>
      </c>
      <c r="BM33" s="593">
        <f t="shared" si="10"/>
        <v>8.9752746785575155E-2</v>
      </c>
      <c r="BN33" s="593">
        <f t="shared" si="10"/>
        <v>8.9752746785575155E-2</v>
      </c>
      <c r="BO33" s="593">
        <f t="shared" si="10"/>
        <v>0.12909944487358055</v>
      </c>
      <c r="BP33" s="593">
        <f t="shared" si="10"/>
        <v>0.12909944487358055</v>
      </c>
      <c r="BQ33" s="593">
        <f t="shared" si="10"/>
        <v>0.14529663145135571</v>
      </c>
      <c r="BR33" s="593">
        <f t="shared" ref="BR33:BV33" si="11">BR32/SQRT(COUNT(BR21:BR30))</f>
        <v>0.14529663145135571</v>
      </c>
      <c r="BS33" s="593">
        <f t="shared" si="11"/>
        <v>0.18257418583505536</v>
      </c>
      <c r="BT33" s="593">
        <f t="shared" si="11"/>
        <v>0.18257418583505536</v>
      </c>
      <c r="BU33" s="593">
        <f t="shared" si="11"/>
        <v>0.18929694486000917</v>
      </c>
      <c r="BV33" s="593">
        <f t="shared" si="11"/>
        <v>0.18929694486000917</v>
      </c>
    </row>
    <row r="34" spans="1:74" s="262" customFormat="1" ht="12.75" x14ac:dyDescent="0.2">
      <c r="A34" s="72" t="s">
        <v>121</v>
      </c>
      <c r="D34" s="63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</row>
    <row r="35" spans="1:74" s="262" customFormat="1" ht="12.75" x14ac:dyDescent="0.2"/>
    <row r="36" spans="1:74" s="262" customFormat="1" ht="20.25" x14ac:dyDescent="0.3">
      <c r="A36" s="70" t="s">
        <v>53</v>
      </c>
      <c r="B36" s="64"/>
      <c r="C36" s="64"/>
      <c r="D36" s="63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81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</row>
    <row r="37" spans="1:74" s="262" customFormat="1" ht="12.75" x14ac:dyDescent="0.2">
      <c r="A37" s="72"/>
      <c r="B37" s="64"/>
      <c r="C37" s="64"/>
      <c r="D37" s="63"/>
      <c r="E37" s="64"/>
      <c r="R37" s="82"/>
      <c r="S37" s="81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</row>
    <row r="38" spans="1:74" s="262" customFormat="1" ht="12.75" x14ac:dyDescent="0.2">
      <c r="A38" s="71"/>
      <c r="B38" s="71"/>
      <c r="C38" s="71"/>
      <c r="D38" s="73" t="s">
        <v>5</v>
      </c>
      <c r="E38" s="75">
        <v>0</v>
      </c>
      <c r="F38" s="75">
        <v>49</v>
      </c>
      <c r="G38" s="75">
        <v>51</v>
      </c>
      <c r="H38" s="75">
        <v>54</v>
      </c>
      <c r="I38" s="75">
        <v>56</v>
      </c>
      <c r="J38" s="75">
        <v>58</v>
      </c>
      <c r="K38" s="75">
        <v>61</v>
      </c>
      <c r="L38" s="75">
        <v>63</v>
      </c>
      <c r="M38" s="75">
        <v>65</v>
      </c>
      <c r="N38" s="75">
        <v>68</v>
      </c>
      <c r="O38" s="75">
        <v>70</v>
      </c>
      <c r="P38" s="75">
        <v>72</v>
      </c>
      <c r="Q38" s="75">
        <v>75</v>
      </c>
      <c r="R38" s="75">
        <v>77</v>
      </c>
    </row>
    <row r="39" spans="1:74" s="262" customFormat="1" ht="25.5" x14ac:dyDescent="0.2">
      <c r="A39" s="77" t="s">
        <v>7</v>
      </c>
      <c r="B39" s="71" t="s">
        <v>8</v>
      </c>
      <c r="C39" s="83" t="s">
        <v>9</v>
      </c>
      <c r="D39" s="515" t="s">
        <v>10</v>
      </c>
      <c r="E39" s="83"/>
      <c r="F39" s="83"/>
      <c r="G39" s="83"/>
      <c r="H39" s="83"/>
      <c r="I39" s="83"/>
      <c r="J39" s="83"/>
      <c r="K39" s="83"/>
      <c r="L39" s="83"/>
      <c r="M39" s="84"/>
      <c r="N39" s="84"/>
      <c r="O39" s="84"/>
      <c r="P39" s="84"/>
      <c r="Q39" s="84"/>
      <c r="R39" s="84"/>
    </row>
    <row r="40" spans="1:74" s="262" customFormat="1" ht="12.75" x14ac:dyDescent="0.2">
      <c r="A40" s="733" t="s">
        <v>1</v>
      </c>
      <c r="B40" s="733">
        <v>1</v>
      </c>
      <c r="C40" s="212">
        <v>1</v>
      </c>
      <c r="D40" s="213" t="s">
        <v>14</v>
      </c>
      <c r="E40" s="184">
        <v>1</v>
      </c>
      <c r="F40" s="184">
        <v>1.0049019607843137</v>
      </c>
      <c r="G40" s="184">
        <v>1.0196078431372551</v>
      </c>
      <c r="H40" s="184">
        <v>1.0686274509803924</v>
      </c>
      <c r="I40" s="184">
        <v>1.1127450980392157</v>
      </c>
      <c r="J40" s="184">
        <v>1.1568627450980393</v>
      </c>
      <c r="K40" s="184">
        <v>1.1372549019607843</v>
      </c>
      <c r="L40" s="184">
        <v>1.1813725490196081</v>
      </c>
      <c r="M40" s="184">
        <v>1.1862745098039216</v>
      </c>
      <c r="N40" s="184">
        <v>1.1862745098039216</v>
      </c>
      <c r="O40" s="184">
        <v>1.1813725490196081</v>
      </c>
      <c r="P40" s="184">
        <v>1.196078431372549</v>
      </c>
      <c r="Q40" s="184">
        <v>1.161764705882353</v>
      </c>
      <c r="R40" s="184">
        <v>1.1176470588235294</v>
      </c>
    </row>
    <row r="41" spans="1:74" s="262" customFormat="1" ht="12.75" x14ac:dyDescent="0.2">
      <c r="A41" s="734"/>
      <c r="B41" s="734"/>
      <c r="C41" s="212">
        <v>2</v>
      </c>
      <c r="D41" s="213" t="s">
        <v>15</v>
      </c>
      <c r="E41" s="184">
        <v>1</v>
      </c>
      <c r="F41" s="184">
        <v>1.0897435897435899</v>
      </c>
      <c r="G41" s="184">
        <v>1.0769230769230769</v>
      </c>
      <c r="H41" s="184">
        <v>1.0897435897435899</v>
      </c>
      <c r="I41" s="184">
        <v>1.0982905982905984</v>
      </c>
      <c r="J41" s="184">
        <v>1.0854700854700854</v>
      </c>
      <c r="K41" s="184">
        <v>1.1025641025641026</v>
      </c>
      <c r="L41" s="184">
        <v>1.0897435897435899</v>
      </c>
      <c r="M41" s="184">
        <v>1.0854700854700854</v>
      </c>
      <c r="N41" s="184">
        <v>1.0982905982905984</v>
      </c>
      <c r="O41" s="184">
        <v>1.1239316239316239</v>
      </c>
      <c r="P41" s="184">
        <v>1.1153846153846154</v>
      </c>
      <c r="Q41" s="184">
        <v>1.0940170940170941</v>
      </c>
      <c r="R41" s="184">
        <v>1.1239316239316239</v>
      </c>
    </row>
    <row r="42" spans="1:74" s="262" customFormat="1" ht="12.75" x14ac:dyDescent="0.2">
      <c r="A42" s="734"/>
      <c r="B42" s="734"/>
      <c r="C42" s="212">
        <v>3</v>
      </c>
      <c r="D42" s="213" t="s">
        <v>16</v>
      </c>
      <c r="E42" s="184">
        <v>1</v>
      </c>
      <c r="F42" s="184">
        <v>1.1213389121338913</v>
      </c>
      <c r="G42" s="184">
        <v>1.1422594142259415</v>
      </c>
      <c r="H42" s="184">
        <v>1.096234309623431</v>
      </c>
      <c r="I42" s="184">
        <v>0.97489539748953979</v>
      </c>
      <c r="J42" s="184">
        <v>0.89539748953974896</v>
      </c>
      <c r="K42" s="184">
        <v>0.79916317991631813</v>
      </c>
      <c r="L42" s="184">
        <v>0.83682008368200844</v>
      </c>
      <c r="M42" s="184">
        <v>0.89958158995815907</v>
      </c>
      <c r="N42" s="184">
        <v>0.94560669456066959</v>
      </c>
      <c r="O42" s="184">
        <v>0.98744769874477001</v>
      </c>
      <c r="P42" s="184">
        <v>1.00418410041841</v>
      </c>
      <c r="Q42" s="184">
        <v>1.0083682008368202</v>
      </c>
      <c r="R42" s="184">
        <v>1.0292887029288704</v>
      </c>
    </row>
    <row r="43" spans="1:74" s="262" customFormat="1" ht="12.75" x14ac:dyDescent="0.2">
      <c r="A43" s="734"/>
      <c r="B43" s="734"/>
      <c r="C43" s="212">
        <v>4</v>
      </c>
      <c r="D43" s="213" t="s">
        <v>17</v>
      </c>
      <c r="E43" s="184">
        <v>1</v>
      </c>
      <c r="F43" s="184">
        <v>0.91828793774319073</v>
      </c>
      <c r="G43" s="184">
        <v>0.84824902723735418</v>
      </c>
      <c r="H43" s="184">
        <v>0.75486381322957197</v>
      </c>
      <c r="I43" s="184">
        <v>0.77821011673151752</v>
      </c>
      <c r="J43" s="184">
        <v>0.86770428015564205</v>
      </c>
      <c r="K43" s="184">
        <v>1</v>
      </c>
      <c r="L43" s="184">
        <v>1.0544747081712063</v>
      </c>
      <c r="M43" s="184">
        <v>1.1050583657587549</v>
      </c>
      <c r="N43" s="184">
        <v>1.0700389105058365</v>
      </c>
      <c r="O43" s="184">
        <v>1.0817120622568095</v>
      </c>
      <c r="P43" s="184">
        <v>1.0817120622568095</v>
      </c>
      <c r="Q43" s="184">
        <v>1.0583657587548638</v>
      </c>
      <c r="R43" s="184">
        <v>1.0544747081712063</v>
      </c>
    </row>
    <row r="44" spans="1:74" s="262" customFormat="1" ht="12.75" x14ac:dyDescent="0.2">
      <c r="A44" s="734"/>
      <c r="B44" s="734"/>
      <c r="C44" s="212">
        <v>5</v>
      </c>
      <c r="D44" s="213" t="s">
        <v>18</v>
      </c>
      <c r="E44" s="516">
        <v>1</v>
      </c>
      <c r="F44" s="516">
        <v>1.0510204081632653</v>
      </c>
      <c r="G44" s="516">
        <v>1.0255102040816326</v>
      </c>
      <c r="H44" s="516">
        <v>1.0255102040816326</v>
      </c>
      <c r="I44" s="516">
        <v>1.0867346938775511</v>
      </c>
      <c r="J44" s="516">
        <v>1.1275510204081634</v>
      </c>
      <c r="K44" s="516">
        <v>1.1377551020408163</v>
      </c>
      <c r="L44" s="516">
        <v>1.1275510204081634</v>
      </c>
      <c r="M44" s="516">
        <v>1.1275510204081634</v>
      </c>
      <c r="N44" s="516">
        <v>1.1377551020408163</v>
      </c>
      <c r="O44" s="516">
        <v>1.1479591836734693</v>
      </c>
      <c r="P44" s="516">
        <v>1.1734693877551019</v>
      </c>
      <c r="Q44" s="516">
        <v>1.1887755102040816</v>
      </c>
      <c r="R44" s="516">
        <v>1.1836734693877551</v>
      </c>
    </row>
    <row r="45" spans="1:74" s="262" customFormat="1" ht="12.75" x14ac:dyDescent="0.2">
      <c r="A45" s="734"/>
      <c r="B45" s="733">
        <v>2</v>
      </c>
      <c r="C45" s="408">
        <v>1</v>
      </c>
      <c r="D45" s="409" t="s">
        <v>20</v>
      </c>
      <c r="E45" s="184">
        <v>1</v>
      </c>
      <c r="F45" s="184">
        <v>0.98340248962655596</v>
      </c>
      <c r="G45" s="184">
        <v>0.92116182572614103</v>
      </c>
      <c r="H45" s="184">
        <v>0.75103734439834025</v>
      </c>
      <c r="I45" s="184">
        <v>0.72614107883817425</v>
      </c>
      <c r="J45" s="184">
        <v>0.71784232365145229</v>
      </c>
      <c r="K45" s="184">
        <v>0.82157676348547715</v>
      </c>
      <c r="L45" s="184">
        <v>0.80082987551867213</v>
      </c>
      <c r="M45" s="184">
        <v>0.82987551867219911</v>
      </c>
      <c r="N45" s="184">
        <v>0.84232365145228216</v>
      </c>
      <c r="O45" s="184">
        <v>0.84647302904564303</v>
      </c>
      <c r="P45" s="184">
        <v>0.86721991701244805</v>
      </c>
      <c r="Q45" s="184">
        <v>0.86307053941908707</v>
      </c>
      <c r="R45" s="184">
        <v>0.78423236514522809</v>
      </c>
    </row>
    <row r="46" spans="1:74" s="262" customFormat="1" ht="12.75" x14ac:dyDescent="0.2">
      <c r="A46" s="734"/>
      <c r="B46" s="734"/>
      <c r="C46" s="212">
        <v>2</v>
      </c>
      <c r="D46" s="213" t="s">
        <v>21</v>
      </c>
      <c r="E46" s="184">
        <v>1</v>
      </c>
      <c r="F46" s="184">
        <v>1.0252707581227436</v>
      </c>
      <c r="G46" s="184">
        <v>1.0216606498194947</v>
      </c>
      <c r="H46" s="184">
        <v>0.99638989169675096</v>
      </c>
      <c r="I46" s="184">
        <v>0.93140794223826717</v>
      </c>
      <c r="J46" s="184">
        <v>0.85559566787003605</v>
      </c>
      <c r="K46" s="184">
        <v>0.84837545126353797</v>
      </c>
      <c r="L46" s="184">
        <v>0.85198555956678712</v>
      </c>
      <c r="M46" s="184">
        <v>0.89891696750902528</v>
      </c>
      <c r="N46" s="184">
        <v>0.92779783393501802</v>
      </c>
      <c r="O46" s="184">
        <v>0.97111913357400714</v>
      </c>
      <c r="P46" s="184">
        <v>0.97833935018050544</v>
      </c>
      <c r="Q46" s="184">
        <v>0.97111913357400714</v>
      </c>
      <c r="R46" s="184">
        <v>0.98916967509025266</v>
      </c>
    </row>
    <row r="47" spans="1:74" s="262" customFormat="1" ht="12.75" x14ac:dyDescent="0.2">
      <c r="A47" s="734"/>
      <c r="B47" s="734"/>
      <c r="C47" s="212">
        <v>3</v>
      </c>
      <c r="D47" s="213" t="s">
        <v>22</v>
      </c>
      <c r="E47" s="184">
        <v>1</v>
      </c>
      <c r="F47" s="184">
        <v>0.96212121212121215</v>
      </c>
      <c r="G47" s="184">
        <v>0.96969696969696983</v>
      </c>
      <c r="H47" s="184">
        <v>0.9772727272727274</v>
      </c>
      <c r="I47" s="184">
        <v>0.98106060606060608</v>
      </c>
      <c r="J47" s="184">
        <v>0.98484848484848486</v>
      </c>
      <c r="K47" s="184">
        <v>0.98106060606060608</v>
      </c>
      <c r="L47" s="184">
        <v>0.97348484848484851</v>
      </c>
      <c r="M47" s="184">
        <v>1.0037878787878789</v>
      </c>
      <c r="N47" s="184">
        <v>1.0037878787878789</v>
      </c>
      <c r="O47" s="184">
        <v>1</v>
      </c>
      <c r="P47" s="184">
        <v>1.0151515151515151</v>
      </c>
      <c r="Q47" s="184">
        <v>1.0113636363636365</v>
      </c>
      <c r="R47" s="184">
        <v>1.0075757575757578</v>
      </c>
    </row>
    <row r="48" spans="1:74" s="262" customFormat="1" ht="12.75" x14ac:dyDescent="0.2">
      <c r="A48" s="734"/>
      <c r="B48" s="734"/>
      <c r="C48" s="212">
        <v>4</v>
      </c>
      <c r="D48" s="213" t="s">
        <v>23</v>
      </c>
      <c r="E48" s="184">
        <v>1</v>
      </c>
      <c r="F48" s="184">
        <v>0.84549356223175964</v>
      </c>
      <c r="G48" s="184">
        <v>0.84978540772532185</v>
      </c>
      <c r="H48" s="184">
        <v>0.76824034334763935</v>
      </c>
      <c r="I48" s="184">
        <v>0.73390557939914169</v>
      </c>
      <c r="J48" s="184">
        <v>0.73819742489270379</v>
      </c>
      <c r="K48" s="184">
        <v>0.82446351931330475</v>
      </c>
      <c r="L48" s="184">
        <v>0.81974248927038629</v>
      </c>
      <c r="M48" s="184">
        <v>0.82403433476394849</v>
      </c>
      <c r="N48" s="184">
        <v>0.81545064377682397</v>
      </c>
      <c r="O48" s="184">
        <v>0.81974248927038629</v>
      </c>
      <c r="P48" s="184">
        <v>0.83690987124463512</v>
      </c>
      <c r="Q48" s="184">
        <v>0.86266094420600858</v>
      </c>
      <c r="R48" s="184">
        <v>0.86266094420600858</v>
      </c>
    </row>
    <row r="49" spans="1:18" s="262" customFormat="1" ht="12.75" x14ac:dyDescent="0.2">
      <c r="A49" s="734"/>
      <c r="B49" s="734"/>
      <c r="C49" s="212">
        <v>5</v>
      </c>
      <c r="D49" s="213" t="s">
        <v>24</v>
      </c>
      <c r="E49" s="184">
        <v>1</v>
      </c>
      <c r="F49" s="184">
        <v>0.67431192660550454</v>
      </c>
      <c r="G49" s="184">
        <v>0.63761467889908252</v>
      </c>
      <c r="H49" s="184">
        <v>0.61009174311926606</v>
      </c>
      <c r="I49" s="184">
        <v>0.63761467889908252</v>
      </c>
      <c r="J49" s="184">
        <v>0.67431192660550454</v>
      </c>
      <c r="K49" s="184">
        <v>0.66972477064220182</v>
      </c>
      <c r="L49" s="184">
        <v>0.71559633027522929</v>
      </c>
      <c r="M49" s="184">
        <v>0.73853211009174313</v>
      </c>
      <c r="N49" s="184">
        <v>0.71100917431192656</v>
      </c>
      <c r="O49" s="184">
        <v>0.74770642201834858</v>
      </c>
      <c r="P49" s="184">
        <v>0.74770642201834858</v>
      </c>
      <c r="Q49" s="205">
        <v>0.74770642201834858</v>
      </c>
      <c r="R49" s="205">
        <v>0.74770642201834858</v>
      </c>
    </row>
    <row r="50" spans="1:18" s="262" customFormat="1" ht="12.75" x14ac:dyDescent="0.2">
      <c r="A50" s="268"/>
      <c r="B50" s="160"/>
      <c r="C50" s="160"/>
      <c r="D50" s="161" t="s">
        <v>221</v>
      </c>
      <c r="E50" s="225">
        <f>AVERAGE(E40:E49)</f>
        <v>1</v>
      </c>
      <c r="F50" s="225">
        <f t="shared" ref="F50:L50" si="12">AVERAGE(F40:F49)</f>
        <v>0.96758927572760278</v>
      </c>
      <c r="G50" s="225">
        <f t="shared" si="12"/>
        <v>0.95124690974722714</v>
      </c>
      <c r="H50" s="225">
        <f t="shared" si="12"/>
        <v>0.91380114174933413</v>
      </c>
      <c r="I50" s="225">
        <f t="shared" si="12"/>
        <v>0.90610057898636942</v>
      </c>
      <c r="J50" s="225">
        <f t="shared" si="12"/>
        <v>0.91037814485398605</v>
      </c>
      <c r="K50" s="225">
        <f t="shared" si="12"/>
        <v>0.93219383972471481</v>
      </c>
      <c r="L50" s="225">
        <f t="shared" si="12"/>
        <v>0.94516010541405004</v>
      </c>
      <c r="M50" s="225">
        <f t="shared" ref="M50" si="13">AVERAGE(M40:M49)</f>
        <v>0.96990823812238802</v>
      </c>
      <c r="N50" s="225">
        <f t="shared" ref="N50" si="14">AVERAGE(N40:N49)</f>
        <v>0.97383349974657718</v>
      </c>
      <c r="O50" s="225">
        <f t="shared" ref="O50" si="15">AVERAGE(O40:O49)</f>
        <v>0.99074641915346651</v>
      </c>
      <c r="P50" s="225">
        <f t="shared" ref="P50" si="16">AVERAGE(P40:P49)</f>
        <v>1.0016155672794937</v>
      </c>
      <c r="Q50" s="225">
        <f t="shared" ref="Q50" si="17">AVERAGE(Q40:Q49)</f>
        <v>0.99672119452762986</v>
      </c>
      <c r="R50" s="225">
        <f t="shared" ref="R50" si="18">AVERAGE(R40:R49)</f>
        <v>0.9900360727278581</v>
      </c>
    </row>
    <row r="51" spans="1:18" s="262" customFormat="1" ht="12.75" x14ac:dyDescent="0.2">
      <c r="A51" s="270"/>
      <c r="B51" s="163"/>
      <c r="C51" s="163"/>
      <c r="D51" s="164" t="s">
        <v>222</v>
      </c>
      <c r="E51" s="226">
        <f>STDEV(E40:E49)</f>
        <v>0</v>
      </c>
      <c r="F51" s="226">
        <f t="shared" ref="F51:L51" si="19">STDEV(F40:F49)</f>
        <v>0.13075435705820337</v>
      </c>
      <c r="G51" s="226">
        <f t="shared" si="19"/>
        <v>0.14450694645629639</v>
      </c>
      <c r="H51" s="226">
        <f t="shared" si="19"/>
        <v>0.17534655309588884</v>
      </c>
      <c r="I51" s="226">
        <f t="shared" si="19"/>
        <v>0.17439961392724673</v>
      </c>
      <c r="J51" s="226">
        <f t="shared" si="19"/>
        <v>0.1737213080894035</v>
      </c>
      <c r="K51" s="226">
        <f t="shared" si="19"/>
        <v>0.16253949431300119</v>
      </c>
      <c r="L51" s="226">
        <f t="shared" si="19"/>
        <v>0.16069242484838728</v>
      </c>
      <c r="M51" s="226">
        <f t="shared" ref="M51:R51" si="20">STDEV(M40:M49)</f>
        <v>0.15233092875846116</v>
      </c>
      <c r="N51" s="226">
        <f t="shared" si="20"/>
        <v>0.15348413601535438</v>
      </c>
      <c r="O51" s="226">
        <f t="shared" si="20"/>
        <v>0.14782668444383176</v>
      </c>
      <c r="P51" s="226">
        <f t="shared" si="20"/>
        <v>0.14798648535582562</v>
      </c>
      <c r="Q51" s="226">
        <f t="shared" si="20"/>
        <v>0.13993621158129627</v>
      </c>
      <c r="R51" s="226">
        <f t="shared" si="20"/>
        <v>0.14720083436068165</v>
      </c>
    </row>
    <row r="52" spans="1:18" s="262" customFormat="1" ht="12.75" x14ac:dyDescent="0.2">
      <c r="A52" s="272"/>
      <c r="B52" s="166"/>
      <c r="C52" s="166"/>
      <c r="D52" s="167" t="s">
        <v>12</v>
      </c>
      <c r="E52" s="227">
        <f>E51/SQRT(COUNT(E40:E49))</f>
        <v>0</v>
      </c>
      <c r="F52" s="227">
        <f t="shared" ref="F52:L52" si="21">F51/SQRT(COUNT(F40:F49))</f>
        <v>4.1348158229483616E-2</v>
      </c>
      <c r="G52" s="227">
        <f t="shared" si="21"/>
        <v>4.5697108851789417E-2</v>
      </c>
      <c r="H52" s="227">
        <f t="shared" si="21"/>
        <v>5.5449448764265781E-2</v>
      </c>
      <c r="I52" s="227">
        <f t="shared" si="21"/>
        <v>5.5150000306412247E-2</v>
      </c>
      <c r="J52" s="227">
        <f t="shared" si="21"/>
        <v>5.4935501166634905E-2</v>
      </c>
      <c r="K52" s="227">
        <f t="shared" si="21"/>
        <v>5.1399501176106893E-2</v>
      </c>
      <c r="L52" s="227">
        <f t="shared" si="21"/>
        <v>5.081540652563412E-2</v>
      </c>
      <c r="M52" s="227">
        <f t="shared" ref="M52" si="22">M51/SQRT(COUNT(M40:M49))</f>
        <v>4.817126929655826E-2</v>
      </c>
      <c r="N52" s="227">
        <f t="shared" ref="N52" si="23">N51/SQRT(COUNT(N40:N49))</f>
        <v>4.8535945451160009E-2</v>
      </c>
      <c r="O52" s="227">
        <f t="shared" ref="O52" si="24">O51/SQRT(COUNT(O40:O49))</f>
        <v>4.6746902179348966E-2</v>
      </c>
      <c r="P52" s="227">
        <f t="shared" ref="P52" si="25">P51/SQRT(COUNT(P40:P49))</f>
        <v>4.6797435664756235E-2</v>
      </c>
      <c r="Q52" s="227">
        <f t="shared" ref="Q52" si="26">Q51/SQRT(COUNT(Q40:Q49))</f>
        <v>4.4251715573212877E-2</v>
      </c>
      <c r="R52" s="227">
        <f t="shared" ref="R52" si="27">R51/SQRT(COUNT(R40:R49))</f>
        <v>4.6548991005692951E-2</v>
      </c>
    </row>
    <row r="53" spans="1:18" s="262" customFormat="1" ht="12.75" x14ac:dyDescent="0.2">
      <c r="A53" s="733" t="s">
        <v>117</v>
      </c>
      <c r="B53" s="733">
        <v>3</v>
      </c>
      <c r="C53" s="408">
        <v>1</v>
      </c>
      <c r="D53" s="409" t="s">
        <v>26</v>
      </c>
      <c r="E53" s="184">
        <v>1</v>
      </c>
      <c r="F53" s="184">
        <v>1.1677852348993287</v>
      </c>
      <c r="G53" s="184">
        <v>1.0671140939597314</v>
      </c>
      <c r="H53" s="184">
        <v>1.0536912751677852</v>
      </c>
      <c r="I53" s="184">
        <v>1.080536912751678</v>
      </c>
      <c r="J53" s="184">
        <v>1.1275167785234899</v>
      </c>
      <c r="K53" s="184">
        <v>1.174496644295302</v>
      </c>
      <c r="L53" s="184">
        <v>1.1677852348993287</v>
      </c>
      <c r="M53" s="184">
        <v>1.2214765100671141</v>
      </c>
      <c r="N53" s="184">
        <v>1.2147651006711411</v>
      </c>
      <c r="O53" s="184">
        <v>1.2550335570469797</v>
      </c>
      <c r="P53" s="184">
        <v>1.2818791946308725</v>
      </c>
      <c r="Q53" s="184">
        <v>1.3020134228187918</v>
      </c>
      <c r="R53" s="184">
        <v>1.3154362416107384</v>
      </c>
    </row>
    <row r="54" spans="1:18" s="262" customFormat="1" ht="12.75" x14ac:dyDescent="0.2">
      <c r="A54" s="734"/>
      <c r="B54" s="734"/>
      <c r="C54" s="212">
        <v>2</v>
      </c>
      <c r="D54" s="213" t="s">
        <v>27</v>
      </c>
      <c r="E54" s="184">
        <v>1</v>
      </c>
      <c r="F54" s="184">
        <v>0.95057034220532322</v>
      </c>
      <c r="G54" s="184">
        <v>1</v>
      </c>
      <c r="H54" s="184">
        <v>0.96958174904942962</v>
      </c>
      <c r="I54" s="184">
        <v>0.96958174904942962</v>
      </c>
      <c r="J54" s="184">
        <v>0.97338403041825095</v>
      </c>
      <c r="K54" s="184">
        <v>1.0038022813688212</v>
      </c>
      <c r="L54" s="184">
        <v>1</v>
      </c>
      <c r="M54" s="184">
        <v>1.0342205323193916</v>
      </c>
      <c r="N54" s="184">
        <v>1.064638783269962</v>
      </c>
      <c r="O54" s="184">
        <v>1.0760456273764258</v>
      </c>
      <c r="P54" s="184">
        <v>1.0684410646387832</v>
      </c>
      <c r="Q54" s="184">
        <v>1.0798479087452471</v>
      </c>
      <c r="R54" s="184">
        <v>1.0874524714828897</v>
      </c>
    </row>
    <row r="55" spans="1:18" s="262" customFormat="1" ht="12.75" x14ac:dyDescent="0.2">
      <c r="A55" s="734"/>
      <c r="B55" s="734"/>
      <c r="C55" s="212">
        <v>3</v>
      </c>
      <c r="D55" s="213" t="s">
        <v>28</v>
      </c>
      <c r="E55" s="184">
        <v>1</v>
      </c>
      <c r="F55" s="184">
        <v>1.0813008130081301</v>
      </c>
      <c r="G55" s="184">
        <v>1.0934959349593494</v>
      </c>
      <c r="H55" s="184">
        <v>1.056910569105691</v>
      </c>
      <c r="I55" s="184">
        <v>1.056910569105691</v>
      </c>
      <c r="J55" s="184">
        <v>1.0406504065040649</v>
      </c>
      <c r="K55" s="184">
        <v>1.065040650406504</v>
      </c>
      <c r="L55" s="184">
        <v>1.0487804878048781</v>
      </c>
      <c r="M55" s="184">
        <v>1.0487804878048781</v>
      </c>
      <c r="N55" s="184">
        <v>1.0853658536585364</v>
      </c>
      <c r="O55" s="184">
        <v>1.1138211382113821</v>
      </c>
      <c r="P55" s="184">
        <v>1.1097560975609755</v>
      </c>
      <c r="Q55" s="184">
        <v>1.089430894308943</v>
      </c>
      <c r="R55" s="184">
        <v>1.0934959349593494</v>
      </c>
    </row>
    <row r="56" spans="1:18" s="262" customFormat="1" ht="12.75" x14ac:dyDescent="0.2">
      <c r="A56" s="734"/>
      <c r="B56" s="734"/>
      <c r="C56" s="212">
        <v>4</v>
      </c>
      <c r="D56" s="213" t="s">
        <v>29</v>
      </c>
      <c r="E56" s="184">
        <v>1</v>
      </c>
      <c r="F56" s="184">
        <v>1.003921568627451</v>
      </c>
      <c r="G56" s="184">
        <v>1.0117647058823529</v>
      </c>
      <c r="H56" s="184">
        <v>1.0117647058823529</v>
      </c>
      <c r="I56" s="184">
        <v>0.99607843137254892</v>
      </c>
      <c r="J56" s="184">
        <v>0.99607843137254892</v>
      </c>
      <c r="K56" s="184">
        <v>1.0156862745098039</v>
      </c>
      <c r="L56" s="184">
        <v>1.0470588235294118</v>
      </c>
      <c r="M56" s="184">
        <v>1.0352941176470587</v>
      </c>
      <c r="N56" s="184">
        <v>1.0549019607843138</v>
      </c>
      <c r="O56" s="184">
        <v>1.0588235294117647</v>
      </c>
      <c r="P56" s="184">
        <v>1.0549019607843138</v>
      </c>
      <c r="Q56" s="184">
        <v>1.0823529411764707</v>
      </c>
      <c r="R56" s="184">
        <v>1.0549019607843138</v>
      </c>
    </row>
    <row r="57" spans="1:18" s="262" customFormat="1" ht="12.75" x14ac:dyDescent="0.2">
      <c r="A57" s="734"/>
      <c r="B57" s="734"/>
      <c r="C57" s="212">
        <v>5</v>
      </c>
      <c r="D57" s="213" t="s">
        <v>30</v>
      </c>
      <c r="E57" s="516">
        <v>1</v>
      </c>
      <c r="F57" s="516">
        <v>0.91627906976744178</v>
      </c>
      <c r="G57" s="516">
        <v>0.93023255813953487</v>
      </c>
      <c r="H57" s="516">
        <v>0.93023255813953487</v>
      </c>
      <c r="I57" s="516">
        <v>0.93023255813953487</v>
      </c>
      <c r="J57" s="516">
        <v>0.93023255813953487</v>
      </c>
      <c r="K57" s="516">
        <v>0.9255813953488371</v>
      </c>
      <c r="L57" s="516">
        <v>0.91627906976744178</v>
      </c>
      <c r="M57" s="516">
        <v>0.95348837209302328</v>
      </c>
      <c r="N57" s="516">
        <v>0.97209302325581393</v>
      </c>
      <c r="O57" s="516">
        <v>0.98604651162790691</v>
      </c>
      <c r="P57" s="516">
        <v>0.99534883720930223</v>
      </c>
      <c r="Q57" s="516">
        <v>1</v>
      </c>
      <c r="R57" s="516">
        <v>1</v>
      </c>
    </row>
    <row r="58" spans="1:18" s="262" customFormat="1" ht="12.75" x14ac:dyDescent="0.2">
      <c r="A58" s="734"/>
      <c r="B58" s="733">
        <v>4</v>
      </c>
      <c r="C58" s="408">
        <v>1</v>
      </c>
      <c r="D58" s="409" t="s">
        <v>32</v>
      </c>
      <c r="E58" s="184">
        <v>1</v>
      </c>
      <c r="F58" s="184">
        <v>1.0392156862745099</v>
      </c>
      <c r="G58" s="184">
        <v>1.053921568627451</v>
      </c>
      <c r="H58" s="184">
        <v>0.9950980392156864</v>
      </c>
      <c r="I58" s="184">
        <v>1.0049019607843137</v>
      </c>
      <c r="J58" s="184">
        <v>1.0098039215686276</v>
      </c>
      <c r="K58" s="184">
        <v>1.0098039215686276</v>
      </c>
      <c r="L58" s="184">
        <v>0.99019607843137258</v>
      </c>
      <c r="M58" s="184">
        <v>1.0245098039215685</v>
      </c>
      <c r="N58" s="184">
        <v>1.0098039215686276</v>
      </c>
      <c r="O58" s="184">
        <v>1.0343137254901962</v>
      </c>
      <c r="P58" s="184">
        <v>1.0294117647058825</v>
      </c>
      <c r="Q58" s="184">
        <v>1.0637254901960784</v>
      </c>
      <c r="R58" s="184">
        <v>1.0686274509803924</v>
      </c>
    </row>
    <row r="59" spans="1:18" s="262" customFormat="1" ht="12.75" x14ac:dyDescent="0.2">
      <c r="A59" s="734"/>
      <c r="B59" s="734"/>
      <c r="C59" s="212">
        <v>2</v>
      </c>
      <c r="D59" s="213" t="s">
        <v>33</v>
      </c>
      <c r="E59" s="184">
        <v>1</v>
      </c>
      <c r="F59" s="184">
        <v>0.8178438661710038</v>
      </c>
      <c r="G59" s="184">
        <v>0.80297397769516743</v>
      </c>
      <c r="H59" s="184">
        <v>0.82527881040892193</v>
      </c>
      <c r="I59" s="184">
        <v>0.82899628252788116</v>
      </c>
      <c r="J59" s="184">
        <v>0.85501858736059488</v>
      </c>
      <c r="K59" s="184">
        <v>0.86245353159851301</v>
      </c>
      <c r="L59" s="184">
        <v>0.86245353159851301</v>
      </c>
      <c r="M59" s="184">
        <v>0.87360594795539037</v>
      </c>
      <c r="N59" s="184">
        <v>0.87360594795539037</v>
      </c>
      <c r="O59" s="184">
        <v>0.89219330855018597</v>
      </c>
      <c r="P59" s="184">
        <v>0.88475836431226773</v>
      </c>
      <c r="Q59" s="184">
        <v>0.90334572490706322</v>
      </c>
      <c r="R59" s="184">
        <v>0.82899628252788116</v>
      </c>
    </row>
    <row r="60" spans="1:18" s="262" customFormat="1" ht="12.75" x14ac:dyDescent="0.2">
      <c r="A60" s="734"/>
      <c r="B60" s="734"/>
      <c r="C60" s="212">
        <v>3</v>
      </c>
      <c r="D60" s="213" t="s">
        <v>34</v>
      </c>
      <c r="E60" s="184">
        <v>1</v>
      </c>
      <c r="F60" s="184">
        <v>0.85152838427947608</v>
      </c>
      <c r="G60" s="184">
        <v>0.82096069868995636</v>
      </c>
      <c r="H60" s="184">
        <v>0.66812227074235819</v>
      </c>
      <c r="I60" s="184">
        <v>0.77729257641921401</v>
      </c>
      <c r="J60" s="184">
        <v>0.83842794759825334</v>
      </c>
      <c r="K60" s="184">
        <v>0.88646288209606994</v>
      </c>
      <c r="L60" s="184">
        <v>0.90829694323144117</v>
      </c>
      <c r="M60" s="184">
        <v>0.95633187772925765</v>
      </c>
      <c r="N60" s="184">
        <v>1.034934497816594</v>
      </c>
      <c r="O60" s="184">
        <v>1.0611353711790394</v>
      </c>
      <c r="P60" s="184">
        <v>1.052401746724891</v>
      </c>
      <c r="Q60" s="184">
        <v>1.052401746724891</v>
      </c>
      <c r="R60" s="184">
        <v>1.0262008733624455</v>
      </c>
    </row>
    <row r="61" spans="1:18" s="262" customFormat="1" ht="12.75" x14ac:dyDescent="0.2">
      <c r="A61" s="734"/>
      <c r="B61" s="734"/>
      <c r="C61" s="212">
        <v>4</v>
      </c>
      <c r="D61" s="213" t="s">
        <v>35</v>
      </c>
      <c r="E61" s="184">
        <v>1</v>
      </c>
      <c r="F61" s="184">
        <v>0.95045045045045051</v>
      </c>
      <c r="G61" s="184">
        <v>0.95045045045045051</v>
      </c>
      <c r="H61" s="184">
        <v>0.91441441441441451</v>
      </c>
      <c r="I61" s="184">
        <v>0.94594594594594594</v>
      </c>
      <c r="J61" s="184">
        <v>0.95045045045045051</v>
      </c>
      <c r="K61" s="184">
        <v>0.96396396396396389</v>
      </c>
      <c r="L61" s="184">
        <v>0.95495495495495497</v>
      </c>
      <c r="M61" s="184">
        <v>0.9864864864864864</v>
      </c>
      <c r="N61" s="184">
        <v>0.97747747747747749</v>
      </c>
      <c r="O61" s="184">
        <v>0.99099099099099097</v>
      </c>
      <c r="P61" s="184">
        <v>0.97747747747747749</v>
      </c>
      <c r="Q61" s="184">
        <v>0.9864864864864864</v>
      </c>
      <c r="R61" s="184">
        <v>0.95495495495495497</v>
      </c>
    </row>
    <row r="62" spans="1:18" s="262" customFormat="1" ht="12.75" x14ac:dyDescent="0.2">
      <c r="A62" s="734"/>
      <c r="B62" s="734"/>
      <c r="C62" s="212">
        <v>5</v>
      </c>
      <c r="D62" s="213" t="s">
        <v>36</v>
      </c>
      <c r="E62" s="184">
        <v>1</v>
      </c>
      <c r="F62" s="184">
        <v>0.76344086021505386</v>
      </c>
      <c r="G62" s="184">
        <v>0.78494623655913975</v>
      </c>
      <c r="H62" s="184">
        <v>0.81362007168458783</v>
      </c>
      <c r="I62" s="184">
        <v>0.8100358422939069</v>
      </c>
      <c r="J62" s="184">
        <v>0.82078853046594979</v>
      </c>
      <c r="K62" s="184">
        <v>0.88172043010752699</v>
      </c>
      <c r="L62" s="184">
        <v>0.88888888888888895</v>
      </c>
      <c r="M62" s="184">
        <v>0.90681003584229403</v>
      </c>
      <c r="N62" s="184">
        <v>0.88172043010752699</v>
      </c>
      <c r="O62" s="184">
        <v>0.89605734767025091</v>
      </c>
      <c r="P62" s="184">
        <v>0.88530465949820791</v>
      </c>
      <c r="Q62" s="184">
        <v>0.87813620071684595</v>
      </c>
      <c r="R62" s="184">
        <v>0.88530465949820791</v>
      </c>
    </row>
    <row r="63" spans="1:18" s="262" customFormat="1" ht="12.75" x14ac:dyDescent="0.2">
      <c r="A63" s="268"/>
      <c r="B63" s="160"/>
      <c r="C63" s="160"/>
      <c r="D63" s="161" t="s">
        <v>221</v>
      </c>
      <c r="E63" s="225">
        <f>AVERAGE(E53:E62)</f>
        <v>1</v>
      </c>
      <c r="F63" s="225">
        <f t="shared" ref="F63:L63" si="28">AVERAGE(F53:F62)</f>
        <v>0.95423362758981689</v>
      </c>
      <c r="G63" s="225">
        <f t="shared" si="28"/>
        <v>0.9515860224963133</v>
      </c>
      <c r="H63" s="225">
        <f t="shared" si="28"/>
        <v>0.92387144638107621</v>
      </c>
      <c r="I63" s="225">
        <f t="shared" si="28"/>
        <v>0.94005128283901429</v>
      </c>
      <c r="J63" s="225">
        <f t="shared" si="28"/>
        <v>0.95423516424017674</v>
      </c>
      <c r="K63" s="225">
        <f t="shared" si="28"/>
        <v>0.97890119752639682</v>
      </c>
      <c r="L63" s="225">
        <f t="shared" si="28"/>
        <v>0.97846940131062321</v>
      </c>
      <c r="M63" s="225">
        <f t="shared" ref="M63:R63" si="29">AVERAGE(M53:M62)</f>
        <v>1.0041004171866461</v>
      </c>
      <c r="N63" s="225">
        <f t="shared" si="29"/>
        <v>1.0169306996565386</v>
      </c>
      <c r="O63" s="225">
        <f t="shared" si="29"/>
        <v>1.0364461107555123</v>
      </c>
      <c r="P63" s="225">
        <f t="shared" si="29"/>
        <v>1.0339681167542971</v>
      </c>
      <c r="Q63" s="225">
        <f t="shared" si="29"/>
        <v>1.0437740816080816</v>
      </c>
      <c r="R63" s="225">
        <f t="shared" si="29"/>
        <v>1.0315370830161172</v>
      </c>
    </row>
    <row r="64" spans="1:18" s="262" customFormat="1" ht="12.75" x14ac:dyDescent="0.2">
      <c r="A64" s="270"/>
      <c r="B64" s="163"/>
      <c r="C64" s="163"/>
      <c r="D64" s="164" t="s">
        <v>222</v>
      </c>
      <c r="E64" s="226">
        <f>STDEV(E53:E62)</f>
        <v>0</v>
      </c>
      <c r="F64" s="226">
        <f t="shared" ref="F64:L64" si="30">STDEV(F53:F62)</f>
        <v>0.12403489429809647</v>
      </c>
      <c r="G64" s="226">
        <f t="shared" si="30"/>
        <v>0.11416250746957926</v>
      </c>
      <c r="H64" s="226">
        <f t="shared" si="30"/>
        <v>0.1233125631208374</v>
      </c>
      <c r="I64" s="226">
        <f t="shared" si="30"/>
        <v>0.10406610294190957</v>
      </c>
      <c r="J64" s="226">
        <f t="shared" si="30"/>
        <v>9.6812092101267802E-2</v>
      </c>
      <c r="K64" s="226">
        <f t="shared" si="30"/>
        <v>9.6160105624922707E-2</v>
      </c>
      <c r="L64" s="226">
        <f t="shared" si="30"/>
        <v>9.2447471473414672E-2</v>
      </c>
      <c r="M64" s="226">
        <f t="shared" ref="M64:R64" si="31">STDEV(M53:M62)</f>
        <v>9.6144205143792599E-2</v>
      </c>
      <c r="N64" s="226">
        <f t="shared" si="31"/>
        <v>0.10016952384329043</v>
      </c>
      <c r="O64" s="226">
        <f t="shared" si="31"/>
        <v>0.1062358524067288</v>
      </c>
      <c r="P64" s="226">
        <f t="shared" si="31"/>
        <v>0.11461912988187729</v>
      </c>
      <c r="Q64" s="226">
        <f t="shared" si="31"/>
        <v>0.11756242613192035</v>
      </c>
      <c r="R64" s="226">
        <f t="shared" si="31"/>
        <v>0.1328241769275971</v>
      </c>
    </row>
    <row r="65" spans="1:38" s="262" customFormat="1" ht="12.75" x14ac:dyDescent="0.2">
      <c r="A65" s="272"/>
      <c r="B65" s="166"/>
      <c r="C65" s="166"/>
      <c r="D65" s="167" t="s">
        <v>12</v>
      </c>
      <c r="E65" s="227">
        <f>E64/SQRT(COUNT(E53:E62))</f>
        <v>0</v>
      </c>
      <c r="F65" s="227">
        <f t="shared" ref="F65:L65" si="32">F64/SQRT(COUNT(F53:F62))</f>
        <v>3.9223277532021671E-2</v>
      </c>
      <c r="G65" s="227">
        <f t="shared" si="32"/>
        <v>3.610135469998562E-2</v>
      </c>
      <c r="H65" s="227">
        <f t="shared" si="32"/>
        <v>3.8994856357512722E-2</v>
      </c>
      <c r="I65" s="227">
        <f t="shared" si="32"/>
        <v>3.2908591251398348E-2</v>
      </c>
      <c r="J65" s="227">
        <f t="shared" si="32"/>
        <v>3.0614671608600277E-2</v>
      </c>
      <c r="K65" s="227">
        <f t="shared" si="32"/>
        <v>3.0408495381712478E-2</v>
      </c>
      <c r="L65" s="227">
        <f t="shared" si="32"/>
        <v>2.9234457377943272E-2</v>
      </c>
      <c r="M65" s="227">
        <f t="shared" ref="M65:R65" si="33">M64/SQRT(COUNT(M53:M62))</f>
        <v>3.0403467208086111E-2</v>
      </c>
      <c r="N65" s="227">
        <f t="shared" si="33"/>
        <v>3.1676384747934112E-2</v>
      </c>
      <c r="O65" s="227">
        <f t="shared" si="33"/>
        <v>3.3594726277474361E-2</v>
      </c>
      <c r="P65" s="227">
        <f t="shared" si="33"/>
        <v>3.624575138533985E-2</v>
      </c>
      <c r="Q65" s="227">
        <f t="shared" si="33"/>
        <v>3.7176503383216701E-2</v>
      </c>
      <c r="R65" s="227">
        <f t="shared" si="33"/>
        <v>4.2002692742839257E-2</v>
      </c>
    </row>
    <row r="66" spans="1:38" s="262" customFormat="1" ht="12.75" x14ac:dyDescent="0.2">
      <c r="A66" s="72" t="s">
        <v>121</v>
      </c>
      <c r="B66" s="64"/>
      <c r="C66" s="64"/>
      <c r="D66" s="63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81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1:38" x14ac:dyDescent="0.25">
      <c r="B67" s="64"/>
      <c r="C67" s="64"/>
      <c r="D67" s="63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81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1:38" x14ac:dyDescent="0.25">
      <c r="A68" s="72"/>
      <c r="B68" s="64"/>
      <c r="C68" s="64"/>
      <c r="D68" s="63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81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</sheetData>
  <mergeCells count="12">
    <mergeCell ref="A8:A17"/>
    <mergeCell ref="B8:B12"/>
    <mergeCell ref="B13:B17"/>
    <mergeCell ref="A21:A30"/>
    <mergeCell ref="B21:B25"/>
    <mergeCell ref="B26:B30"/>
    <mergeCell ref="A40:A49"/>
    <mergeCell ref="B40:B44"/>
    <mergeCell ref="B45:B49"/>
    <mergeCell ref="A53:A62"/>
    <mergeCell ref="B53:B57"/>
    <mergeCell ref="B58:B62"/>
  </mergeCells>
  <dataValidations count="1">
    <dataValidation type="list" allowBlank="1" showInputMessage="1" showErrorMessage="1" sqref="D31:D33 D63:D65 D18:D20 D50:D52" xr:uid="{62C00767-3A0D-4C7E-B3FC-6DE3880F0466}">
      <formula1>TtestSelect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027-0920-4DE8-B695-071E8D14E287}">
  <dimension ref="A1:I32"/>
  <sheetViews>
    <sheetView workbookViewId="0"/>
  </sheetViews>
  <sheetFormatPr defaultRowHeight="15" x14ac:dyDescent="0.25"/>
  <cols>
    <col min="1" max="1" width="18.28515625" customWidth="1"/>
    <col min="5" max="5" width="11.5703125" customWidth="1"/>
  </cols>
  <sheetData>
    <row r="1" spans="1:9" ht="15.75" x14ac:dyDescent="0.3">
      <c r="A1" s="36" t="s">
        <v>71</v>
      </c>
      <c r="D1" s="63"/>
      <c r="E1" s="64"/>
    </row>
    <row r="2" spans="1:9" ht="15.75" x14ac:dyDescent="0.3">
      <c r="A2" s="62" t="s">
        <v>631</v>
      </c>
      <c r="D2" s="63"/>
      <c r="E2" s="64"/>
    </row>
    <row r="3" spans="1:9" ht="15.75" x14ac:dyDescent="0.3">
      <c r="A3" s="62"/>
      <c r="D3" s="63"/>
      <c r="E3" s="64"/>
    </row>
    <row r="4" spans="1:9" ht="20.25" x14ac:dyDescent="0.3">
      <c r="A4" s="12" t="s">
        <v>123</v>
      </c>
      <c r="F4" s="9" t="s">
        <v>2</v>
      </c>
      <c r="G4" s="10"/>
      <c r="H4" s="11" t="s">
        <v>3</v>
      </c>
      <c r="I4" s="262"/>
    </row>
    <row r="5" spans="1:9" x14ac:dyDescent="0.25">
      <c r="A5" s="71"/>
      <c r="B5" s="64"/>
      <c r="C5" s="64"/>
      <c r="D5" s="63"/>
      <c r="E5" s="64"/>
    </row>
    <row r="6" spans="1:9" ht="39" x14ac:dyDescent="0.25">
      <c r="A6" s="77" t="s">
        <v>7</v>
      </c>
      <c r="B6" s="71" t="s">
        <v>8</v>
      </c>
      <c r="C6" s="77" t="s">
        <v>9</v>
      </c>
      <c r="D6" s="428" t="s">
        <v>10</v>
      </c>
      <c r="E6" s="249" t="s">
        <v>123</v>
      </c>
    </row>
    <row r="7" spans="1:9" x14ac:dyDescent="0.25">
      <c r="A7" s="733" t="s">
        <v>1</v>
      </c>
      <c r="B7" s="733">
        <v>1</v>
      </c>
      <c r="C7" s="408">
        <v>1</v>
      </c>
      <c r="D7" s="409" t="s">
        <v>14</v>
      </c>
      <c r="E7" s="152">
        <v>2.5</v>
      </c>
    </row>
    <row r="8" spans="1:9" x14ac:dyDescent="0.25">
      <c r="A8" s="734"/>
      <c r="B8" s="734"/>
      <c r="C8" s="212">
        <v>2</v>
      </c>
      <c r="D8" s="213" t="s">
        <v>15</v>
      </c>
      <c r="E8" s="152">
        <v>2</v>
      </c>
    </row>
    <row r="9" spans="1:9" x14ac:dyDescent="0.25">
      <c r="A9" s="734"/>
      <c r="B9" s="734"/>
      <c r="C9" s="212">
        <v>3</v>
      </c>
      <c r="D9" s="213" t="s">
        <v>16</v>
      </c>
      <c r="E9" s="152">
        <v>3</v>
      </c>
    </row>
    <row r="10" spans="1:9" x14ac:dyDescent="0.25">
      <c r="A10" s="734"/>
      <c r="B10" s="734"/>
      <c r="C10" s="212">
        <v>4</v>
      </c>
      <c r="D10" s="213" t="s">
        <v>17</v>
      </c>
      <c r="E10" s="152">
        <v>2.5</v>
      </c>
    </row>
    <row r="11" spans="1:9" x14ac:dyDescent="0.25">
      <c r="A11" s="734"/>
      <c r="B11" s="734"/>
      <c r="C11" s="212">
        <v>5</v>
      </c>
      <c r="D11" s="213" t="s">
        <v>18</v>
      </c>
      <c r="E11" s="159">
        <v>2</v>
      </c>
    </row>
    <row r="12" spans="1:9" x14ac:dyDescent="0.25">
      <c r="A12" s="734"/>
      <c r="B12" s="733">
        <v>2</v>
      </c>
      <c r="C12" s="408">
        <v>1</v>
      </c>
      <c r="D12" s="409" t="s">
        <v>20</v>
      </c>
      <c r="E12" s="152">
        <v>3</v>
      </c>
    </row>
    <row r="13" spans="1:9" x14ac:dyDescent="0.25">
      <c r="A13" s="734"/>
      <c r="B13" s="734"/>
      <c r="C13" s="212">
        <v>2</v>
      </c>
      <c r="D13" s="213" t="s">
        <v>21</v>
      </c>
      <c r="E13" s="152">
        <v>2.5</v>
      </c>
    </row>
    <row r="14" spans="1:9" x14ac:dyDescent="0.25">
      <c r="A14" s="734"/>
      <c r="B14" s="734"/>
      <c r="C14" s="212">
        <v>3</v>
      </c>
      <c r="D14" s="213" t="s">
        <v>22</v>
      </c>
      <c r="E14" s="152">
        <v>2.5</v>
      </c>
    </row>
    <row r="15" spans="1:9" x14ac:dyDescent="0.25">
      <c r="A15" s="734"/>
      <c r="B15" s="734"/>
      <c r="C15" s="212">
        <v>4</v>
      </c>
      <c r="D15" s="213" t="s">
        <v>23</v>
      </c>
      <c r="E15" s="152">
        <v>3</v>
      </c>
    </row>
    <row r="16" spans="1:9" x14ac:dyDescent="0.25">
      <c r="A16" s="734"/>
      <c r="B16" s="734"/>
      <c r="C16" s="212">
        <v>5</v>
      </c>
      <c r="D16" s="213" t="s">
        <v>24</v>
      </c>
      <c r="E16" s="155">
        <v>5</v>
      </c>
    </row>
    <row r="17" spans="1:5" x14ac:dyDescent="0.25">
      <c r="A17" s="214"/>
      <c r="B17" s="160"/>
      <c r="C17" s="160"/>
      <c r="D17" s="161" t="s">
        <v>221</v>
      </c>
      <c r="E17" s="591">
        <f>AVERAGE(E7:E16)</f>
        <v>2.8</v>
      </c>
    </row>
    <row r="18" spans="1:5" x14ac:dyDescent="0.25">
      <c r="A18" s="215"/>
      <c r="B18" s="163"/>
      <c r="C18" s="163"/>
      <c r="D18" s="164" t="s">
        <v>222</v>
      </c>
      <c r="E18" s="592">
        <f>STDEV(E7:E16)</f>
        <v>0.85634883857767496</v>
      </c>
    </row>
    <row r="19" spans="1:5" x14ac:dyDescent="0.25">
      <c r="A19" s="216"/>
      <c r="B19" s="166"/>
      <c r="C19" s="166"/>
      <c r="D19" s="167" t="s">
        <v>12</v>
      </c>
      <c r="E19" s="593">
        <f>E18/SQRT(COUNT(E7:E16))</f>
        <v>0.27080128015453192</v>
      </c>
    </row>
    <row r="20" spans="1:5" x14ac:dyDescent="0.25">
      <c r="A20" s="733" t="s">
        <v>117</v>
      </c>
      <c r="B20" s="733">
        <v>3</v>
      </c>
      <c r="C20" s="408">
        <v>1</v>
      </c>
      <c r="D20" s="409" t="s">
        <v>26</v>
      </c>
      <c r="E20" s="410">
        <v>1.5</v>
      </c>
    </row>
    <row r="21" spans="1:5" x14ac:dyDescent="0.25">
      <c r="A21" s="734"/>
      <c r="B21" s="734"/>
      <c r="C21" s="212">
        <v>2</v>
      </c>
      <c r="D21" s="213" t="s">
        <v>27</v>
      </c>
      <c r="E21" s="152">
        <v>2</v>
      </c>
    </row>
    <row r="22" spans="1:5" x14ac:dyDescent="0.25">
      <c r="A22" s="734"/>
      <c r="B22" s="734"/>
      <c r="C22" s="212">
        <v>3</v>
      </c>
      <c r="D22" s="213" t="s">
        <v>28</v>
      </c>
      <c r="E22" s="152">
        <v>2.5</v>
      </c>
    </row>
    <row r="23" spans="1:5" x14ac:dyDescent="0.25">
      <c r="A23" s="734"/>
      <c r="B23" s="734"/>
      <c r="C23" s="212">
        <v>4</v>
      </c>
      <c r="D23" s="213" t="s">
        <v>29</v>
      </c>
      <c r="E23" s="152">
        <v>2.5</v>
      </c>
    </row>
    <row r="24" spans="1:5" x14ac:dyDescent="0.25">
      <c r="A24" s="734"/>
      <c r="B24" s="734"/>
      <c r="C24" s="212">
        <v>5</v>
      </c>
      <c r="D24" s="213" t="s">
        <v>30</v>
      </c>
      <c r="E24" s="152">
        <v>2.5</v>
      </c>
    </row>
    <row r="25" spans="1:5" x14ac:dyDescent="0.25">
      <c r="A25" s="734"/>
      <c r="B25" s="733">
        <v>4</v>
      </c>
      <c r="C25" s="408">
        <v>1</v>
      </c>
      <c r="D25" s="409" t="s">
        <v>32</v>
      </c>
      <c r="E25" s="410">
        <v>2</v>
      </c>
    </row>
    <row r="26" spans="1:5" x14ac:dyDescent="0.25">
      <c r="A26" s="734"/>
      <c r="B26" s="734"/>
      <c r="C26" s="212">
        <v>2</v>
      </c>
      <c r="D26" s="213" t="s">
        <v>33</v>
      </c>
      <c r="E26" s="152">
        <v>2.5</v>
      </c>
    </row>
    <row r="27" spans="1:5" x14ac:dyDescent="0.25">
      <c r="A27" s="734"/>
      <c r="B27" s="734"/>
      <c r="C27" s="212">
        <v>3</v>
      </c>
      <c r="D27" s="213" t="s">
        <v>34</v>
      </c>
      <c r="E27" s="152">
        <v>2.5</v>
      </c>
    </row>
    <row r="28" spans="1:5" x14ac:dyDescent="0.25">
      <c r="A28" s="734"/>
      <c r="B28" s="734"/>
      <c r="C28" s="212">
        <v>4</v>
      </c>
      <c r="D28" s="213" t="s">
        <v>35</v>
      </c>
      <c r="E28" s="152">
        <v>2.5</v>
      </c>
    </row>
    <row r="29" spans="1:5" x14ac:dyDescent="0.25">
      <c r="A29" s="734"/>
      <c r="B29" s="734"/>
      <c r="C29" s="212">
        <v>5</v>
      </c>
      <c r="D29" s="213" t="s">
        <v>36</v>
      </c>
      <c r="E29" s="152">
        <v>2.5</v>
      </c>
    </row>
    <row r="30" spans="1:5" x14ac:dyDescent="0.25">
      <c r="A30" s="214"/>
      <c r="B30" s="160"/>
      <c r="C30" s="160"/>
      <c r="D30" s="161" t="s">
        <v>221</v>
      </c>
      <c r="E30" s="591">
        <f>AVERAGE(E20:E29)</f>
        <v>2.2999999999999998</v>
      </c>
    </row>
    <row r="31" spans="1:5" x14ac:dyDescent="0.25">
      <c r="A31" s="215"/>
      <c r="B31" s="163"/>
      <c r="C31" s="163"/>
      <c r="D31" s="164" t="s">
        <v>222</v>
      </c>
      <c r="E31" s="592">
        <f>STDEV(E20:E29)</f>
        <v>0.34960294939005077</v>
      </c>
    </row>
    <row r="32" spans="1:5" x14ac:dyDescent="0.25">
      <c r="A32" s="216"/>
      <c r="B32" s="166"/>
      <c r="C32" s="166"/>
      <c r="D32" s="167" t="s">
        <v>12</v>
      </c>
      <c r="E32" s="593">
        <f>E31/SQRT(COUNT(E20:E29))</f>
        <v>0.1105541596785134</v>
      </c>
    </row>
  </sheetData>
  <mergeCells count="6">
    <mergeCell ref="A7:A16"/>
    <mergeCell ref="B7:B11"/>
    <mergeCell ref="B12:B16"/>
    <mergeCell ref="A20:A29"/>
    <mergeCell ref="B20:B24"/>
    <mergeCell ref="B25:B29"/>
  </mergeCells>
  <dataValidations count="1">
    <dataValidation type="list" allowBlank="1" showInputMessage="1" showErrorMessage="1" sqref="D17:D19 D30:D32" xr:uid="{6872D847-C3A0-4BF9-9235-B28785072489}">
      <formula1>TtestSelect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EAE6F-559A-4A8D-BA82-5EE33BCE3ABE}">
  <dimension ref="A1:BS92"/>
  <sheetViews>
    <sheetView workbookViewId="0"/>
  </sheetViews>
  <sheetFormatPr defaultRowHeight="15" x14ac:dyDescent="0.25"/>
  <cols>
    <col min="1" max="1" width="18.28515625" customWidth="1"/>
  </cols>
  <sheetData>
    <row r="1" spans="1:71" ht="15.75" x14ac:dyDescent="0.3">
      <c r="A1" s="36" t="s">
        <v>71</v>
      </c>
      <c r="D1" s="32"/>
      <c r="E1" s="3"/>
      <c r="F1" s="3"/>
      <c r="G1" s="3"/>
      <c r="H1" s="3"/>
      <c r="I1" s="3"/>
      <c r="J1" s="3"/>
      <c r="K1" s="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71" ht="15.75" x14ac:dyDescent="0.3">
      <c r="A2" s="36" t="s">
        <v>124</v>
      </c>
      <c r="D2" s="3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4"/>
      <c r="AB2" s="3"/>
      <c r="AC2" s="3"/>
      <c r="AD2" s="3"/>
      <c r="AE2" s="3"/>
      <c r="AF2" s="3"/>
      <c r="AG2" s="3"/>
      <c r="AH2" s="2"/>
      <c r="AI2" s="3"/>
      <c r="AJ2" s="3"/>
      <c r="AK2" s="3"/>
      <c r="AL2" s="3"/>
      <c r="AS2" s="280" t="s">
        <v>42</v>
      </c>
      <c r="AT2" s="60"/>
      <c r="BJ2" s="4"/>
      <c r="BK2" s="3"/>
    </row>
    <row r="3" spans="1:71" ht="15.75" x14ac:dyDescent="0.3">
      <c r="A3" s="36"/>
      <c r="D3" s="32"/>
      <c r="E3" s="3"/>
      <c r="F3" s="3"/>
      <c r="G3" s="3"/>
      <c r="H3" s="3"/>
      <c r="I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87"/>
      <c r="AI3" s="3"/>
      <c r="AJ3" s="3"/>
      <c r="AK3" s="3"/>
      <c r="AL3" s="3"/>
    </row>
    <row r="4" spans="1:71" ht="20.25" x14ac:dyDescent="0.3">
      <c r="A4" s="23" t="s">
        <v>4</v>
      </c>
      <c r="C4" s="9" t="s">
        <v>2</v>
      </c>
      <c r="D4" s="10"/>
      <c r="E4" s="11"/>
      <c r="N4" s="64"/>
      <c r="O4" s="64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71" x14ac:dyDescent="0.25">
      <c r="A5" s="24"/>
      <c r="D5" s="3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2"/>
      <c r="BR5" s="2"/>
      <c r="BS5" s="3"/>
    </row>
    <row r="6" spans="1:71" s="262" customFormat="1" ht="12.75" x14ac:dyDescent="0.2">
      <c r="A6" s="25"/>
      <c r="B6" s="25"/>
      <c r="C6" s="37"/>
      <c r="D6" s="26" t="s">
        <v>5</v>
      </c>
      <c r="E6" s="28">
        <v>9</v>
      </c>
      <c r="F6" s="28">
        <v>10</v>
      </c>
      <c r="G6" s="28">
        <v>11</v>
      </c>
      <c r="H6" s="28">
        <v>12</v>
      </c>
      <c r="I6" s="28">
        <v>13</v>
      </c>
      <c r="J6" s="28">
        <v>14</v>
      </c>
      <c r="K6" s="28">
        <v>15</v>
      </c>
      <c r="L6" s="28">
        <v>16</v>
      </c>
      <c r="M6" s="28">
        <v>17</v>
      </c>
      <c r="N6" s="28">
        <v>18</v>
      </c>
      <c r="O6" s="28">
        <v>19</v>
      </c>
      <c r="P6" s="28">
        <v>20</v>
      </c>
      <c r="Q6" s="28">
        <v>21</v>
      </c>
      <c r="R6" s="28">
        <v>22</v>
      </c>
      <c r="S6" s="28">
        <v>23</v>
      </c>
      <c r="T6" s="28">
        <v>24</v>
      </c>
      <c r="U6" s="28">
        <v>25</v>
      </c>
      <c r="V6" s="28">
        <v>26</v>
      </c>
      <c r="W6" s="28">
        <v>27</v>
      </c>
      <c r="X6" s="28">
        <v>28</v>
      </c>
      <c r="Y6" s="28">
        <v>29</v>
      </c>
      <c r="Z6" s="28">
        <v>30</v>
      </c>
      <c r="AA6" s="28">
        <v>31</v>
      </c>
      <c r="AB6" s="28">
        <v>32</v>
      </c>
      <c r="AC6" s="28">
        <v>33</v>
      </c>
      <c r="AD6" s="28">
        <v>34</v>
      </c>
      <c r="AE6" s="28">
        <v>35</v>
      </c>
      <c r="AF6" s="28">
        <v>36</v>
      </c>
      <c r="AG6" s="28">
        <v>37</v>
      </c>
      <c r="AH6" s="28">
        <v>38</v>
      </c>
      <c r="AI6" s="28">
        <v>39</v>
      </c>
      <c r="AJ6" s="28">
        <v>40</v>
      </c>
      <c r="AK6" s="28">
        <v>41</v>
      </c>
      <c r="AL6" s="28">
        <v>42</v>
      </c>
      <c r="AM6" s="28">
        <v>43</v>
      </c>
      <c r="AN6" s="28">
        <v>44</v>
      </c>
      <c r="AO6" s="28">
        <v>45</v>
      </c>
      <c r="AP6" s="28">
        <v>46</v>
      </c>
      <c r="AQ6" s="28">
        <v>47</v>
      </c>
      <c r="AR6" s="28">
        <v>48</v>
      </c>
      <c r="AS6" s="61">
        <v>49</v>
      </c>
      <c r="AT6" s="28">
        <v>50</v>
      </c>
      <c r="AU6" s="28">
        <v>51</v>
      </c>
      <c r="AV6" s="28">
        <v>52</v>
      </c>
      <c r="AW6" s="28">
        <v>53</v>
      </c>
      <c r="AX6" s="28">
        <v>54</v>
      </c>
      <c r="AY6" s="28">
        <v>55</v>
      </c>
      <c r="AZ6" s="28">
        <v>56</v>
      </c>
      <c r="BA6" s="28">
        <v>57</v>
      </c>
      <c r="BB6" s="28">
        <v>58</v>
      </c>
      <c r="BC6" s="28">
        <v>59</v>
      </c>
      <c r="BD6" s="28">
        <v>60</v>
      </c>
      <c r="BE6" s="28">
        <v>61</v>
      </c>
      <c r="BF6" s="28">
        <v>62</v>
      </c>
      <c r="BG6" s="28">
        <v>63</v>
      </c>
      <c r="BH6" s="28">
        <v>64</v>
      </c>
      <c r="BI6" s="28">
        <v>65</v>
      </c>
      <c r="BJ6" s="28">
        <v>66</v>
      </c>
      <c r="BK6" s="28">
        <v>67</v>
      </c>
      <c r="BL6" s="28">
        <v>68</v>
      </c>
      <c r="BM6" s="28">
        <v>69</v>
      </c>
      <c r="BN6" s="28">
        <v>70</v>
      </c>
      <c r="BO6" s="28">
        <v>71</v>
      </c>
      <c r="BP6" s="28">
        <v>72</v>
      </c>
      <c r="BQ6" s="28">
        <v>73</v>
      </c>
      <c r="BR6" s="28">
        <v>74</v>
      </c>
      <c r="BS6" s="28">
        <v>75</v>
      </c>
    </row>
    <row r="7" spans="1:71" s="262" customFormat="1" ht="25.5" x14ac:dyDescent="0.2">
      <c r="A7" s="29" t="s">
        <v>7</v>
      </c>
      <c r="B7" s="25" t="s">
        <v>8</v>
      </c>
      <c r="C7" s="29" t="s">
        <v>9</v>
      </c>
      <c r="D7" s="30" t="s">
        <v>10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</row>
    <row r="8" spans="1:71" s="262" customFormat="1" ht="12.75" x14ac:dyDescent="0.2">
      <c r="A8" s="715" t="s">
        <v>1</v>
      </c>
      <c r="B8" s="723">
        <v>1</v>
      </c>
      <c r="C8" s="210">
        <v>1</v>
      </c>
      <c r="D8" s="211" t="s">
        <v>14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  <c r="J8" s="158">
        <v>1.5</v>
      </c>
      <c r="K8" s="158">
        <v>2.5</v>
      </c>
      <c r="L8" s="158">
        <v>3</v>
      </c>
      <c r="M8" s="158">
        <v>2.5</v>
      </c>
      <c r="N8" s="158">
        <v>3</v>
      </c>
      <c r="O8" s="158">
        <v>2.5</v>
      </c>
      <c r="P8" s="158">
        <v>2</v>
      </c>
      <c r="Q8" s="158">
        <v>1.5</v>
      </c>
      <c r="R8" s="158">
        <v>1</v>
      </c>
      <c r="S8" s="158">
        <v>1.5</v>
      </c>
      <c r="T8" s="158">
        <v>1.5</v>
      </c>
      <c r="U8" s="158">
        <v>1.5</v>
      </c>
      <c r="V8" s="158">
        <v>1</v>
      </c>
      <c r="W8" s="158">
        <v>1</v>
      </c>
      <c r="X8" s="158">
        <v>1</v>
      </c>
      <c r="Y8" s="158">
        <v>1</v>
      </c>
      <c r="Z8" s="158">
        <v>1</v>
      </c>
      <c r="AA8" s="158">
        <v>1</v>
      </c>
      <c r="AB8" s="158">
        <v>1</v>
      </c>
      <c r="AC8" s="158">
        <v>0.5</v>
      </c>
      <c r="AD8" s="158">
        <v>0.5</v>
      </c>
      <c r="AE8" s="158">
        <v>1</v>
      </c>
      <c r="AF8" s="158">
        <v>1</v>
      </c>
      <c r="AG8" s="158">
        <v>1</v>
      </c>
      <c r="AH8" s="158">
        <v>1</v>
      </c>
      <c r="AI8" s="158">
        <v>1</v>
      </c>
      <c r="AJ8" s="158">
        <v>1</v>
      </c>
      <c r="AK8" s="158">
        <v>1</v>
      </c>
      <c r="AL8" s="158">
        <v>1</v>
      </c>
      <c r="AM8" s="158">
        <v>1</v>
      </c>
      <c r="AN8" s="158">
        <v>1</v>
      </c>
      <c r="AO8" s="158">
        <v>1</v>
      </c>
      <c r="AP8" s="158">
        <v>1</v>
      </c>
      <c r="AQ8" s="158">
        <v>1</v>
      </c>
      <c r="AR8" s="158">
        <v>1</v>
      </c>
      <c r="AS8" s="158">
        <v>1</v>
      </c>
      <c r="AT8" s="158">
        <v>1</v>
      </c>
      <c r="AU8" s="158">
        <v>1</v>
      </c>
      <c r="AV8" s="158">
        <v>1</v>
      </c>
      <c r="AW8" s="158">
        <v>1</v>
      </c>
      <c r="AX8" s="158">
        <v>1</v>
      </c>
      <c r="AY8" s="158">
        <v>1</v>
      </c>
      <c r="AZ8" s="158">
        <v>1</v>
      </c>
      <c r="BA8" s="158">
        <v>1.5</v>
      </c>
      <c r="BB8" s="158">
        <v>2.5</v>
      </c>
      <c r="BC8" s="158">
        <v>3</v>
      </c>
      <c r="BD8" s="158">
        <v>3</v>
      </c>
      <c r="BE8" s="158">
        <v>3</v>
      </c>
      <c r="BF8" s="158">
        <v>3</v>
      </c>
      <c r="BG8" s="158">
        <v>3</v>
      </c>
      <c r="BH8" s="158">
        <v>3</v>
      </c>
      <c r="BI8" s="158">
        <v>3</v>
      </c>
      <c r="BJ8" s="158">
        <v>3</v>
      </c>
      <c r="BK8" s="158">
        <v>3</v>
      </c>
      <c r="BL8" s="158">
        <v>3</v>
      </c>
      <c r="BM8" s="158">
        <v>3</v>
      </c>
      <c r="BN8" s="158">
        <v>3</v>
      </c>
      <c r="BO8" s="158">
        <v>3</v>
      </c>
      <c r="BP8" s="158">
        <v>2.5</v>
      </c>
      <c r="BQ8" s="158">
        <v>2.5</v>
      </c>
      <c r="BR8" s="158">
        <v>2.5</v>
      </c>
      <c r="BS8" s="158">
        <v>2.5</v>
      </c>
    </row>
    <row r="9" spans="1:71" s="262" customFormat="1" ht="12.75" x14ac:dyDescent="0.2">
      <c r="A9" s="716"/>
      <c r="B9" s="724"/>
      <c r="C9" s="212">
        <v>2</v>
      </c>
      <c r="D9" s="213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0</v>
      </c>
      <c r="L9" s="152">
        <v>0.5</v>
      </c>
      <c r="M9" s="152">
        <v>3</v>
      </c>
      <c r="N9" s="152">
        <v>3</v>
      </c>
      <c r="O9" s="152">
        <v>3</v>
      </c>
      <c r="P9" s="152">
        <v>2.5</v>
      </c>
      <c r="Q9" s="152">
        <v>2.5</v>
      </c>
      <c r="R9" s="152">
        <v>1.5</v>
      </c>
      <c r="S9" s="152">
        <v>1.5</v>
      </c>
      <c r="T9" s="152">
        <v>1.5</v>
      </c>
      <c r="U9" s="152">
        <v>1.5</v>
      </c>
      <c r="V9" s="152">
        <v>1</v>
      </c>
      <c r="W9" s="152">
        <v>1</v>
      </c>
      <c r="X9" s="152">
        <v>1</v>
      </c>
      <c r="Y9" s="152">
        <v>1</v>
      </c>
      <c r="Z9" s="152">
        <v>1</v>
      </c>
      <c r="AA9" s="152">
        <v>1</v>
      </c>
      <c r="AB9" s="152">
        <v>1</v>
      </c>
      <c r="AC9" s="152">
        <v>1</v>
      </c>
      <c r="AD9" s="152">
        <v>1</v>
      </c>
      <c r="AE9" s="152">
        <v>1</v>
      </c>
      <c r="AF9" s="152">
        <v>1</v>
      </c>
      <c r="AG9" s="152">
        <v>1</v>
      </c>
      <c r="AH9" s="152">
        <v>1</v>
      </c>
      <c r="AI9" s="152">
        <v>1</v>
      </c>
      <c r="AJ9" s="152">
        <v>1</v>
      </c>
      <c r="AK9" s="152">
        <v>1</v>
      </c>
      <c r="AL9" s="152">
        <v>1</v>
      </c>
      <c r="AM9" s="152">
        <v>1</v>
      </c>
      <c r="AN9" s="152">
        <v>0.5</v>
      </c>
      <c r="AO9" s="152">
        <v>1</v>
      </c>
      <c r="AP9" s="152">
        <v>1</v>
      </c>
      <c r="AQ9" s="152">
        <v>1</v>
      </c>
      <c r="AR9" s="152">
        <v>1</v>
      </c>
      <c r="AS9" s="152">
        <v>1</v>
      </c>
      <c r="AT9" s="152">
        <v>1</v>
      </c>
      <c r="AU9" s="152">
        <v>1</v>
      </c>
      <c r="AV9" s="152">
        <v>1</v>
      </c>
      <c r="AW9" s="152">
        <v>1</v>
      </c>
      <c r="AX9" s="152">
        <v>1</v>
      </c>
      <c r="AY9" s="152">
        <v>1</v>
      </c>
      <c r="AZ9" s="152">
        <v>1</v>
      </c>
      <c r="BA9" s="152">
        <v>1</v>
      </c>
      <c r="BB9" s="152">
        <v>1</v>
      </c>
      <c r="BC9" s="152">
        <v>1</v>
      </c>
      <c r="BD9" s="152">
        <v>1</v>
      </c>
      <c r="BE9" s="152">
        <v>1</v>
      </c>
      <c r="BF9" s="152">
        <v>1</v>
      </c>
      <c r="BG9" s="152">
        <v>1</v>
      </c>
      <c r="BH9" s="152">
        <v>1</v>
      </c>
      <c r="BI9" s="152">
        <v>0.5</v>
      </c>
      <c r="BJ9" s="152">
        <v>0.5</v>
      </c>
      <c r="BK9" s="152">
        <v>1</v>
      </c>
      <c r="BL9" s="152">
        <v>1</v>
      </c>
      <c r="BM9" s="152">
        <v>0.5</v>
      </c>
      <c r="BN9" s="152">
        <v>0.5</v>
      </c>
      <c r="BO9" s="152">
        <v>0.5</v>
      </c>
      <c r="BP9" s="152">
        <v>0</v>
      </c>
      <c r="BQ9" s="152">
        <v>0.5</v>
      </c>
      <c r="BR9" s="152">
        <v>0.5</v>
      </c>
      <c r="BS9" s="152">
        <v>0.5</v>
      </c>
    </row>
    <row r="10" spans="1:71" s="262" customFormat="1" ht="12.75" x14ac:dyDescent="0.2">
      <c r="A10" s="716"/>
      <c r="B10" s="724"/>
      <c r="C10" s="212">
        <v>3</v>
      </c>
      <c r="D10" s="213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0</v>
      </c>
      <c r="J10" s="152">
        <v>2</v>
      </c>
      <c r="K10" s="152">
        <v>3</v>
      </c>
      <c r="L10" s="152">
        <v>3.5</v>
      </c>
      <c r="M10" s="152">
        <v>3.5</v>
      </c>
      <c r="N10" s="152">
        <v>3.5</v>
      </c>
      <c r="O10" s="152">
        <v>3.5</v>
      </c>
      <c r="P10" s="152">
        <v>3</v>
      </c>
      <c r="Q10" s="152">
        <v>3</v>
      </c>
      <c r="R10" s="152">
        <v>2.5</v>
      </c>
      <c r="S10" s="152">
        <v>2.5</v>
      </c>
      <c r="T10" s="152">
        <v>2.5</v>
      </c>
      <c r="U10" s="152">
        <v>2.5</v>
      </c>
      <c r="V10" s="152">
        <v>2</v>
      </c>
      <c r="W10" s="152">
        <v>2</v>
      </c>
      <c r="X10" s="152">
        <v>3</v>
      </c>
      <c r="Y10" s="152">
        <v>3.5</v>
      </c>
      <c r="Z10" s="152">
        <v>3.5</v>
      </c>
      <c r="AA10" s="152">
        <v>3.5</v>
      </c>
      <c r="AB10" s="152">
        <v>3</v>
      </c>
      <c r="AC10" s="152">
        <v>3</v>
      </c>
      <c r="AD10" s="152">
        <v>3</v>
      </c>
      <c r="AE10" s="152">
        <v>3</v>
      </c>
      <c r="AF10" s="152">
        <v>3</v>
      </c>
      <c r="AG10" s="152">
        <v>3</v>
      </c>
      <c r="AH10" s="152">
        <v>3</v>
      </c>
      <c r="AI10" s="152">
        <v>2.5</v>
      </c>
      <c r="AJ10" s="152">
        <v>3</v>
      </c>
      <c r="AK10" s="152">
        <v>2.5</v>
      </c>
      <c r="AL10" s="152">
        <v>2.5</v>
      </c>
      <c r="AM10" s="152">
        <v>2.5</v>
      </c>
      <c r="AN10" s="152">
        <v>3</v>
      </c>
      <c r="AO10" s="152">
        <v>2.5</v>
      </c>
      <c r="AP10" s="152">
        <v>2.5</v>
      </c>
      <c r="AQ10" s="152">
        <v>2.5</v>
      </c>
      <c r="AR10" s="152">
        <v>2.5</v>
      </c>
      <c r="AS10" s="152">
        <v>2.5</v>
      </c>
      <c r="AT10" s="152">
        <v>3</v>
      </c>
      <c r="AU10" s="152">
        <v>3</v>
      </c>
      <c r="AV10" s="152">
        <v>3</v>
      </c>
      <c r="AW10" s="152">
        <v>3.5</v>
      </c>
      <c r="AX10" s="152">
        <v>3.5</v>
      </c>
      <c r="AY10" s="152">
        <v>3.5</v>
      </c>
      <c r="AZ10" s="152">
        <v>3.5</v>
      </c>
      <c r="BA10" s="152">
        <v>3.5</v>
      </c>
      <c r="BB10" s="152">
        <v>3</v>
      </c>
      <c r="BC10" s="152">
        <v>3.5</v>
      </c>
      <c r="BD10" s="152">
        <v>3</v>
      </c>
      <c r="BE10" s="152">
        <v>3</v>
      </c>
      <c r="BF10" s="152">
        <v>3</v>
      </c>
      <c r="BG10" s="152">
        <v>3</v>
      </c>
      <c r="BH10" s="152">
        <v>3</v>
      </c>
      <c r="BI10" s="152">
        <v>3</v>
      </c>
      <c r="BJ10" s="152">
        <v>3</v>
      </c>
      <c r="BK10" s="152">
        <v>3</v>
      </c>
      <c r="BL10" s="152">
        <v>3.5</v>
      </c>
      <c r="BM10" s="152">
        <v>3.5</v>
      </c>
      <c r="BN10" s="152">
        <v>3.5</v>
      </c>
      <c r="BO10" s="152">
        <v>3.5</v>
      </c>
      <c r="BP10" s="152">
        <v>3</v>
      </c>
      <c r="BQ10" s="152">
        <v>3</v>
      </c>
      <c r="BR10" s="152">
        <v>3</v>
      </c>
      <c r="BS10" s="152">
        <v>3.5</v>
      </c>
    </row>
    <row r="11" spans="1:71" s="262" customFormat="1" ht="12.75" x14ac:dyDescent="0.2">
      <c r="A11" s="716"/>
      <c r="B11" s="724"/>
      <c r="C11" s="212">
        <v>4</v>
      </c>
      <c r="D11" s="213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0</v>
      </c>
      <c r="J11" s="152">
        <v>2</v>
      </c>
      <c r="K11" s="152">
        <v>3</v>
      </c>
      <c r="L11" s="152">
        <v>3.5</v>
      </c>
      <c r="M11" s="152">
        <v>3.5</v>
      </c>
      <c r="N11" s="152">
        <v>3.5</v>
      </c>
      <c r="O11" s="152">
        <v>3</v>
      </c>
      <c r="P11" s="152">
        <v>2.5</v>
      </c>
      <c r="Q11" s="152">
        <v>2.5</v>
      </c>
      <c r="R11" s="152">
        <v>1.5</v>
      </c>
      <c r="S11" s="152">
        <v>1.5</v>
      </c>
      <c r="T11" s="152">
        <v>1.5</v>
      </c>
      <c r="U11" s="152">
        <v>1.5</v>
      </c>
      <c r="V11" s="152">
        <v>1</v>
      </c>
      <c r="W11" s="152">
        <v>1</v>
      </c>
      <c r="X11" s="152">
        <v>1</v>
      </c>
      <c r="Y11" s="152">
        <v>1</v>
      </c>
      <c r="Z11" s="152">
        <v>1</v>
      </c>
      <c r="AA11" s="152">
        <v>2.5</v>
      </c>
      <c r="AB11" s="152">
        <v>3</v>
      </c>
      <c r="AC11" s="152">
        <v>3</v>
      </c>
      <c r="AD11" s="152">
        <v>3</v>
      </c>
      <c r="AE11" s="152">
        <v>3</v>
      </c>
      <c r="AF11" s="152">
        <v>3</v>
      </c>
      <c r="AG11" s="152">
        <v>2.5</v>
      </c>
      <c r="AH11" s="152">
        <v>2.5</v>
      </c>
      <c r="AI11" s="152">
        <v>2.5</v>
      </c>
      <c r="AJ11" s="152">
        <v>2.5</v>
      </c>
      <c r="AK11" s="152">
        <v>2</v>
      </c>
      <c r="AL11" s="152">
        <v>2</v>
      </c>
      <c r="AM11" s="152">
        <v>2</v>
      </c>
      <c r="AN11" s="152">
        <v>1.5</v>
      </c>
      <c r="AO11" s="152">
        <v>2</v>
      </c>
      <c r="AP11" s="152">
        <v>2</v>
      </c>
      <c r="AQ11" s="152">
        <v>2</v>
      </c>
      <c r="AR11" s="152">
        <v>2</v>
      </c>
      <c r="AS11" s="152">
        <v>2</v>
      </c>
      <c r="AT11" s="152">
        <v>2</v>
      </c>
      <c r="AU11" s="152">
        <v>2</v>
      </c>
      <c r="AV11" s="152">
        <v>2</v>
      </c>
      <c r="AW11" s="152">
        <v>2</v>
      </c>
      <c r="AX11" s="152">
        <v>2</v>
      </c>
      <c r="AY11" s="152">
        <v>2</v>
      </c>
      <c r="AZ11" s="152">
        <v>2</v>
      </c>
      <c r="BA11" s="152">
        <v>2.5</v>
      </c>
      <c r="BB11" s="152">
        <v>2</v>
      </c>
      <c r="BC11" s="152">
        <v>2</v>
      </c>
      <c r="BD11" s="152">
        <v>2</v>
      </c>
      <c r="BE11" s="152">
        <v>2</v>
      </c>
      <c r="BF11" s="152">
        <v>2.5</v>
      </c>
      <c r="BG11" s="152">
        <v>2.5</v>
      </c>
      <c r="BH11" s="152">
        <v>2.5</v>
      </c>
      <c r="BI11" s="152">
        <v>2.5</v>
      </c>
      <c r="BJ11" s="152">
        <v>2.5</v>
      </c>
      <c r="BK11" s="152">
        <v>2.5</v>
      </c>
      <c r="BL11" s="152">
        <v>2.5</v>
      </c>
      <c r="BM11" s="152">
        <v>2.5</v>
      </c>
      <c r="BN11" s="152">
        <v>2.5</v>
      </c>
      <c r="BO11" s="152">
        <v>2</v>
      </c>
      <c r="BP11" s="152">
        <v>2.5</v>
      </c>
      <c r="BQ11" s="152">
        <v>2.5</v>
      </c>
      <c r="BR11" s="152">
        <v>2</v>
      </c>
      <c r="BS11" s="152">
        <v>2</v>
      </c>
    </row>
    <row r="12" spans="1:71" s="262" customFormat="1" ht="12.75" x14ac:dyDescent="0.2">
      <c r="A12" s="716"/>
      <c r="B12" s="725"/>
      <c r="C12" s="228">
        <v>5</v>
      </c>
      <c r="D12" s="229" t="s">
        <v>18</v>
      </c>
      <c r="E12" s="159">
        <v>0</v>
      </c>
      <c r="F12" s="159">
        <v>0</v>
      </c>
      <c r="G12" s="159">
        <v>0</v>
      </c>
      <c r="H12" s="159">
        <v>0</v>
      </c>
      <c r="I12" s="159">
        <v>0</v>
      </c>
      <c r="J12" s="159">
        <v>0</v>
      </c>
      <c r="K12" s="159">
        <v>2</v>
      </c>
      <c r="L12" s="159">
        <v>3</v>
      </c>
      <c r="M12" s="159">
        <v>3.5</v>
      </c>
      <c r="N12" s="159">
        <v>3.5</v>
      </c>
      <c r="O12" s="159">
        <v>3</v>
      </c>
      <c r="P12" s="159">
        <v>2.5</v>
      </c>
      <c r="Q12" s="159">
        <v>2.5</v>
      </c>
      <c r="R12" s="159">
        <v>2</v>
      </c>
      <c r="S12" s="159">
        <v>2</v>
      </c>
      <c r="T12" s="159">
        <v>2</v>
      </c>
      <c r="U12" s="159">
        <v>2</v>
      </c>
      <c r="V12" s="159">
        <v>2</v>
      </c>
      <c r="W12" s="159">
        <v>2</v>
      </c>
      <c r="X12" s="159">
        <v>2</v>
      </c>
      <c r="Y12" s="159">
        <v>1.5</v>
      </c>
      <c r="Z12" s="159">
        <v>1.5</v>
      </c>
      <c r="AA12" s="159">
        <v>1.5</v>
      </c>
      <c r="AB12" s="159">
        <v>2</v>
      </c>
      <c r="AC12" s="159">
        <v>2.5</v>
      </c>
      <c r="AD12" s="159">
        <v>3</v>
      </c>
      <c r="AE12" s="159">
        <v>3</v>
      </c>
      <c r="AF12" s="159">
        <v>3</v>
      </c>
      <c r="AG12" s="159">
        <v>3</v>
      </c>
      <c r="AH12" s="159">
        <v>3</v>
      </c>
      <c r="AI12" s="159">
        <v>2.5</v>
      </c>
      <c r="AJ12" s="159">
        <v>3</v>
      </c>
      <c r="AK12" s="159">
        <v>2.5</v>
      </c>
      <c r="AL12" s="159">
        <v>2.5</v>
      </c>
      <c r="AM12" s="159">
        <v>2</v>
      </c>
      <c r="AN12" s="159">
        <v>2.5</v>
      </c>
      <c r="AO12" s="159">
        <v>2.5</v>
      </c>
      <c r="AP12" s="159">
        <v>2.5</v>
      </c>
      <c r="AQ12" s="159">
        <v>2</v>
      </c>
      <c r="AR12" s="159">
        <v>2</v>
      </c>
      <c r="AS12" s="159">
        <v>2</v>
      </c>
      <c r="AT12" s="159">
        <v>2</v>
      </c>
      <c r="AU12" s="159">
        <v>2</v>
      </c>
      <c r="AV12" s="159">
        <v>2.5</v>
      </c>
      <c r="AW12" s="159">
        <v>2.5</v>
      </c>
      <c r="AX12" s="159">
        <v>3</v>
      </c>
      <c r="AY12" s="159">
        <v>3</v>
      </c>
      <c r="AZ12" s="159">
        <v>3</v>
      </c>
      <c r="BA12" s="159">
        <v>3.5</v>
      </c>
      <c r="BB12" s="159">
        <v>3</v>
      </c>
      <c r="BC12" s="159">
        <v>3</v>
      </c>
      <c r="BD12" s="159">
        <v>3</v>
      </c>
      <c r="BE12" s="159">
        <v>3</v>
      </c>
      <c r="BF12" s="159">
        <v>3</v>
      </c>
      <c r="BG12" s="159">
        <v>3</v>
      </c>
      <c r="BH12" s="159">
        <v>3</v>
      </c>
      <c r="BI12" s="159">
        <v>3</v>
      </c>
      <c r="BJ12" s="159">
        <v>3</v>
      </c>
      <c r="BK12" s="159">
        <v>3</v>
      </c>
      <c r="BL12" s="159">
        <v>3</v>
      </c>
      <c r="BM12" s="159">
        <v>3</v>
      </c>
      <c r="BN12" s="159">
        <v>3</v>
      </c>
      <c r="BO12" s="159">
        <v>3</v>
      </c>
      <c r="BP12" s="159">
        <v>3</v>
      </c>
      <c r="BQ12" s="159">
        <v>3</v>
      </c>
      <c r="BR12" s="159">
        <v>3</v>
      </c>
      <c r="BS12" s="159">
        <v>3</v>
      </c>
    </row>
    <row r="13" spans="1:71" s="262" customFormat="1" ht="12.75" x14ac:dyDescent="0.2">
      <c r="A13" s="716"/>
      <c r="B13" s="723">
        <v>2</v>
      </c>
      <c r="C13" s="210">
        <v>1</v>
      </c>
      <c r="D13" s="211" t="s">
        <v>20</v>
      </c>
      <c r="E13" s="158">
        <v>0</v>
      </c>
      <c r="F13" s="158">
        <v>0</v>
      </c>
      <c r="G13" s="158">
        <v>0</v>
      </c>
      <c r="H13" s="158">
        <v>0</v>
      </c>
      <c r="I13" s="158">
        <v>2</v>
      </c>
      <c r="J13" s="158">
        <v>3</v>
      </c>
      <c r="K13" s="158">
        <v>3</v>
      </c>
      <c r="L13" s="158">
        <v>3.5</v>
      </c>
      <c r="M13" s="158">
        <v>3</v>
      </c>
      <c r="N13" s="158">
        <v>3</v>
      </c>
      <c r="O13" s="158">
        <v>2.5</v>
      </c>
      <c r="P13" s="158">
        <v>2</v>
      </c>
      <c r="Q13" s="158">
        <v>2</v>
      </c>
      <c r="R13" s="158">
        <v>1.5</v>
      </c>
      <c r="S13" s="158">
        <v>1.5</v>
      </c>
      <c r="T13" s="158">
        <v>1.5</v>
      </c>
      <c r="U13" s="158">
        <v>1.5</v>
      </c>
      <c r="V13" s="158">
        <v>1</v>
      </c>
      <c r="W13" s="158">
        <v>1</v>
      </c>
      <c r="X13" s="158">
        <v>1</v>
      </c>
      <c r="Y13" s="158">
        <v>1</v>
      </c>
      <c r="Z13" s="158">
        <v>1</v>
      </c>
      <c r="AA13" s="158">
        <v>1</v>
      </c>
      <c r="AB13" s="158">
        <v>1</v>
      </c>
      <c r="AC13" s="158">
        <v>2</v>
      </c>
      <c r="AD13" s="158">
        <v>2.5</v>
      </c>
      <c r="AE13" s="158">
        <v>3</v>
      </c>
      <c r="AF13" s="158">
        <v>3</v>
      </c>
      <c r="AG13" s="158">
        <v>3</v>
      </c>
      <c r="AH13" s="158">
        <v>3</v>
      </c>
      <c r="AI13" s="158">
        <v>3</v>
      </c>
      <c r="AJ13" s="158">
        <v>3</v>
      </c>
      <c r="AK13" s="158">
        <v>3</v>
      </c>
      <c r="AL13" s="158">
        <v>2.5</v>
      </c>
      <c r="AM13" s="158">
        <v>2.5</v>
      </c>
      <c r="AN13" s="158">
        <v>2</v>
      </c>
      <c r="AO13" s="158">
        <v>2.5</v>
      </c>
      <c r="AP13" s="158">
        <v>2</v>
      </c>
      <c r="AQ13" s="158">
        <v>2</v>
      </c>
      <c r="AR13" s="158">
        <v>2</v>
      </c>
      <c r="AS13" s="158">
        <v>2</v>
      </c>
      <c r="AT13" s="158">
        <v>2</v>
      </c>
      <c r="AU13" s="158">
        <v>2</v>
      </c>
      <c r="AV13" s="158">
        <v>2</v>
      </c>
      <c r="AW13" s="158">
        <v>2</v>
      </c>
      <c r="AX13" s="158">
        <v>2</v>
      </c>
      <c r="AY13" s="158">
        <v>2</v>
      </c>
      <c r="AZ13" s="158">
        <v>2</v>
      </c>
      <c r="BA13" s="158">
        <v>2.5</v>
      </c>
      <c r="BB13" s="158">
        <v>2.5</v>
      </c>
      <c r="BC13" s="158">
        <v>2.5</v>
      </c>
      <c r="BD13" s="158">
        <v>2.5</v>
      </c>
      <c r="BE13" s="158">
        <v>2</v>
      </c>
      <c r="BF13" s="158">
        <v>2</v>
      </c>
      <c r="BG13" s="158">
        <v>2</v>
      </c>
      <c r="BH13" s="158">
        <v>2</v>
      </c>
      <c r="BI13" s="158">
        <v>2</v>
      </c>
      <c r="BJ13" s="158">
        <v>2</v>
      </c>
      <c r="BK13" s="158">
        <v>2.5</v>
      </c>
      <c r="BL13" s="514"/>
      <c r="BM13" s="514"/>
      <c r="BN13" s="514"/>
      <c r="BO13" s="514"/>
      <c r="BP13" s="514"/>
      <c r="BQ13" s="514"/>
      <c r="BR13" s="514"/>
      <c r="BS13" s="514"/>
    </row>
    <row r="14" spans="1:71" s="262" customFormat="1" ht="12.75" x14ac:dyDescent="0.2">
      <c r="A14" s="716"/>
      <c r="B14" s="724"/>
      <c r="C14" s="212">
        <v>2</v>
      </c>
      <c r="D14" s="213" t="s">
        <v>21</v>
      </c>
      <c r="E14" s="152">
        <v>0</v>
      </c>
      <c r="F14" s="152">
        <v>0</v>
      </c>
      <c r="G14" s="152">
        <v>0</v>
      </c>
      <c r="H14" s="152">
        <v>0</v>
      </c>
      <c r="I14" s="152">
        <v>0</v>
      </c>
      <c r="J14" s="152">
        <v>1.5</v>
      </c>
      <c r="K14" s="152">
        <v>3</v>
      </c>
      <c r="L14" s="152">
        <v>3.5</v>
      </c>
      <c r="M14" s="152">
        <v>3.5</v>
      </c>
      <c r="N14" s="152">
        <v>3.5</v>
      </c>
      <c r="O14" s="152">
        <v>3.5</v>
      </c>
      <c r="P14" s="152">
        <v>2.5</v>
      </c>
      <c r="Q14" s="152">
        <v>2.5</v>
      </c>
      <c r="R14" s="152">
        <v>2</v>
      </c>
      <c r="S14" s="152">
        <v>2</v>
      </c>
      <c r="T14" s="152">
        <v>2</v>
      </c>
      <c r="U14" s="152">
        <v>2</v>
      </c>
      <c r="V14" s="152">
        <v>1.5</v>
      </c>
      <c r="W14" s="152">
        <v>1.5</v>
      </c>
      <c r="X14" s="152">
        <v>1</v>
      </c>
      <c r="Y14" s="152">
        <v>1</v>
      </c>
      <c r="Z14" s="152">
        <v>1</v>
      </c>
      <c r="AA14" s="152">
        <v>2.5</v>
      </c>
      <c r="AB14" s="152">
        <v>3</v>
      </c>
      <c r="AC14" s="152">
        <v>3</v>
      </c>
      <c r="AD14" s="152">
        <v>3</v>
      </c>
      <c r="AE14" s="152">
        <v>3</v>
      </c>
      <c r="AF14" s="152">
        <v>3</v>
      </c>
      <c r="AG14" s="152">
        <v>2.5</v>
      </c>
      <c r="AH14" s="152">
        <v>2</v>
      </c>
      <c r="AI14" s="152">
        <v>2.5</v>
      </c>
      <c r="AJ14" s="152">
        <v>2.5</v>
      </c>
      <c r="AK14" s="152">
        <v>2.5</v>
      </c>
      <c r="AL14" s="152">
        <v>2</v>
      </c>
      <c r="AM14" s="152">
        <v>2</v>
      </c>
      <c r="AN14" s="152">
        <v>2</v>
      </c>
      <c r="AO14" s="152">
        <v>2</v>
      </c>
      <c r="AP14" s="152">
        <v>2</v>
      </c>
      <c r="AQ14" s="152">
        <v>2</v>
      </c>
      <c r="AR14" s="152">
        <v>2</v>
      </c>
      <c r="AS14" s="152">
        <v>2</v>
      </c>
      <c r="AT14" s="152">
        <v>2</v>
      </c>
      <c r="AU14" s="152">
        <v>2</v>
      </c>
      <c r="AV14" s="152">
        <v>2</v>
      </c>
      <c r="AW14" s="152">
        <v>2</v>
      </c>
      <c r="AX14" s="152">
        <v>2</v>
      </c>
      <c r="AY14" s="152">
        <v>2</v>
      </c>
      <c r="AZ14" s="152">
        <v>2</v>
      </c>
      <c r="BA14" s="152">
        <v>2.5</v>
      </c>
      <c r="BB14" s="152">
        <v>3</v>
      </c>
      <c r="BC14" s="152">
        <v>2.5</v>
      </c>
      <c r="BD14" s="152">
        <v>2.5</v>
      </c>
      <c r="BE14" s="152">
        <v>3</v>
      </c>
      <c r="BF14" s="152">
        <v>3</v>
      </c>
      <c r="BG14" s="152">
        <v>3</v>
      </c>
      <c r="BH14" s="152">
        <v>2.5</v>
      </c>
      <c r="BI14" s="152">
        <v>2.5</v>
      </c>
      <c r="BJ14" s="152">
        <v>2.5</v>
      </c>
      <c r="BK14" s="152">
        <v>2.5</v>
      </c>
      <c r="BL14" s="152">
        <v>2.5</v>
      </c>
      <c r="BM14" s="152">
        <v>2.5</v>
      </c>
      <c r="BN14" s="152">
        <v>2</v>
      </c>
      <c r="BO14" s="152">
        <v>2</v>
      </c>
      <c r="BP14" s="152">
        <v>2.5</v>
      </c>
      <c r="BQ14" s="152">
        <v>2.5</v>
      </c>
      <c r="BR14" s="152">
        <v>2.5</v>
      </c>
      <c r="BS14" s="152">
        <v>2.5</v>
      </c>
    </row>
    <row r="15" spans="1:71" s="262" customFormat="1" ht="12.75" x14ac:dyDescent="0.2">
      <c r="A15" s="716"/>
      <c r="B15" s="724"/>
      <c r="C15" s="212">
        <v>3</v>
      </c>
      <c r="D15" s="213" t="s">
        <v>22</v>
      </c>
      <c r="E15" s="152">
        <v>0</v>
      </c>
      <c r="F15" s="152">
        <v>0</v>
      </c>
      <c r="G15" s="152">
        <v>0</v>
      </c>
      <c r="H15" s="152">
        <v>0</v>
      </c>
      <c r="I15" s="152">
        <v>2</v>
      </c>
      <c r="J15" s="152">
        <v>3</v>
      </c>
      <c r="K15" s="152">
        <v>3</v>
      </c>
      <c r="L15" s="152">
        <v>3.5</v>
      </c>
      <c r="M15" s="152">
        <v>3</v>
      </c>
      <c r="N15" s="152">
        <v>2.5</v>
      </c>
      <c r="O15" s="152">
        <v>2.5</v>
      </c>
      <c r="P15" s="152">
        <v>2</v>
      </c>
      <c r="Q15" s="152">
        <v>2</v>
      </c>
      <c r="R15" s="152">
        <v>1.5</v>
      </c>
      <c r="S15" s="152">
        <v>1.5</v>
      </c>
      <c r="T15" s="152">
        <v>1.5</v>
      </c>
      <c r="U15" s="152">
        <v>1.5</v>
      </c>
      <c r="V15" s="152">
        <v>1</v>
      </c>
      <c r="W15" s="152">
        <v>1.5</v>
      </c>
      <c r="X15" s="152">
        <v>3</v>
      </c>
      <c r="Y15" s="152">
        <v>3</v>
      </c>
      <c r="Z15" s="152">
        <v>3</v>
      </c>
      <c r="AA15" s="152">
        <v>3</v>
      </c>
      <c r="AB15" s="152">
        <v>2.5</v>
      </c>
      <c r="AC15" s="152">
        <v>2.5</v>
      </c>
      <c r="AD15" s="152">
        <v>2.5</v>
      </c>
      <c r="AE15" s="152">
        <v>2.5</v>
      </c>
      <c r="AF15" s="152">
        <v>2.5</v>
      </c>
      <c r="AG15" s="152">
        <v>2</v>
      </c>
      <c r="AH15" s="152">
        <v>2</v>
      </c>
      <c r="AI15" s="152">
        <v>2</v>
      </c>
      <c r="AJ15" s="152">
        <v>2</v>
      </c>
      <c r="AK15" s="152">
        <v>2</v>
      </c>
      <c r="AL15" s="152">
        <v>2</v>
      </c>
      <c r="AM15" s="152">
        <v>2</v>
      </c>
      <c r="AN15" s="152">
        <v>2</v>
      </c>
      <c r="AO15" s="152">
        <v>2</v>
      </c>
      <c r="AP15" s="152">
        <v>2</v>
      </c>
      <c r="AQ15" s="152">
        <v>2</v>
      </c>
      <c r="AR15" s="152">
        <v>2</v>
      </c>
      <c r="AS15" s="152">
        <v>2</v>
      </c>
      <c r="AT15" s="152">
        <v>2.5</v>
      </c>
      <c r="AU15" s="152">
        <v>3</v>
      </c>
      <c r="AV15" s="152">
        <v>3</v>
      </c>
      <c r="AW15" s="152">
        <v>3</v>
      </c>
      <c r="AX15" s="152">
        <v>3</v>
      </c>
      <c r="AY15" s="152">
        <v>3</v>
      </c>
      <c r="AZ15" s="152">
        <v>3</v>
      </c>
      <c r="BA15" s="152">
        <v>3</v>
      </c>
      <c r="BB15" s="152">
        <v>3</v>
      </c>
      <c r="BC15" s="152">
        <v>3</v>
      </c>
      <c r="BD15" s="152">
        <v>2.5</v>
      </c>
      <c r="BE15" s="152">
        <v>2.5</v>
      </c>
      <c r="BF15" s="152">
        <v>2.5</v>
      </c>
      <c r="BG15" s="152">
        <v>2.5</v>
      </c>
      <c r="BH15" s="152">
        <v>2.5</v>
      </c>
      <c r="BI15" s="152">
        <v>2.5</v>
      </c>
      <c r="BJ15" s="152">
        <v>2.5</v>
      </c>
      <c r="BK15" s="152">
        <v>2.5</v>
      </c>
      <c r="BL15" s="152">
        <v>2.5</v>
      </c>
      <c r="BM15" s="152">
        <v>2.5</v>
      </c>
      <c r="BN15" s="152">
        <v>2.5</v>
      </c>
      <c r="BO15" s="152">
        <v>2.5</v>
      </c>
      <c r="BP15" s="152">
        <v>3</v>
      </c>
      <c r="BQ15" s="152">
        <v>2.5</v>
      </c>
      <c r="BR15" s="152">
        <v>2.5</v>
      </c>
      <c r="BS15" s="152">
        <v>2.5</v>
      </c>
    </row>
    <row r="16" spans="1:71" s="262" customFormat="1" ht="12.75" x14ac:dyDescent="0.2">
      <c r="A16" s="716"/>
      <c r="B16" s="724"/>
      <c r="C16" s="212">
        <v>4</v>
      </c>
      <c r="D16" s="213" t="s">
        <v>23</v>
      </c>
      <c r="E16" s="152">
        <v>0</v>
      </c>
      <c r="F16" s="152">
        <v>0</v>
      </c>
      <c r="G16" s="152">
        <v>0</v>
      </c>
      <c r="H16" s="152">
        <v>0</v>
      </c>
      <c r="I16" s="152">
        <v>0</v>
      </c>
      <c r="J16" s="152">
        <v>0.5</v>
      </c>
      <c r="K16" s="152">
        <v>2.5</v>
      </c>
      <c r="L16" s="152">
        <v>3.5</v>
      </c>
      <c r="M16" s="152">
        <v>3.5</v>
      </c>
      <c r="N16" s="152">
        <v>3.5</v>
      </c>
      <c r="O16" s="152">
        <v>3.5</v>
      </c>
      <c r="P16" s="152">
        <v>2.5</v>
      </c>
      <c r="Q16" s="152">
        <v>2.5</v>
      </c>
      <c r="R16" s="152">
        <v>1.5</v>
      </c>
      <c r="S16" s="152">
        <v>1.5</v>
      </c>
      <c r="T16" s="152">
        <v>1.5</v>
      </c>
      <c r="U16" s="152">
        <v>1.5</v>
      </c>
      <c r="V16" s="152">
        <v>3</v>
      </c>
      <c r="W16" s="152">
        <v>3</v>
      </c>
      <c r="X16" s="152">
        <v>3</v>
      </c>
      <c r="Y16" s="152">
        <v>3.5</v>
      </c>
      <c r="Z16" s="152">
        <v>3</v>
      </c>
      <c r="AA16" s="152">
        <v>3</v>
      </c>
      <c r="AB16" s="152">
        <v>3</v>
      </c>
      <c r="AC16" s="152">
        <v>2.5</v>
      </c>
      <c r="AD16" s="152">
        <v>2.5</v>
      </c>
      <c r="AE16" s="152">
        <v>2.5</v>
      </c>
      <c r="AF16" s="152">
        <v>2.5</v>
      </c>
      <c r="AG16" s="152">
        <v>2.5</v>
      </c>
      <c r="AH16" s="152">
        <v>2</v>
      </c>
      <c r="AI16" s="152">
        <v>2</v>
      </c>
      <c r="AJ16" s="152">
        <v>2</v>
      </c>
      <c r="AK16" s="152">
        <v>2</v>
      </c>
      <c r="AL16" s="152">
        <v>2</v>
      </c>
      <c r="AM16" s="152">
        <v>2</v>
      </c>
      <c r="AN16" s="152">
        <v>2</v>
      </c>
      <c r="AO16" s="152">
        <v>2</v>
      </c>
      <c r="AP16" s="152">
        <v>2</v>
      </c>
      <c r="AQ16" s="152">
        <v>2</v>
      </c>
      <c r="AR16" s="152">
        <v>2</v>
      </c>
      <c r="AS16" s="152">
        <v>2</v>
      </c>
      <c r="AT16" s="152">
        <v>2</v>
      </c>
      <c r="AU16" s="152">
        <v>2.5</v>
      </c>
      <c r="AV16" s="152">
        <v>3</v>
      </c>
      <c r="AW16" s="152">
        <v>3.5</v>
      </c>
      <c r="AX16" s="152">
        <v>3.5</v>
      </c>
      <c r="AY16" s="152">
        <v>3.5</v>
      </c>
      <c r="AZ16" s="152">
        <v>3.5</v>
      </c>
      <c r="BA16" s="152">
        <v>3.5</v>
      </c>
      <c r="BB16" s="152">
        <v>3</v>
      </c>
      <c r="BC16" s="152">
        <v>3</v>
      </c>
      <c r="BD16" s="152">
        <v>2.5</v>
      </c>
      <c r="BE16" s="152">
        <v>3</v>
      </c>
      <c r="BF16" s="152">
        <v>3</v>
      </c>
      <c r="BG16" s="152">
        <v>3</v>
      </c>
      <c r="BH16" s="152">
        <v>3</v>
      </c>
      <c r="BI16" s="152">
        <v>2.5</v>
      </c>
      <c r="BJ16" s="152">
        <v>2.5</v>
      </c>
      <c r="BK16" s="152">
        <v>2.5</v>
      </c>
      <c r="BL16" s="152">
        <v>2.5</v>
      </c>
      <c r="BM16" s="152">
        <v>2.5</v>
      </c>
      <c r="BN16" s="152">
        <v>2.5</v>
      </c>
      <c r="BO16" s="152">
        <v>2.5</v>
      </c>
      <c r="BP16" s="152">
        <v>3</v>
      </c>
      <c r="BQ16" s="152">
        <v>2.5</v>
      </c>
      <c r="BR16" s="152">
        <v>2.5</v>
      </c>
      <c r="BS16" s="152">
        <v>2.5</v>
      </c>
    </row>
    <row r="17" spans="1:71" s="262" customFormat="1" ht="12.75" x14ac:dyDescent="0.2">
      <c r="A17" s="716"/>
      <c r="B17" s="725"/>
      <c r="C17" s="228">
        <v>5</v>
      </c>
      <c r="D17" s="229" t="s">
        <v>24</v>
      </c>
      <c r="E17" s="159">
        <v>0</v>
      </c>
      <c r="F17" s="159">
        <v>0</v>
      </c>
      <c r="G17" s="159">
        <v>0</v>
      </c>
      <c r="H17" s="159">
        <v>0</v>
      </c>
      <c r="I17" s="159">
        <v>0.5</v>
      </c>
      <c r="J17" s="159">
        <v>2.5</v>
      </c>
      <c r="K17" s="159">
        <v>3</v>
      </c>
      <c r="L17" s="159">
        <v>3.5</v>
      </c>
      <c r="M17" s="159">
        <v>3.5</v>
      </c>
      <c r="N17" s="159">
        <v>3.5</v>
      </c>
      <c r="O17" s="159">
        <v>2.5</v>
      </c>
      <c r="P17" s="159">
        <v>2</v>
      </c>
      <c r="Q17" s="159">
        <v>2</v>
      </c>
      <c r="R17" s="159">
        <v>1.5</v>
      </c>
      <c r="S17" s="159">
        <v>1.5</v>
      </c>
      <c r="T17" s="159">
        <v>1.5</v>
      </c>
      <c r="U17" s="159">
        <v>1.5</v>
      </c>
      <c r="V17" s="159">
        <v>1</v>
      </c>
      <c r="W17" s="159">
        <v>1</v>
      </c>
      <c r="X17" s="159">
        <v>1</v>
      </c>
      <c r="Y17" s="159">
        <v>1</v>
      </c>
      <c r="Z17" s="159">
        <v>1.5</v>
      </c>
      <c r="AA17" s="159">
        <v>2.5</v>
      </c>
      <c r="AB17" s="159">
        <v>2.5</v>
      </c>
      <c r="AC17" s="159">
        <v>2</v>
      </c>
      <c r="AD17" s="159">
        <v>2</v>
      </c>
      <c r="AE17" s="159">
        <v>2</v>
      </c>
      <c r="AF17" s="159">
        <v>2</v>
      </c>
      <c r="AG17" s="159">
        <v>2</v>
      </c>
      <c r="AH17" s="159">
        <v>1.5</v>
      </c>
      <c r="AI17" s="159">
        <v>1.5</v>
      </c>
      <c r="AJ17" s="159">
        <v>1.5</v>
      </c>
      <c r="AK17" s="159">
        <v>2</v>
      </c>
      <c r="AL17" s="159">
        <v>1.5</v>
      </c>
      <c r="AM17" s="159">
        <v>1.5</v>
      </c>
      <c r="AN17" s="159">
        <v>1.5</v>
      </c>
      <c r="AO17" s="159">
        <v>1.5</v>
      </c>
      <c r="AP17" s="159">
        <v>1.5</v>
      </c>
      <c r="AQ17" s="159">
        <v>1.5</v>
      </c>
      <c r="AR17" s="159">
        <v>1.5</v>
      </c>
      <c r="AS17" s="159">
        <v>1.5</v>
      </c>
      <c r="AT17" s="159">
        <v>1.5</v>
      </c>
      <c r="AU17" s="159">
        <v>1.5</v>
      </c>
      <c r="AV17" s="159">
        <v>1.5</v>
      </c>
      <c r="AW17" s="159">
        <v>1.5</v>
      </c>
      <c r="AX17" s="159">
        <v>1.5</v>
      </c>
      <c r="AY17" s="159">
        <v>1.5</v>
      </c>
      <c r="AZ17" s="159">
        <v>2.5</v>
      </c>
      <c r="BA17" s="159">
        <v>2.5</v>
      </c>
      <c r="BB17" s="159">
        <v>2.5</v>
      </c>
      <c r="BC17" s="159">
        <v>2.5</v>
      </c>
      <c r="BD17" s="159">
        <v>2.5</v>
      </c>
      <c r="BE17" s="159">
        <v>2</v>
      </c>
      <c r="BF17" s="159">
        <v>2</v>
      </c>
      <c r="BG17" s="159">
        <v>2</v>
      </c>
      <c r="BH17" s="159">
        <v>2</v>
      </c>
      <c r="BI17" s="159">
        <v>1.5</v>
      </c>
      <c r="BJ17" s="159">
        <v>2</v>
      </c>
      <c r="BK17" s="159">
        <v>2</v>
      </c>
      <c r="BL17" s="159">
        <v>2</v>
      </c>
      <c r="BM17" s="159">
        <v>2</v>
      </c>
      <c r="BN17" s="159">
        <v>2</v>
      </c>
      <c r="BO17" s="159">
        <v>2</v>
      </c>
      <c r="BP17" s="159">
        <v>1.5</v>
      </c>
      <c r="BQ17" s="159">
        <v>1.5</v>
      </c>
      <c r="BR17" s="159">
        <v>2</v>
      </c>
      <c r="BS17" s="159">
        <v>1.5</v>
      </c>
    </row>
    <row r="18" spans="1:71" s="262" customFormat="1" ht="12.75" x14ac:dyDescent="0.2">
      <c r="A18" s="716"/>
      <c r="B18" s="723">
        <v>3</v>
      </c>
      <c r="C18" s="210">
        <v>1</v>
      </c>
      <c r="D18" s="211" t="s">
        <v>26</v>
      </c>
      <c r="E18" s="158">
        <v>0</v>
      </c>
      <c r="F18" s="158">
        <v>0</v>
      </c>
      <c r="G18" s="158">
        <v>1</v>
      </c>
      <c r="H18" s="158">
        <v>3</v>
      </c>
      <c r="I18" s="158">
        <v>3</v>
      </c>
      <c r="J18" s="158">
        <v>2.5</v>
      </c>
      <c r="K18" s="158">
        <v>2.5</v>
      </c>
      <c r="L18" s="158">
        <v>2</v>
      </c>
      <c r="M18" s="158">
        <v>2.5</v>
      </c>
      <c r="N18" s="158">
        <v>2.5</v>
      </c>
      <c r="O18" s="158">
        <v>2.5</v>
      </c>
      <c r="P18" s="158">
        <v>2</v>
      </c>
      <c r="Q18" s="158">
        <v>2</v>
      </c>
      <c r="R18" s="158">
        <v>2</v>
      </c>
      <c r="S18" s="158">
        <v>2</v>
      </c>
      <c r="T18" s="158">
        <v>1.5</v>
      </c>
      <c r="U18" s="158">
        <v>1.5</v>
      </c>
      <c r="V18" s="158">
        <v>1</v>
      </c>
      <c r="W18" s="158">
        <v>1</v>
      </c>
      <c r="X18" s="158">
        <v>1</v>
      </c>
      <c r="Y18" s="158">
        <v>1</v>
      </c>
      <c r="Z18" s="158">
        <v>1</v>
      </c>
      <c r="AA18" s="158">
        <v>1</v>
      </c>
      <c r="AB18" s="158">
        <v>2</v>
      </c>
      <c r="AC18" s="158">
        <v>2.5</v>
      </c>
      <c r="AD18" s="158">
        <v>2.5</v>
      </c>
      <c r="AE18" s="158">
        <v>2</v>
      </c>
      <c r="AF18" s="158">
        <v>2</v>
      </c>
      <c r="AG18" s="158">
        <v>2.5</v>
      </c>
      <c r="AH18" s="158">
        <v>2</v>
      </c>
      <c r="AI18" s="158">
        <v>1.5</v>
      </c>
      <c r="AJ18" s="158">
        <v>1.5</v>
      </c>
      <c r="AK18" s="158">
        <v>1.5</v>
      </c>
      <c r="AL18" s="158">
        <v>1.5</v>
      </c>
      <c r="AM18" s="158">
        <v>1.5</v>
      </c>
      <c r="AN18" s="158">
        <v>1</v>
      </c>
      <c r="AO18" s="158">
        <v>1</v>
      </c>
      <c r="AP18" s="158">
        <v>1</v>
      </c>
      <c r="AQ18" s="158">
        <v>1</v>
      </c>
      <c r="AR18" s="158">
        <v>1</v>
      </c>
      <c r="AS18" s="158">
        <v>1</v>
      </c>
      <c r="AT18" s="158">
        <v>1</v>
      </c>
      <c r="AU18" s="158">
        <v>1</v>
      </c>
      <c r="AV18" s="158">
        <v>1</v>
      </c>
      <c r="AW18" s="158">
        <v>1</v>
      </c>
      <c r="AX18" s="158">
        <v>1</v>
      </c>
      <c r="AY18" s="158">
        <v>1</v>
      </c>
      <c r="AZ18" s="158">
        <v>1</v>
      </c>
      <c r="BA18" s="158">
        <v>1.5</v>
      </c>
      <c r="BB18" s="158">
        <v>1.5</v>
      </c>
      <c r="BC18" s="158">
        <v>1.5</v>
      </c>
      <c r="BD18" s="158">
        <v>1.5</v>
      </c>
      <c r="BE18" s="158">
        <v>1.5</v>
      </c>
      <c r="BF18" s="158">
        <v>1</v>
      </c>
      <c r="BG18" s="158">
        <v>1</v>
      </c>
      <c r="BH18" s="158">
        <v>1</v>
      </c>
      <c r="BI18" s="158">
        <v>1.5</v>
      </c>
      <c r="BJ18" s="158">
        <v>2</v>
      </c>
      <c r="BK18" s="158">
        <v>1.5</v>
      </c>
      <c r="BL18" s="158">
        <v>1.5</v>
      </c>
      <c r="BM18" s="158">
        <v>1.5</v>
      </c>
      <c r="BN18" s="158">
        <v>1.5</v>
      </c>
      <c r="BO18" s="158">
        <v>1.5</v>
      </c>
      <c r="BP18" s="158">
        <v>1</v>
      </c>
      <c r="BQ18" s="158">
        <v>1</v>
      </c>
      <c r="BR18" s="158">
        <v>1</v>
      </c>
      <c r="BS18" s="158">
        <v>1</v>
      </c>
    </row>
    <row r="19" spans="1:71" s="262" customFormat="1" ht="12.75" x14ac:dyDescent="0.2">
      <c r="A19" s="716"/>
      <c r="B19" s="724"/>
      <c r="C19" s="212">
        <v>2</v>
      </c>
      <c r="D19" s="213" t="s">
        <v>27</v>
      </c>
      <c r="E19" s="152">
        <v>0</v>
      </c>
      <c r="F19" s="152">
        <v>0</v>
      </c>
      <c r="G19" s="152">
        <v>0</v>
      </c>
      <c r="H19" s="152">
        <v>0</v>
      </c>
      <c r="I19" s="152">
        <v>0.5</v>
      </c>
      <c r="J19" s="152">
        <v>2.5</v>
      </c>
      <c r="K19" s="152">
        <v>3</v>
      </c>
      <c r="L19" s="152">
        <v>3.5</v>
      </c>
      <c r="M19" s="152">
        <v>3.5</v>
      </c>
      <c r="N19" s="152">
        <v>3.5</v>
      </c>
      <c r="O19" s="152">
        <v>3.5</v>
      </c>
      <c r="P19" s="152">
        <v>2.5</v>
      </c>
      <c r="Q19" s="152">
        <v>2.5</v>
      </c>
      <c r="R19" s="152">
        <v>2</v>
      </c>
      <c r="S19" s="152">
        <v>1.5</v>
      </c>
      <c r="T19" s="152">
        <v>1.5</v>
      </c>
      <c r="U19" s="152">
        <v>1.5</v>
      </c>
      <c r="V19" s="152">
        <v>1</v>
      </c>
      <c r="W19" s="152">
        <v>1.5</v>
      </c>
      <c r="X19" s="152">
        <v>1.5</v>
      </c>
      <c r="Y19" s="152">
        <v>2.5</v>
      </c>
      <c r="Z19" s="152">
        <v>2.5</v>
      </c>
      <c r="AA19" s="152">
        <v>2.5</v>
      </c>
      <c r="AB19" s="152">
        <v>2</v>
      </c>
      <c r="AC19" s="152">
        <v>2</v>
      </c>
      <c r="AD19" s="152">
        <v>2</v>
      </c>
      <c r="AE19" s="152">
        <v>1.5</v>
      </c>
      <c r="AF19" s="152">
        <v>1.5</v>
      </c>
      <c r="AG19" s="152">
        <v>1</v>
      </c>
      <c r="AH19" s="152">
        <v>1.5</v>
      </c>
      <c r="AI19" s="152">
        <v>1.5</v>
      </c>
      <c r="AJ19" s="152">
        <v>1.5</v>
      </c>
      <c r="AK19" s="152">
        <v>1.5</v>
      </c>
      <c r="AL19" s="152">
        <v>1.5</v>
      </c>
      <c r="AM19" s="152">
        <v>1.5</v>
      </c>
      <c r="AN19" s="152">
        <v>1.5</v>
      </c>
      <c r="AO19" s="152">
        <v>1.5</v>
      </c>
      <c r="AP19" s="152">
        <v>1.5</v>
      </c>
      <c r="AQ19" s="152">
        <v>1.5</v>
      </c>
      <c r="AR19" s="152">
        <v>1.5</v>
      </c>
      <c r="AS19" s="152">
        <v>1.5</v>
      </c>
      <c r="AT19" s="152">
        <v>1.5</v>
      </c>
      <c r="AU19" s="152">
        <v>1.5</v>
      </c>
      <c r="AV19" s="152">
        <v>1.5</v>
      </c>
      <c r="AW19" s="152">
        <v>2</v>
      </c>
      <c r="AX19" s="152">
        <v>2</v>
      </c>
      <c r="AY19" s="152">
        <v>2</v>
      </c>
      <c r="AZ19" s="152">
        <v>2</v>
      </c>
      <c r="BA19" s="152">
        <v>2</v>
      </c>
      <c r="BB19" s="152">
        <v>2</v>
      </c>
      <c r="BC19" s="152">
        <v>2</v>
      </c>
      <c r="BD19" s="152">
        <v>1.5</v>
      </c>
      <c r="BE19" s="152">
        <v>1.5</v>
      </c>
      <c r="BF19" s="152">
        <v>1.5</v>
      </c>
      <c r="BG19" s="152">
        <v>1.5</v>
      </c>
      <c r="BH19" s="152">
        <v>1.5</v>
      </c>
      <c r="BI19" s="152">
        <v>2</v>
      </c>
      <c r="BJ19" s="152">
        <v>2</v>
      </c>
      <c r="BK19" s="152">
        <v>1.5</v>
      </c>
      <c r="BL19" s="152">
        <v>1.5</v>
      </c>
      <c r="BM19" s="152">
        <v>1.5</v>
      </c>
      <c r="BN19" s="152">
        <v>1.5</v>
      </c>
      <c r="BO19" s="152">
        <v>1.5</v>
      </c>
      <c r="BP19" s="152">
        <v>1.5</v>
      </c>
      <c r="BQ19" s="152">
        <v>1.5</v>
      </c>
      <c r="BR19" s="152">
        <v>1.5</v>
      </c>
      <c r="BS19" s="152">
        <v>1.5</v>
      </c>
    </row>
    <row r="20" spans="1:71" s="262" customFormat="1" ht="12.75" x14ac:dyDescent="0.2">
      <c r="A20" s="716"/>
      <c r="B20" s="724"/>
      <c r="C20" s="212">
        <v>3</v>
      </c>
      <c r="D20" s="213" t="s">
        <v>28</v>
      </c>
      <c r="E20" s="152">
        <v>0</v>
      </c>
      <c r="F20" s="152">
        <v>0</v>
      </c>
      <c r="G20" s="152">
        <v>0</v>
      </c>
      <c r="H20" s="152">
        <v>0</v>
      </c>
      <c r="I20" s="152">
        <v>0</v>
      </c>
      <c r="J20" s="152">
        <v>1</v>
      </c>
      <c r="K20" s="152">
        <v>2.5</v>
      </c>
      <c r="L20" s="152">
        <v>3</v>
      </c>
      <c r="M20" s="152">
        <v>2.5</v>
      </c>
      <c r="N20" s="152">
        <v>2.5</v>
      </c>
      <c r="O20" s="152">
        <v>2</v>
      </c>
      <c r="P20" s="152">
        <v>1.5</v>
      </c>
      <c r="Q20" s="152">
        <v>1.5</v>
      </c>
      <c r="R20" s="152">
        <v>1</v>
      </c>
      <c r="S20" s="152">
        <v>1</v>
      </c>
      <c r="T20" s="152">
        <v>1</v>
      </c>
      <c r="U20" s="152">
        <v>1</v>
      </c>
      <c r="V20" s="152">
        <v>1</v>
      </c>
      <c r="W20" s="152">
        <v>1</v>
      </c>
      <c r="X20" s="152">
        <v>1</v>
      </c>
      <c r="Y20" s="152">
        <v>1</v>
      </c>
      <c r="Z20" s="152">
        <v>1</v>
      </c>
      <c r="AA20" s="152">
        <v>1</v>
      </c>
      <c r="AB20" s="152">
        <v>1</v>
      </c>
      <c r="AC20" s="152">
        <v>1</v>
      </c>
      <c r="AD20" s="152">
        <v>1</v>
      </c>
      <c r="AE20" s="152">
        <v>1</v>
      </c>
      <c r="AF20" s="152">
        <v>1.5</v>
      </c>
      <c r="AG20" s="152">
        <v>2</v>
      </c>
      <c r="AH20" s="152">
        <v>1.5</v>
      </c>
      <c r="AI20" s="152">
        <v>1.5</v>
      </c>
      <c r="AJ20" s="152">
        <v>1.5</v>
      </c>
      <c r="AK20" s="152">
        <v>1.5</v>
      </c>
      <c r="AL20" s="152">
        <v>1.5</v>
      </c>
      <c r="AM20" s="152">
        <v>1.5</v>
      </c>
      <c r="AN20" s="152">
        <v>1.5</v>
      </c>
      <c r="AO20" s="152">
        <v>1.5</v>
      </c>
      <c r="AP20" s="152">
        <v>1.5</v>
      </c>
      <c r="AQ20" s="152">
        <v>1.5</v>
      </c>
      <c r="AR20" s="152">
        <v>1.5</v>
      </c>
      <c r="AS20" s="152">
        <v>1.5</v>
      </c>
      <c r="AT20" s="152">
        <v>1.5</v>
      </c>
      <c r="AU20" s="152">
        <v>1.5</v>
      </c>
      <c r="AV20" s="152">
        <v>1.5</v>
      </c>
      <c r="AW20" s="152">
        <v>1.5</v>
      </c>
      <c r="AX20" s="152">
        <v>1.5</v>
      </c>
      <c r="AY20" s="152">
        <v>1.5</v>
      </c>
      <c r="AZ20" s="152">
        <v>1.5</v>
      </c>
      <c r="BA20" s="152">
        <v>1</v>
      </c>
      <c r="BB20" s="152">
        <v>1.5</v>
      </c>
      <c r="BC20" s="152">
        <v>1</v>
      </c>
      <c r="BD20" s="152">
        <v>1.5</v>
      </c>
      <c r="BE20" s="152">
        <v>1.5</v>
      </c>
      <c r="BF20" s="152">
        <v>1.5</v>
      </c>
      <c r="BG20" s="152">
        <v>1.5</v>
      </c>
      <c r="BH20" s="152">
        <v>1.5</v>
      </c>
      <c r="BI20" s="152">
        <v>1</v>
      </c>
      <c r="BJ20" s="152">
        <v>1</v>
      </c>
      <c r="BK20" s="152">
        <v>1.5</v>
      </c>
      <c r="BL20" s="152">
        <v>1.5</v>
      </c>
      <c r="BM20" s="152">
        <v>1.5</v>
      </c>
      <c r="BN20" s="152">
        <v>1.5</v>
      </c>
      <c r="BO20" s="152">
        <v>1.5</v>
      </c>
      <c r="BP20" s="152">
        <v>1</v>
      </c>
      <c r="BQ20" s="152">
        <v>1.5</v>
      </c>
      <c r="BR20" s="152">
        <v>1.5</v>
      </c>
      <c r="BS20" s="152">
        <v>1.5</v>
      </c>
    </row>
    <row r="21" spans="1:71" s="262" customFormat="1" ht="12.75" x14ac:dyDescent="0.2">
      <c r="A21" s="214"/>
      <c r="B21" s="160"/>
      <c r="C21" s="160"/>
      <c r="D21" s="161" t="s">
        <v>221</v>
      </c>
      <c r="E21" s="591">
        <f>AVERAGE(E8:E20)</f>
        <v>0</v>
      </c>
      <c r="F21" s="591">
        <f t="shared" ref="F21:BQ21" si="0">AVERAGE(F8:F20)</f>
        <v>0</v>
      </c>
      <c r="G21" s="591">
        <f t="shared" si="0"/>
        <v>7.6923076923076927E-2</v>
      </c>
      <c r="H21" s="591">
        <f t="shared" si="0"/>
        <v>0.23076923076923078</v>
      </c>
      <c r="I21" s="591">
        <f t="shared" si="0"/>
        <v>0.61538461538461542</v>
      </c>
      <c r="J21" s="591">
        <f t="shared" si="0"/>
        <v>1.6923076923076923</v>
      </c>
      <c r="K21" s="591">
        <f t="shared" si="0"/>
        <v>2.5384615384615383</v>
      </c>
      <c r="L21" s="591">
        <f t="shared" si="0"/>
        <v>3.0384615384615383</v>
      </c>
      <c r="M21" s="591">
        <f t="shared" si="0"/>
        <v>3.1538461538461537</v>
      </c>
      <c r="N21" s="591">
        <f t="shared" si="0"/>
        <v>3.1538461538461537</v>
      </c>
      <c r="O21" s="591">
        <f t="shared" si="0"/>
        <v>2.8846153846153846</v>
      </c>
      <c r="P21" s="591">
        <f t="shared" si="0"/>
        <v>2.2692307692307692</v>
      </c>
      <c r="Q21" s="591">
        <f t="shared" si="0"/>
        <v>2.2307692307692308</v>
      </c>
      <c r="R21" s="591">
        <f t="shared" si="0"/>
        <v>1.6538461538461537</v>
      </c>
      <c r="S21" s="591">
        <f t="shared" si="0"/>
        <v>1.6538461538461537</v>
      </c>
      <c r="T21" s="591">
        <f t="shared" si="0"/>
        <v>1.6153846153846154</v>
      </c>
      <c r="U21" s="591">
        <f t="shared" si="0"/>
        <v>1.6153846153846154</v>
      </c>
      <c r="V21" s="591">
        <f t="shared" si="0"/>
        <v>1.3461538461538463</v>
      </c>
      <c r="W21" s="591">
        <f t="shared" si="0"/>
        <v>1.4230769230769231</v>
      </c>
      <c r="X21" s="591">
        <f t="shared" si="0"/>
        <v>1.5769230769230769</v>
      </c>
      <c r="Y21" s="591">
        <f t="shared" si="0"/>
        <v>1.6923076923076923</v>
      </c>
      <c r="Z21" s="591">
        <f t="shared" si="0"/>
        <v>1.6923076923076923</v>
      </c>
      <c r="AA21" s="591">
        <f t="shared" si="0"/>
        <v>2</v>
      </c>
      <c r="AB21" s="591">
        <f t="shared" si="0"/>
        <v>2.0769230769230771</v>
      </c>
      <c r="AC21" s="591">
        <f t="shared" si="0"/>
        <v>2.1153846153846154</v>
      </c>
      <c r="AD21" s="591">
        <f t="shared" si="0"/>
        <v>2.1923076923076925</v>
      </c>
      <c r="AE21" s="591">
        <f t="shared" si="0"/>
        <v>2.1923076923076925</v>
      </c>
      <c r="AF21" s="591">
        <f t="shared" si="0"/>
        <v>2.2307692307692308</v>
      </c>
      <c r="AG21" s="591">
        <f t="shared" si="0"/>
        <v>2.1538461538461537</v>
      </c>
      <c r="AH21" s="591">
        <f t="shared" si="0"/>
        <v>2</v>
      </c>
      <c r="AI21" s="591">
        <f t="shared" si="0"/>
        <v>1.9230769230769231</v>
      </c>
      <c r="AJ21" s="591">
        <f t="shared" si="0"/>
        <v>2</v>
      </c>
      <c r="AK21" s="591">
        <f t="shared" si="0"/>
        <v>1.9230769230769231</v>
      </c>
      <c r="AL21" s="591">
        <f t="shared" si="0"/>
        <v>1.8076923076923077</v>
      </c>
      <c r="AM21" s="591">
        <f t="shared" si="0"/>
        <v>1.7692307692307692</v>
      </c>
      <c r="AN21" s="591">
        <f t="shared" si="0"/>
        <v>1.6923076923076923</v>
      </c>
      <c r="AO21" s="591">
        <f t="shared" si="0"/>
        <v>1.7692307692307692</v>
      </c>
      <c r="AP21" s="591">
        <f t="shared" si="0"/>
        <v>1.7307692307692308</v>
      </c>
      <c r="AQ21" s="591">
        <f t="shared" si="0"/>
        <v>1.6923076923076923</v>
      </c>
      <c r="AR21" s="591">
        <f t="shared" si="0"/>
        <v>1.6923076923076923</v>
      </c>
      <c r="AS21" s="591">
        <f t="shared" si="0"/>
        <v>1.6923076923076923</v>
      </c>
      <c r="AT21" s="591">
        <f t="shared" si="0"/>
        <v>1.7692307692307692</v>
      </c>
      <c r="AU21" s="591">
        <f t="shared" si="0"/>
        <v>1.8461538461538463</v>
      </c>
      <c r="AV21" s="591">
        <f t="shared" si="0"/>
        <v>1.9230769230769231</v>
      </c>
      <c r="AW21" s="591">
        <f t="shared" si="0"/>
        <v>2.0384615384615383</v>
      </c>
      <c r="AX21" s="591">
        <f t="shared" si="0"/>
        <v>2.0769230769230771</v>
      </c>
      <c r="AY21" s="591">
        <f t="shared" si="0"/>
        <v>2.0769230769230771</v>
      </c>
      <c r="AZ21" s="591">
        <f t="shared" si="0"/>
        <v>2.1538461538461537</v>
      </c>
      <c r="BA21" s="591">
        <f t="shared" si="0"/>
        <v>2.3461538461538463</v>
      </c>
      <c r="BB21" s="591">
        <f t="shared" si="0"/>
        <v>2.3461538461538463</v>
      </c>
      <c r="BC21" s="591">
        <f t="shared" si="0"/>
        <v>2.3461538461538463</v>
      </c>
      <c r="BD21" s="591">
        <f t="shared" si="0"/>
        <v>2.2307692307692308</v>
      </c>
      <c r="BE21" s="591">
        <f t="shared" si="0"/>
        <v>2.2307692307692308</v>
      </c>
      <c r="BF21" s="591">
        <f t="shared" si="0"/>
        <v>2.2307692307692308</v>
      </c>
      <c r="BG21" s="591">
        <f t="shared" si="0"/>
        <v>2.2307692307692308</v>
      </c>
      <c r="BH21" s="591">
        <f t="shared" si="0"/>
        <v>2.1923076923076925</v>
      </c>
      <c r="BI21" s="591">
        <f t="shared" si="0"/>
        <v>2.1153846153846154</v>
      </c>
      <c r="BJ21" s="591">
        <f t="shared" si="0"/>
        <v>2.1923076923076925</v>
      </c>
      <c r="BK21" s="591">
        <f t="shared" si="0"/>
        <v>2.2307692307692308</v>
      </c>
      <c r="BL21" s="591">
        <f t="shared" si="0"/>
        <v>2.25</v>
      </c>
      <c r="BM21" s="591">
        <f t="shared" si="0"/>
        <v>2.2083333333333335</v>
      </c>
      <c r="BN21" s="591">
        <f t="shared" si="0"/>
        <v>2.1666666666666665</v>
      </c>
      <c r="BO21" s="591">
        <f t="shared" si="0"/>
        <v>2.125</v>
      </c>
      <c r="BP21" s="591">
        <f t="shared" si="0"/>
        <v>2.0416666666666665</v>
      </c>
      <c r="BQ21" s="591">
        <f t="shared" si="0"/>
        <v>2.0416666666666665</v>
      </c>
      <c r="BR21" s="591">
        <f t="shared" ref="BR21:BS21" si="1">AVERAGE(BR8:BR20)</f>
        <v>2.0416666666666665</v>
      </c>
      <c r="BS21" s="591">
        <f t="shared" si="1"/>
        <v>2.0416666666666665</v>
      </c>
    </row>
    <row r="22" spans="1:71" s="262" customFormat="1" ht="12.75" x14ac:dyDescent="0.2">
      <c r="A22" s="215"/>
      <c r="B22" s="163"/>
      <c r="C22" s="163"/>
      <c r="D22" s="164" t="s">
        <v>222</v>
      </c>
      <c r="E22" s="592">
        <f>STDEV(E8:E20)</f>
        <v>0</v>
      </c>
      <c r="F22" s="592">
        <f t="shared" ref="F22:BQ22" si="2">STDEV(F8:F20)</f>
        <v>0</v>
      </c>
      <c r="G22" s="592">
        <f t="shared" si="2"/>
        <v>0.27735009811261457</v>
      </c>
      <c r="H22" s="592">
        <f t="shared" si="2"/>
        <v>0.83205029433784372</v>
      </c>
      <c r="I22" s="592">
        <f t="shared" si="2"/>
        <v>1.0237562810927818</v>
      </c>
      <c r="J22" s="592">
        <f t="shared" si="2"/>
        <v>1.0515556241917166</v>
      </c>
      <c r="K22" s="592">
        <f t="shared" si="2"/>
        <v>0.82818925125688247</v>
      </c>
      <c r="L22" s="592">
        <f t="shared" si="2"/>
        <v>0.87705801930702898</v>
      </c>
      <c r="M22" s="592">
        <f t="shared" si="2"/>
        <v>0.42742520713255389</v>
      </c>
      <c r="N22" s="592">
        <f t="shared" si="2"/>
        <v>0.42742520713255389</v>
      </c>
      <c r="O22" s="592">
        <f t="shared" si="2"/>
        <v>0.50636968354183354</v>
      </c>
      <c r="P22" s="592">
        <f t="shared" si="2"/>
        <v>0.38812501290309226</v>
      </c>
      <c r="Q22" s="592">
        <f t="shared" si="2"/>
        <v>0.43852900965351449</v>
      </c>
      <c r="R22" s="592">
        <f t="shared" si="2"/>
        <v>0.42742520713255527</v>
      </c>
      <c r="S22" s="592">
        <f t="shared" si="2"/>
        <v>0.37553380809940551</v>
      </c>
      <c r="T22" s="592">
        <f t="shared" si="2"/>
        <v>0.36250552604099251</v>
      </c>
      <c r="U22" s="592">
        <f t="shared" si="2"/>
        <v>0.36250552604099251</v>
      </c>
      <c r="V22" s="592">
        <f t="shared" si="2"/>
        <v>0.62532043067985643</v>
      </c>
      <c r="W22" s="592">
        <f t="shared" si="2"/>
        <v>0.60711592269495251</v>
      </c>
      <c r="X22" s="592">
        <f t="shared" si="2"/>
        <v>0.86231649850257608</v>
      </c>
      <c r="Y22" s="592">
        <f t="shared" si="2"/>
        <v>1.031553471276484</v>
      </c>
      <c r="Z22" s="592">
        <f t="shared" si="2"/>
        <v>0.94733093343134178</v>
      </c>
      <c r="AA22" s="592">
        <f t="shared" si="2"/>
        <v>0.93541434669348533</v>
      </c>
      <c r="AB22" s="592">
        <f t="shared" si="2"/>
        <v>0.83780849656892153</v>
      </c>
      <c r="AC22" s="592">
        <f t="shared" si="2"/>
        <v>0.82041265414236719</v>
      </c>
      <c r="AD22" s="592">
        <f t="shared" si="2"/>
        <v>0.85485041426511021</v>
      </c>
      <c r="AE22" s="592">
        <f t="shared" si="2"/>
        <v>0.83012201759895743</v>
      </c>
      <c r="AF22" s="592">
        <f t="shared" si="2"/>
        <v>0.78036809197606161</v>
      </c>
      <c r="AG22" s="592">
        <f t="shared" si="2"/>
        <v>0.74678799380567695</v>
      </c>
      <c r="AH22" s="592">
        <f t="shared" si="2"/>
        <v>0.70710678118654757</v>
      </c>
      <c r="AI22" s="592">
        <f t="shared" si="2"/>
        <v>0.6405126152203483</v>
      </c>
      <c r="AJ22" s="592">
        <f t="shared" si="2"/>
        <v>0.7359800721939872</v>
      </c>
      <c r="AK22" s="592">
        <f t="shared" si="2"/>
        <v>0.60711592269495229</v>
      </c>
      <c r="AL22" s="592">
        <f t="shared" si="2"/>
        <v>0.52195392271339158</v>
      </c>
      <c r="AM22" s="592">
        <f t="shared" si="2"/>
        <v>0.48370896102342253</v>
      </c>
      <c r="AN22" s="592">
        <f t="shared" si="2"/>
        <v>0.66264814502310643</v>
      </c>
      <c r="AO22" s="592">
        <f t="shared" si="2"/>
        <v>0.56330071214910804</v>
      </c>
      <c r="AP22" s="592">
        <f t="shared" si="2"/>
        <v>0.52501526229341711</v>
      </c>
      <c r="AQ22" s="592">
        <f t="shared" si="2"/>
        <v>0.48038446141526114</v>
      </c>
      <c r="AR22" s="592">
        <f t="shared" si="2"/>
        <v>0.48038446141526114</v>
      </c>
      <c r="AS22" s="592">
        <f t="shared" si="2"/>
        <v>0.48038446141526114</v>
      </c>
      <c r="AT22" s="592">
        <f t="shared" si="2"/>
        <v>0.599144689515278</v>
      </c>
      <c r="AU22" s="592">
        <f t="shared" si="2"/>
        <v>0.68873723172119461</v>
      </c>
      <c r="AV22" s="592">
        <f t="shared" si="2"/>
        <v>0.75955452531274981</v>
      </c>
      <c r="AW22" s="592">
        <f t="shared" si="2"/>
        <v>0.87705801930702931</v>
      </c>
      <c r="AX22" s="592">
        <f t="shared" si="2"/>
        <v>0.90935310904129896</v>
      </c>
      <c r="AY22" s="592">
        <f t="shared" si="2"/>
        <v>0.90935310904129896</v>
      </c>
      <c r="AZ22" s="592">
        <f t="shared" si="2"/>
        <v>0.89871703427291716</v>
      </c>
      <c r="BA22" s="592">
        <f t="shared" si="2"/>
        <v>0.89871703427291716</v>
      </c>
      <c r="BB22" s="592">
        <f t="shared" si="2"/>
        <v>0.68873723172119461</v>
      </c>
      <c r="BC22" s="592">
        <f t="shared" si="2"/>
        <v>0.80064076902543568</v>
      </c>
      <c r="BD22" s="592">
        <f t="shared" si="2"/>
        <v>0.66506217176117621</v>
      </c>
      <c r="BE22" s="592">
        <f t="shared" si="2"/>
        <v>0.72501105208198413</v>
      </c>
      <c r="BF22" s="592">
        <f t="shared" si="2"/>
        <v>0.78036809197606161</v>
      </c>
      <c r="BG22" s="592">
        <f t="shared" si="2"/>
        <v>0.78036809197606161</v>
      </c>
      <c r="BH22" s="592">
        <f t="shared" si="2"/>
        <v>0.75106761619881057</v>
      </c>
      <c r="BI22" s="592">
        <f t="shared" si="2"/>
        <v>0.79461327475084176</v>
      </c>
      <c r="BJ22" s="592">
        <f t="shared" si="2"/>
        <v>0.75106761619881057</v>
      </c>
      <c r="BK22" s="592">
        <f t="shared" si="2"/>
        <v>0.66506217176117621</v>
      </c>
      <c r="BL22" s="592">
        <f t="shared" si="2"/>
        <v>0.75377836144440913</v>
      </c>
      <c r="BM22" s="592">
        <f t="shared" si="2"/>
        <v>0.8382431122004611</v>
      </c>
      <c r="BN22" s="592">
        <f t="shared" si="2"/>
        <v>0.83484710993672173</v>
      </c>
      <c r="BO22" s="592">
        <f t="shared" si="2"/>
        <v>0.82915619758884995</v>
      </c>
      <c r="BP22" s="592">
        <f t="shared" si="2"/>
        <v>1.0103629710818449</v>
      </c>
      <c r="BQ22" s="592">
        <f t="shared" si="2"/>
        <v>0.81067685898696373</v>
      </c>
      <c r="BR22" s="592">
        <f t="shared" ref="BR22:BS22" si="3">STDEV(BR8:BR20)</f>
        <v>0.78213964497551458</v>
      </c>
      <c r="BS22" s="592">
        <f t="shared" si="3"/>
        <v>0.86493124617281603</v>
      </c>
    </row>
    <row r="23" spans="1:71" s="262" customFormat="1" ht="12.75" x14ac:dyDescent="0.2">
      <c r="A23" s="216"/>
      <c r="B23" s="166"/>
      <c r="C23" s="166"/>
      <c r="D23" s="167" t="s">
        <v>12</v>
      </c>
      <c r="E23" s="593">
        <f>E22/SQRT(COUNT(E8:E20))</f>
        <v>0</v>
      </c>
      <c r="F23" s="593">
        <f t="shared" ref="F23:BQ23" si="4">F22/SQRT(COUNT(F8:F20))</f>
        <v>0</v>
      </c>
      <c r="G23" s="593">
        <f t="shared" si="4"/>
        <v>7.6923076923076927E-2</v>
      </c>
      <c r="H23" s="593">
        <f t="shared" si="4"/>
        <v>0.23076923076923078</v>
      </c>
      <c r="I23" s="593">
        <f t="shared" si="4"/>
        <v>0.28393890500448848</v>
      </c>
      <c r="J23" s="593">
        <f t="shared" si="4"/>
        <v>0.29164905554044424</v>
      </c>
      <c r="K23" s="593">
        <f t="shared" si="4"/>
        <v>0.22969837009190916</v>
      </c>
      <c r="L23" s="593">
        <f t="shared" si="4"/>
        <v>0.24325212770525989</v>
      </c>
      <c r="M23" s="593">
        <f t="shared" si="4"/>
        <v>0.11854642313401843</v>
      </c>
      <c r="N23" s="593">
        <f t="shared" si="4"/>
        <v>0.11854642313401843</v>
      </c>
      <c r="O23" s="593">
        <f t="shared" si="4"/>
        <v>0.14044168141158112</v>
      </c>
      <c r="P23" s="593">
        <f t="shared" si="4"/>
        <v>0.10764651040863243</v>
      </c>
      <c r="Q23" s="593">
        <f t="shared" si="4"/>
        <v>0.12162606385262995</v>
      </c>
      <c r="R23" s="593">
        <f t="shared" si="4"/>
        <v>0.11854642313401881</v>
      </c>
      <c r="S23" s="593">
        <f t="shared" si="4"/>
        <v>0.10415433852097389</v>
      </c>
      <c r="T23" s="593">
        <f t="shared" si="4"/>
        <v>0.10054094321383424</v>
      </c>
      <c r="U23" s="593">
        <f t="shared" si="4"/>
        <v>0.10054094321383424</v>
      </c>
      <c r="V23" s="593">
        <f t="shared" si="4"/>
        <v>0.17343268280088059</v>
      </c>
      <c r="W23" s="593">
        <f t="shared" si="4"/>
        <v>0.1683836607251756</v>
      </c>
      <c r="X23" s="593">
        <f t="shared" si="4"/>
        <v>0.23916356546381573</v>
      </c>
      <c r="Y23" s="593">
        <f t="shared" si="4"/>
        <v>0.28610145646694096</v>
      </c>
      <c r="Z23" s="593">
        <f t="shared" si="4"/>
        <v>0.26274232733229741</v>
      </c>
      <c r="AA23" s="593">
        <f t="shared" si="4"/>
        <v>0.25943726083138541</v>
      </c>
      <c r="AB23" s="593">
        <f t="shared" si="4"/>
        <v>0.2323662687229725</v>
      </c>
      <c r="AC23" s="593">
        <f t="shared" si="4"/>
        <v>0.22754153011921607</v>
      </c>
      <c r="AD23" s="593">
        <f t="shared" si="4"/>
        <v>0.23709284626803753</v>
      </c>
      <c r="AE23" s="593">
        <f t="shared" si="4"/>
        <v>0.2302344230265124</v>
      </c>
      <c r="AF23" s="593">
        <f t="shared" si="4"/>
        <v>0.21643516687351452</v>
      </c>
      <c r="AG23" s="593">
        <f t="shared" si="4"/>
        <v>0.20712172335132711</v>
      </c>
      <c r="AH23" s="593">
        <f t="shared" si="4"/>
        <v>0.19611613513818404</v>
      </c>
      <c r="AI23" s="593">
        <f t="shared" si="4"/>
        <v>0.17764623667373095</v>
      </c>
      <c r="AJ23" s="593">
        <f t="shared" si="4"/>
        <v>0.20412414523193151</v>
      </c>
      <c r="AK23" s="593">
        <f t="shared" si="4"/>
        <v>0.16838366072517555</v>
      </c>
      <c r="AL23" s="593">
        <f t="shared" si="4"/>
        <v>0.14476397167482319</v>
      </c>
      <c r="AM23" s="593">
        <f t="shared" si="4"/>
        <v>0.13415672779779711</v>
      </c>
      <c r="AN23" s="593">
        <f t="shared" si="4"/>
        <v>0.1837855280363006</v>
      </c>
      <c r="AO23" s="593">
        <f t="shared" si="4"/>
        <v>0.15623150778146078</v>
      </c>
      <c r="AP23" s="593">
        <f t="shared" si="4"/>
        <v>0.1456130345076993</v>
      </c>
      <c r="AQ23" s="593">
        <f t="shared" si="4"/>
        <v>0.13323467750529819</v>
      </c>
      <c r="AR23" s="593">
        <f t="shared" si="4"/>
        <v>0.13323467750529819</v>
      </c>
      <c r="AS23" s="593">
        <f t="shared" si="4"/>
        <v>0.13323467750529819</v>
      </c>
      <c r="AT23" s="593">
        <f t="shared" si="4"/>
        <v>0.16617283842071434</v>
      </c>
      <c r="AU23" s="593">
        <f t="shared" si="4"/>
        <v>0.19102133879168387</v>
      </c>
      <c r="AV23" s="593">
        <f t="shared" si="4"/>
        <v>0.21066252211737155</v>
      </c>
      <c r="AW23" s="593">
        <f t="shared" si="4"/>
        <v>0.24325212770525997</v>
      </c>
      <c r="AX23" s="593">
        <f t="shared" si="4"/>
        <v>0.25220917401161536</v>
      </c>
      <c r="AY23" s="593">
        <f t="shared" si="4"/>
        <v>0.25220917401161536</v>
      </c>
      <c r="AZ23" s="593">
        <f t="shared" si="4"/>
        <v>0.24925925763107157</v>
      </c>
      <c r="BA23" s="593">
        <f t="shared" si="4"/>
        <v>0.24925925763107157</v>
      </c>
      <c r="BB23" s="593">
        <f t="shared" si="4"/>
        <v>0.19102133879168387</v>
      </c>
      <c r="BC23" s="593">
        <f t="shared" si="4"/>
        <v>0.22205779584216376</v>
      </c>
      <c r="BD23" s="593">
        <f t="shared" si="4"/>
        <v>0.18445505858895075</v>
      </c>
      <c r="BE23" s="593">
        <f t="shared" si="4"/>
        <v>0.20108188642766822</v>
      </c>
      <c r="BF23" s="593">
        <f t="shared" si="4"/>
        <v>0.21643516687351452</v>
      </c>
      <c r="BG23" s="593">
        <f t="shared" si="4"/>
        <v>0.21643516687351452</v>
      </c>
      <c r="BH23" s="593">
        <f t="shared" si="4"/>
        <v>0.20830867704194767</v>
      </c>
      <c r="BI23" s="593">
        <f t="shared" si="4"/>
        <v>0.22038606971373192</v>
      </c>
      <c r="BJ23" s="593">
        <f t="shared" si="4"/>
        <v>0.20830867704194767</v>
      </c>
      <c r="BK23" s="593">
        <f t="shared" si="4"/>
        <v>0.18445505858895075</v>
      </c>
      <c r="BL23" s="593">
        <f t="shared" si="4"/>
        <v>0.21759706994462233</v>
      </c>
      <c r="BM23" s="593">
        <f t="shared" si="4"/>
        <v>0.24197994323764296</v>
      </c>
      <c r="BN23" s="593">
        <f t="shared" si="4"/>
        <v>0.2409996018270737</v>
      </c>
      <c r="BO23" s="593">
        <f t="shared" si="4"/>
        <v>0.23935677693908453</v>
      </c>
      <c r="BP23" s="593">
        <f t="shared" si="4"/>
        <v>0.29166666666666663</v>
      </c>
      <c r="BQ23" s="593">
        <f t="shared" si="4"/>
        <v>0.23402225138096192</v>
      </c>
      <c r="BR23" s="593">
        <f t="shared" ref="BR23:BS23" si="5">BR22/SQRT(COUNT(BR8:BR20))</f>
        <v>0.22578426728524584</v>
      </c>
      <c r="BS23" s="593">
        <f t="shared" si="5"/>
        <v>0.24968414390419691</v>
      </c>
    </row>
    <row r="24" spans="1:71" s="262" customFormat="1" ht="12.75" x14ac:dyDescent="0.2">
      <c r="A24" s="715" t="s">
        <v>117</v>
      </c>
      <c r="B24" s="723">
        <v>4</v>
      </c>
      <c r="C24" s="210">
        <v>1</v>
      </c>
      <c r="D24" s="211" t="s">
        <v>32</v>
      </c>
      <c r="E24" s="158">
        <v>0</v>
      </c>
      <c r="F24" s="158">
        <v>0</v>
      </c>
      <c r="G24" s="158">
        <v>0</v>
      </c>
      <c r="H24" s="158">
        <v>0</v>
      </c>
      <c r="I24" s="158">
        <v>0</v>
      </c>
      <c r="J24" s="158">
        <v>2</v>
      </c>
      <c r="K24" s="158">
        <v>3</v>
      </c>
      <c r="L24" s="158">
        <v>3.5</v>
      </c>
      <c r="M24" s="158">
        <v>3.5</v>
      </c>
      <c r="N24" s="158">
        <v>3.5</v>
      </c>
      <c r="O24" s="158">
        <v>3.5</v>
      </c>
      <c r="P24" s="158">
        <v>3</v>
      </c>
      <c r="Q24" s="158">
        <v>3</v>
      </c>
      <c r="R24" s="158">
        <v>2</v>
      </c>
      <c r="S24" s="158">
        <v>2.5</v>
      </c>
      <c r="T24" s="158">
        <v>2</v>
      </c>
      <c r="U24" s="158">
        <v>1.5</v>
      </c>
      <c r="V24" s="158">
        <v>1.5</v>
      </c>
      <c r="W24" s="158">
        <v>1</v>
      </c>
      <c r="X24" s="158">
        <v>1</v>
      </c>
      <c r="Y24" s="158">
        <v>1</v>
      </c>
      <c r="Z24" s="158">
        <v>1</v>
      </c>
      <c r="AA24" s="158">
        <v>1</v>
      </c>
      <c r="AB24" s="158">
        <v>1.5</v>
      </c>
      <c r="AC24" s="158">
        <v>1.5</v>
      </c>
      <c r="AD24" s="158">
        <v>1.5</v>
      </c>
      <c r="AE24" s="158">
        <v>1.5</v>
      </c>
      <c r="AF24" s="158">
        <v>1.5</v>
      </c>
      <c r="AG24" s="158">
        <v>1.5</v>
      </c>
      <c r="AH24" s="158">
        <v>1</v>
      </c>
      <c r="AI24" s="158">
        <v>1</v>
      </c>
      <c r="AJ24" s="158">
        <v>1</v>
      </c>
      <c r="AK24" s="158">
        <v>1</v>
      </c>
      <c r="AL24" s="158">
        <v>1</v>
      </c>
      <c r="AM24" s="158">
        <v>1</v>
      </c>
      <c r="AN24" s="158">
        <v>0.5</v>
      </c>
      <c r="AO24" s="158">
        <v>1</v>
      </c>
      <c r="AP24" s="158">
        <v>1</v>
      </c>
      <c r="AQ24" s="158">
        <v>1</v>
      </c>
      <c r="AR24" s="158">
        <v>1</v>
      </c>
      <c r="AS24" s="158">
        <v>1</v>
      </c>
      <c r="AT24" s="158">
        <v>1</v>
      </c>
      <c r="AU24" s="158">
        <v>1</v>
      </c>
      <c r="AV24" s="158">
        <v>1</v>
      </c>
      <c r="AW24" s="158">
        <v>0.5</v>
      </c>
      <c r="AX24" s="158">
        <v>1</v>
      </c>
      <c r="AY24" s="158">
        <v>1</v>
      </c>
      <c r="AZ24" s="158">
        <v>1</v>
      </c>
      <c r="BA24" s="158">
        <v>1.5</v>
      </c>
      <c r="BB24" s="158">
        <v>1.5</v>
      </c>
      <c r="BC24" s="158">
        <v>1</v>
      </c>
      <c r="BD24" s="158">
        <v>1</v>
      </c>
      <c r="BE24" s="158">
        <v>1</v>
      </c>
      <c r="BF24" s="158">
        <v>1</v>
      </c>
      <c r="BG24" s="158">
        <v>1</v>
      </c>
      <c r="BH24" s="158">
        <v>1</v>
      </c>
      <c r="BI24" s="158">
        <v>1</v>
      </c>
      <c r="BJ24" s="158">
        <v>1</v>
      </c>
      <c r="BK24" s="158">
        <v>1</v>
      </c>
      <c r="BL24" s="158">
        <v>1</v>
      </c>
      <c r="BM24" s="158">
        <v>1</v>
      </c>
      <c r="BN24" s="158">
        <v>1</v>
      </c>
      <c r="BO24" s="158">
        <v>1</v>
      </c>
      <c r="BP24" s="158">
        <v>1</v>
      </c>
      <c r="BQ24" s="158">
        <v>1</v>
      </c>
      <c r="BR24" s="158">
        <v>1</v>
      </c>
      <c r="BS24" s="158">
        <v>1</v>
      </c>
    </row>
    <row r="25" spans="1:71" s="262" customFormat="1" ht="12.75" x14ac:dyDescent="0.2">
      <c r="A25" s="716"/>
      <c r="B25" s="724"/>
      <c r="C25" s="212">
        <v>2</v>
      </c>
      <c r="D25" s="213" t="s">
        <v>33</v>
      </c>
      <c r="E25" s="152">
        <v>0</v>
      </c>
      <c r="F25" s="152">
        <v>0</v>
      </c>
      <c r="G25" s="152">
        <v>0</v>
      </c>
      <c r="H25" s="152">
        <v>0</v>
      </c>
      <c r="I25" s="152">
        <v>2</v>
      </c>
      <c r="J25" s="152">
        <v>2</v>
      </c>
      <c r="K25" s="152">
        <v>2.5</v>
      </c>
      <c r="L25" s="152">
        <v>3</v>
      </c>
      <c r="M25" s="152">
        <v>2.5</v>
      </c>
      <c r="N25" s="152">
        <v>2</v>
      </c>
      <c r="O25" s="152">
        <v>1.5</v>
      </c>
      <c r="P25" s="152">
        <v>1.5</v>
      </c>
      <c r="Q25" s="152">
        <v>1.5</v>
      </c>
      <c r="R25" s="152">
        <v>1</v>
      </c>
      <c r="S25" s="152">
        <v>1</v>
      </c>
      <c r="T25" s="152">
        <v>1</v>
      </c>
      <c r="U25" s="152">
        <v>1</v>
      </c>
      <c r="V25" s="152">
        <v>1</v>
      </c>
      <c r="W25" s="152">
        <v>1</v>
      </c>
      <c r="X25" s="152">
        <v>1</v>
      </c>
      <c r="Y25" s="152">
        <v>1</v>
      </c>
      <c r="Z25" s="152">
        <v>1</v>
      </c>
      <c r="AA25" s="152">
        <v>1</v>
      </c>
      <c r="AB25" s="152">
        <v>1</v>
      </c>
      <c r="AC25" s="152">
        <v>1</v>
      </c>
      <c r="AD25" s="152">
        <v>1</v>
      </c>
      <c r="AE25" s="152">
        <v>1</v>
      </c>
      <c r="AF25" s="152">
        <v>1</v>
      </c>
      <c r="AG25" s="152">
        <v>1</v>
      </c>
      <c r="AH25" s="152">
        <v>1</v>
      </c>
      <c r="AI25" s="152">
        <v>1</v>
      </c>
      <c r="AJ25" s="152">
        <v>1</v>
      </c>
      <c r="AK25" s="152">
        <v>1</v>
      </c>
      <c r="AL25" s="152">
        <v>1</v>
      </c>
      <c r="AM25" s="152">
        <v>1.5</v>
      </c>
      <c r="AN25" s="152">
        <v>1</v>
      </c>
      <c r="AO25" s="152">
        <v>1.5</v>
      </c>
      <c r="AP25" s="152">
        <v>1.5</v>
      </c>
      <c r="AQ25" s="152">
        <v>1.5</v>
      </c>
      <c r="AR25" s="152">
        <v>1.5</v>
      </c>
      <c r="AS25" s="152">
        <v>1</v>
      </c>
      <c r="AT25" s="152">
        <v>1</v>
      </c>
      <c r="AU25" s="152">
        <v>1</v>
      </c>
      <c r="AV25" s="152">
        <v>1</v>
      </c>
      <c r="AW25" s="152">
        <v>1</v>
      </c>
      <c r="AX25" s="152">
        <v>1</v>
      </c>
      <c r="AY25" s="152">
        <v>1</v>
      </c>
      <c r="AZ25" s="152">
        <v>1</v>
      </c>
      <c r="BA25" s="152">
        <v>1</v>
      </c>
      <c r="BB25" s="152">
        <v>1</v>
      </c>
      <c r="BC25" s="152">
        <v>1</v>
      </c>
      <c r="BD25" s="152">
        <v>1</v>
      </c>
      <c r="BE25" s="152">
        <v>1</v>
      </c>
      <c r="BF25" s="152">
        <v>1</v>
      </c>
      <c r="BG25" s="152">
        <v>1</v>
      </c>
      <c r="BH25" s="152">
        <v>1</v>
      </c>
      <c r="BI25" s="152">
        <v>0.5</v>
      </c>
      <c r="BJ25" s="152">
        <v>1</v>
      </c>
      <c r="BK25" s="152">
        <v>1</v>
      </c>
      <c r="BL25" s="152">
        <v>1</v>
      </c>
      <c r="BM25" s="152">
        <v>1</v>
      </c>
      <c r="BN25" s="152">
        <v>1</v>
      </c>
      <c r="BO25" s="152">
        <v>0.5</v>
      </c>
      <c r="BP25" s="152">
        <v>0.5</v>
      </c>
      <c r="BQ25" s="152">
        <v>1</v>
      </c>
      <c r="BR25" s="152">
        <v>1</v>
      </c>
      <c r="BS25" s="152">
        <v>1</v>
      </c>
    </row>
    <row r="26" spans="1:71" s="262" customFormat="1" ht="12.75" x14ac:dyDescent="0.2">
      <c r="A26" s="716"/>
      <c r="B26" s="724"/>
      <c r="C26" s="212">
        <v>3</v>
      </c>
      <c r="D26" s="213" t="s">
        <v>34</v>
      </c>
      <c r="E26" s="152">
        <v>0</v>
      </c>
      <c r="F26" s="152">
        <v>0</v>
      </c>
      <c r="G26" s="152">
        <v>0</v>
      </c>
      <c r="H26" s="152">
        <v>0</v>
      </c>
      <c r="I26" s="152">
        <v>0</v>
      </c>
      <c r="J26" s="152">
        <v>2</v>
      </c>
      <c r="K26" s="152">
        <v>3</v>
      </c>
      <c r="L26" s="152">
        <v>3.5</v>
      </c>
      <c r="M26" s="152">
        <v>3.5</v>
      </c>
      <c r="N26" s="152">
        <v>3.54</v>
      </c>
      <c r="O26" s="152">
        <v>3</v>
      </c>
      <c r="P26" s="152">
        <v>2.5</v>
      </c>
      <c r="Q26" s="152">
        <v>2</v>
      </c>
      <c r="R26" s="152">
        <v>2</v>
      </c>
      <c r="S26" s="152">
        <v>2</v>
      </c>
      <c r="T26" s="152">
        <v>1.5</v>
      </c>
      <c r="U26" s="152">
        <v>1.5</v>
      </c>
      <c r="V26" s="152">
        <v>1</v>
      </c>
      <c r="W26" s="152">
        <v>1</v>
      </c>
      <c r="X26" s="152">
        <v>1</v>
      </c>
      <c r="Y26" s="152">
        <v>1</v>
      </c>
      <c r="Z26" s="152">
        <v>1</v>
      </c>
      <c r="AA26" s="152">
        <v>2</v>
      </c>
      <c r="AB26" s="152">
        <v>3</v>
      </c>
      <c r="AC26" s="152">
        <v>3</v>
      </c>
      <c r="AD26" s="152">
        <v>3</v>
      </c>
      <c r="AE26" s="152">
        <v>3</v>
      </c>
      <c r="AF26" s="152">
        <v>3</v>
      </c>
      <c r="AG26" s="152">
        <v>3</v>
      </c>
      <c r="AH26" s="152">
        <v>2.5</v>
      </c>
      <c r="AI26" s="152">
        <v>2.5</v>
      </c>
      <c r="AJ26" s="152">
        <v>2.5</v>
      </c>
      <c r="AK26" s="152">
        <v>2.5</v>
      </c>
      <c r="AL26" s="152">
        <v>2</v>
      </c>
      <c r="AM26" s="152">
        <v>2</v>
      </c>
      <c r="AN26" s="152">
        <v>2</v>
      </c>
      <c r="AO26" s="152">
        <v>2</v>
      </c>
      <c r="AP26" s="152">
        <v>2</v>
      </c>
      <c r="AQ26" s="152">
        <v>2</v>
      </c>
      <c r="AR26" s="152">
        <v>2</v>
      </c>
      <c r="AS26" s="152">
        <v>2</v>
      </c>
      <c r="AT26" s="152">
        <v>2</v>
      </c>
      <c r="AU26" s="152">
        <v>2</v>
      </c>
      <c r="AV26" s="152">
        <v>2</v>
      </c>
      <c r="AW26" s="152">
        <v>2</v>
      </c>
      <c r="AX26" s="152">
        <v>2</v>
      </c>
      <c r="AY26" s="152">
        <v>2</v>
      </c>
      <c r="AZ26" s="152">
        <v>2</v>
      </c>
      <c r="BA26" s="152">
        <v>2</v>
      </c>
      <c r="BB26" s="152">
        <v>2</v>
      </c>
      <c r="BC26" s="152">
        <v>2.5</v>
      </c>
      <c r="BD26" s="152">
        <v>2</v>
      </c>
      <c r="BE26" s="152">
        <v>2</v>
      </c>
      <c r="BF26" s="152">
        <v>1.5</v>
      </c>
      <c r="BG26" s="152">
        <v>1.5</v>
      </c>
      <c r="BH26" s="152">
        <v>1.5</v>
      </c>
      <c r="BI26" s="152">
        <v>2</v>
      </c>
      <c r="BJ26" s="152">
        <v>2</v>
      </c>
      <c r="BK26" s="152">
        <v>2</v>
      </c>
      <c r="BL26" s="152">
        <v>2</v>
      </c>
      <c r="BM26" s="152">
        <v>2</v>
      </c>
      <c r="BN26" s="152">
        <v>2</v>
      </c>
      <c r="BO26" s="152">
        <v>2</v>
      </c>
      <c r="BP26" s="152">
        <v>2</v>
      </c>
      <c r="BQ26" s="152">
        <v>2</v>
      </c>
      <c r="BR26" s="152">
        <v>2</v>
      </c>
      <c r="BS26" s="152">
        <v>2</v>
      </c>
    </row>
    <row r="27" spans="1:71" s="262" customFormat="1" ht="12.75" x14ac:dyDescent="0.2">
      <c r="A27" s="716"/>
      <c r="B27" s="724"/>
      <c r="C27" s="212">
        <v>4</v>
      </c>
      <c r="D27" s="213" t="s">
        <v>35</v>
      </c>
      <c r="E27" s="152">
        <v>0</v>
      </c>
      <c r="F27" s="152">
        <v>0</v>
      </c>
      <c r="G27" s="152">
        <v>0</v>
      </c>
      <c r="H27" s="152">
        <v>0</v>
      </c>
      <c r="I27" s="152">
        <v>0.5</v>
      </c>
      <c r="J27" s="152">
        <v>2.5</v>
      </c>
      <c r="K27" s="152">
        <v>3.5</v>
      </c>
      <c r="L27" s="152">
        <v>3.5</v>
      </c>
      <c r="M27" s="152">
        <v>3.5</v>
      </c>
      <c r="N27" s="152">
        <v>3.5</v>
      </c>
      <c r="O27" s="152">
        <v>3.5</v>
      </c>
      <c r="P27" s="152">
        <v>3</v>
      </c>
      <c r="Q27" s="152">
        <v>3</v>
      </c>
      <c r="R27" s="152">
        <v>2.5</v>
      </c>
      <c r="S27" s="152">
        <v>2.5</v>
      </c>
      <c r="T27" s="152">
        <v>2.5</v>
      </c>
      <c r="U27" s="152">
        <v>2.5</v>
      </c>
      <c r="V27" s="152">
        <v>2</v>
      </c>
      <c r="W27" s="152">
        <v>1.5</v>
      </c>
      <c r="X27" s="152">
        <v>1.5</v>
      </c>
      <c r="Y27" s="152">
        <v>2</v>
      </c>
      <c r="Z27" s="152">
        <v>2</v>
      </c>
      <c r="AA27" s="152">
        <v>2</v>
      </c>
      <c r="AB27" s="152">
        <v>2</v>
      </c>
      <c r="AC27" s="152">
        <v>2</v>
      </c>
      <c r="AD27" s="152">
        <v>2.5</v>
      </c>
      <c r="AE27" s="152">
        <v>2</v>
      </c>
      <c r="AF27" s="152">
        <v>2</v>
      </c>
      <c r="AG27" s="152">
        <v>2.5</v>
      </c>
      <c r="AH27" s="152">
        <v>2</v>
      </c>
      <c r="AI27" s="152">
        <v>2</v>
      </c>
      <c r="AJ27" s="152">
        <v>2</v>
      </c>
      <c r="AK27" s="152">
        <v>2</v>
      </c>
      <c r="AL27" s="152">
        <v>2</v>
      </c>
      <c r="AM27" s="152">
        <v>2</v>
      </c>
      <c r="AN27" s="152">
        <v>2</v>
      </c>
      <c r="AO27" s="152">
        <v>2</v>
      </c>
      <c r="AP27" s="152">
        <v>2</v>
      </c>
      <c r="AQ27" s="152">
        <v>2</v>
      </c>
      <c r="AR27" s="152">
        <v>2</v>
      </c>
      <c r="AS27" s="152">
        <v>2</v>
      </c>
      <c r="AT27" s="152">
        <v>2</v>
      </c>
      <c r="AU27" s="152">
        <v>2</v>
      </c>
      <c r="AV27" s="152">
        <v>2</v>
      </c>
      <c r="AW27" s="152">
        <v>2</v>
      </c>
      <c r="AX27" s="152">
        <v>2</v>
      </c>
      <c r="AY27" s="152">
        <v>2</v>
      </c>
      <c r="AZ27" s="152">
        <v>2</v>
      </c>
      <c r="BA27" s="152">
        <v>1.5</v>
      </c>
      <c r="BB27" s="152">
        <v>2</v>
      </c>
      <c r="BC27" s="152">
        <v>2</v>
      </c>
      <c r="BD27" s="152">
        <v>2</v>
      </c>
      <c r="BE27" s="152">
        <v>2</v>
      </c>
      <c r="BF27" s="152">
        <v>2</v>
      </c>
      <c r="BG27" s="152">
        <v>2</v>
      </c>
      <c r="BH27" s="152">
        <v>2</v>
      </c>
      <c r="BI27" s="152">
        <v>1.5</v>
      </c>
      <c r="BJ27" s="152">
        <v>2</v>
      </c>
      <c r="BK27" s="152">
        <v>2</v>
      </c>
      <c r="BL27" s="152">
        <v>2</v>
      </c>
      <c r="BM27" s="152">
        <v>2</v>
      </c>
      <c r="BN27" s="152">
        <v>2</v>
      </c>
      <c r="BO27" s="152">
        <v>2</v>
      </c>
      <c r="BP27" s="152">
        <v>2</v>
      </c>
      <c r="BQ27" s="152">
        <v>2</v>
      </c>
      <c r="BR27" s="152">
        <v>2</v>
      </c>
      <c r="BS27" s="152">
        <v>2</v>
      </c>
    </row>
    <row r="28" spans="1:71" s="262" customFormat="1" ht="12.75" x14ac:dyDescent="0.2">
      <c r="A28" s="716"/>
      <c r="B28" s="725"/>
      <c r="C28" s="228">
        <v>5</v>
      </c>
      <c r="D28" s="229" t="s">
        <v>36</v>
      </c>
      <c r="E28" s="159">
        <v>0</v>
      </c>
      <c r="F28" s="159">
        <v>0</v>
      </c>
      <c r="G28" s="159">
        <v>0</v>
      </c>
      <c r="H28" s="159">
        <v>0</v>
      </c>
      <c r="I28" s="159">
        <v>0.5</v>
      </c>
      <c r="J28" s="159">
        <v>2.5</v>
      </c>
      <c r="K28" s="159">
        <v>2.5</v>
      </c>
      <c r="L28" s="159">
        <v>3.5</v>
      </c>
      <c r="M28" s="159">
        <v>3.5</v>
      </c>
      <c r="N28" s="159">
        <v>3.5</v>
      </c>
      <c r="O28" s="159">
        <v>2.5</v>
      </c>
      <c r="P28" s="159">
        <v>2</v>
      </c>
      <c r="Q28" s="159">
        <v>1.5</v>
      </c>
      <c r="R28" s="159">
        <v>1.5</v>
      </c>
      <c r="S28" s="159">
        <v>1.5</v>
      </c>
      <c r="T28" s="159">
        <v>1.5</v>
      </c>
      <c r="U28" s="159">
        <v>1</v>
      </c>
      <c r="V28" s="159">
        <v>1</v>
      </c>
      <c r="W28" s="159">
        <v>1</v>
      </c>
      <c r="X28" s="159">
        <v>1</v>
      </c>
      <c r="Y28" s="159">
        <v>1</v>
      </c>
      <c r="Z28" s="159">
        <v>2.5</v>
      </c>
      <c r="AA28" s="159">
        <v>2.5</v>
      </c>
      <c r="AB28" s="159">
        <v>3</v>
      </c>
      <c r="AC28" s="159">
        <v>3</v>
      </c>
      <c r="AD28" s="159">
        <v>3</v>
      </c>
      <c r="AE28" s="159">
        <v>3</v>
      </c>
      <c r="AF28" s="159">
        <v>3</v>
      </c>
      <c r="AG28" s="159">
        <v>2.5</v>
      </c>
      <c r="AH28" s="159">
        <v>2</v>
      </c>
      <c r="AI28" s="159">
        <v>2</v>
      </c>
      <c r="AJ28" s="159">
        <v>2</v>
      </c>
      <c r="AK28" s="159">
        <v>2</v>
      </c>
      <c r="AL28" s="159">
        <v>2</v>
      </c>
      <c r="AM28" s="159">
        <v>2</v>
      </c>
      <c r="AN28" s="159">
        <v>2</v>
      </c>
      <c r="AO28" s="159">
        <v>2</v>
      </c>
      <c r="AP28" s="159">
        <v>2</v>
      </c>
      <c r="AQ28" s="159">
        <v>2</v>
      </c>
      <c r="AR28" s="159">
        <v>2</v>
      </c>
      <c r="AS28" s="159">
        <v>2</v>
      </c>
      <c r="AT28" s="159">
        <v>2</v>
      </c>
      <c r="AU28" s="159">
        <v>2</v>
      </c>
      <c r="AV28" s="159">
        <v>2</v>
      </c>
      <c r="AW28" s="159">
        <v>2</v>
      </c>
      <c r="AX28" s="159">
        <v>2</v>
      </c>
      <c r="AY28" s="159">
        <v>2</v>
      </c>
      <c r="AZ28" s="159">
        <v>2</v>
      </c>
      <c r="BA28" s="159">
        <v>1.5</v>
      </c>
      <c r="BB28" s="159">
        <v>2</v>
      </c>
      <c r="BC28" s="159">
        <v>2</v>
      </c>
      <c r="BD28" s="159">
        <v>2</v>
      </c>
      <c r="BE28" s="159">
        <v>2</v>
      </c>
      <c r="BF28" s="159">
        <v>2</v>
      </c>
      <c r="BG28" s="159">
        <v>2</v>
      </c>
      <c r="BH28" s="159">
        <v>2</v>
      </c>
      <c r="BI28" s="159">
        <v>2</v>
      </c>
      <c r="BJ28" s="288"/>
      <c r="BK28" s="288"/>
      <c r="BL28" s="288"/>
      <c r="BM28" s="288"/>
      <c r="BN28" s="288"/>
      <c r="BO28" s="288"/>
      <c r="BP28" s="288"/>
      <c r="BQ28" s="288"/>
      <c r="BR28" s="288"/>
      <c r="BS28" s="288"/>
    </row>
    <row r="29" spans="1:71" s="262" customFormat="1" ht="12.75" x14ac:dyDescent="0.2">
      <c r="A29" s="716"/>
      <c r="B29" s="723">
        <v>5</v>
      </c>
      <c r="C29" s="210">
        <v>1</v>
      </c>
      <c r="D29" s="211" t="s">
        <v>43</v>
      </c>
      <c r="E29" s="158">
        <v>0</v>
      </c>
      <c r="F29" s="158">
        <v>0</v>
      </c>
      <c r="G29" s="158">
        <v>0</v>
      </c>
      <c r="H29" s="158">
        <v>0.5</v>
      </c>
      <c r="I29" s="158">
        <v>3</v>
      </c>
      <c r="J29" s="158">
        <v>3.5</v>
      </c>
      <c r="K29" s="158">
        <v>3.5</v>
      </c>
      <c r="L29" s="158">
        <v>3.5</v>
      </c>
      <c r="M29" s="158">
        <v>3.5</v>
      </c>
      <c r="N29" s="158">
        <v>3.5</v>
      </c>
      <c r="O29" s="158">
        <v>3</v>
      </c>
      <c r="P29" s="158">
        <v>2</v>
      </c>
      <c r="Q29" s="158">
        <v>1.5</v>
      </c>
      <c r="R29" s="158">
        <v>2</v>
      </c>
      <c r="S29" s="158">
        <v>2</v>
      </c>
      <c r="T29" s="158">
        <v>2</v>
      </c>
      <c r="U29" s="158">
        <v>1.5</v>
      </c>
      <c r="V29" s="158">
        <v>1.5</v>
      </c>
      <c r="W29" s="158">
        <v>2</v>
      </c>
      <c r="X29" s="158">
        <v>1.5</v>
      </c>
      <c r="Y29" s="158">
        <v>2</v>
      </c>
      <c r="Z29" s="158">
        <v>2.5</v>
      </c>
      <c r="AA29" s="158">
        <v>3</v>
      </c>
      <c r="AB29" s="158">
        <v>2.5</v>
      </c>
      <c r="AC29" s="158">
        <v>2.5</v>
      </c>
      <c r="AD29" s="158">
        <v>2.5</v>
      </c>
      <c r="AE29" s="158">
        <v>2</v>
      </c>
      <c r="AF29" s="158">
        <v>2</v>
      </c>
      <c r="AG29" s="158">
        <v>2.5</v>
      </c>
      <c r="AH29" s="158">
        <v>2</v>
      </c>
      <c r="AI29" s="158">
        <v>2</v>
      </c>
      <c r="AJ29" s="158">
        <v>2</v>
      </c>
      <c r="AK29" s="158">
        <v>2</v>
      </c>
      <c r="AL29" s="158">
        <v>2</v>
      </c>
      <c r="AM29" s="158">
        <v>2</v>
      </c>
      <c r="AN29" s="158">
        <v>2</v>
      </c>
      <c r="AO29" s="158">
        <v>2</v>
      </c>
      <c r="AP29" s="158">
        <v>2</v>
      </c>
      <c r="AQ29" s="158">
        <v>2</v>
      </c>
      <c r="AR29" s="158">
        <v>2</v>
      </c>
      <c r="AS29" s="158">
        <v>2</v>
      </c>
      <c r="AT29" s="158">
        <v>2</v>
      </c>
      <c r="AU29" s="158">
        <v>2</v>
      </c>
      <c r="AV29" s="158">
        <v>2</v>
      </c>
      <c r="AW29" s="158">
        <v>2</v>
      </c>
      <c r="AX29" s="158">
        <v>2</v>
      </c>
      <c r="AY29" s="158">
        <v>2</v>
      </c>
      <c r="AZ29" s="158">
        <v>2</v>
      </c>
      <c r="BA29" s="158">
        <v>2</v>
      </c>
      <c r="BB29" s="158">
        <v>2</v>
      </c>
      <c r="BC29" s="158">
        <v>1.5</v>
      </c>
      <c r="BD29" s="158">
        <v>2</v>
      </c>
      <c r="BE29" s="158">
        <v>2</v>
      </c>
      <c r="BF29" s="158">
        <v>2</v>
      </c>
      <c r="BG29" s="158">
        <v>1.5</v>
      </c>
      <c r="BH29" s="158">
        <v>1.5</v>
      </c>
      <c r="BI29" s="158">
        <v>1.5</v>
      </c>
      <c r="BJ29" s="158">
        <v>1.5</v>
      </c>
      <c r="BK29" s="158">
        <v>1.5</v>
      </c>
      <c r="BL29" s="158">
        <v>1.5</v>
      </c>
      <c r="BM29" s="158">
        <v>1.5</v>
      </c>
      <c r="BN29" s="158">
        <v>1.5</v>
      </c>
      <c r="BO29" s="158">
        <v>1.5</v>
      </c>
      <c r="BP29" s="158">
        <v>2</v>
      </c>
      <c r="BQ29" s="158">
        <v>2</v>
      </c>
      <c r="BR29" s="158">
        <v>2</v>
      </c>
      <c r="BS29" s="158">
        <v>2</v>
      </c>
    </row>
    <row r="30" spans="1:71" s="262" customFormat="1" ht="12.75" x14ac:dyDescent="0.2">
      <c r="A30" s="716"/>
      <c r="B30" s="724"/>
      <c r="C30" s="212">
        <v>2</v>
      </c>
      <c r="D30" s="213" t="s">
        <v>44</v>
      </c>
      <c r="E30" s="152">
        <v>0</v>
      </c>
      <c r="F30" s="152">
        <v>0</v>
      </c>
      <c r="G30" s="152">
        <v>0</v>
      </c>
      <c r="H30" s="152">
        <v>0</v>
      </c>
      <c r="I30" s="152">
        <v>0</v>
      </c>
      <c r="J30" s="152">
        <v>0.5</v>
      </c>
      <c r="K30" s="152">
        <v>2.5</v>
      </c>
      <c r="L30" s="152">
        <v>3.5</v>
      </c>
      <c r="M30" s="152">
        <v>3.5</v>
      </c>
      <c r="N30" s="152">
        <v>3.5</v>
      </c>
      <c r="O30" s="152">
        <v>2.5</v>
      </c>
      <c r="P30" s="152">
        <v>2</v>
      </c>
      <c r="Q30" s="152">
        <v>1.5</v>
      </c>
      <c r="R30" s="152">
        <v>1</v>
      </c>
      <c r="S30" s="152">
        <v>1.5</v>
      </c>
      <c r="T30" s="152">
        <v>1</v>
      </c>
      <c r="U30" s="152">
        <v>1</v>
      </c>
      <c r="V30" s="152">
        <v>1</v>
      </c>
      <c r="W30" s="152">
        <v>1</v>
      </c>
      <c r="X30" s="152">
        <v>1</v>
      </c>
      <c r="Y30" s="152">
        <v>1</v>
      </c>
      <c r="Z30" s="152">
        <v>2</v>
      </c>
      <c r="AA30" s="152">
        <v>2.5</v>
      </c>
      <c r="AB30" s="152">
        <v>3</v>
      </c>
      <c r="AC30" s="152">
        <v>3</v>
      </c>
      <c r="AD30" s="152">
        <v>3</v>
      </c>
      <c r="AE30" s="152">
        <v>3</v>
      </c>
      <c r="AF30" s="152">
        <v>3</v>
      </c>
      <c r="AG30" s="152">
        <v>2.5</v>
      </c>
      <c r="AH30" s="152">
        <v>2.5</v>
      </c>
      <c r="AI30" s="152">
        <v>2.5</v>
      </c>
      <c r="AJ30" s="152">
        <v>2.5</v>
      </c>
      <c r="AK30" s="152">
        <v>2</v>
      </c>
      <c r="AL30" s="152">
        <v>2</v>
      </c>
      <c r="AM30" s="152">
        <v>2</v>
      </c>
      <c r="AN30" s="152">
        <v>2.5</v>
      </c>
      <c r="AO30" s="152">
        <v>2.5</v>
      </c>
      <c r="AP30" s="152">
        <v>2</v>
      </c>
      <c r="AQ30" s="152">
        <v>2</v>
      </c>
      <c r="AR30" s="152">
        <v>2</v>
      </c>
      <c r="AS30" s="152">
        <v>2</v>
      </c>
      <c r="AT30" s="152">
        <v>2</v>
      </c>
      <c r="AU30" s="152">
        <v>2</v>
      </c>
      <c r="AV30" s="152">
        <v>2</v>
      </c>
      <c r="AW30" s="152">
        <v>2</v>
      </c>
      <c r="AX30" s="152">
        <v>2</v>
      </c>
      <c r="AY30" s="152">
        <v>2</v>
      </c>
      <c r="AZ30" s="152">
        <v>2</v>
      </c>
      <c r="BA30" s="152">
        <v>2</v>
      </c>
      <c r="BB30" s="152">
        <v>2.5</v>
      </c>
      <c r="BC30" s="152">
        <v>2</v>
      </c>
      <c r="BD30" s="152">
        <v>2</v>
      </c>
      <c r="BE30" s="152">
        <v>2</v>
      </c>
      <c r="BF30" s="152">
        <v>2</v>
      </c>
      <c r="BG30" s="152">
        <v>2</v>
      </c>
      <c r="BH30" s="152">
        <v>2</v>
      </c>
      <c r="BI30" s="152">
        <v>2</v>
      </c>
      <c r="BJ30" s="152">
        <v>2</v>
      </c>
      <c r="BK30" s="152">
        <v>2</v>
      </c>
      <c r="BL30" s="152">
        <v>2</v>
      </c>
      <c r="BM30" s="152">
        <v>2</v>
      </c>
      <c r="BN30" s="152">
        <v>2</v>
      </c>
      <c r="BO30" s="152">
        <v>2</v>
      </c>
      <c r="BP30" s="152">
        <v>2</v>
      </c>
      <c r="BQ30" s="152">
        <v>2</v>
      </c>
      <c r="BR30" s="152">
        <v>2</v>
      </c>
      <c r="BS30" s="152">
        <v>2</v>
      </c>
    </row>
    <row r="31" spans="1:71" s="262" customFormat="1" ht="12.75" x14ac:dyDescent="0.2">
      <c r="A31" s="716"/>
      <c r="B31" s="724"/>
      <c r="C31" s="212">
        <v>3</v>
      </c>
      <c r="D31" s="213" t="s">
        <v>45</v>
      </c>
      <c r="E31" s="152">
        <v>0</v>
      </c>
      <c r="F31" s="152">
        <v>0</v>
      </c>
      <c r="G31" s="152">
        <v>0</v>
      </c>
      <c r="H31" s="152">
        <v>0</v>
      </c>
      <c r="I31" s="152">
        <v>2</v>
      </c>
      <c r="J31" s="152">
        <v>3</v>
      </c>
      <c r="K31" s="152">
        <v>3.5</v>
      </c>
      <c r="L31" s="152">
        <v>3.5</v>
      </c>
      <c r="M31" s="152">
        <v>3.5</v>
      </c>
      <c r="N31" s="152">
        <v>3</v>
      </c>
      <c r="O31" s="152">
        <v>2.5</v>
      </c>
      <c r="P31" s="152">
        <v>2.5</v>
      </c>
      <c r="Q31" s="152">
        <v>2</v>
      </c>
      <c r="R31" s="152">
        <v>2</v>
      </c>
      <c r="S31" s="152">
        <v>2</v>
      </c>
      <c r="T31" s="152">
        <v>2</v>
      </c>
      <c r="U31" s="152">
        <v>1.5</v>
      </c>
      <c r="V31" s="152">
        <v>1.5</v>
      </c>
      <c r="W31" s="152">
        <v>2.5</v>
      </c>
      <c r="X31" s="152">
        <v>3</v>
      </c>
      <c r="Y31" s="152">
        <v>3</v>
      </c>
      <c r="Z31" s="152">
        <v>3</v>
      </c>
      <c r="AA31" s="152">
        <v>3</v>
      </c>
      <c r="AB31" s="152">
        <v>2.5</v>
      </c>
      <c r="AC31" s="152">
        <v>2.5</v>
      </c>
      <c r="AD31" s="152">
        <v>2.5</v>
      </c>
      <c r="AE31" s="152">
        <v>2.5</v>
      </c>
      <c r="AF31" s="152">
        <v>2.5</v>
      </c>
      <c r="AG31" s="152">
        <v>2</v>
      </c>
      <c r="AH31" s="152">
        <v>2</v>
      </c>
      <c r="AI31" s="152">
        <v>2</v>
      </c>
      <c r="AJ31" s="152">
        <v>2</v>
      </c>
      <c r="AK31" s="152">
        <v>2</v>
      </c>
      <c r="AL31" s="152">
        <v>2</v>
      </c>
      <c r="AM31" s="152">
        <v>2</v>
      </c>
      <c r="AN31" s="152">
        <v>2</v>
      </c>
      <c r="AO31" s="152">
        <v>2</v>
      </c>
      <c r="AP31" s="152">
        <v>2</v>
      </c>
      <c r="AQ31" s="152">
        <v>2</v>
      </c>
      <c r="AR31" s="152">
        <v>2</v>
      </c>
      <c r="AS31" s="152">
        <v>2</v>
      </c>
      <c r="AT31" s="152">
        <v>2</v>
      </c>
      <c r="AU31" s="152">
        <v>2</v>
      </c>
      <c r="AV31" s="152">
        <v>2</v>
      </c>
      <c r="AW31" s="152">
        <v>2</v>
      </c>
      <c r="AX31" s="152">
        <v>2</v>
      </c>
      <c r="AY31" s="152">
        <v>2</v>
      </c>
      <c r="AZ31" s="152">
        <v>2</v>
      </c>
      <c r="BA31" s="152">
        <v>2</v>
      </c>
      <c r="BB31" s="152">
        <v>2</v>
      </c>
      <c r="BC31" s="152">
        <v>1.5</v>
      </c>
      <c r="BD31" s="152">
        <v>2</v>
      </c>
      <c r="BE31" s="152">
        <v>2</v>
      </c>
      <c r="BF31" s="152">
        <v>1.5</v>
      </c>
      <c r="BG31" s="152">
        <v>1.5</v>
      </c>
      <c r="BH31" s="152">
        <v>1.5</v>
      </c>
      <c r="BI31" s="152">
        <v>2</v>
      </c>
      <c r="BJ31" s="152">
        <v>2</v>
      </c>
      <c r="BK31" s="152">
        <v>2</v>
      </c>
      <c r="BL31" s="152">
        <v>2</v>
      </c>
      <c r="BM31" s="152">
        <v>2</v>
      </c>
      <c r="BN31" s="152">
        <v>1.5</v>
      </c>
      <c r="BO31" s="152">
        <v>1.5</v>
      </c>
      <c r="BP31" s="152">
        <v>1.5</v>
      </c>
      <c r="BQ31" s="152">
        <v>2</v>
      </c>
      <c r="BR31" s="152">
        <v>2</v>
      </c>
      <c r="BS31" s="152">
        <v>1.5</v>
      </c>
    </row>
    <row r="32" spans="1:71" s="262" customFormat="1" ht="12.75" x14ac:dyDescent="0.2">
      <c r="A32" s="716"/>
      <c r="B32" s="724"/>
      <c r="C32" s="212">
        <v>4</v>
      </c>
      <c r="D32" s="213" t="s">
        <v>46</v>
      </c>
      <c r="E32" s="152">
        <v>0</v>
      </c>
      <c r="F32" s="152">
        <v>0</v>
      </c>
      <c r="G32" s="152">
        <v>0</v>
      </c>
      <c r="H32" s="152">
        <v>0</v>
      </c>
      <c r="I32" s="152">
        <v>0</v>
      </c>
      <c r="J32" s="152">
        <v>0</v>
      </c>
      <c r="K32" s="152">
        <v>0</v>
      </c>
      <c r="L32" s="152">
        <v>0</v>
      </c>
      <c r="M32" s="152">
        <v>0</v>
      </c>
      <c r="N32" s="152">
        <v>1.5</v>
      </c>
      <c r="O32" s="152">
        <v>3</v>
      </c>
      <c r="P32" s="152">
        <v>2.5</v>
      </c>
      <c r="Q32" s="152">
        <v>2.5</v>
      </c>
      <c r="R32" s="152">
        <v>2.5</v>
      </c>
      <c r="S32" s="152">
        <v>2</v>
      </c>
      <c r="T32" s="152">
        <v>2</v>
      </c>
      <c r="U32" s="152">
        <v>1.5</v>
      </c>
      <c r="V32" s="152">
        <v>1</v>
      </c>
      <c r="W32" s="152">
        <v>1</v>
      </c>
      <c r="X32" s="152">
        <v>1</v>
      </c>
      <c r="Y32" s="152">
        <v>1</v>
      </c>
      <c r="Z32" s="152">
        <v>1</v>
      </c>
      <c r="AA32" s="152">
        <v>1</v>
      </c>
      <c r="AB32" s="152">
        <v>1</v>
      </c>
      <c r="AC32" s="152">
        <v>1</v>
      </c>
      <c r="AD32" s="152">
        <v>1</v>
      </c>
      <c r="AE32" s="152">
        <v>1</v>
      </c>
      <c r="AF32" s="152">
        <v>0.5</v>
      </c>
      <c r="AG32" s="152">
        <v>1</v>
      </c>
      <c r="AH32" s="152">
        <v>1</v>
      </c>
      <c r="AI32" s="152">
        <v>1</v>
      </c>
      <c r="AJ32" s="152">
        <v>1</v>
      </c>
      <c r="AK32" s="152">
        <v>1</v>
      </c>
      <c r="AL32" s="152">
        <v>1</v>
      </c>
      <c r="AM32" s="152">
        <v>1</v>
      </c>
      <c r="AN32" s="152">
        <v>1.5</v>
      </c>
      <c r="AO32" s="152">
        <v>1.5</v>
      </c>
      <c r="AP32" s="152">
        <v>1.5</v>
      </c>
      <c r="AQ32" s="152">
        <v>1.5</v>
      </c>
      <c r="AR32" s="152">
        <v>1.5</v>
      </c>
      <c r="AS32" s="152">
        <v>1.5</v>
      </c>
      <c r="AT32" s="152">
        <v>1.5</v>
      </c>
      <c r="AU32" s="152">
        <v>1.5</v>
      </c>
      <c r="AV32" s="152">
        <v>1.5</v>
      </c>
      <c r="AW32" s="152">
        <v>1.5</v>
      </c>
      <c r="AX32" s="152">
        <v>1.5</v>
      </c>
      <c r="AY32" s="152">
        <v>1.5</v>
      </c>
      <c r="AZ32" s="152">
        <v>1.5</v>
      </c>
      <c r="BA32" s="152">
        <v>1</v>
      </c>
      <c r="BB32" s="152">
        <v>2</v>
      </c>
      <c r="BC32" s="152">
        <v>1.5</v>
      </c>
      <c r="BD32" s="152">
        <v>1.5</v>
      </c>
      <c r="BE32" s="152">
        <v>1.5</v>
      </c>
      <c r="BF32" s="152">
        <v>1.5</v>
      </c>
      <c r="BG32" s="152">
        <v>1.5</v>
      </c>
      <c r="BH32" s="152">
        <v>1.5</v>
      </c>
      <c r="BI32" s="152">
        <v>1</v>
      </c>
      <c r="BJ32" s="152">
        <v>1</v>
      </c>
      <c r="BK32" s="152">
        <v>1.5</v>
      </c>
      <c r="BL32" s="152">
        <v>1.5</v>
      </c>
      <c r="BM32" s="152">
        <v>1.5</v>
      </c>
      <c r="BN32" s="152">
        <v>1.5</v>
      </c>
      <c r="BO32" s="152">
        <v>1.5</v>
      </c>
      <c r="BP32" s="152">
        <v>2</v>
      </c>
      <c r="BQ32" s="152">
        <v>1.5</v>
      </c>
      <c r="BR32" s="152">
        <v>1.5</v>
      </c>
      <c r="BS32" s="152">
        <v>1.5</v>
      </c>
    </row>
    <row r="33" spans="1:71" s="262" customFormat="1" ht="12.75" x14ac:dyDescent="0.2">
      <c r="A33" s="716"/>
      <c r="B33" s="725"/>
      <c r="C33" s="228">
        <v>5</v>
      </c>
      <c r="D33" s="229" t="s">
        <v>47</v>
      </c>
      <c r="E33" s="159">
        <v>0</v>
      </c>
      <c r="F33" s="159">
        <v>0</v>
      </c>
      <c r="G33" s="159">
        <v>0</v>
      </c>
      <c r="H33" s="159">
        <v>0</v>
      </c>
      <c r="I33" s="159">
        <v>0</v>
      </c>
      <c r="J33" s="159">
        <v>2</v>
      </c>
      <c r="K33" s="159">
        <v>3</v>
      </c>
      <c r="L33" s="159">
        <v>3.5</v>
      </c>
      <c r="M33" s="159">
        <v>3.5</v>
      </c>
      <c r="N33" s="159">
        <v>3.5</v>
      </c>
      <c r="O33" s="159">
        <v>3</v>
      </c>
      <c r="P33" s="159">
        <v>2.5</v>
      </c>
      <c r="Q33" s="159">
        <v>2.5</v>
      </c>
      <c r="R33" s="159">
        <v>2</v>
      </c>
      <c r="S33" s="159">
        <v>2</v>
      </c>
      <c r="T33" s="159">
        <v>2</v>
      </c>
      <c r="U33" s="159">
        <v>1.5</v>
      </c>
      <c r="V33" s="159">
        <v>1.5</v>
      </c>
      <c r="W33" s="159">
        <v>1</v>
      </c>
      <c r="X33" s="159">
        <v>1</v>
      </c>
      <c r="Y33" s="159">
        <v>1</v>
      </c>
      <c r="Z33" s="159">
        <v>1</v>
      </c>
      <c r="AA33" s="159">
        <v>1</v>
      </c>
      <c r="AB33" s="159">
        <v>1</v>
      </c>
      <c r="AC33" s="159">
        <v>1.5</v>
      </c>
      <c r="AD33" s="159">
        <v>1.5</v>
      </c>
      <c r="AE33" s="159">
        <v>1.5</v>
      </c>
      <c r="AF33" s="159">
        <v>1.5</v>
      </c>
      <c r="AG33" s="159">
        <v>1.5</v>
      </c>
      <c r="AH33" s="159">
        <v>1</v>
      </c>
      <c r="AI33" s="159">
        <v>1.5</v>
      </c>
      <c r="AJ33" s="159">
        <v>1.5</v>
      </c>
      <c r="AK33" s="159">
        <v>1.5</v>
      </c>
      <c r="AL33" s="159">
        <v>1.5</v>
      </c>
      <c r="AM33" s="159">
        <v>1.5</v>
      </c>
      <c r="AN33" s="159">
        <v>1.5</v>
      </c>
      <c r="AO33" s="159">
        <v>1.5</v>
      </c>
      <c r="AP33" s="159">
        <v>1.5</v>
      </c>
      <c r="AQ33" s="159">
        <v>1.5</v>
      </c>
      <c r="AR33" s="159">
        <v>1.5</v>
      </c>
      <c r="AS33" s="159">
        <v>1.5</v>
      </c>
      <c r="AT33" s="159">
        <v>1.5</v>
      </c>
      <c r="AU33" s="159">
        <v>1</v>
      </c>
      <c r="AV33" s="159">
        <v>1</v>
      </c>
      <c r="AW33" s="159">
        <v>1</v>
      </c>
      <c r="AX33" s="159">
        <v>1</v>
      </c>
      <c r="AY33" s="159">
        <v>1</v>
      </c>
      <c r="AZ33" s="159">
        <v>1</v>
      </c>
      <c r="BA33" s="159">
        <v>1</v>
      </c>
      <c r="BB33" s="159">
        <v>0.5</v>
      </c>
      <c r="BC33" s="159">
        <v>0.5</v>
      </c>
      <c r="BD33" s="159">
        <v>0.5</v>
      </c>
      <c r="BE33" s="159">
        <v>0.5</v>
      </c>
      <c r="BF33" s="159">
        <v>0.5</v>
      </c>
      <c r="BG33" s="159">
        <v>1</v>
      </c>
      <c r="BH33" s="159">
        <v>0.5</v>
      </c>
      <c r="BI33" s="159">
        <v>1</v>
      </c>
      <c r="BJ33" s="159">
        <v>0.5</v>
      </c>
      <c r="BK33" s="159">
        <v>0.5</v>
      </c>
      <c r="BL33" s="159">
        <v>0.5</v>
      </c>
      <c r="BM33" s="159">
        <v>0.5</v>
      </c>
      <c r="BN33" s="159">
        <v>0.5</v>
      </c>
      <c r="BO33" s="159">
        <v>0.5</v>
      </c>
      <c r="BP33" s="159">
        <v>0</v>
      </c>
      <c r="BQ33" s="159">
        <v>0.5</v>
      </c>
      <c r="BR33" s="159">
        <v>0.5</v>
      </c>
      <c r="BS33" s="159">
        <v>0.5</v>
      </c>
    </row>
    <row r="34" spans="1:71" s="262" customFormat="1" ht="12.75" x14ac:dyDescent="0.2">
      <c r="A34" s="716"/>
      <c r="B34" s="723">
        <v>6</v>
      </c>
      <c r="C34" s="210">
        <v>1</v>
      </c>
      <c r="D34" s="211" t="s">
        <v>48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0.5</v>
      </c>
      <c r="K34" s="158">
        <v>2.5</v>
      </c>
      <c r="L34" s="158">
        <v>3.5</v>
      </c>
      <c r="M34" s="158">
        <v>3</v>
      </c>
      <c r="N34" s="158">
        <v>3</v>
      </c>
      <c r="O34" s="158">
        <v>2.5</v>
      </c>
      <c r="P34" s="158">
        <v>2</v>
      </c>
      <c r="Q34" s="158">
        <v>2</v>
      </c>
      <c r="R34" s="158">
        <v>1.5</v>
      </c>
      <c r="S34" s="158">
        <v>1.5</v>
      </c>
      <c r="T34" s="158">
        <v>1.5</v>
      </c>
      <c r="U34" s="158">
        <v>1.5</v>
      </c>
      <c r="V34" s="158">
        <v>1</v>
      </c>
      <c r="W34" s="158">
        <v>1</v>
      </c>
      <c r="X34" s="158">
        <v>1</v>
      </c>
      <c r="Y34" s="158">
        <v>1.5</v>
      </c>
      <c r="Z34" s="158">
        <v>3</v>
      </c>
      <c r="AA34" s="158">
        <v>3</v>
      </c>
      <c r="AB34" s="158">
        <v>2.5</v>
      </c>
      <c r="AC34" s="158">
        <v>2.5</v>
      </c>
      <c r="AD34" s="158">
        <v>2.5</v>
      </c>
      <c r="AE34" s="158">
        <v>2</v>
      </c>
      <c r="AF34" s="158">
        <v>2</v>
      </c>
      <c r="AG34" s="158">
        <v>2</v>
      </c>
      <c r="AH34" s="158">
        <v>1.5</v>
      </c>
      <c r="AI34" s="158">
        <v>1.5</v>
      </c>
      <c r="AJ34" s="158">
        <v>1.5</v>
      </c>
      <c r="AK34" s="158">
        <v>1.5</v>
      </c>
      <c r="AL34" s="158">
        <v>1.5</v>
      </c>
      <c r="AM34" s="158">
        <v>1.5</v>
      </c>
      <c r="AN34" s="158">
        <v>1.5</v>
      </c>
      <c r="AO34" s="158">
        <v>1.5</v>
      </c>
      <c r="AP34" s="158">
        <v>1.5</v>
      </c>
      <c r="AQ34" s="158">
        <v>1.5</v>
      </c>
      <c r="AR34" s="158">
        <v>1.5</v>
      </c>
      <c r="AS34" s="158">
        <v>1.5</v>
      </c>
      <c r="AT34" s="158">
        <v>1.5</v>
      </c>
      <c r="AU34" s="158">
        <v>1.5</v>
      </c>
      <c r="AV34" s="158">
        <v>1.5</v>
      </c>
      <c r="AW34" s="158">
        <v>1.5</v>
      </c>
      <c r="AX34" s="158">
        <v>1.5</v>
      </c>
      <c r="AY34" s="158">
        <v>1.5</v>
      </c>
      <c r="AZ34" s="158">
        <v>1.5</v>
      </c>
      <c r="BA34" s="158">
        <v>1.5</v>
      </c>
      <c r="BB34" s="158">
        <v>2</v>
      </c>
      <c r="BC34" s="158">
        <v>2.5</v>
      </c>
      <c r="BD34" s="158">
        <v>2</v>
      </c>
      <c r="BE34" s="158">
        <v>2</v>
      </c>
      <c r="BF34" s="158">
        <v>1.5</v>
      </c>
      <c r="BG34" s="158">
        <v>1.5</v>
      </c>
      <c r="BH34" s="158">
        <v>1.5</v>
      </c>
      <c r="BI34" s="158">
        <v>1.5</v>
      </c>
      <c r="BJ34" s="158">
        <v>1.5</v>
      </c>
      <c r="BK34" s="158">
        <v>1.5</v>
      </c>
      <c r="BL34" s="158">
        <v>1.5</v>
      </c>
      <c r="BM34" s="158">
        <v>1.5</v>
      </c>
      <c r="BN34" s="158">
        <v>1.5</v>
      </c>
      <c r="BO34" s="158">
        <v>1.5</v>
      </c>
      <c r="BP34" s="158">
        <v>1.5</v>
      </c>
      <c r="BQ34" s="158">
        <v>1.5</v>
      </c>
      <c r="BR34" s="158">
        <v>1.5</v>
      </c>
      <c r="BS34" s="158">
        <v>1.5</v>
      </c>
    </row>
    <row r="35" spans="1:71" s="262" customFormat="1" ht="12.75" x14ac:dyDescent="0.2">
      <c r="A35" s="716"/>
      <c r="B35" s="724"/>
      <c r="C35" s="212">
        <v>2</v>
      </c>
      <c r="D35" s="213" t="s">
        <v>49</v>
      </c>
      <c r="E35" s="152">
        <v>0</v>
      </c>
      <c r="F35" s="152">
        <v>0</v>
      </c>
      <c r="G35" s="152">
        <v>0</v>
      </c>
      <c r="H35" s="152">
        <v>0</v>
      </c>
      <c r="I35" s="152">
        <v>0</v>
      </c>
      <c r="J35" s="152">
        <v>2</v>
      </c>
      <c r="K35" s="152">
        <v>3</v>
      </c>
      <c r="L35" s="152">
        <v>3.5</v>
      </c>
      <c r="M35" s="152">
        <v>3.5</v>
      </c>
      <c r="N35" s="152">
        <v>3</v>
      </c>
      <c r="O35" s="152">
        <v>2.5</v>
      </c>
      <c r="P35" s="152">
        <v>2</v>
      </c>
      <c r="Q35" s="152">
        <v>1.5</v>
      </c>
      <c r="R35" s="152">
        <v>1</v>
      </c>
      <c r="S35" s="152">
        <v>1</v>
      </c>
      <c r="T35" s="152">
        <v>1</v>
      </c>
      <c r="U35" s="152">
        <v>1</v>
      </c>
      <c r="V35" s="152">
        <v>1</v>
      </c>
      <c r="W35" s="152">
        <v>1</v>
      </c>
      <c r="X35" s="152">
        <v>1</v>
      </c>
      <c r="Y35" s="152">
        <v>1</v>
      </c>
      <c r="Z35" s="152">
        <v>1</v>
      </c>
      <c r="AA35" s="152">
        <v>1.5</v>
      </c>
      <c r="AB35" s="152">
        <v>3</v>
      </c>
      <c r="AC35" s="152">
        <v>3</v>
      </c>
      <c r="AD35" s="152">
        <v>3</v>
      </c>
      <c r="AE35" s="152">
        <v>2.5</v>
      </c>
      <c r="AF35" s="152">
        <v>2.5</v>
      </c>
      <c r="AG35" s="152">
        <v>2.5</v>
      </c>
      <c r="AH35" s="152">
        <v>2.5</v>
      </c>
      <c r="AI35" s="152">
        <v>2</v>
      </c>
      <c r="AJ35" s="152">
        <v>2</v>
      </c>
      <c r="AK35" s="152">
        <v>1.5</v>
      </c>
      <c r="AL35" s="152">
        <v>1.5</v>
      </c>
      <c r="AM35" s="152">
        <v>1.5</v>
      </c>
      <c r="AN35" s="152">
        <v>1.5</v>
      </c>
      <c r="AO35" s="152">
        <v>1.5</v>
      </c>
      <c r="AP35" s="152">
        <v>1.5</v>
      </c>
      <c r="AQ35" s="152">
        <v>1.5</v>
      </c>
      <c r="AR35" s="152">
        <v>1.5</v>
      </c>
      <c r="AS35" s="152">
        <v>1.5</v>
      </c>
      <c r="AT35" s="152">
        <v>1.5</v>
      </c>
      <c r="AU35" s="152">
        <v>1.5</v>
      </c>
      <c r="AV35" s="152">
        <v>1.5</v>
      </c>
      <c r="AW35" s="152">
        <v>1.5</v>
      </c>
      <c r="AX35" s="152">
        <v>1.5</v>
      </c>
      <c r="AY35" s="152">
        <v>1.5</v>
      </c>
      <c r="AZ35" s="152">
        <v>1.5</v>
      </c>
      <c r="BA35" s="152">
        <v>1.5</v>
      </c>
      <c r="BB35" s="152">
        <v>2</v>
      </c>
      <c r="BC35" s="152">
        <v>1.5</v>
      </c>
      <c r="BD35" s="152">
        <v>1.5</v>
      </c>
      <c r="BE35" s="152">
        <v>1.5</v>
      </c>
      <c r="BF35" s="152">
        <v>1.5</v>
      </c>
      <c r="BG35" s="152">
        <v>1.5</v>
      </c>
      <c r="BH35" s="152">
        <v>1.5</v>
      </c>
      <c r="BI35" s="152">
        <v>1.5</v>
      </c>
      <c r="BJ35" s="152">
        <v>1.5</v>
      </c>
      <c r="BK35" s="152">
        <v>1.5</v>
      </c>
      <c r="BL35" s="152">
        <v>1.5</v>
      </c>
      <c r="BM35" s="152">
        <v>1</v>
      </c>
      <c r="BN35" s="152">
        <v>1</v>
      </c>
      <c r="BO35" s="152">
        <v>1</v>
      </c>
      <c r="BP35" s="152">
        <v>1.5</v>
      </c>
      <c r="BQ35" s="152">
        <v>1.5</v>
      </c>
      <c r="BR35" s="152">
        <v>1.5</v>
      </c>
      <c r="BS35" s="152">
        <v>1.5</v>
      </c>
    </row>
    <row r="36" spans="1:71" s="262" customFormat="1" ht="12.75" x14ac:dyDescent="0.2">
      <c r="A36" s="716"/>
      <c r="B36" s="724"/>
      <c r="C36" s="212">
        <v>3</v>
      </c>
      <c r="D36" s="213" t="s">
        <v>50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0.5</v>
      </c>
      <c r="L36" s="152">
        <v>3</v>
      </c>
      <c r="M36" s="152">
        <v>3.5</v>
      </c>
      <c r="N36" s="152">
        <v>3.5</v>
      </c>
      <c r="O36" s="152">
        <v>3</v>
      </c>
      <c r="P36" s="152">
        <v>2.5</v>
      </c>
      <c r="Q36" s="152">
        <v>2.5</v>
      </c>
      <c r="R36" s="152">
        <v>2.5</v>
      </c>
      <c r="S36" s="152">
        <v>2</v>
      </c>
      <c r="T36" s="152">
        <v>1.5</v>
      </c>
      <c r="U36" s="152">
        <v>1.5</v>
      </c>
      <c r="V36" s="152">
        <v>1</v>
      </c>
      <c r="W36" s="152">
        <v>1</v>
      </c>
      <c r="X36" s="152">
        <v>1</v>
      </c>
      <c r="Y36" s="152">
        <v>1</v>
      </c>
      <c r="Z36" s="152">
        <v>1</v>
      </c>
      <c r="AA36" s="152">
        <v>1</v>
      </c>
      <c r="AB36" s="152">
        <v>1.5</v>
      </c>
      <c r="AC36" s="152">
        <v>2</v>
      </c>
      <c r="AD36" s="152">
        <v>2.5</v>
      </c>
      <c r="AE36" s="152">
        <v>3</v>
      </c>
      <c r="AF36" s="152">
        <v>3</v>
      </c>
      <c r="AG36" s="152">
        <v>3</v>
      </c>
      <c r="AH36" s="152">
        <v>2.5</v>
      </c>
      <c r="AI36" s="152">
        <v>2.5</v>
      </c>
      <c r="AJ36" s="152">
        <v>2</v>
      </c>
      <c r="AK36" s="152">
        <v>2</v>
      </c>
      <c r="AL36" s="152">
        <v>2</v>
      </c>
      <c r="AM36" s="152">
        <v>2</v>
      </c>
      <c r="AN36" s="152">
        <v>2</v>
      </c>
      <c r="AO36" s="152">
        <v>1.5</v>
      </c>
      <c r="AP36" s="152">
        <v>1.5</v>
      </c>
      <c r="AQ36" s="152">
        <v>1.5</v>
      </c>
      <c r="AR36" s="152">
        <v>1.5</v>
      </c>
      <c r="AS36" s="152">
        <v>1.5</v>
      </c>
      <c r="AT36" s="152">
        <v>1.5</v>
      </c>
      <c r="AU36" s="152">
        <v>1.5</v>
      </c>
      <c r="AV36" s="152">
        <v>1.5</v>
      </c>
      <c r="AW36" s="152">
        <v>1.5</v>
      </c>
      <c r="AX36" s="152">
        <v>1.5</v>
      </c>
      <c r="AY36" s="152">
        <v>1.5</v>
      </c>
      <c r="AZ36" s="152">
        <v>1.5</v>
      </c>
      <c r="BA36" s="152">
        <v>2</v>
      </c>
      <c r="BB36" s="152">
        <v>2</v>
      </c>
      <c r="BC36" s="152">
        <v>1.5</v>
      </c>
      <c r="BD36" s="152">
        <v>1.5</v>
      </c>
      <c r="BE36" s="152">
        <v>1.5</v>
      </c>
      <c r="BF36" s="152">
        <v>1.5</v>
      </c>
      <c r="BG36" s="152">
        <v>1.5</v>
      </c>
      <c r="BH36" s="152">
        <v>1.5</v>
      </c>
      <c r="BI36" s="152">
        <v>1.5</v>
      </c>
      <c r="BJ36" s="152">
        <v>2</v>
      </c>
      <c r="BK36" s="152">
        <v>1.5</v>
      </c>
      <c r="BL36" s="152">
        <v>1.5</v>
      </c>
      <c r="BM36" s="152">
        <v>1.5</v>
      </c>
      <c r="BN36" s="152">
        <v>1.5</v>
      </c>
      <c r="BO36" s="152">
        <v>1.5</v>
      </c>
      <c r="BP36" s="152">
        <v>1.5</v>
      </c>
      <c r="BQ36" s="152">
        <v>1.5</v>
      </c>
      <c r="BR36" s="152">
        <v>1.5</v>
      </c>
      <c r="BS36" s="152">
        <v>1.5</v>
      </c>
    </row>
    <row r="37" spans="1:71" s="262" customFormat="1" ht="12.75" x14ac:dyDescent="0.2">
      <c r="A37" s="214"/>
      <c r="B37" s="160"/>
      <c r="C37" s="160"/>
      <c r="D37" s="161" t="s">
        <v>221</v>
      </c>
      <c r="E37" s="591">
        <f>AVERAGE(E24:E36)</f>
        <v>0</v>
      </c>
      <c r="F37" s="591">
        <f t="shared" ref="F37" si="6">AVERAGE(F24:F36)</f>
        <v>0</v>
      </c>
      <c r="G37" s="591">
        <f t="shared" ref="G37" si="7">AVERAGE(G24:G36)</f>
        <v>0</v>
      </c>
      <c r="H37" s="591">
        <f t="shared" ref="H37" si="8">AVERAGE(H24:H36)</f>
        <v>3.8461538461538464E-2</v>
      </c>
      <c r="I37" s="591">
        <f t="shared" ref="I37" si="9">AVERAGE(I24:I36)</f>
        <v>0.61538461538461542</v>
      </c>
      <c r="J37" s="591">
        <f t="shared" ref="J37" si="10">AVERAGE(J24:J36)</f>
        <v>1.7307692307692308</v>
      </c>
      <c r="K37" s="591">
        <f t="shared" ref="K37" si="11">AVERAGE(K24:K36)</f>
        <v>2.5384615384615383</v>
      </c>
      <c r="L37" s="591">
        <f t="shared" ref="L37" si="12">AVERAGE(L24:L36)</f>
        <v>3.1538461538461537</v>
      </c>
      <c r="M37" s="591">
        <f t="shared" ref="M37" si="13">AVERAGE(M24:M36)</f>
        <v>3.1153846153846154</v>
      </c>
      <c r="N37" s="591">
        <f t="shared" ref="N37" si="14">AVERAGE(N24:N36)</f>
        <v>3.1184615384615384</v>
      </c>
      <c r="O37" s="591">
        <f t="shared" ref="O37" si="15">AVERAGE(O24:O36)</f>
        <v>2.7692307692307692</v>
      </c>
      <c r="P37" s="591">
        <f t="shared" ref="P37" si="16">AVERAGE(P24:P36)</f>
        <v>2.3076923076923075</v>
      </c>
      <c r="Q37" s="591">
        <f t="shared" ref="Q37" si="17">AVERAGE(Q24:Q36)</f>
        <v>2.0769230769230771</v>
      </c>
      <c r="R37" s="591">
        <f t="shared" ref="R37" si="18">AVERAGE(R24:R36)</f>
        <v>1.8076923076923077</v>
      </c>
      <c r="S37" s="591">
        <f t="shared" ref="S37" si="19">AVERAGE(S24:S36)</f>
        <v>1.8076923076923077</v>
      </c>
      <c r="T37" s="591">
        <f t="shared" ref="T37" si="20">AVERAGE(T24:T36)</f>
        <v>1.6538461538461537</v>
      </c>
      <c r="U37" s="591">
        <f t="shared" ref="U37" si="21">AVERAGE(U24:U36)</f>
        <v>1.4230769230769231</v>
      </c>
      <c r="V37" s="591">
        <f t="shared" ref="V37" si="22">AVERAGE(V24:V36)</f>
        <v>1.2307692307692308</v>
      </c>
      <c r="W37" s="591">
        <f t="shared" ref="W37" si="23">AVERAGE(W24:W36)</f>
        <v>1.2307692307692308</v>
      </c>
      <c r="X37" s="591">
        <f t="shared" ref="X37" si="24">AVERAGE(X24:X36)</f>
        <v>1.2307692307692308</v>
      </c>
      <c r="Y37" s="591">
        <f t="shared" ref="Y37" si="25">AVERAGE(Y24:Y36)</f>
        <v>1.3461538461538463</v>
      </c>
      <c r="Z37" s="591">
        <f t="shared" ref="Z37" si="26">AVERAGE(Z24:Z36)</f>
        <v>1.6923076923076923</v>
      </c>
      <c r="AA37" s="591">
        <f t="shared" ref="AA37" si="27">AVERAGE(AA24:AA36)</f>
        <v>1.8846153846153846</v>
      </c>
      <c r="AB37" s="591">
        <f t="shared" ref="AB37" si="28">AVERAGE(AB24:AB36)</f>
        <v>2.1153846153846154</v>
      </c>
      <c r="AC37" s="591">
        <f t="shared" ref="AC37" si="29">AVERAGE(AC24:AC36)</f>
        <v>2.1923076923076925</v>
      </c>
      <c r="AD37" s="591">
        <f t="shared" ref="AD37" si="30">AVERAGE(AD24:AD36)</f>
        <v>2.2692307692307692</v>
      </c>
      <c r="AE37" s="591">
        <f t="shared" ref="AE37" si="31">AVERAGE(AE24:AE36)</f>
        <v>2.1538461538461537</v>
      </c>
      <c r="AF37" s="591">
        <f t="shared" ref="AF37" si="32">AVERAGE(AF24:AF36)</f>
        <v>2.1153846153846154</v>
      </c>
      <c r="AG37" s="591">
        <f t="shared" ref="AG37" si="33">AVERAGE(AG24:AG36)</f>
        <v>2.1153846153846154</v>
      </c>
      <c r="AH37" s="591">
        <f t="shared" ref="AH37" si="34">AVERAGE(AH24:AH36)</f>
        <v>1.8076923076923077</v>
      </c>
      <c r="AI37" s="591">
        <f t="shared" ref="AI37" si="35">AVERAGE(AI24:AI36)</f>
        <v>1.8076923076923077</v>
      </c>
      <c r="AJ37" s="591">
        <f t="shared" ref="AJ37" si="36">AVERAGE(AJ24:AJ36)</f>
        <v>1.7692307692307692</v>
      </c>
      <c r="AK37" s="591">
        <f t="shared" ref="AK37" si="37">AVERAGE(AK24:AK36)</f>
        <v>1.6923076923076923</v>
      </c>
      <c r="AL37" s="591">
        <f t="shared" ref="AL37" si="38">AVERAGE(AL24:AL36)</f>
        <v>1.6538461538461537</v>
      </c>
      <c r="AM37" s="591">
        <f t="shared" ref="AM37" si="39">AVERAGE(AM24:AM36)</f>
        <v>1.6923076923076923</v>
      </c>
      <c r="AN37" s="591">
        <f t="shared" ref="AN37" si="40">AVERAGE(AN24:AN36)</f>
        <v>1.6923076923076923</v>
      </c>
      <c r="AO37" s="591">
        <f t="shared" ref="AO37" si="41">AVERAGE(AO24:AO36)</f>
        <v>1.7307692307692308</v>
      </c>
      <c r="AP37" s="591">
        <f t="shared" ref="AP37" si="42">AVERAGE(AP24:AP36)</f>
        <v>1.6923076923076923</v>
      </c>
      <c r="AQ37" s="591">
        <f t="shared" ref="AQ37" si="43">AVERAGE(AQ24:AQ36)</f>
        <v>1.6923076923076923</v>
      </c>
      <c r="AR37" s="591">
        <f t="shared" ref="AR37" si="44">AVERAGE(AR24:AR36)</f>
        <v>1.6923076923076923</v>
      </c>
      <c r="AS37" s="591">
        <f t="shared" ref="AS37" si="45">AVERAGE(AS24:AS36)</f>
        <v>1.6538461538461537</v>
      </c>
      <c r="AT37" s="591">
        <f t="shared" ref="AT37" si="46">AVERAGE(AT24:AT36)</f>
        <v>1.6538461538461537</v>
      </c>
      <c r="AU37" s="591">
        <f t="shared" ref="AU37" si="47">AVERAGE(AU24:AU36)</f>
        <v>1.6153846153846154</v>
      </c>
      <c r="AV37" s="591">
        <f t="shared" ref="AV37" si="48">AVERAGE(AV24:AV36)</f>
        <v>1.6153846153846154</v>
      </c>
      <c r="AW37" s="591">
        <f t="shared" ref="AW37" si="49">AVERAGE(AW24:AW36)</f>
        <v>1.5769230769230769</v>
      </c>
      <c r="AX37" s="591">
        <f t="shared" ref="AX37" si="50">AVERAGE(AX24:AX36)</f>
        <v>1.6153846153846154</v>
      </c>
      <c r="AY37" s="591">
        <f t="shared" ref="AY37" si="51">AVERAGE(AY24:AY36)</f>
        <v>1.6153846153846154</v>
      </c>
      <c r="AZ37" s="591">
        <f t="shared" ref="AZ37" si="52">AVERAGE(AZ24:AZ36)</f>
        <v>1.6153846153846154</v>
      </c>
      <c r="BA37" s="591">
        <f t="shared" ref="BA37" si="53">AVERAGE(BA24:BA36)</f>
        <v>1.5769230769230769</v>
      </c>
      <c r="BB37" s="591">
        <f t="shared" ref="BB37" si="54">AVERAGE(BB24:BB36)</f>
        <v>1.8076923076923077</v>
      </c>
      <c r="BC37" s="591">
        <f t="shared" ref="BC37" si="55">AVERAGE(BC24:BC36)</f>
        <v>1.6153846153846154</v>
      </c>
      <c r="BD37" s="591">
        <f t="shared" ref="BD37" si="56">AVERAGE(BD24:BD36)</f>
        <v>1.6153846153846154</v>
      </c>
      <c r="BE37" s="591">
        <f t="shared" ref="BE37" si="57">AVERAGE(BE24:BE36)</f>
        <v>1.6153846153846154</v>
      </c>
      <c r="BF37" s="591">
        <f t="shared" ref="BF37" si="58">AVERAGE(BF24:BF36)</f>
        <v>1.5</v>
      </c>
      <c r="BG37" s="591">
        <f t="shared" ref="BG37" si="59">AVERAGE(BG24:BG36)</f>
        <v>1.5</v>
      </c>
      <c r="BH37" s="591">
        <f t="shared" ref="BH37" si="60">AVERAGE(BH24:BH36)</f>
        <v>1.4615384615384615</v>
      </c>
      <c r="BI37" s="591">
        <f t="shared" ref="BI37" si="61">AVERAGE(BI24:BI36)</f>
        <v>1.4615384615384615</v>
      </c>
      <c r="BJ37" s="591">
        <f t="shared" ref="BJ37" si="62">AVERAGE(BJ24:BJ36)</f>
        <v>1.5</v>
      </c>
      <c r="BK37" s="591">
        <f t="shared" ref="BK37" si="63">AVERAGE(BK24:BK36)</f>
        <v>1.5</v>
      </c>
      <c r="BL37" s="591">
        <f t="shared" ref="BL37" si="64">AVERAGE(BL24:BL36)</f>
        <v>1.5</v>
      </c>
      <c r="BM37" s="591">
        <f t="shared" ref="BM37" si="65">AVERAGE(BM24:BM36)</f>
        <v>1.4583333333333333</v>
      </c>
      <c r="BN37" s="591">
        <f t="shared" ref="BN37" si="66">AVERAGE(BN24:BN36)</f>
        <v>1.4166666666666667</v>
      </c>
      <c r="BO37" s="591">
        <f t="shared" ref="BO37" si="67">AVERAGE(BO24:BO36)</f>
        <v>1.375</v>
      </c>
      <c r="BP37" s="591">
        <f t="shared" ref="BP37" si="68">AVERAGE(BP24:BP36)</f>
        <v>1.4583333333333333</v>
      </c>
      <c r="BQ37" s="591">
        <f t="shared" ref="BQ37" si="69">AVERAGE(BQ24:BQ36)</f>
        <v>1.5416666666666667</v>
      </c>
      <c r="BR37" s="591">
        <f t="shared" ref="BR37" si="70">AVERAGE(BR24:BR36)</f>
        <v>1.5416666666666667</v>
      </c>
      <c r="BS37" s="591">
        <f t="shared" ref="BS37" si="71">AVERAGE(BS24:BS36)</f>
        <v>1.5</v>
      </c>
    </row>
    <row r="38" spans="1:71" s="262" customFormat="1" ht="12.75" x14ac:dyDescent="0.2">
      <c r="A38" s="215"/>
      <c r="B38" s="163"/>
      <c r="C38" s="163"/>
      <c r="D38" s="164" t="s">
        <v>222</v>
      </c>
      <c r="E38" s="592">
        <f>STDEV(E24:E36)</f>
        <v>0</v>
      </c>
      <c r="F38" s="592">
        <f t="shared" ref="F38:BQ38" si="72">STDEV(F24:F36)</f>
        <v>0</v>
      </c>
      <c r="G38" s="592">
        <f t="shared" si="72"/>
        <v>0</v>
      </c>
      <c r="H38" s="592">
        <f t="shared" si="72"/>
        <v>0.13867504905630729</v>
      </c>
      <c r="I38" s="592">
        <f t="shared" si="72"/>
        <v>1.0237562810927818</v>
      </c>
      <c r="J38" s="592">
        <f t="shared" si="72"/>
        <v>1.1294427943198475</v>
      </c>
      <c r="K38" s="592">
        <f t="shared" si="72"/>
        <v>1.0889891807990728</v>
      </c>
      <c r="L38" s="592">
        <f t="shared" si="72"/>
        <v>0.96575996380690088</v>
      </c>
      <c r="M38" s="592">
        <f t="shared" si="72"/>
        <v>0.98221361716461153</v>
      </c>
      <c r="N38" s="592">
        <f t="shared" si="72"/>
        <v>0.65250601726275548</v>
      </c>
      <c r="O38" s="592">
        <f t="shared" si="72"/>
        <v>0.52501526229341711</v>
      </c>
      <c r="P38" s="592">
        <f t="shared" si="72"/>
        <v>0.43485924631145245</v>
      </c>
      <c r="Q38" s="592">
        <f t="shared" si="72"/>
        <v>0.57177187489686532</v>
      </c>
      <c r="R38" s="592">
        <f t="shared" si="72"/>
        <v>0.56044853831780472</v>
      </c>
      <c r="S38" s="592">
        <f t="shared" si="72"/>
        <v>0.48038446141526114</v>
      </c>
      <c r="T38" s="592">
        <f t="shared" si="72"/>
        <v>0.473665466715671</v>
      </c>
      <c r="U38" s="592">
        <f t="shared" si="72"/>
        <v>0.40032038451271784</v>
      </c>
      <c r="V38" s="592">
        <f t="shared" si="72"/>
        <v>0.33011264588676226</v>
      </c>
      <c r="W38" s="592">
        <f t="shared" si="72"/>
        <v>0.48370896102342253</v>
      </c>
      <c r="X38" s="592">
        <f t="shared" si="72"/>
        <v>0.56330071214910804</v>
      </c>
      <c r="Y38" s="592">
        <f t="shared" si="72"/>
        <v>0.62532043067985643</v>
      </c>
      <c r="Z38" s="592">
        <f t="shared" si="72"/>
        <v>0.83012201759895743</v>
      </c>
      <c r="AA38" s="592">
        <f t="shared" si="72"/>
        <v>0.84542509410567535</v>
      </c>
      <c r="AB38" s="592">
        <f t="shared" si="72"/>
        <v>0.82041265414236719</v>
      </c>
      <c r="AC38" s="592">
        <f t="shared" si="72"/>
        <v>0.75106761619881057</v>
      </c>
      <c r="AD38" s="592">
        <f t="shared" si="72"/>
        <v>0.75319830875254368</v>
      </c>
      <c r="AE38" s="592">
        <f t="shared" si="72"/>
        <v>0.74678799380567695</v>
      </c>
      <c r="AF38" s="592">
        <f t="shared" si="72"/>
        <v>0.82041265414236719</v>
      </c>
      <c r="AG38" s="592">
        <f t="shared" si="72"/>
        <v>0.68172104980232939</v>
      </c>
      <c r="AH38" s="592">
        <f t="shared" si="72"/>
        <v>0.63042517195611503</v>
      </c>
      <c r="AI38" s="592">
        <f t="shared" si="72"/>
        <v>0.56044853831780472</v>
      </c>
      <c r="AJ38" s="592">
        <f t="shared" si="72"/>
        <v>0.52501526229341711</v>
      </c>
      <c r="AK38" s="592">
        <f t="shared" si="72"/>
        <v>0.48038446141526114</v>
      </c>
      <c r="AL38" s="592">
        <f t="shared" si="72"/>
        <v>0.42742520713255527</v>
      </c>
      <c r="AM38" s="592">
        <f t="shared" si="72"/>
        <v>0.38397382389415197</v>
      </c>
      <c r="AN38" s="592">
        <f t="shared" si="72"/>
        <v>0.52195392271339158</v>
      </c>
      <c r="AO38" s="592">
        <f t="shared" si="72"/>
        <v>0.38812501290309226</v>
      </c>
      <c r="AP38" s="592">
        <f t="shared" si="72"/>
        <v>0.32522181779399512</v>
      </c>
      <c r="AQ38" s="592">
        <f t="shared" si="72"/>
        <v>0.32522181779399512</v>
      </c>
      <c r="AR38" s="592">
        <f t="shared" si="72"/>
        <v>0.32522181779399512</v>
      </c>
      <c r="AS38" s="592">
        <f t="shared" si="72"/>
        <v>0.37553380809940551</v>
      </c>
      <c r="AT38" s="592">
        <f t="shared" si="72"/>
        <v>0.37553380809940551</v>
      </c>
      <c r="AU38" s="592">
        <f t="shared" si="72"/>
        <v>0.41602514716892219</v>
      </c>
      <c r="AV38" s="592">
        <f t="shared" si="72"/>
        <v>0.41602514716892219</v>
      </c>
      <c r="AW38" s="592">
        <f t="shared" si="72"/>
        <v>0.49354811679282429</v>
      </c>
      <c r="AX38" s="592">
        <f t="shared" si="72"/>
        <v>0.41602514716892219</v>
      </c>
      <c r="AY38" s="592">
        <f t="shared" si="72"/>
        <v>0.41602514716892219</v>
      </c>
      <c r="AZ38" s="592">
        <f t="shared" si="72"/>
        <v>0.41602514716892219</v>
      </c>
      <c r="BA38" s="592">
        <f t="shared" si="72"/>
        <v>0.40032038451271751</v>
      </c>
      <c r="BB38" s="592">
        <f t="shared" si="72"/>
        <v>0.52195392271339158</v>
      </c>
      <c r="BC38" s="592">
        <f t="shared" si="72"/>
        <v>0.5828752780343236</v>
      </c>
      <c r="BD38" s="592">
        <f t="shared" si="72"/>
        <v>0.50636968354183354</v>
      </c>
      <c r="BE38" s="592">
        <f t="shared" si="72"/>
        <v>0.50636968354183354</v>
      </c>
      <c r="BF38" s="592">
        <f t="shared" si="72"/>
        <v>0.45643546458763845</v>
      </c>
      <c r="BG38" s="592">
        <f t="shared" si="72"/>
        <v>0.35355339059327379</v>
      </c>
      <c r="BH38" s="592">
        <f t="shared" si="72"/>
        <v>0.43115824925128804</v>
      </c>
      <c r="BI38" s="592">
        <f t="shared" si="72"/>
        <v>0.4770367937215142</v>
      </c>
      <c r="BJ38" s="592">
        <f t="shared" si="72"/>
        <v>0.5222329678670935</v>
      </c>
      <c r="BK38" s="592">
        <f t="shared" si="72"/>
        <v>0.47673129462279618</v>
      </c>
      <c r="BL38" s="592">
        <f t="shared" si="72"/>
        <v>0.47673129462279618</v>
      </c>
      <c r="BM38" s="592">
        <f t="shared" si="72"/>
        <v>0.49810245994781105</v>
      </c>
      <c r="BN38" s="592">
        <f t="shared" si="72"/>
        <v>0.46871843328054619</v>
      </c>
      <c r="BO38" s="592">
        <f t="shared" si="72"/>
        <v>0.52764485301108632</v>
      </c>
      <c r="BP38" s="592">
        <f t="shared" si="72"/>
        <v>0.65568608527575334</v>
      </c>
      <c r="BQ38" s="592">
        <f t="shared" si="72"/>
        <v>0.49810245994781105</v>
      </c>
      <c r="BR38" s="592">
        <f t="shared" ref="BR38:BS38" si="73">STDEV(BR24:BR36)</f>
        <v>0.49810245994781105</v>
      </c>
      <c r="BS38" s="592">
        <f t="shared" si="73"/>
        <v>0.47673129462279618</v>
      </c>
    </row>
    <row r="39" spans="1:71" s="262" customFormat="1" ht="12.75" x14ac:dyDescent="0.2">
      <c r="A39" s="216"/>
      <c r="B39" s="166"/>
      <c r="C39" s="166"/>
      <c r="D39" s="167" t="s">
        <v>12</v>
      </c>
      <c r="E39" s="593">
        <f>E38/SQRT(COUNT(E24:E36))</f>
        <v>0</v>
      </c>
      <c r="F39" s="593">
        <f t="shared" ref="F39" si="74">F38/SQRT(COUNT(F24:F36))</f>
        <v>0</v>
      </c>
      <c r="G39" s="593">
        <f t="shared" ref="G39" si="75">G38/SQRT(COUNT(G24:G36))</f>
        <v>0</v>
      </c>
      <c r="H39" s="593">
        <f t="shared" ref="H39" si="76">H38/SQRT(COUNT(H24:H36))</f>
        <v>3.8461538461538464E-2</v>
      </c>
      <c r="I39" s="593">
        <f t="shared" ref="I39" si="77">I38/SQRT(COUNT(I24:I36))</f>
        <v>0.28393890500448848</v>
      </c>
      <c r="J39" s="593">
        <f t="shared" ref="J39" si="78">J38/SQRT(COUNT(J24:J36))</f>
        <v>0.31325106981719525</v>
      </c>
      <c r="K39" s="593">
        <f t="shared" ref="K39" si="79">K38/SQRT(COUNT(K24:K36))</f>
        <v>0.30203125613819859</v>
      </c>
      <c r="L39" s="593">
        <f t="shared" ref="L39" si="80">L38/SQRT(COUNT(L24:L36))</f>
        <v>0.26785362071507907</v>
      </c>
      <c r="M39" s="593">
        <f t="shared" ref="M39" si="81">M38/SQRT(COUNT(M24:M36))</f>
        <v>0.27241704308815107</v>
      </c>
      <c r="N39" s="593">
        <f t="shared" ref="N39" si="82">N38/SQRT(COUNT(N24:N36))</f>
        <v>0.18097260790689662</v>
      </c>
      <c r="O39" s="593">
        <f t="shared" ref="O39" si="83">O38/SQRT(COUNT(O24:O36))</f>
        <v>0.1456130345076993</v>
      </c>
      <c r="P39" s="593">
        <f t="shared" ref="P39" si="84">P38/SQRT(COUNT(P24:P36))</f>
        <v>0.12060825462965896</v>
      </c>
      <c r="Q39" s="593">
        <f t="shared" ref="Q39" si="85">Q38/SQRT(COUNT(Q24:Q36))</f>
        <v>0.15858098560067918</v>
      </c>
      <c r="R39" s="593">
        <f t="shared" ref="R39" si="86">R38/SQRT(COUNT(R24:R36))</f>
        <v>0.15544045708951457</v>
      </c>
      <c r="S39" s="593">
        <f t="shared" ref="S39" si="87">S38/SQRT(COUNT(S24:S36))</f>
        <v>0.13323467750529819</v>
      </c>
      <c r="T39" s="593">
        <f t="shared" ref="T39" si="88">T38/SQRT(COUNT(T24:T36))</f>
        <v>0.13137116366614873</v>
      </c>
      <c r="U39" s="593">
        <f t="shared" ref="U39" si="89">U38/SQRT(COUNT(U24:U36))</f>
        <v>0.11102889792108188</v>
      </c>
      <c r="V39" s="593">
        <f t="shared" ref="V39" si="90">V38/SQRT(COUNT(V24:V36))</f>
        <v>9.1556774724908307E-2</v>
      </c>
      <c r="W39" s="593">
        <f t="shared" ref="W39" si="91">W38/SQRT(COUNT(W24:W36))</f>
        <v>0.13415672779779711</v>
      </c>
      <c r="X39" s="593">
        <f t="shared" ref="X39" si="92">X38/SQRT(COUNT(X24:X36))</f>
        <v>0.15623150778146078</v>
      </c>
      <c r="Y39" s="593">
        <f t="shared" ref="Y39" si="93">Y38/SQRT(COUNT(Y24:Y36))</f>
        <v>0.17343268280088059</v>
      </c>
      <c r="Z39" s="593">
        <f t="shared" ref="Z39" si="94">Z38/SQRT(COUNT(Z24:Z36))</f>
        <v>0.2302344230265124</v>
      </c>
      <c r="AA39" s="593">
        <f t="shared" ref="AA39" si="95">AA38/SQRT(COUNT(AA24:AA36))</f>
        <v>0.23447873279707546</v>
      </c>
      <c r="AB39" s="593">
        <f t="shared" ref="AB39" si="96">AB38/SQRT(COUNT(AB24:AB36))</f>
        <v>0.22754153011921607</v>
      </c>
      <c r="AC39" s="593">
        <f t="shared" ref="AC39" si="97">AC38/SQRT(COUNT(AC24:AC36))</f>
        <v>0.20830867704194767</v>
      </c>
      <c r="AD39" s="593">
        <f t="shared" ref="AD39" si="98">AD38/SQRT(COUNT(AD24:AD36))</f>
        <v>0.20889962483077334</v>
      </c>
      <c r="AE39" s="593">
        <f t="shared" ref="AE39" si="99">AE38/SQRT(COUNT(AE24:AE36))</f>
        <v>0.20712172335132711</v>
      </c>
      <c r="AF39" s="593">
        <f t="shared" ref="AF39" si="100">AF38/SQRT(COUNT(AF24:AF36))</f>
        <v>0.22754153011921607</v>
      </c>
      <c r="AG39" s="593">
        <f t="shared" ref="AG39" si="101">AG38/SQRT(COUNT(AG24:AG36))</f>
        <v>0.18907540004811066</v>
      </c>
      <c r="AH39" s="593">
        <f t="shared" ref="AH39" si="102">AH38/SQRT(COUNT(AH24:AH36))</f>
        <v>0.17484848329469041</v>
      </c>
      <c r="AI39" s="593">
        <f t="shared" ref="AI39" si="103">AI38/SQRT(COUNT(AI24:AI36))</f>
        <v>0.15544045708951457</v>
      </c>
      <c r="AJ39" s="593">
        <f t="shared" ref="AJ39" si="104">AJ38/SQRT(COUNT(AJ24:AJ36))</f>
        <v>0.1456130345076993</v>
      </c>
      <c r="AK39" s="593">
        <f t="shared" ref="AK39" si="105">AK38/SQRT(COUNT(AK24:AK36))</f>
        <v>0.13323467750529819</v>
      </c>
      <c r="AL39" s="593">
        <f t="shared" ref="AL39" si="106">AL38/SQRT(COUNT(AL24:AL36))</f>
        <v>0.11854642313401881</v>
      </c>
      <c r="AM39" s="593">
        <f t="shared" ref="AM39" si="107">AM38/SQRT(COUNT(AM24:AM36))</f>
        <v>0.10649517772971884</v>
      </c>
      <c r="AN39" s="593">
        <f t="shared" ref="AN39" si="108">AN38/SQRT(COUNT(AN24:AN36))</f>
        <v>0.14476397167482319</v>
      </c>
      <c r="AO39" s="593">
        <f t="shared" ref="AO39" si="109">AO38/SQRT(COUNT(AO24:AO36))</f>
        <v>0.10764651040863243</v>
      </c>
      <c r="AP39" s="593">
        <f t="shared" ref="AP39" si="110">AP38/SQRT(COUNT(AP24:AP36))</f>
        <v>9.0200303073527402E-2</v>
      </c>
      <c r="AQ39" s="593">
        <f t="shared" ref="AQ39" si="111">AQ38/SQRT(COUNT(AQ24:AQ36))</f>
        <v>9.0200303073527402E-2</v>
      </c>
      <c r="AR39" s="593">
        <f t="shared" ref="AR39" si="112">AR38/SQRT(COUNT(AR24:AR36))</f>
        <v>9.0200303073527402E-2</v>
      </c>
      <c r="AS39" s="593">
        <f t="shared" ref="AS39" si="113">AS38/SQRT(COUNT(AS24:AS36))</f>
        <v>0.10415433852097389</v>
      </c>
      <c r="AT39" s="593">
        <f t="shared" ref="AT39" si="114">AT38/SQRT(COUNT(AT24:AT36))</f>
        <v>0.10415433852097389</v>
      </c>
      <c r="AU39" s="593">
        <f t="shared" ref="AU39" si="115">AU38/SQRT(COUNT(AU24:AU36))</f>
        <v>0.11538461538461549</v>
      </c>
      <c r="AV39" s="593">
        <f t="shared" ref="AV39" si="116">AV38/SQRT(COUNT(AV24:AV36))</f>
        <v>0.11538461538461549</v>
      </c>
      <c r="AW39" s="593">
        <f t="shared" ref="AW39" si="117">AW38/SQRT(COUNT(AW24:AW36))</f>
        <v>0.13688561861578596</v>
      </c>
      <c r="AX39" s="593">
        <f t="shared" ref="AX39" si="118">AX38/SQRT(COUNT(AX24:AX36))</f>
        <v>0.11538461538461549</v>
      </c>
      <c r="AY39" s="593">
        <f t="shared" ref="AY39" si="119">AY38/SQRT(COUNT(AY24:AY36))</f>
        <v>0.11538461538461549</v>
      </c>
      <c r="AZ39" s="593">
        <f t="shared" ref="AZ39" si="120">AZ38/SQRT(COUNT(AZ24:AZ36))</f>
        <v>0.11538461538461549</v>
      </c>
      <c r="BA39" s="593">
        <f t="shared" ref="BA39" si="121">BA38/SQRT(COUNT(BA24:BA36))</f>
        <v>0.1110288979210818</v>
      </c>
      <c r="BB39" s="593">
        <f t="shared" ref="BB39" si="122">BB38/SQRT(COUNT(BB24:BB36))</f>
        <v>0.14476397167482319</v>
      </c>
      <c r="BC39" s="593">
        <f t="shared" ref="BC39" si="123">BC38/SQRT(COUNT(BC24:BC36))</f>
        <v>0.16166051555023714</v>
      </c>
      <c r="BD39" s="593">
        <f t="shared" ref="BD39" si="124">BD38/SQRT(COUNT(BD24:BD36))</f>
        <v>0.14044168141158112</v>
      </c>
      <c r="BE39" s="593">
        <f t="shared" ref="BE39" si="125">BE38/SQRT(COUNT(BE24:BE36))</f>
        <v>0.14044168141158112</v>
      </c>
      <c r="BF39" s="593">
        <f t="shared" ref="BF39" si="126">BF38/SQRT(COUNT(BF24:BF36))</f>
        <v>0.12659242088545833</v>
      </c>
      <c r="BG39" s="593">
        <f t="shared" ref="BG39" si="127">BG38/SQRT(COUNT(BG24:BG36))</f>
        <v>9.8058067569092022E-2</v>
      </c>
      <c r="BH39" s="593">
        <f t="shared" ref="BH39" si="128">BH38/SQRT(COUNT(BH24:BH36))</f>
        <v>0.11958178273190787</v>
      </c>
      <c r="BI39" s="593">
        <f t="shared" ref="BI39" si="129">BI38/SQRT(COUNT(BI24:BI36))</f>
        <v>0.13230620154198905</v>
      </c>
      <c r="BJ39" s="593">
        <f t="shared" ref="BJ39" si="130">BJ38/SQRT(COUNT(BJ24:BJ36))</f>
        <v>0.15075567228888181</v>
      </c>
      <c r="BK39" s="593">
        <f t="shared" ref="BK39" si="131">BK38/SQRT(COUNT(BK24:BK36))</f>
        <v>0.13762047064079508</v>
      </c>
      <c r="BL39" s="593">
        <f t="shared" ref="BL39" si="132">BL38/SQRT(COUNT(BL24:BL36))</f>
        <v>0.13762047064079508</v>
      </c>
      <c r="BM39" s="593">
        <f t="shared" ref="BM39" si="133">BM38/SQRT(COUNT(BM24:BM36))</f>
        <v>0.14378979466744177</v>
      </c>
      <c r="BN39" s="593">
        <f t="shared" ref="BN39" si="134">BN38/SQRT(COUNT(BN24:BN36))</f>
        <v>0.13530735681433151</v>
      </c>
      <c r="BO39" s="593">
        <f t="shared" ref="BO39" si="135">BO38/SQRT(COUNT(BO24:BO36))</f>
        <v>0.1523179489612356</v>
      </c>
      <c r="BP39" s="593">
        <f t="shared" ref="BP39" si="136">BP38/SQRT(COUNT(BP24:BP36))</f>
        <v>0.18928026891892405</v>
      </c>
      <c r="BQ39" s="593">
        <f t="shared" ref="BQ39" si="137">BQ38/SQRT(COUNT(BQ24:BQ36))</f>
        <v>0.14378979466744177</v>
      </c>
      <c r="BR39" s="593">
        <f t="shared" ref="BR39" si="138">BR38/SQRT(COUNT(BR24:BR36))</f>
        <v>0.14378979466744177</v>
      </c>
      <c r="BS39" s="593">
        <f t="shared" ref="BS39" si="139">BS38/SQRT(COUNT(BS24:BS36))</f>
        <v>0.13762047064079508</v>
      </c>
    </row>
    <row r="40" spans="1:71" s="262" customFormat="1" ht="12.75" x14ac:dyDescent="0.2">
      <c r="A40" s="24" t="s">
        <v>121</v>
      </c>
      <c r="D40" s="63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</row>
    <row r="41" spans="1:71" s="262" customFormat="1" ht="12.75" x14ac:dyDescent="0.2">
      <c r="D41" s="63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</row>
    <row r="42" spans="1:71" s="262" customFormat="1" ht="20.25" x14ac:dyDescent="0.3">
      <c r="A42" s="23" t="s">
        <v>53</v>
      </c>
      <c r="B42" s="64"/>
      <c r="C42" s="64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81"/>
      <c r="O42" s="82"/>
      <c r="P42" s="82"/>
      <c r="Q42" s="81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64"/>
    </row>
    <row r="43" spans="1:71" s="262" customFormat="1" ht="12.75" x14ac:dyDescent="0.2">
      <c r="A43" s="24"/>
      <c r="B43" s="64"/>
      <c r="C43" s="64"/>
      <c r="D43" s="63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81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</row>
    <row r="44" spans="1:71" s="262" customFormat="1" ht="12.75" x14ac:dyDescent="0.2">
      <c r="A44" s="25"/>
      <c r="B44" s="25"/>
      <c r="C44" s="25"/>
      <c r="D44" s="26" t="s">
        <v>5</v>
      </c>
      <c r="E44" s="25">
        <v>0</v>
      </c>
      <c r="F44" s="25">
        <v>50</v>
      </c>
      <c r="G44" s="25">
        <v>53</v>
      </c>
      <c r="H44" s="25">
        <v>55</v>
      </c>
      <c r="I44" s="25">
        <v>57</v>
      </c>
      <c r="J44" s="25">
        <v>60</v>
      </c>
      <c r="K44" s="25">
        <v>62</v>
      </c>
      <c r="L44" s="25">
        <v>64</v>
      </c>
      <c r="M44" s="25">
        <v>67</v>
      </c>
      <c r="N44" s="25">
        <v>69</v>
      </c>
      <c r="O44" s="25">
        <v>71</v>
      </c>
      <c r="P44" s="25">
        <v>74</v>
      </c>
    </row>
    <row r="45" spans="1:71" s="262" customFormat="1" ht="25.5" x14ac:dyDescent="0.2">
      <c r="A45" s="29" t="s">
        <v>7</v>
      </c>
      <c r="B45" s="25" t="s">
        <v>8</v>
      </c>
      <c r="C45" s="29" t="s">
        <v>9</v>
      </c>
      <c r="D45" s="30" t="s">
        <v>10</v>
      </c>
      <c r="E45" s="25"/>
      <c r="F45" s="25"/>
      <c r="G45" s="25"/>
      <c r="H45" s="25"/>
      <c r="I45" s="25"/>
      <c r="J45" s="25"/>
      <c r="K45" s="25"/>
      <c r="L45" s="40"/>
      <c r="M45" s="40"/>
      <c r="N45" s="40"/>
      <c r="O45" s="40"/>
      <c r="P45" s="40"/>
    </row>
    <row r="46" spans="1:71" s="262" customFormat="1" ht="12.75" x14ac:dyDescent="0.2">
      <c r="A46" s="715" t="s">
        <v>1</v>
      </c>
      <c r="B46" s="723">
        <v>1</v>
      </c>
      <c r="C46" s="210">
        <v>1</v>
      </c>
      <c r="D46" s="211" t="s">
        <v>14</v>
      </c>
      <c r="E46" s="223">
        <v>1</v>
      </c>
      <c r="F46" s="223">
        <v>1.0748898678414096</v>
      </c>
      <c r="G46" s="223">
        <v>1.0572687224669604</v>
      </c>
      <c r="H46" s="223">
        <v>1.0352422907488987</v>
      </c>
      <c r="I46" s="223">
        <v>0.99118942731277537</v>
      </c>
      <c r="J46" s="223">
        <v>0.88105726872246704</v>
      </c>
      <c r="K46" s="223">
        <v>0.85022026431718067</v>
      </c>
      <c r="L46" s="223">
        <v>0.8325991189427312</v>
      </c>
      <c r="M46" s="223">
        <v>0.86343612334801767</v>
      </c>
      <c r="N46" s="223">
        <v>0.88105726872246704</v>
      </c>
      <c r="O46" s="223">
        <v>0.90308370044052866</v>
      </c>
      <c r="P46" s="223">
        <v>0.91629955947136565</v>
      </c>
    </row>
    <row r="47" spans="1:71" s="262" customFormat="1" ht="12.75" x14ac:dyDescent="0.2">
      <c r="A47" s="716"/>
      <c r="B47" s="724"/>
      <c r="C47" s="212">
        <v>2</v>
      </c>
      <c r="D47" s="213" t="s">
        <v>15</v>
      </c>
      <c r="E47" s="184">
        <v>1</v>
      </c>
      <c r="F47" s="184">
        <v>1.1196911196911197</v>
      </c>
      <c r="G47" s="184">
        <v>1.1196911196911197</v>
      </c>
      <c r="H47" s="184">
        <v>1.111969111969112</v>
      </c>
      <c r="I47" s="184">
        <v>1.1196911196911197</v>
      </c>
      <c r="J47" s="184">
        <v>1.1042471042471043</v>
      </c>
      <c r="K47" s="184">
        <v>1.0772200772200773</v>
      </c>
      <c r="L47" s="184">
        <v>1.1003861003861004</v>
      </c>
      <c r="M47" s="184">
        <v>1.1042471042471043</v>
      </c>
      <c r="N47" s="184">
        <v>1.1235521235521237</v>
      </c>
      <c r="O47" s="184">
        <v>1.1351351351351351</v>
      </c>
      <c r="P47" s="184">
        <v>1.1389961389961392</v>
      </c>
    </row>
    <row r="48" spans="1:71" s="262" customFormat="1" ht="12.75" x14ac:dyDescent="0.2">
      <c r="A48" s="716"/>
      <c r="B48" s="724"/>
      <c r="C48" s="212">
        <v>3</v>
      </c>
      <c r="D48" s="213" t="s">
        <v>16</v>
      </c>
      <c r="E48" s="184">
        <v>1</v>
      </c>
      <c r="F48" s="184">
        <v>0.71897810218978109</v>
      </c>
      <c r="G48" s="184">
        <v>0.58394160583941612</v>
      </c>
      <c r="H48" s="184">
        <v>0.58394160583941612</v>
      </c>
      <c r="I48" s="184">
        <v>0.62773722627737227</v>
      </c>
      <c r="J48" s="184">
        <v>0.72992700729927007</v>
      </c>
      <c r="K48" s="184">
        <v>0.72992700729927007</v>
      </c>
      <c r="L48" s="184">
        <v>0.71897810218978109</v>
      </c>
      <c r="M48" s="184">
        <v>0.7043795620437957</v>
      </c>
      <c r="N48" s="184">
        <v>0.65693430656934315</v>
      </c>
      <c r="O48" s="184">
        <v>0.68978102189781021</v>
      </c>
      <c r="P48" s="184">
        <v>0.66788321167883213</v>
      </c>
    </row>
    <row r="49" spans="1:16" s="262" customFormat="1" ht="12.75" x14ac:dyDescent="0.2">
      <c r="A49" s="716"/>
      <c r="B49" s="724"/>
      <c r="C49" s="212">
        <v>4</v>
      </c>
      <c r="D49" s="213" t="s">
        <v>17</v>
      </c>
      <c r="E49" s="184">
        <v>1</v>
      </c>
      <c r="F49" s="184">
        <v>0.98260869565217401</v>
      </c>
      <c r="G49" s="184">
        <v>1.0217391304347827</v>
      </c>
      <c r="H49" s="184">
        <v>1.008695652173913</v>
      </c>
      <c r="I49" s="184">
        <v>1.0304347826086957</v>
      </c>
      <c r="J49" s="184">
        <v>0.98260869565217401</v>
      </c>
      <c r="K49" s="184">
        <v>0.95652173913043481</v>
      </c>
      <c r="L49" s="184">
        <v>0.93913043478260871</v>
      </c>
      <c r="M49" s="184">
        <v>0.94782608695652182</v>
      </c>
      <c r="N49" s="184">
        <v>0.99130434782608701</v>
      </c>
      <c r="O49" s="184">
        <v>1.0260869565217392</v>
      </c>
      <c r="P49" s="184">
        <v>1.008695652173913</v>
      </c>
    </row>
    <row r="50" spans="1:16" s="262" customFormat="1" ht="12.75" x14ac:dyDescent="0.2">
      <c r="A50" s="716"/>
      <c r="B50" s="725"/>
      <c r="C50" s="228">
        <v>5</v>
      </c>
      <c r="D50" s="229" t="s">
        <v>18</v>
      </c>
      <c r="E50" s="192">
        <v>1</v>
      </c>
      <c r="F50" s="192">
        <v>0.90283400809716607</v>
      </c>
      <c r="G50" s="192">
        <v>0.79757085020242913</v>
      </c>
      <c r="H50" s="192">
        <v>0.7165991902834008</v>
      </c>
      <c r="I50" s="192">
        <v>0.73279352226720651</v>
      </c>
      <c r="J50" s="192">
        <v>0.78947368421052633</v>
      </c>
      <c r="K50" s="192">
        <v>0.82591093117408898</v>
      </c>
      <c r="L50" s="192">
        <v>0.8502024291497976</v>
      </c>
      <c r="M50" s="192">
        <v>0.84615384615384615</v>
      </c>
      <c r="N50" s="192">
        <v>0.8663967611336032</v>
      </c>
      <c r="O50" s="192">
        <v>0.88259109311740891</v>
      </c>
      <c r="P50" s="192">
        <v>0.88259109311740891</v>
      </c>
    </row>
    <row r="51" spans="1:16" s="262" customFormat="1" ht="12.75" x14ac:dyDescent="0.2">
      <c r="A51" s="716"/>
      <c r="B51" s="723">
        <v>2</v>
      </c>
      <c r="C51" s="210">
        <v>1</v>
      </c>
      <c r="D51" s="211" t="s">
        <v>20</v>
      </c>
      <c r="E51" s="223">
        <v>1</v>
      </c>
      <c r="F51" s="223">
        <v>1.1293103448275863</v>
      </c>
      <c r="G51" s="223">
        <v>1.0905172413793105</v>
      </c>
      <c r="H51" s="223">
        <v>1.0991379310344829</v>
      </c>
      <c r="I51" s="223">
        <v>1.0948275862068966</v>
      </c>
      <c r="J51" s="223">
        <v>1.0775862068965518</v>
      </c>
      <c r="K51" s="223">
        <v>1.103448275862069</v>
      </c>
      <c r="L51" s="223">
        <v>1.1120689655172415</v>
      </c>
      <c r="M51" s="223">
        <v>1.1206896551724139</v>
      </c>
      <c r="N51" s="498" t="s">
        <v>13</v>
      </c>
      <c r="O51" s="498" t="s">
        <v>13</v>
      </c>
      <c r="P51" s="498" t="s">
        <v>13</v>
      </c>
    </row>
    <row r="52" spans="1:16" s="262" customFormat="1" ht="12.75" x14ac:dyDescent="0.2">
      <c r="A52" s="716"/>
      <c r="B52" s="724"/>
      <c r="C52" s="212">
        <v>2</v>
      </c>
      <c r="D52" s="213" t="s">
        <v>21</v>
      </c>
      <c r="E52" s="184">
        <v>1</v>
      </c>
      <c r="F52" s="184">
        <v>1.0161290322580645</v>
      </c>
      <c r="G52" s="184">
        <v>0.97983870967741937</v>
      </c>
      <c r="H52" s="184">
        <v>0.97983870967741937</v>
      </c>
      <c r="I52" s="184">
        <v>0.88709677419354838</v>
      </c>
      <c r="J52" s="184">
        <v>0.75</v>
      </c>
      <c r="K52" s="184">
        <v>0.76209677419354827</v>
      </c>
      <c r="L52" s="184">
        <v>0.80645161290322576</v>
      </c>
      <c r="M52" s="184">
        <v>0.907258064516129</v>
      </c>
      <c r="N52" s="184">
        <v>0.96370967741935476</v>
      </c>
      <c r="O52" s="184">
        <v>0.95564516129032251</v>
      </c>
      <c r="P52" s="184">
        <v>0.97983870967741937</v>
      </c>
    </row>
    <row r="53" spans="1:16" s="262" customFormat="1" ht="12.75" x14ac:dyDescent="0.2">
      <c r="A53" s="716"/>
      <c r="B53" s="724"/>
      <c r="C53" s="212">
        <v>3</v>
      </c>
      <c r="D53" s="213" t="s">
        <v>22</v>
      </c>
      <c r="E53" s="184">
        <v>1</v>
      </c>
      <c r="F53" s="184">
        <v>0.83599999999999997</v>
      </c>
      <c r="G53" s="184">
        <v>0.71200000000000008</v>
      </c>
      <c r="H53" s="184">
        <v>0.69599999999999995</v>
      </c>
      <c r="I53" s="184">
        <v>0.73199999999999998</v>
      </c>
      <c r="J53" s="184">
        <v>0.83200000000000007</v>
      </c>
      <c r="K53" s="184">
        <v>0.87599999999999989</v>
      </c>
      <c r="L53" s="184">
        <v>0.88400000000000001</v>
      </c>
      <c r="M53" s="184">
        <v>0.9</v>
      </c>
      <c r="N53" s="184">
        <v>0.95200000000000007</v>
      </c>
      <c r="O53" s="184">
        <v>0.96</v>
      </c>
      <c r="P53" s="184">
        <v>0.96400000000000008</v>
      </c>
    </row>
    <row r="54" spans="1:16" s="262" customFormat="1" ht="12.75" x14ac:dyDescent="0.2">
      <c r="A54" s="716"/>
      <c r="B54" s="724"/>
      <c r="C54" s="212">
        <v>4</v>
      </c>
      <c r="D54" s="213" t="s">
        <v>23</v>
      </c>
      <c r="E54" s="184">
        <v>1</v>
      </c>
      <c r="F54" s="184">
        <v>0.949367088607595</v>
      </c>
      <c r="G54" s="184">
        <v>0.75105485232067515</v>
      </c>
      <c r="H54" s="184">
        <v>0.70042194092827015</v>
      </c>
      <c r="I54" s="184">
        <v>0.70464135021097041</v>
      </c>
      <c r="J54" s="184">
        <v>0.759493670886076</v>
      </c>
      <c r="K54" s="184">
        <v>0.84388185654008441</v>
      </c>
      <c r="L54" s="184">
        <v>0.90717299578059074</v>
      </c>
      <c r="M54" s="184">
        <v>0.91139240506329122</v>
      </c>
      <c r="N54" s="184">
        <v>0.92405063291139233</v>
      </c>
      <c r="O54" s="184">
        <v>0.89873417721518989</v>
      </c>
      <c r="P54" s="184">
        <v>0.91139240506329122</v>
      </c>
    </row>
    <row r="55" spans="1:16" s="262" customFormat="1" ht="12.75" x14ac:dyDescent="0.2">
      <c r="A55" s="716"/>
      <c r="B55" s="725"/>
      <c r="C55" s="228">
        <v>5</v>
      </c>
      <c r="D55" s="229" t="s">
        <v>24</v>
      </c>
      <c r="E55" s="192">
        <v>1</v>
      </c>
      <c r="F55" s="192">
        <v>1.1240000000000001</v>
      </c>
      <c r="G55" s="192">
        <v>1.1279999999999999</v>
      </c>
      <c r="H55" s="192">
        <v>1.1359999999999999</v>
      </c>
      <c r="I55" s="192">
        <v>1.06</v>
      </c>
      <c r="J55" s="192">
        <v>1.024</v>
      </c>
      <c r="K55" s="192">
        <v>1.06</v>
      </c>
      <c r="L55" s="192">
        <v>1.1200000000000001</v>
      </c>
      <c r="M55" s="192">
        <v>1.1559999999999999</v>
      </c>
      <c r="N55" s="192">
        <v>1.1840000000000002</v>
      </c>
      <c r="O55" s="192">
        <v>1.212</v>
      </c>
      <c r="P55" s="192">
        <v>1.216</v>
      </c>
    </row>
    <row r="56" spans="1:16" s="262" customFormat="1" ht="12.75" x14ac:dyDescent="0.2">
      <c r="A56" s="716"/>
      <c r="B56" s="723">
        <v>3</v>
      </c>
      <c r="C56" s="210">
        <v>1</v>
      </c>
      <c r="D56" s="211" t="s">
        <v>26</v>
      </c>
      <c r="E56" s="223">
        <v>1</v>
      </c>
      <c r="F56" s="223">
        <v>0.86217948717948711</v>
      </c>
      <c r="G56" s="223">
        <v>0.83974358974358976</v>
      </c>
      <c r="H56" s="223">
        <v>0.88141025641025639</v>
      </c>
      <c r="I56" s="223">
        <v>0.88782051282051277</v>
      </c>
      <c r="J56" s="223">
        <v>0.88782051282051277</v>
      </c>
      <c r="K56" s="223">
        <v>0.88461538461538469</v>
      </c>
      <c r="L56" s="223">
        <v>0.88461538461538469</v>
      </c>
      <c r="M56" s="223">
        <v>0.89743589743589747</v>
      </c>
      <c r="N56" s="223">
        <v>0.84294871794871795</v>
      </c>
      <c r="O56" s="223">
        <v>0.88782051282051277</v>
      </c>
      <c r="P56" s="223">
        <v>0.89743589743589747</v>
      </c>
    </row>
    <row r="57" spans="1:16" s="262" customFormat="1" ht="12.75" x14ac:dyDescent="0.2">
      <c r="A57" s="716"/>
      <c r="B57" s="724"/>
      <c r="C57" s="212">
        <v>2</v>
      </c>
      <c r="D57" s="213" t="s">
        <v>27</v>
      </c>
      <c r="E57" s="184">
        <v>1</v>
      </c>
      <c r="F57" s="184">
        <v>1.1802575107296136</v>
      </c>
      <c r="G57" s="184">
        <v>1.1673819742489269</v>
      </c>
      <c r="H57" s="184">
        <v>1.1459227467811157</v>
      </c>
      <c r="I57" s="184">
        <v>1.1545064377682404</v>
      </c>
      <c r="J57" s="184">
        <v>1.1716738197424892</v>
      </c>
      <c r="K57" s="184">
        <v>1.1716738197424892</v>
      </c>
      <c r="L57" s="184">
        <v>1.1716738197424892</v>
      </c>
      <c r="M57" s="184">
        <v>1.1673819742489269</v>
      </c>
      <c r="N57" s="184">
        <v>1.2145922746781115</v>
      </c>
      <c r="O57" s="184">
        <v>1.2145922746781115</v>
      </c>
      <c r="P57" s="184">
        <v>1.2188841201716738</v>
      </c>
    </row>
    <row r="58" spans="1:16" s="262" customFormat="1" ht="12.75" x14ac:dyDescent="0.2">
      <c r="A58" s="716"/>
      <c r="B58" s="724"/>
      <c r="C58" s="212">
        <v>3</v>
      </c>
      <c r="D58" s="213" t="s">
        <v>28</v>
      </c>
      <c r="E58" s="184">
        <v>1</v>
      </c>
      <c r="F58" s="184">
        <v>1.171875</v>
      </c>
      <c r="G58" s="184">
        <v>1.15234375</v>
      </c>
      <c r="H58" s="184">
        <v>1.1484374999999998</v>
      </c>
      <c r="I58" s="184">
        <v>1.15625</v>
      </c>
      <c r="J58" s="184">
        <v>1.1874999999999998</v>
      </c>
      <c r="K58" s="184">
        <v>1.171875</v>
      </c>
      <c r="L58" s="184">
        <v>1.171875</v>
      </c>
      <c r="M58" s="184">
        <v>1.171875</v>
      </c>
      <c r="N58" s="184">
        <v>1.19921875</v>
      </c>
      <c r="O58" s="184">
        <v>1.2109375</v>
      </c>
      <c r="P58" s="184">
        <v>1.19921875</v>
      </c>
    </row>
    <row r="59" spans="1:16" s="262" customFormat="1" ht="14.25" x14ac:dyDescent="0.2">
      <c r="A59" s="194"/>
      <c r="B59" s="195"/>
      <c r="C59" s="195"/>
      <c r="D59" s="161" t="s">
        <v>221</v>
      </c>
      <c r="E59" s="196">
        <f>AVERAGE(E46:E58)</f>
        <v>1</v>
      </c>
      <c r="F59" s="196">
        <f t="shared" ref="F59:L59" si="140">AVERAGE(F46:F58)</f>
        <v>1.0052400197749229</v>
      </c>
      <c r="G59" s="196">
        <f t="shared" si="140"/>
        <v>0.95393011892343305</v>
      </c>
      <c r="H59" s="196">
        <f t="shared" si="140"/>
        <v>0.94181668737279112</v>
      </c>
      <c r="I59" s="196">
        <f t="shared" si="140"/>
        <v>0.93684528764287223</v>
      </c>
      <c r="J59" s="196">
        <f t="shared" si="140"/>
        <v>0.93672215157516692</v>
      </c>
      <c r="K59" s="196">
        <f t="shared" si="140"/>
        <v>0.94718393308420212</v>
      </c>
      <c r="L59" s="196">
        <f t="shared" si="140"/>
        <v>0.96147338184691944</v>
      </c>
      <c r="M59" s="196">
        <f t="shared" ref="L59:P59" si="141">AVERAGE(M46:M58)</f>
        <v>0.97677505532199582</v>
      </c>
      <c r="N59" s="196">
        <f t="shared" si="141"/>
        <v>0.98331373839676661</v>
      </c>
      <c r="O59" s="196">
        <f t="shared" si="141"/>
        <v>0.99803396109306319</v>
      </c>
      <c r="P59" s="196">
        <f t="shared" si="141"/>
        <v>1.0001029614821617</v>
      </c>
    </row>
    <row r="60" spans="1:16" s="262" customFormat="1" ht="14.25" x14ac:dyDescent="0.2">
      <c r="A60" s="198"/>
      <c r="B60" s="199"/>
      <c r="C60" s="199"/>
      <c r="D60" s="164" t="s">
        <v>222</v>
      </c>
      <c r="E60" s="200">
        <f>STDEV(E46:E58)</f>
        <v>0</v>
      </c>
      <c r="F60" s="200">
        <f t="shared" ref="F60:L60" si="142">STDEV(F46:F58)</f>
        <v>0.14466621975918154</v>
      </c>
      <c r="G60" s="200">
        <f t="shared" si="142"/>
        <v>0.19394538813567724</v>
      </c>
      <c r="H60" s="200">
        <f t="shared" si="142"/>
        <v>0.20239213931222932</v>
      </c>
      <c r="I60" s="200">
        <f t="shared" si="142"/>
        <v>0.18679951182458038</v>
      </c>
      <c r="J60" s="200">
        <f t="shared" si="142"/>
        <v>0.16403765391353872</v>
      </c>
      <c r="K60" s="200">
        <f t="shared" si="142"/>
        <v>0.15281923002662981</v>
      </c>
      <c r="L60" s="200">
        <f t="shared" si="142"/>
        <v>0.15349865709735133</v>
      </c>
      <c r="M60" s="200">
        <f t="shared" ref="L60:P60" si="143">STDEV(M46:M58)</f>
        <v>0.14992183447574037</v>
      </c>
      <c r="N60" s="200">
        <f t="shared" si="143"/>
        <v>0.16931390648601147</v>
      </c>
      <c r="O60" s="200">
        <f t="shared" si="143"/>
        <v>0.16520068083561718</v>
      </c>
      <c r="P60" s="200">
        <f t="shared" si="143"/>
        <v>0.16646461188552678</v>
      </c>
    </row>
    <row r="61" spans="1:16" s="262" customFormat="1" ht="14.25" x14ac:dyDescent="0.2">
      <c r="A61" s="202"/>
      <c r="B61" s="203"/>
      <c r="C61" s="203"/>
      <c r="D61" s="167" t="s">
        <v>12</v>
      </c>
      <c r="E61" s="204">
        <f>E60/SQRT(COUNT(E46:E58))</f>
        <v>0</v>
      </c>
      <c r="F61" s="204">
        <f t="shared" ref="F61:L61" si="144">F60/SQRT(COUNT(F46:F58))</f>
        <v>4.0123190243790061E-2</v>
      </c>
      <c r="G61" s="204">
        <f t="shared" si="144"/>
        <v>5.3790772427919201E-2</v>
      </c>
      <c r="H61" s="204">
        <f t="shared" si="144"/>
        <v>5.6133479695468759E-2</v>
      </c>
      <c r="I61" s="204">
        <f t="shared" si="144"/>
        <v>5.1808862931935873E-2</v>
      </c>
      <c r="J61" s="204">
        <f t="shared" si="144"/>
        <v>4.5495859407083082E-2</v>
      </c>
      <c r="K61" s="204">
        <f t="shared" si="144"/>
        <v>4.238442844137999E-2</v>
      </c>
      <c r="L61" s="204">
        <f t="shared" si="144"/>
        <v>4.2572867606104972E-2</v>
      </c>
      <c r="M61" s="204">
        <f t="shared" ref="L61:P61" si="145">M60/SQRT(COUNT(M46:M58))</f>
        <v>4.1580835501069752E-2</v>
      </c>
      <c r="N61" s="204">
        <f t="shared" si="145"/>
        <v>4.8876714743622922E-2</v>
      </c>
      <c r="O61" s="204">
        <f t="shared" si="145"/>
        <v>4.7689328775376516E-2</v>
      </c>
      <c r="P61" s="204">
        <f t="shared" si="145"/>
        <v>4.805419424132773E-2</v>
      </c>
    </row>
    <row r="62" spans="1:16" s="262" customFormat="1" ht="12.75" x14ac:dyDescent="0.2">
      <c r="A62" s="715" t="s">
        <v>117</v>
      </c>
      <c r="B62" s="723">
        <v>4</v>
      </c>
      <c r="C62" s="210">
        <v>1</v>
      </c>
      <c r="D62" s="211" t="s">
        <v>32</v>
      </c>
      <c r="E62" s="223">
        <v>1</v>
      </c>
      <c r="F62" s="223">
        <v>1.0659340659340659</v>
      </c>
      <c r="G62" s="223">
        <v>1.043956043956044</v>
      </c>
      <c r="H62" s="223">
        <v>1.054945054945055</v>
      </c>
      <c r="I62" s="223">
        <v>1.0256410256410255</v>
      </c>
      <c r="J62" s="223">
        <v>1.0402930402930401</v>
      </c>
      <c r="K62" s="223">
        <v>1.0402930402930401</v>
      </c>
      <c r="L62" s="223">
        <v>1.0293040293040294</v>
      </c>
      <c r="M62" s="223">
        <v>1.0256410256410255</v>
      </c>
      <c r="N62" s="223">
        <v>1.0402930402930401</v>
      </c>
      <c r="O62" s="223">
        <v>1.0476190476190477</v>
      </c>
      <c r="P62" s="223">
        <v>1.0586080586080586</v>
      </c>
    </row>
    <row r="63" spans="1:16" s="262" customFormat="1" ht="12.75" x14ac:dyDescent="0.2">
      <c r="A63" s="716"/>
      <c r="B63" s="724"/>
      <c r="C63" s="212">
        <v>2</v>
      </c>
      <c r="D63" s="213" t="s">
        <v>33</v>
      </c>
      <c r="E63" s="184">
        <v>1</v>
      </c>
      <c r="F63" s="184">
        <v>0.98467432950191558</v>
      </c>
      <c r="G63" s="184">
        <v>0.97701149425287348</v>
      </c>
      <c r="H63" s="184">
        <v>1.0114942528735631</v>
      </c>
      <c r="I63" s="184">
        <v>1.0153256704980842</v>
      </c>
      <c r="J63" s="184">
        <v>1.0191570881226053</v>
      </c>
      <c r="K63" s="184">
        <v>0.99616858237547889</v>
      </c>
      <c r="L63" s="184">
        <v>0.9885057471264368</v>
      </c>
      <c r="M63" s="184">
        <v>0.98084291187739459</v>
      </c>
      <c r="N63" s="184">
        <v>1.0306513409961684</v>
      </c>
      <c r="O63" s="184">
        <v>1.0344827586206895</v>
      </c>
      <c r="P63" s="184">
        <v>1.0229885057471264</v>
      </c>
    </row>
    <row r="64" spans="1:16" s="262" customFormat="1" ht="12.75" x14ac:dyDescent="0.2">
      <c r="A64" s="716"/>
      <c r="B64" s="724"/>
      <c r="C64" s="212">
        <v>3</v>
      </c>
      <c r="D64" s="213" t="s">
        <v>34</v>
      </c>
      <c r="E64" s="184">
        <v>1</v>
      </c>
      <c r="F64" s="184">
        <v>0.9717314487632509</v>
      </c>
      <c r="G64" s="184">
        <v>0.98939929328621901</v>
      </c>
      <c r="H64" s="184">
        <v>1</v>
      </c>
      <c r="I64" s="184">
        <v>1.010600706713781</v>
      </c>
      <c r="J64" s="184">
        <v>1.0176678445229681</v>
      </c>
      <c r="K64" s="184">
        <v>1.0212014134275618</v>
      </c>
      <c r="L64" s="184">
        <v>1.0353356890459364</v>
      </c>
      <c r="M64" s="184">
        <v>1.0318021201413428</v>
      </c>
      <c r="N64" s="184">
        <v>1.0424028268551238</v>
      </c>
      <c r="O64" s="184">
        <v>1.0600706713780919</v>
      </c>
      <c r="P64" s="184">
        <v>1.0424028268551238</v>
      </c>
    </row>
    <row r="65" spans="1:16" s="262" customFormat="1" ht="12.75" x14ac:dyDescent="0.2">
      <c r="A65" s="716"/>
      <c r="B65" s="724"/>
      <c r="C65" s="212">
        <v>4</v>
      </c>
      <c r="D65" s="213" t="s">
        <v>35</v>
      </c>
      <c r="E65" s="184">
        <v>1</v>
      </c>
      <c r="F65" s="184">
        <v>1.085</v>
      </c>
      <c r="G65" s="184">
        <v>1.075</v>
      </c>
      <c r="H65" s="184">
        <v>1.1000000000000001</v>
      </c>
      <c r="I65" s="184">
        <v>1.105</v>
      </c>
      <c r="J65" s="184">
        <v>1.0699999999999998</v>
      </c>
      <c r="K65" s="184">
        <v>1.085</v>
      </c>
      <c r="L65" s="184">
        <v>1.085</v>
      </c>
      <c r="M65" s="184">
        <v>1.0649999999999999</v>
      </c>
      <c r="N65" s="184">
        <v>1.115</v>
      </c>
      <c r="O65" s="184">
        <v>1.105</v>
      </c>
      <c r="P65" s="184">
        <v>1.095</v>
      </c>
    </row>
    <row r="66" spans="1:16" s="262" customFormat="1" ht="12.75" x14ac:dyDescent="0.2">
      <c r="A66" s="716"/>
      <c r="B66" s="725"/>
      <c r="C66" s="228">
        <v>5</v>
      </c>
      <c r="D66" s="229" t="s">
        <v>36</v>
      </c>
      <c r="E66" s="192">
        <v>1</v>
      </c>
      <c r="F66" s="192">
        <v>0.96370967741935476</v>
      </c>
      <c r="G66" s="192">
        <v>0.95967741935483875</v>
      </c>
      <c r="H66" s="192">
        <v>0.98790322580645162</v>
      </c>
      <c r="I66" s="192">
        <v>0.99193548387096775</v>
      </c>
      <c r="J66" s="192">
        <v>1.004032258064516</v>
      </c>
      <c r="K66" s="192">
        <v>1.0201612903225807</v>
      </c>
      <c r="L66" s="192">
        <v>1.0161290322580645</v>
      </c>
      <c r="M66" s="500" t="s">
        <v>13</v>
      </c>
      <c r="N66" s="500" t="s">
        <v>13</v>
      </c>
      <c r="O66" s="500" t="s">
        <v>13</v>
      </c>
      <c r="P66" s="500" t="s">
        <v>13</v>
      </c>
    </row>
    <row r="67" spans="1:16" s="262" customFormat="1" ht="12.75" x14ac:dyDescent="0.2">
      <c r="A67" s="716"/>
      <c r="B67" s="723">
        <v>5</v>
      </c>
      <c r="C67" s="210">
        <v>1</v>
      </c>
      <c r="D67" s="211" t="s">
        <v>43</v>
      </c>
      <c r="E67" s="223">
        <v>1</v>
      </c>
      <c r="F67" s="223">
        <v>1.0530973451327432</v>
      </c>
      <c r="G67" s="223">
        <v>1.0486725663716814</v>
      </c>
      <c r="H67" s="223">
        <v>1.0619469026548671</v>
      </c>
      <c r="I67" s="223">
        <v>1.0486725663716814</v>
      </c>
      <c r="J67" s="223">
        <v>1.0132743362831858</v>
      </c>
      <c r="K67" s="223">
        <v>1.0486725663716814</v>
      </c>
      <c r="L67" s="223">
        <v>1.0353982300884954</v>
      </c>
      <c r="M67" s="223">
        <v>1.0486725663716814</v>
      </c>
      <c r="N67" s="223">
        <v>1.0353982300884954</v>
      </c>
      <c r="O67" s="223">
        <v>1.0309734513274336</v>
      </c>
      <c r="P67" s="223">
        <v>1.0221238938053097</v>
      </c>
    </row>
    <row r="68" spans="1:16" s="262" customFormat="1" ht="12.75" x14ac:dyDescent="0.2">
      <c r="A68" s="716"/>
      <c r="B68" s="724"/>
      <c r="C68" s="212">
        <v>2</v>
      </c>
      <c r="D68" s="213" t="s">
        <v>44</v>
      </c>
      <c r="E68" s="184">
        <v>1</v>
      </c>
      <c r="F68" s="184">
        <v>1.0347826086956522</v>
      </c>
      <c r="G68" s="184">
        <v>1.0304347826086957</v>
      </c>
      <c r="H68" s="184">
        <v>1.0434782608695652</v>
      </c>
      <c r="I68" s="184">
        <v>1.0391304347826087</v>
      </c>
      <c r="J68" s="184">
        <v>1.0652173913043479</v>
      </c>
      <c r="K68" s="184">
        <v>1.1043478260869564</v>
      </c>
      <c r="L68" s="184">
        <v>1.0956521739130434</v>
      </c>
      <c r="M68" s="184">
        <v>1.1000000000000001</v>
      </c>
      <c r="N68" s="184">
        <v>1.1391304347826086</v>
      </c>
      <c r="O68" s="184">
        <v>1.1434782608695653</v>
      </c>
      <c r="P68" s="184">
        <v>1.1652173913043478</v>
      </c>
    </row>
    <row r="69" spans="1:16" s="262" customFormat="1" ht="12.75" x14ac:dyDescent="0.2">
      <c r="A69" s="716"/>
      <c r="B69" s="724"/>
      <c r="C69" s="212">
        <v>3</v>
      </c>
      <c r="D69" s="213" t="s">
        <v>45</v>
      </c>
      <c r="E69" s="184">
        <v>1</v>
      </c>
      <c r="F69" s="184">
        <v>1.0165289256198349</v>
      </c>
      <c r="G69" s="184">
        <v>1.0165289256198349</v>
      </c>
      <c r="H69" s="184">
        <v>1.0330578512396695</v>
      </c>
      <c r="I69" s="184">
        <v>1.0165289256198349</v>
      </c>
      <c r="J69" s="184">
        <v>1.0041322314049588</v>
      </c>
      <c r="K69" s="184">
        <v>1.0123966942148761</v>
      </c>
      <c r="L69" s="184">
        <v>1.0289256198347108</v>
      </c>
      <c r="M69" s="184">
        <v>1.0371900826446281</v>
      </c>
      <c r="N69" s="184">
        <v>1.0743801652892562</v>
      </c>
      <c r="O69" s="184">
        <v>1.0909090909090908</v>
      </c>
      <c r="P69" s="184">
        <v>1.0785123966942149</v>
      </c>
    </row>
    <row r="70" spans="1:16" s="262" customFormat="1" ht="12.75" x14ac:dyDescent="0.2">
      <c r="A70" s="716"/>
      <c r="B70" s="724"/>
      <c r="C70" s="212">
        <v>4</v>
      </c>
      <c r="D70" s="213" t="s">
        <v>46</v>
      </c>
      <c r="E70" s="184">
        <v>1</v>
      </c>
      <c r="F70" s="184">
        <v>1.0433333333333334</v>
      </c>
      <c r="G70" s="184">
        <v>1.0633333333333332</v>
      </c>
      <c r="H70" s="184">
        <v>1.0966666666666667</v>
      </c>
      <c r="I70" s="184">
        <v>1.1200000000000001</v>
      </c>
      <c r="J70" s="184">
        <v>1.1166666666666667</v>
      </c>
      <c r="K70" s="184">
        <v>1.1299999999999999</v>
      </c>
      <c r="L70" s="184">
        <v>1.1233333333333335</v>
      </c>
      <c r="M70" s="184">
        <v>1.1266666666666665</v>
      </c>
      <c r="N70" s="184">
        <v>1.1466666666666667</v>
      </c>
      <c r="O70" s="184">
        <v>1.1633333333333333</v>
      </c>
      <c r="P70" s="184">
        <v>1.1599999999999999</v>
      </c>
    </row>
    <row r="71" spans="1:16" s="262" customFormat="1" ht="12.75" x14ac:dyDescent="0.2">
      <c r="A71" s="716"/>
      <c r="B71" s="725"/>
      <c r="C71" s="228">
        <v>5</v>
      </c>
      <c r="D71" s="229" t="s">
        <v>47</v>
      </c>
      <c r="E71" s="192">
        <v>1</v>
      </c>
      <c r="F71" s="192">
        <v>1.1889400921658988</v>
      </c>
      <c r="G71" s="192">
        <v>1.175115207373272</v>
      </c>
      <c r="H71" s="192">
        <v>1.1889400921658988</v>
      </c>
      <c r="I71" s="192">
        <v>1.2119815668202765</v>
      </c>
      <c r="J71" s="192">
        <v>1.2211981566820276</v>
      </c>
      <c r="K71" s="192">
        <v>1.23963133640553</v>
      </c>
      <c r="L71" s="192">
        <v>1.2211981566820276</v>
      </c>
      <c r="M71" s="192">
        <v>1.2165898617511521</v>
      </c>
      <c r="N71" s="192">
        <v>1.2534562211981566</v>
      </c>
      <c r="O71" s="192">
        <v>1.2488479262672811</v>
      </c>
      <c r="P71" s="192">
        <v>1.2258064516129032</v>
      </c>
    </row>
    <row r="72" spans="1:16" s="262" customFormat="1" ht="12.75" x14ac:dyDescent="0.2">
      <c r="A72" s="716"/>
      <c r="B72" s="723">
        <v>6</v>
      </c>
      <c r="C72" s="210">
        <v>1</v>
      </c>
      <c r="D72" s="211" t="s">
        <v>48</v>
      </c>
      <c r="E72" s="223">
        <v>1</v>
      </c>
      <c r="F72" s="223">
        <v>1.0663716814159292</v>
      </c>
      <c r="G72" s="223">
        <v>1.0663716814159292</v>
      </c>
      <c r="H72" s="223">
        <v>1.070796460176991</v>
      </c>
      <c r="I72" s="223">
        <v>1.070796460176991</v>
      </c>
      <c r="J72" s="223">
        <v>1.0442477876106195</v>
      </c>
      <c r="K72" s="223">
        <v>1.0619469026548671</v>
      </c>
      <c r="L72" s="223">
        <v>1.0619469026548671</v>
      </c>
      <c r="M72" s="223">
        <v>1.0663716814159292</v>
      </c>
      <c r="N72" s="223">
        <v>1.070796460176991</v>
      </c>
      <c r="O72" s="223">
        <v>1.0973451327433628</v>
      </c>
      <c r="P72" s="223">
        <v>1.1106194690265487</v>
      </c>
    </row>
    <row r="73" spans="1:16" s="262" customFormat="1" ht="12.75" x14ac:dyDescent="0.2">
      <c r="A73" s="716"/>
      <c r="B73" s="724"/>
      <c r="C73" s="212">
        <v>2</v>
      </c>
      <c r="D73" s="213" t="s">
        <v>49</v>
      </c>
      <c r="E73" s="184">
        <v>1</v>
      </c>
      <c r="F73" s="184">
        <v>1.036</v>
      </c>
      <c r="G73" s="184">
        <v>1.028</v>
      </c>
      <c r="H73" s="184">
        <v>1.056</v>
      </c>
      <c r="I73" s="184">
        <v>1.0720000000000001</v>
      </c>
      <c r="J73" s="184">
        <v>1.06</v>
      </c>
      <c r="K73" s="184">
        <v>1.0680000000000001</v>
      </c>
      <c r="L73" s="184">
        <v>1.0920000000000001</v>
      </c>
      <c r="M73" s="184">
        <v>1.0959999999999999</v>
      </c>
      <c r="N73" s="184">
        <v>1.0959999999999999</v>
      </c>
      <c r="O73" s="184">
        <v>1.1200000000000001</v>
      </c>
      <c r="P73" s="184">
        <v>1.1000000000000001</v>
      </c>
    </row>
    <row r="74" spans="1:16" s="262" customFormat="1" ht="12.75" x14ac:dyDescent="0.2">
      <c r="A74" s="716"/>
      <c r="B74" s="724"/>
      <c r="C74" s="212">
        <v>3</v>
      </c>
      <c r="D74" s="213" t="s">
        <v>50</v>
      </c>
      <c r="E74" s="184">
        <v>1</v>
      </c>
      <c r="F74" s="184">
        <v>1.0753424657534247</v>
      </c>
      <c r="G74" s="184">
        <v>1.095890410958904</v>
      </c>
      <c r="H74" s="184">
        <v>1.071917808219178</v>
      </c>
      <c r="I74" s="184">
        <v>1.0890410958904111</v>
      </c>
      <c r="J74" s="184">
        <v>1.0582191780821917</v>
      </c>
      <c r="K74" s="184">
        <v>1.0650684931506851</v>
      </c>
      <c r="L74" s="184">
        <v>1.0787671232876712</v>
      </c>
      <c r="M74" s="184">
        <v>1.0924657534246576</v>
      </c>
      <c r="N74" s="184">
        <v>1.0787671232876712</v>
      </c>
      <c r="O74" s="184">
        <v>1.095890410958904</v>
      </c>
      <c r="P74" s="184">
        <v>1.0924657534246576</v>
      </c>
    </row>
    <row r="75" spans="1:16" s="262" customFormat="1" ht="14.25" x14ac:dyDescent="0.2">
      <c r="A75" s="194"/>
      <c r="B75" s="195"/>
      <c r="C75" s="195"/>
      <c r="D75" s="161" t="s">
        <v>221</v>
      </c>
      <c r="E75" s="196">
        <f>AVERAGE(E62:E74)</f>
        <v>1</v>
      </c>
      <c r="F75" s="196">
        <f t="shared" ref="F75:K75" si="146">AVERAGE(F62:F74)</f>
        <v>1.0450343056719538</v>
      </c>
      <c r="G75" s="196">
        <f t="shared" si="146"/>
        <v>1.0437993198870479</v>
      </c>
      <c r="H75" s="196">
        <f t="shared" si="146"/>
        <v>1.0597805058167622</v>
      </c>
      <c r="I75" s="196">
        <f t="shared" si="146"/>
        <v>1.0628195335681279</v>
      </c>
      <c r="J75" s="196">
        <f t="shared" si="146"/>
        <v>1.0564696906951636</v>
      </c>
      <c r="K75" s="196">
        <f t="shared" si="146"/>
        <v>1.068683703484866</v>
      </c>
      <c r="L75" s="196">
        <f t="shared" ref="L75" si="147">AVERAGE(L62:L74)</f>
        <v>1.068576618271432</v>
      </c>
      <c r="M75" s="196">
        <f t="shared" ref="M75" si="148">AVERAGE(M62:M74)</f>
        <v>1.0739368891612067</v>
      </c>
      <c r="N75" s="196">
        <f t="shared" ref="N75" si="149">AVERAGE(N62:N74)</f>
        <v>1.0935785424695148</v>
      </c>
      <c r="O75" s="196">
        <f t="shared" ref="O75" si="150">AVERAGE(O62:O74)</f>
        <v>1.1031625070022335</v>
      </c>
      <c r="P75" s="196">
        <f t="shared" ref="P75" si="151">AVERAGE(P62:P74)</f>
        <v>1.0978120622565244</v>
      </c>
    </row>
    <row r="76" spans="1:16" s="262" customFormat="1" ht="14.25" x14ac:dyDescent="0.2">
      <c r="A76" s="198"/>
      <c r="B76" s="199"/>
      <c r="C76" s="199"/>
      <c r="D76" s="164" t="s">
        <v>222</v>
      </c>
      <c r="E76" s="200">
        <f>STDEV(E62:E74)</f>
        <v>0</v>
      </c>
      <c r="F76" s="200">
        <f t="shared" ref="F76:K76" si="152">STDEV(F62:F74)</f>
        <v>5.8319743332494789E-2</v>
      </c>
      <c r="G76" s="200">
        <f t="shared" si="152"/>
        <v>5.5912180590201345E-2</v>
      </c>
      <c r="H76" s="200">
        <f t="shared" si="152"/>
        <v>5.1658256603556378E-2</v>
      </c>
      <c r="I76" s="200">
        <f t="shared" si="152"/>
        <v>5.9460761314506484E-2</v>
      </c>
      <c r="J76" s="200">
        <f t="shared" si="152"/>
        <v>5.8947620737403818E-2</v>
      </c>
      <c r="K76" s="200">
        <f t="shared" si="152"/>
        <v>6.378478938938352E-2</v>
      </c>
      <c r="L76" s="200">
        <f t="shared" ref="L76:P76" si="153">STDEV(L62:L74)</f>
        <v>5.9493203931981195E-2</v>
      </c>
      <c r="M76" s="200">
        <f t="shared" si="153"/>
        <v>5.9954313965053102E-2</v>
      </c>
      <c r="N76" s="200">
        <f t="shared" si="153"/>
        <v>6.3838572994717319E-2</v>
      </c>
      <c r="O76" s="200">
        <f t="shared" si="153"/>
        <v>6.1691334659977046E-2</v>
      </c>
      <c r="P76" s="200">
        <f t="shared" si="153"/>
        <v>6.1278475352216873E-2</v>
      </c>
    </row>
    <row r="77" spans="1:16" s="262" customFormat="1" ht="14.25" x14ac:dyDescent="0.2">
      <c r="A77" s="202"/>
      <c r="B77" s="203"/>
      <c r="C77" s="203"/>
      <c r="D77" s="167" t="s">
        <v>12</v>
      </c>
      <c r="E77" s="204">
        <f>E76/SQRT(COUNT(E62:E74))</f>
        <v>0</v>
      </c>
      <c r="F77" s="204">
        <f t="shared" ref="F77:K77" si="154">F76/SQRT(COUNT(F62:F74))</f>
        <v>1.6174986535169928E-2</v>
      </c>
      <c r="G77" s="204">
        <f t="shared" si="154"/>
        <v>1.5507248772382567E-2</v>
      </c>
      <c r="H77" s="204">
        <f t="shared" si="154"/>
        <v>1.4327422537322981E-2</v>
      </c>
      <c r="I77" s="204">
        <f t="shared" si="154"/>
        <v>1.6491447984429131E-2</v>
      </c>
      <c r="J77" s="204">
        <f t="shared" si="154"/>
        <v>1.6349128395024143E-2</v>
      </c>
      <c r="K77" s="204">
        <f t="shared" si="154"/>
        <v>1.7690717595237975E-2</v>
      </c>
      <c r="L77" s="204">
        <f t="shared" ref="L77" si="155">L76/SQRT(COUNT(L62:L74))</f>
        <v>1.6500445947568772E-2</v>
      </c>
      <c r="M77" s="204">
        <f t="shared" ref="M77" si="156">M76/SQRT(COUNT(M62:M74))</f>
        <v>1.7307319653401376E-2</v>
      </c>
      <c r="N77" s="204">
        <f t="shared" ref="N77" si="157">N76/SQRT(COUNT(N62:N74))</f>
        <v>1.8428608651590808E-2</v>
      </c>
      <c r="O77" s="204">
        <f t="shared" ref="O77" si="158">O76/SQRT(COUNT(O62:O74))</f>
        <v>1.780875433630252E-2</v>
      </c>
      <c r="P77" s="204">
        <f t="shared" ref="P77" si="159">P76/SQRT(COUNT(P62:P74))</f>
        <v>1.7689572120066131E-2</v>
      </c>
    </row>
    <row r="78" spans="1:16" s="262" customFormat="1" ht="12.75" x14ac:dyDescent="0.2">
      <c r="A78" s="24" t="s">
        <v>121</v>
      </c>
      <c r="D78" s="64"/>
    </row>
    <row r="79" spans="1:16" s="262" customFormat="1" ht="12.75" x14ac:dyDescent="0.2">
      <c r="D79" s="64"/>
    </row>
    <row r="80" spans="1:16" s="262" customFormat="1" ht="12.75" x14ac:dyDescent="0.2"/>
    <row r="81" s="262" customFormat="1" ht="12.75" x14ac:dyDescent="0.2"/>
    <row r="82" s="262" customFormat="1" ht="12.75" x14ac:dyDescent="0.2"/>
    <row r="83" s="262" customFormat="1" ht="12.75" x14ac:dyDescent="0.2"/>
    <row r="84" s="262" customFormat="1" ht="12.75" x14ac:dyDescent="0.2"/>
    <row r="85" s="262" customFormat="1" ht="12.75" x14ac:dyDescent="0.2"/>
    <row r="86" s="262" customFormat="1" ht="12.75" x14ac:dyDescent="0.2"/>
    <row r="87" s="262" customFormat="1" ht="12.75" x14ac:dyDescent="0.2"/>
    <row r="88" s="262" customFormat="1" ht="12.75" x14ac:dyDescent="0.2"/>
    <row r="89" s="262" customFormat="1" ht="12.75" x14ac:dyDescent="0.2"/>
    <row r="90" s="262" customFormat="1" ht="12.75" x14ac:dyDescent="0.2"/>
    <row r="91" s="262" customFormat="1" ht="12.75" x14ac:dyDescent="0.2"/>
    <row r="92" s="262" customFormat="1" ht="12.75" x14ac:dyDescent="0.2"/>
  </sheetData>
  <mergeCells count="16">
    <mergeCell ref="A8:A20"/>
    <mergeCell ref="B8:B12"/>
    <mergeCell ref="B13:B17"/>
    <mergeCell ref="B18:B20"/>
    <mergeCell ref="A24:A36"/>
    <mergeCell ref="B24:B28"/>
    <mergeCell ref="B29:B33"/>
    <mergeCell ref="B34:B36"/>
    <mergeCell ref="A46:A58"/>
    <mergeCell ref="B46:B50"/>
    <mergeCell ref="B51:B55"/>
    <mergeCell ref="B56:B58"/>
    <mergeCell ref="A62:A74"/>
    <mergeCell ref="B62:B66"/>
    <mergeCell ref="B67:B71"/>
    <mergeCell ref="B72:B74"/>
  </mergeCells>
  <dataValidations count="1">
    <dataValidation type="list" allowBlank="1" showInputMessage="1" showErrorMessage="1" sqref="D21:D23 D37:D39 D59:D61 D75:D77" xr:uid="{35AABCD7-4BD7-4CF6-8777-9370E5B7F329}">
      <formula1>TtestSelect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9CA4-2DF0-4B6A-9A21-447E8A8632F1}">
  <dimension ref="A1:Q38"/>
  <sheetViews>
    <sheetView workbookViewId="0"/>
  </sheetViews>
  <sheetFormatPr defaultRowHeight="15" x14ac:dyDescent="0.25"/>
  <cols>
    <col min="1" max="1" width="18.28515625" customWidth="1"/>
    <col min="5" max="5" width="12.140625" customWidth="1"/>
  </cols>
  <sheetData>
    <row r="1" spans="1:17" ht="15.75" x14ac:dyDescent="0.3">
      <c r="A1" s="36" t="s">
        <v>71</v>
      </c>
      <c r="D1" s="63"/>
      <c r="E1" s="64"/>
    </row>
    <row r="2" spans="1:17" ht="15.75" x14ac:dyDescent="0.3">
      <c r="A2" s="62" t="s">
        <v>124</v>
      </c>
      <c r="D2" s="63"/>
      <c r="E2" s="64"/>
    </row>
    <row r="3" spans="1:17" ht="15.75" x14ac:dyDescent="0.3">
      <c r="A3" s="62"/>
      <c r="D3" s="63"/>
      <c r="E3" s="64"/>
    </row>
    <row r="4" spans="1:17" ht="20.25" x14ac:dyDescent="0.3">
      <c r="A4" s="12" t="s">
        <v>126</v>
      </c>
      <c r="F4" s="9" t="s">
        <v>2</v>
      </c>
      <c r="G4" s="10"/>
      <c r="H4" s="11"/>
      <c r="Q4" s="64"/>
    </row>
    <row r="5" spans="1:17" ht="20.25" x14ac:dyDescent="0.3">
      <c r="A5" s="12"/>
      <c r="F5" s="42"/>
      <c r="G5" s="8"/>
      <c r="H5" s="11"/>
    </row>
    <row r="6" spans="1:17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41" t="s">
        <v>126</v>
      </c>
    </row>
    <row r="7" spans="1:17" x14ac:dyDescent="0.25">
      <c r="A7" s="715" t="s">
        <v>1</v>
      </c>
      <c r="B7" s="723">
        <v>1</v>
      </c>
      <c r="C7" s="210">
        <v>1</v>
      </c>
      <c r="D7" s="211" t="s">
        <v>14</v>
      </c>
      <c r="E7" s="152">
        <v>3</v>
      </c>
    </row>
    <row r="8" spans="1:17" x14ac:dyDescent="0.25">
      <c r="A8" s="716"/>
      <c r="B8" s="724"/>
      <c r="C8" s="212">
        <v>2</v>
      </c>
      <c r="D8" s="213" t="s">
        <v>15</v>
      </c>
      <c r="E8" s="152">
        <v>1</v>
      </c>
    </row>
    <row r="9" spans="1:17" x14ac:dyDescent="0.25">
      <c r="A9" s="716"/>
      <c r="B9" s="724"/>
      <c r="C9" s="212">
        <v>3</v>
      </c>
      <c r="D9" s="213" t="s">
        <v>16</v>
      </c>
      <c r="E9" s="152">
        <v>3.5</v>
      </c>
    </row>
    <row r="10" spans="1:17" x14ac:dyDescent="0.25">
      <c r="A10" s="716"/>
      <c r="B10" s="724"/>
      <c r="C10" s="212">
        <v>4</v>
      </c>
      <c r="D10" s="213" t="s">
        <v>17</v>
      </c>
      <c r="E10" s="152">
        <v>2.5</v>
      </c>
    </row>
    <row r="11" spans="1:17" x14ac:dyDescent="0.25">
      <c r="A11" s="716"/>
      <c r="B11" s="725"/>
      <c r="C11" s="228">
        <v>5</v>
      </c>
      <c r="D11" s="229" t="s">
        <v>18</v>
      </c>
      <c r="E11" s="159">
        <v>3</v>
      </c>
    </row>
    <row r="12" spans="1:17" x14ac:dyDescent="0.25">
      <c r="A12" s="716"/>
      <c r="B12" s="723">
        <v>2</v>
      </c>
      <c r="C12" s="210">
        <v>1</v>
      </c>
      <c r="D12" s="211" t="s">
        <v>20</v>
      </c>
      <c r="E12" s="155"/>
    </row>
    <row r="13" spans="1:17" x14ac:dyDescent="0.25">
      <c r="A13" s="716"/>
      <c r="B13" s="724"/>
      <c r="C13" s="212">
        <v>2</v>
      </c>
      <c r="D13" s="213" t="s">
        <v>21</v>
      </c>
      <c r="E13" s="152">
        <v>2.5</v>
      </c>
    </row>
    <row r="14" spans="1:17" x14ac:dyDescent="0.25">
      <c r="A14" s="716"/>
      <c r="B14" s="724"/>
      <c r="C14" s="212">
        <v>3</v>
      </c>
      <c r="D14" s="213" t="s">
        <v>22</v>
      </c>
      <c r="E14" s="152">
        <v>3</v>
      </c>
    </row>
    <row r="15" spans="1:17" x14ac:dyDescent="0.25">
      <c r="A15" s="716"/>
      <c r="B15" s="724"/>
      <c r="C15" s="212">
        <v>4</v>
      </c>
      <c r="D15" s="213" t="s">
        <v>23</v>
      </c>
      <c r="E15" s="152">
        <v>3</v>
      </c>
    </row>
    <row r="16" spans="1:17" x14ac:dyDescent="0.25">
      <c r="A16" s="716"/>
      <c r="B16" s="725"/>
      <c r="C16" s="228">
        <v>5</v>
      </c>
      <c r="D16" s="229" t="s">
        <v>24</v>
      </c>
      <c r="E16" s="159">
        <v>2</v>
      </c>
    </row>
    <row r="17" spans="1:5" x14ac:dyDescent="0.25">
      <c r="A17" s="716"/>
      <c r="B17" s="723">
        <v>3</v>
      </c>
      <c r="C17" s="210">
        <v>1</v>
      </c>
      <c r="D17" s="211" t="s">
        <v>26</v>
      </c>
      <c r="E17" s="152">
        <v>2</v>
      </c>
    </row>
    <row r="18" spans="1:5" x14ac:dyDescent="0.25">
      <c r="A18" s="716"/>
      <c r="B18" s="724"/>
      <c r="C18" s="212">
        <v>2</v>
      </c>
      <c r="D18" s="213" t="s">
        <v>27</v>
      </c>
      <c r="E18" s="152">
        <v>2</v>
      </c>
    </row>
    <row r="19" spans="1:5" x14ac:dyDescent="0.25">
      <c r="A19" s="716"/>
      <c r="B19" s="724"/>
      <c r="C19" s="212">
        <v>3</v>
      </c>
      <c r="D19" s="213" t="s">
        <v>28</v>
      </c>
      <c r="E19" s="152">
        <v>1.5</v>
      </c>
    </row>
    <row r="20" spans="1:5" x14ac:dyDescent="0.25">
      <c r="A20" s="477"/>
      <c r="B20" s="478"/>
      <c r="C20" s="478"/>
      <c r="D20" s="161" t="s">
        <v>221</v>
      </c>
      <c r="E20" s="591">
        <f>AVERAGE(E7:E19)</f>
        <v>2.4166666666666665</v>
      </c>
    </row>
    <row r="21" spans="1:5" x14ac:dyDescent="0.25">
      <c r="A21" s="479"/>
      <c r="B21" s="480"/>
      <c r="C21" s="480"/>
      <c r="D21" s="164" t="s">
        <v>222</v>
      </c>
      <c r="E21" s="592">
        <f>STDEV(E7:E19)</f>
        <v>0.73340220062308803</v>
      </c>
    </row>
    <row r="22" spans="1:5" x14ac:dyDescent="0.25">
      <c r="A22" s="481"/>
      <c r="B22" s="482"/>
      <c r="C22" s="482"/>
      <c r="D22" s="167" t="s">
        <v>12</v>
      </c>
      <c r="E22" s="593">
        <f>E21/SQRT(COUNT(E7:E19))</f>
        <v>0.21171497897700192</v>
      </c>
    </row>
    <row r="23" spans="1:5" x14ac:dyDescent="0.25">
      <c r="A23" s="715" t="s">
        <v>117</v>
      </c>
      <c r="B23" s="723">
        <v>4</v>
      </c>
      <c r="C23" s="210">
        <v>1</v>
      </c>
      <c r="D23" s="211" t="s">
        <v>32</v>
      </c>
      <c r="E23" s="152">
        <v>1</v>
      </c>
    </row>
    <row r="24" spans="1:5" x14ac:dyDescent="0.25">
      <c r="A24" s="716"/>
      <c r="B24" s="724"/>
      <c r="C24" s="212">
        <v>2</v>
      </c>
      <c r="D24" s="213" t="s">
        <v>33</v>
      </c>
      <c r="E24" s="152">
        <v>1</v>
      </c>
    </row>
    <row r="25" spans="1:5" x14ac:dyDescent="0.25">
      <c r="A25" s="716"/>
      <c r="B25" s="724"/>
      <c r="C25" s="212">
        <v>3</v>
      </c>
      <c r="D25" s="213" t="s">
        <v>34</v>
      </c>
      <c r="E25" s="152">
        <v>2</v>
      </c>
    </row>
    <row r="26" spans="1:5" x14ac:dyDescent="0.25">
      <c r="A26" s="716"/>
      <c r="B26" s="724"/>
      <c r="C26" s="212">
        <v>4</v>
      </c>
      <c r="D26" s="213" t="s">
        <v>35</v>
      </c>
      <c r="E26" s="152">
        <v>2</v>
      </c>
    </row>
    <row r="27" spans="1:5" x14ac:dyDescent="0.25">
      <c r="A27" s="716"/>
      <c r="B27" s="725"/>
      <c r="C27" s="228">
        <v>5</v>
      </c>
      <c r="D27" s="229" t="s">
        <v>36</v>
      </c>
      <c r="E27" s="288"/>
    </row>
    <row r="28" spans="1:5" x14ac:dyDescent="0.25">
      <c r="A28" s="716"/>
      <c r="B28" s="723">
        <v>5</v>
      </c>
      <c r="C28" s="210">
        <v>1</v>
      </c>
      <c r="D28" s="211" t="s">
        <v>43</v>
      </c>
      <c r="E28" s="152">
        <v>2</v>
      </c>
    </row>
    <row r="29" spans="1:5" x14ac:dyDescent="0.25">
      <c r="A29" s="716"/>
      <c r="B29" s="724"/>
      <c r="C29" s="212">
        <v>2</v>
      </c>
      <c r="D29" s="213" t="s">
        <v>44</v>
      </c>
      <c r="E29" s="152">
        <v>2</v>
      </c>
    </row>
    <row r="30" spans="1:5" x14ac:dyDescent="0.25">
      <c r="A30" s="716"/>
      <c r="B30" s="724"/>
      <c r="C30" s="212">
        <v>3</v>
      </c>
      <c r="D30" s="213" t="s">
        <v>45</v>
      </c>
      <c r="E30" s="152">
        <v>2</v>
      </c>
    </row>
    <row r="31" spans="1:5" x14ac:dyDescent="0.25">
      <c r="A31" s="716"/>
      <c r="B31" s="724"/>
      <c r="C31" s="212">
        <v>4</v>
      </c>
      <c r="D31" s="213" t="s">
        <v>46</v>
      </c>
      <c r="E31" s="152">
        <v>2</v>
      </c>
    </row>
    <row r="32" spans="1:5" x14ac:dyDescent="0.25">
      <c r="A32" s="716"/>
      <c r="B32" s="725"/>
      <c r="C32" s="228">
        <v>5</v>
      </c>
      <c r="D32" s="229" t="s">
        <v>47</v>
      </c>
      <c r="E32" s="159">
        <v>1</v>
      </c>
    </row>
    <row r="33" spans="1:5" x14ac:dyDescent="0.25">
      <c r="A33" s="716"/>
      <c r="B33" s="723">
        <v>6</v>
      </c>
      <c r="C33" s="210">
        <v>1</v>
      </c>
      <c r="D33" s="211" t="s">
        <v>48</v>
      </c>
      <c r="E33" s="152">
        <v>1.5</v>
      </c>
    </row>
    <row r="34" spans="1:5" x14ac:dyDescent="0.25">
      <c r="A34" s="716"/>
      <c r="B34" s="724"/>
      <c r="C34" s="212">
        <v>2</v>
      </c>
      <c r="D34" s="213" t="s">
        <v>49</v>
      </c>
      <c r="E34" s="152">
        <v>1.5</v>
      </c>
    </row>
    <row r="35" spans="1:5" x14ac:dyDescent="0.25">
      <c r="A35" s="716"/>
      <c r="B35" s="724"/>
      <c r="C35" s="212">
        <v>3</v>
      </c>
      <c r="D35" s="213" t="s">
        <v>50</v>
      </c>
      <c r="E35" s="152">
        <v>2</v>
      </c>
    </row>
    <row r="36" spans="1:5" x14ac:dyDescent="0.25">
      <c r="A36" s="477"/>
      <c r="B36" s="478"/>
      <c r="C36" s="478"/>
      <c r="D36" s="161" t="s">
        <v>221</v>
      </c>
      <c r="E36" s="591">
        <f>AVERAGE(E23:E35)</f>
        <v>1.6666666666666667</v>
      </c>
    </row>
    <row r="37" spans="1:5" x14ac:dyDescent="0.25">
      <c r="A37" s="479"/>
      <c r="B37" s="480"/>
      <c r="C37" s="480"/>
      <c r="D37" s="164" t="s">
        <v>222</v>
      </c>
      <c r="E37" s="592">
        <f>STDEV(E23:E35)</f>
        <v>0.44381268229929705</v>
      </c>
    </row>
    <row r="38" spans="1:5" x14ac:dyDescent="0.25">
      <c r="A38" s="481"/>
      <c r="B38" s="482"/>
      <c r="C38" s="482"/>
      <c r="D38" s="167" t="s">
        <v>12</v>
      </c>
      <c r="E38" s="593">
        <f>E37/SQRT(COUNT(E23:E35))</f>
        <v>0.12811768579763452</v>
      </c>
    </row>
  </sheetData>
  <mergeCells count="8"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" xr:uid="{3B11AB70-9A48-4ADA-9031-1A7DB8FE37E5}">
      <formula1>TtestSelect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275C-C8FB-4EE2-AA4D-141B5A9077CB}">
  <dimension ref="A1:M36"/>
  <sheetViews>
    <sheetView workbookViewId="0"/>
  </sheetViews>
  <sheetFormatPr defaultRowHeight="15" x14ac:dyDescent="0.25"/>
  <cols>
    <col min="1" max="1" width="18.28515625" customWidth="1"/>
    <col min="2" max="5" width="9.7109375" customWidth="1"/>
  </cols>
  <sheetData>
    <row r="1" spans="1:13" ht="15.75" x14ac:dyDescent="0.3">
      <c r="A1" s="36" t="s">
        <v>71</v>
      </c>
      <c r="B1" s="3"/>
      <c r="C1" s="3"/>
      <c r="D1" s="88"/>
    </row>
    <row r="2" spans="1:13" ht="15.75" x14ac:dyDescent="0.3">
      <c r="A2" s="36" t="s">
        <v>116</v>
      </c>
      <c r="B2" s="3"/>
      <c r="C2" s="3"/>
      <c r="D2" s="88"/>
    </row>
    <row r="3" spans="1:13" ht="15.75" x14ac:dyDescent="0.3">
      <c r="A3" s="36"/>
      <c r="B3" s="3"/>
      <c r="C3" s="3"/>
      <c r="D3" s="32"/>
    </row>
    <row r="4" spans="1:13" ht="20.25" x14ac:dyDescent="0.3">
      <c r="A4" s="54" t="s">
        <v>113</v>
      </c>
      <c r="B4" s="55"/>
      <c r="C4" s="3"/>
      <c r="D4" s="3"/>
      <c r="E4" s="3"/>
      <c r="F4" s="3"/>
      <c r="G4" s="3"/>
      <c r="H4" s="3"/>
      <c r="M4" s="4"/>
    </row>
    <row r="5" spans="1:13" x14ac:dyDescent="0.25">
      <c r="A5" s="25"/>
      <c r="B5" s="25"/>
      <c r="C5" s="25"/>
      <c r="D5" s="26"/>
    </row>
    <row r="6" spans="1:13" x14ac:dyDescent="0.25">
      <c r="A6" s="289" t="s">
        <v>7</v>
      </c>
      <c r="B6" s="289" t="s">
        <v>8</v>
      </c>
      <c r="C6" s="289" t="s">
        <v>9</v>
      </c>
      <c r="D6" s="289" t="s">
        <v>10</v>
      </c>
      <c r="E6" s="289" t="s">
        <v>11</v>
      </c>
    </row>
    <row r="7" spans="1:13" x14ac:dyDescent="0.25">
      <c r="A7" s="716" t="s">
        <v>1</v>
      </c>
      <c r="B7" s="147">
        <v>1</v>
      </c>
      <c r="C7" s="228">
        <v>6</v>
      </c>
      <c r="D7" s="229" t="s">
        <v>19</v>
      </c>
      <c r="E7" s="159">
        <v>0.66666666666666663</v>
      </c>
    </row>
    <row r="8" spans="1:13" x14ac:dyDescent="0.25">
      <c r="A8" s="716"/>
      <c r="B8" s="728">
        <v>2</v>
      </c>
      <c r="C8" s="210">
        <v>1</v>
      </c>
      <c r="D8" s="211" t="s">
        <v>20</v>
      </c>
      <c r="E8" s="158">
        <v>1.6666666666666667</v>
      </c>
    </row>
    <row r="9" spans="1:13" x14ac:dyDescent="0.25">
      <c r="A9" s="716"/>
      <c r="B9" s="728"/>
      <c r="C9" s="212">
        <v>2</v>
      </c>
      <c r="D9" s="213" t="s">
        <v>21</v>
      </c>
      <c r="E9" s="152">
        <v>1.6666666666666667</v>
      </c>
    </row>
    <row r="10" spans="1:13" x14ac:dyDescent="0.25">
      <c r="A10" s="716"/>
      <c r="B10" s="728"/>
      <c r="C10" s="212">
        <v>4</v>
      </c>
      <c r="D10" s="213" t="s">
        <v>23</v>
      </c>
      <c r="E10" s="152">
        <v>1.3333333333333333</v>
      </c>
    </row>
    <row r="11" spans="1:13" x14ac:dyDescent="0.25">
      <c r="A11" s="716"/>
      <c r="B11" s="728"/>
      <c r="C11" s="212">
        <v>5</v>
      </c>
      <c r="D11" s="213" t="s">
        <v>24</v>
      </c>
      <c r="E11" s="152">
        <v>1.3333333333333333</v>
      </c>
    </row>
    <row r="12" spans="1:13" x14ac:dyDescent="0.25">
      <c r="A12" s="716"/>
      <c r="B12" s="728"/>
      <c r="C12" s="228">
        <v>6</v>
      </c>
      <c r="D12" s="229" t="s">
        <v>25</v>
      </c>
      <c r="E12" s="159">
        <v>2</v>
      </c>
    </row>
    <row r="13" spans="1:13" x14ac:dyDescent="0.25">
      <c r="A13" s="716"/>
      <c r="B13" s="728">
        <v>3</v>
      </c>
      <c r="C13" s="210">
        <v>1</v>
      </c>
      <c r="D13" s="211" t="s">
        <v>26</v>
      </c>
      <c r="E13" s="158">
        <v>0.66666666666666663</v>
      </c>
    </row>
    <row r="14" spans="1:13" x14ac:dyDescent="0.25">
      <c r="A14" s="716"/>
      <c r="B14" s="728"/>
      <c r="C14" s="212">
        <v>2</v>
      </c>
      <c r="D14" s="213" t="s">
        <v>27</v>
      </c>
      <c r="E14" s="152">
        <v>2</v>
      </c>
    </row>
    <row r="15" spans="1:13" x14ac:dyDescent="0.25">
      <c r="A15" s="716"/>
      <c r="B15" s="728"/>
      <c r="C15" s="212">
        <v>3</v>
      </c>
      <c r="D15" s="213" t="s">
        <v>28</v>
      </c>
      <c r="E15" s="152">
        <v>2.6666666666666665</v>
      </c>
    </row>
    <row r="16" spans="1:13" x14ac:dyDescent="0.25">
      <c r="A16" s="716"/>
      <c r="B16" s="728"/>
      <c r="C16" s="212">
        <v>4</v>
      </c>
      <c r="D16" s="213" t="s">
        <v>29</v>
      </c>
      <c r="E16" s="152">
        <v>1.6666666666666667</v>
      </c>
    </row>
    <row r="17" spans="1:5" x14ac:dyDescent="0.25">
      <c r="A17" s="716"/>
      <c r="B17" s="728"/>
      <c r="C17" s="212">
        <v>5</v>
      </c>
      <c r="D17" s="213" t="s">
        <v>30</v>
      </c>
      <c r="E17" s="152">
        <v>2.3333333333333335</v>
      </c>
    </row>
    <row r="18" spans="1:5" x14ac:dyDescent="0.25">
      <c r="A18" s="716"/>
      <c r="B18" s="728"/>
      <c r="C18" s="228">
        <v>6</v>
      </c>
      <c r="D18" s="229" t="s">
        <v>31</v>
      </c>
      <c r="E18" s="159">
        <v>1.3333333333333333</v>
      </c>
    </row>
    <row r="19" spans="1:5" x14ac:dyDescent="0.25">
      <c r="A19" s="214"/>
      <c r="B19" s="160"/>
      <c r="C19" s="160"/>
      <c r="D19" s="161" t="s">
        <v>221</v>
      </c>
      <c r="E19" s="162">
        <f>AVERAGE(E7:E18)</f>
        <v>1.6111111111111107</v>
      </c>
    </row>
    <row r="20" spans="1:5" x14ac:dyDescent="0.25">
      <c r="A20" s="215"/>
      <c r="B20" s="163"/>
      <c r="C20" s="163"/>
      <c r="D20" s="164" t="s">
        <v>222</v>
      </c>
      <c r="E20" s="165">
        <f>STDEV(E7:E18)</f>
        <v>0.60022442491901462</v>
      </c>
    </row>
    <row r="21" spans="1:5" x14ac:dyDescent="0.25">
      <c r="A21" s="216"/>
      <c r="B21" s="166"/>
      <c r="C21" s="166"/>
      <c r="D21" s="167" t="s">
        <v>12</v>
      </c>
      <c r="E21" s="168">
        <f>E20/SQRT(COUNT(E7:E18))</f>
        <v>0.17326986665059071</v>
      </c>
    </row>
    <row r="22" spans="1:5" x14ac:dyDescent="0.25">
      <c r="A22" s="715" t="s">
        <v>117</v>
      </c>
      <c r="B22" s="728">
        <v>4</v>
      </c>
      <c r="C22" s="210">
        <v>1</v>
      </c>
      <c r="D22" s="211" t="s">
        <v>32</v>
      </c>
      <c r="E22" s="158">
        <v>0.66666666666666663</v>
      </c>
    </row>
    <row r="23" spans="1:5" x14ac:dyDescent="0.25">
      <c r="A23" s="716"/>
      <c r="B23" s="728"/>
      <c r="C23" s="212">
        <v>2</v>
      </c>
      <c r="D23" s="213" t="s">
        <v>33</v>
      </c>
      <c r="E23" s="152">
        <v>0.66666666666666663</v>
      </c>
    </row>
    <row r="24" spans="1:5" x14ac:dyDescent="0.25">
      <c r="A24" s="716"/>
      <c r="B24" s="728"/>
      <c r="C24" s="212">
        <v>3</v>
      </c>
      <c r="D24" s="213" t="s">
        <v>34</v>
      </c>
      <c r="E24" s="152">
        <v>1.3333333333333333</v>
      </c>
    </row>
    <row r="25" spans="1:5" x14ac:dyDescent="0.25">
      <c r="A25" s="716"/>
      <c r="B25" s="728"/>
      <c r="C25" s="212">
        <v>4</v>
      </c>
      <c r="D25" s="213" t="s">
        <v>35</v>
      </c>
      <c r="E25" s="152">
        <v>0.66666666666666663</v>
      </c>
    </row>
    <row r="26" spans="1:5" x14ac:dyDescent="0.25">
      <c r="A26" s="716"/>
      <c r="B26" s="728"/>
      <c r="C26" s="228">
        <v>6</v>
      </c>
      <c r="D26" s="229" t="s">
        <v>118</v>
      </c>
      <c r="E26" s="159">
        <v>0.66666666666666663</v>
      </c>
    </row>
    <row r="27" spans="1:5" x14ac:dyDescent="0.25">
      <c r="A27" s="716"/>
      <c r="B27" s="728">
        <v>5</v>
      </c>
      <c r="C27" s="210">
        <v>1</v>
      </c>
      <c r="D27" s="211" t="s">
        <v>43</v>
      </c>
      <c r="E27" s="158">
        <v>0</v>
      </c>
    </row>
    <row r="28" spans="1:5" x14ac:dyDescent="0.25">
      <c r="A28" s="716"/>
      <c r="B28" s="728"/>
      <c r="C28" s="212">
        <v>3</v>
      </c>
      <c r="D28" s="213" t="s">
        <v>45</v>
      </c>
      <c r="E28" s="152">
        <v>0.33333333333333331</v>
      </c>
    </row>
    <row r="29" spans="1:5" x14ac:dyDescent="0.25">
      <c r="A29" s="716"/>
      <c r="B29" s="728"/>
      <c r="C29" s="212">
        <v>4</v>
      </c>
      <c r="D29" s="213" t="s">
        <v>46</v>
      </c>
      <c r="E29" s="152">
        <v>0.66666666666666663</v>
      </c>
    </row>
    <row r="30" spans="1:5" x14ac:dyDescent="0.25">
      <c r="A30" s="716"/>
      <c r="B30" s="728">
        <v>6</v>
      </c>
      <c r="C30" s="210">
        <v>1</v>
      </c>
      <c r="D30" s="211" t="s">
        <v>48</v>
      </c>
      <c r="E30" s="158">
        <v>1</v>
      </c>
    </row>
    <row r="31" spans="1:5" x14ac:dyDescent="0.25">
      <c r="A31" s="716"/>
      <c r="B31" s="728"/>
      <c r="C31" s="212">
        <v>3</v>
      </c>
      <c r="D31" s="213" t="s">
        <v>50</v>
      </c>
      <c r="E31" s="152">
        <v>0.66666666666666663</v>
      </c>
    </row>
    <row r="32" spans="1:5" x14ac:dyDescent="0.25">
      <c r="A32" s="716"/>
      <c r="B32" s="728"/>
      <c r="C32" s="212">
        <v>4</v>
      </c>
      <c r="D32" s="213" t="s">
        <v>51</v>
      </c>
      <c r="E32" s="152">
        <v>1.6666666666666667</v>
      </c>
    </row>
    <row r="33" spans="1:5" x14ac:dyDescent="0.25">
      <c r="A33" s="716"/>
      <c r="B33" s="728"/>
      <c r="C33" s="228">
        <v>6</v>
      </c>
      <c r="D33" s="229" t="s">
        <v>120</v>
      </c>
      <c r="E33" s="159">
        <v>0.33333333333333331</v>
      </c>
    </row>
    <row r="34" spans="1:5" x14ac:dyDescent="0.25">
      <c r="A34" s="214"/>
      <c r="B34" s="160"/>
      <c r="C34" s="160"/>
      <c r="D34" s="161" t="s">
        <v>221</v>
      </c>
      <c r="E34" s="162">
        <f>AVERAGE(E22:E33)</f>
        <v>0.72222222222222232</v>
      </c>
    </row>
    <row r="35" spans="1:5" x14ac:dyDescent="0.25">
      <c r="A35" s="215"/>
      <c r="B35" s="163"/>
      <c r="C35" s="163"/>
      <c r="D35" s="164" t="s">
        <v>222</v>
      </c>
      <c r="E35" s="165">
        <f>STDEV(E22:E33)</f>
        <v>0.44570528228101419</v>
      </c>
    </row>
    <row r="36" spans="1:5" x14ac:dyDescent="0.25">
      <c r="A36" s="216"/>
      <c r="B36" s="166"/>
      <c r="C36" s="166"/>
      <c r="D36" s="167" t="s">
        <v>12</v>
      </c>
      <c r="E36" s="168">
        <f>E35/SQRT(COUNT(E22:E33))</f>
        <v>0.12866403235209084</v>
      </c>
    </row>
  </sheetData>
  <mergeCells count="7">
    <mergeCell ref="A7:A18"/>
    <mergeCell ref="B8:B12"/>
    <mergeCell ref="B13:B18"/>
    <mergeCell ref="A22:A33"/>
    <mergeCell ref="B22:B26"/>
    <mergeCell ref="B27:B29"/>
    <mergeCell ref="B30:B33"/>
  </mergeCells>
  <dataValidations count="1">
    <dataValidation type="list" allowBlank="1" showInputMessage="1" showErrorMessage="1" sqref="D19:D21 D34:D36" xr:uid="{72716C47-892F-47AC-8F05-7A605E2AD395}">
      <formula1>TtestSelect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688F-3B7D-4E71-87D7-9630D1730900}">
  <dimension ref="A1:H36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  <col min="5" max="5" width="9.7109375" customWidth="1"/>
  </cols>
  <sheetData>
    <row r="1" spans="1:8" ht="15.75" x14ac:dyDescent="0.3">
      <c r="A1" s="36" t="s">
        <v>71</v>
      </c>
      <c r="B1" s="3"/>
      <c r="C1" s="3"/>
      <c r="D1" s="88"/>
    </row>
    <row r="2" spans="1:8" ht="15.75" x14ac:dyDescent="0.3">
      <c r="A2" s="36" t="s">
        <v>116</v>
      </c>
      <c r="B2" s="3"/>
      <c r="C2" s="3"/>
      <c r="D2" s="88"/>
    </row>
    <row r="3" spans="1:8" ht="15.75" x14ac:dyDescent="0.3">
      <c r="A3" s="36"/>
      <c r="B3" s="3"/>
      <c r="C3" s="3"/>
      <c r="D3" s="32"/>
    </row>
    <row r="4" spans="1:8" ht="20.25" x14ac:dyDescent="0.3">
      <c r="A4" s="54" t="s">
        <v>114</v>
      </c>
      <c r="B4" s="55"/>
      <c r="C4" s="3"/>
      <c r="D4" s="3"/>
      <c r="E4" s="3"/>
      <c r="F4" s="3"/>
      <c r="G4" s="3"/>
      <c r="H4" s="3"/>
    </row>
    <row r="5" spans="1:8" x14ac:dyDescent="0.25">
      <c r="A5" s="25"/>
      <c r="B5" s="25"/>
      <c r="C5" s="25"/>
      <c r="D5" s="26"/>
    </row>
    <row r="6" spans="1:8" x14ac:dyDescent="0.25">
      <c r="A6" s="47" t="s">
        <v>7</v>
      </c>
      <c r="B6" s="289" t="s">
        <v>8</v>
      </c>
      <c r="C6" s="289" t="s">
        <v>9</v>
      </c>
      <c r="D6" s="369" t="s">
        <v>10</v>
      </c>
      <c r="E6" s="289" t="s">
        <v>11</v>
      </c>
    </row>
    <row r="7" spans="1:8" x14ac:dyDescent="0.25">
      <c r="A7" s="716" t="s">
        <v>1</v>
      </c>
      <c r="B7" s="147">
        <v>1</v>
      </c>
      <c r="C7" s="228">
        <v>6</v>
      </c>
      <c r="D7" s="229" t="s">
        <v>19</v>
      </c>
      <c r="E7" s="159">
        <v>4</v>
      </c>
    </row>
    <row r="8" spans="1:8" x14ac:dyDescent="0.25">
      <c r="A8" s="716"/>
      <c r="B8" s="728">
        <v>2</v>
      </c>
      <c r="C8" s="210">
        <v>1</v>
      </c>
      <c r="D8" s="211" t="s">
        <v>20</v>
      </c>
      <c r="E8" s="158">
        <v>4.333333333333333</v>
      </c>
    </row>
    <row r="9" spans="1:8" x14ac:dyDescent="0.25">
      <c r="A9" s="716"/>
      <c r="B9" s="728"/>
      <c r="C9" s="212">
        <v>2</v>
      </c>
      <c r="D9" s="213" t="s">
        <v>21</v>
      </c>
      <c r="E9" s="152">
        <v>1.6666666666666667</v>
      </c>
    </row>
    <row r="10" spans="1:8" x14ac:dyDescent="0.25">
      <c r="A10" s="716"/>
      <c r="B10" s="728"/>
      <c r="C10" s="212">
        <v>4</v>
      </c>
      <c r="D10" s="213" t="s">
        <v>23</v>
      </c>
      <c r="E10" s="152">
        <v>2.6666666666666665</v>
      </c>
    </row>
    <row r="11" spans="1:8" x14ac:dyDescent="0.25">
      <c r="A11" s="716"/>
      <c r="B11" s="728"/>
      <c r="C11" s="212">
        <v>5</v>
      </c>
      <c r="D11" s="213" t="s">
        <v>24</v>
      </c>
      <c r="E11" s="152">
        <v>1</v>
      </c>
    </row>
    <row r="12" spans="1:8" x14ac:dyDescent="0.25">
      <c r="A12" s="716"/>
      <c r="B12" s="728"/>
      <c r="C12" s="228">
        <v>6</v>
      </c>
      <c r="D12" s="229" t="s">
        <v>25</v>
      </c>
      <c r="E12" s="159">
        <v>1</v>
      </c>
    </row>
    <row r="13" spans="1:8" x14ac:dyDescent="0.25">
      <c r="A13" s="716"/>
      <c r="B13" s="728">
        <v>3</v>
      </c>
      <c r="C13" s="210">
        <v>1</v>
      </c>
      <c r="D13" s="211" t="s">
        <v>26</v>
      </c>
      <c r="E13" s="158">
        <v>0.33333333333333331</v>
      </c>
    </row>
    <row r="14" spans="1:8" x14ac:dyDescent="0.25">
      <c r="A14" s="716"/>
      <c r="B14" s="728"/>
      <c r="C14" s="212">
        <v>2</v>
      </c>
      <c r="D14" s="213" t="s">
        <v>27</v>
      </c>
      <c r="E14" s="152">
        <v>1</v>
      </c>
    </row>
    <row r="15" spans="1:8" x14ac:dyDescent="0.25">
      <c r="A15" s="716"/>
      <c r="B15" s="728"/>
      <c r="C15" s="212">
        <v>3</v>
      </c>
      <c r="D15" s="213" t="s">
        <v>28</v>
      </c>
      <c r="E15" s="152">
        <v>1</v>
      </c>
    </row>
    <row r="16" spans="1:8" x14ac:dyDescent="0.25">
      <c r="A16" s="716"/>
      <c r="B16" s="728"/>
      <c r="C16" s="212">
        <v>4</v>
      </c>
      <c r="D16" s="213" t="s">
        <v>29</v>
      </c>
      <c r="E16" s="152">
        <v>2.6666666666666665</v>
      </c>
    </row>
    <row r="17" spans="1:5" x14ac:dyDescent="0.25">
      <c r="A17" s="716"/>
      <c r="B17" s="728"/>
      <c r="C17" s="212">
        <v>5</v>
      </c>
      <c r="D17" s="213" t="s">
        <v>30</v>
      </c>
      <c r="E17" s="152">
        <v>1.3333333333333333</v>
      </c>
    </row>
    <row r="18" spans="1:5" x14ac:dyDescent="0.25">
      <c r="A18" s="716"/>
      <c r="B18" s="728"/>
      <c r="C18" s="228">
        <v>6</v>
      </c>
      <c r="D18" s="229" t="s">
        <v>31</v>
      </c>
      <c r="E18" s="159">
        <v>1.6666666666666667</v>
      </c>
    </row>
    <row r="19" spans="1:5" x14ac:dyDescent="0.25">
      <c r="A19" s="214"/>
      <c r="B19" s="160"/>
      <c r="C19" s="160"/>
      <c r="D19" s="161" t="s">
        <v>221</v>
      </c>
      <c r="E19" s="162">
        <f>AVERAGE(E7:E18)</f>
        <v>1.8888888888888891</v>
      </c>
    </row>
    <row r="20" spans="1:5" x14ac:dyDescent="0.25">
      <c r="A20" s="215"/>
      <c r="B20" s="163"/>
      <c r="C20" s="163"/>
      <c r="D20" s="164" t="s">
        <v>222</v>
      </c>
      <c r="E20" s="165">
        <f>STDEV(E7:E18)</f>
        <v>1.2659753562742058</v>
      </c>
    </row>
    <row r="21" spans="1:5" x14ac:dyDescent="0.25">
      <c r="A21" s="216"/>
      <c r="B21" s="166"/>
      <c r="C21" s="166"/>
      <c r="D21" s="167" t="s">
        <v>12</v>
      </c>
      <c r="E21" s="168">
        <f>E20/SQRT(COUNT(E7:E18))</f>
        <v>0.36545560636617258</v>
      </c>
    </row>
    <row r="22" spans="1:5" x14ac:dyDescent="0.25">
      <c r="A22" s="715" t="s">
        <v>117</v>
      </c>
      <c r="B22" s="728">
        <v>4</v>
      </c>
      <c r="C22" s="210">
        <v>1</v>
      </c>
      <c r="D22" s="211" t="s">
        <v>32</v>
      </c>
      <c r="E22" s="158">
        <v>1</v>
      </c>
    </row>
    <row r="23" spans="1:5" x14ac:dyDescent="0.25">
      <c r="A23" s="716"/>
      <c r="B23" s="728"/>
      <c r="C23" s="212">
        <v>2</v>
      </c>
      <c r="D23" s="213" t="s">
        <v>33</v>
      </c>
      <c r="E23" s="152">
        <v>1</v>
      </c>
    </row>
    <row r="24" spans="1:5" x14ac:dyDescent="0.25">
      <c r="A24" s="716"/>
      <c r="B24" s="728"/>
      <c r="C24" s="212">
        <v>3</v>
      </c>
      <c r="D24" s="213" t="s">
        <v>34</v>
      </c>
      <c r="E24" s="152">
        <v>1.6666666666666667</v>
      </c>
    </row>
    <row r="25" spans="1:5" x14ac:dyDescent="0.25">
      <c r="A25" s="716"/>
      <c r="B25" s="728"/>
      <c r="C25" s="212">
        <v>4</v>
      </c>
      <c r="D25" s="213" t="s">
        <v>35</v>
      </c>
      <c r="E25" s="152">
        <v>0</v>
      </c>
    </row>
    <row r="26" spans="1:5" x14ac:dyDescent="0.25">
      <c r="A26" s="716"/>
      <c r="B26" s="728"/>
      <c r="C26" s="228">
        <v>6</v>
      </c>
      <c r="D26" s="229" t="s">
        <v>118</v>
      </c>
      <c r="E26" s="159">
        <v>1</v>
      </c>
    </row>
    <row r="27" spans="1:5" x14ac:dyDescent="0.25">
      <c r="A27" s="716"/>
      <c r="B27" s="728">
        <v>5</v>
      </c>
      <c r="C27" s="210">
        <v>1</v>
      </c>
      <c r="D27" s="211" t="s">
        <v>43</v>
      </c>
      <c r="E27" s="158">
        <v>1.3333333333333333</v>
      </c>
    </row>
    <row r="28" spans="1:5" x14ac:dyDescent="0.25">
      <c r="A28" s="716"/>
      <c r="B28" s="728"/>
      <c r="C28" s="212">
        <v>3</v>
      </c>
      <c r="D28" s="213" t="s">
        <v>45</v>
      </c>
      <c r="E28" s="152">
        <v>2</v>
      </c>
    </row>
    <row r="29" spans="1:5" x14ac:dyDescent="0.25">
      <c r="A29" s="716"/>
      <c r="B29" s="728"/>
      <c r="C29" s="212">
        <v>4</v>
      </c>
      <c r="D29" s="213" t="s">
        <v>46</v>
      </c>
      <c r="E29" s="152">
        <v>0.66666666666666663</v>
      </c>
    </row>
    <row r="30" spans="1:5" x14ac:dyDescent="0.25">
      <c r="A30" s="716"/>
      <c r="B30" s="728">
        <v>6</v>
      </c>
      <c r="C30" s="210">
        <v>1</v>
      </c>
      <c r="D30" s="211" t="s">
        <v>48</v>
      </c>
      <c r="E30" s="158">
        <v>1.3333333333333333</v>
      </c>
    </row>
    <row r="31" spans="1:5" x14ac:dyDescent="0.25">
      <c r="A31" s="716"/>
      <c r="B31" s="728"/>
      <c r="C31" s="212">
        <v>3</v>
      </c>
      <c r="D31" s="213" t="s">
        <v>50</v>
      </c>
      <c r="E31" s="152">
        <v>1.6666666666666667</v>
      </c>
    </row>
    <row r="32" spans="1:5" x14ac:dyDescent="0.25">
      <c r="A32" s="716"/>
      <c r="B32" s="728"/>
      <c r="C32" s="212">
        <v>4</v>
      </c>
      <c r="D32" s="213" t="s">
        <v>51</v>
      </c>
      <c r="E32" s="152">
        <v>0.33333333333333331</v>
      </c>
    </row>
    <row r="33" spans="1:5" x14ac:dyDescent="0.25">
      <c r="A33" s="716"/>
      <c r="B33" s="728"/>
      <c r="C33" s="228">
        <v>6</v>
      </c>
      <c r="D33" s="229" t="s">
        <v>120</v>
      </c>
      <c r="E33" s="159">
        <v>0</v>
      </c>
    </row>
    <row r="34" spans="1:5" x14ac:dyDescent="0.25">
      <c r="A34" s="214"/>
      <c r="B34" s="160"/>
      <c r="C34" s="160"/>
      <c r="D34" s="161" t="s">
        <v>221</v>
      </c>
      <c r="E34" s="162">
        <f>AVERAGE(E22:E33)</f>
        <v>1</v>
      </c>
    </row>
    <row r="35" spans="1:5" x14ac:dyDescent="0.25">
      <c r="A35" s="215"/>
      <c r="B35" s="163"/>
      <c r="C35" s="163"/>
      <c r="D35" s="164" t="s">
        <v>222</v>
      </c>
      <c r="E35" s="165">
        <f>STDEV(E22:E33)</f>
        <v>0.65133894727892971</v>
      </c>
    </row>
    <row r="36" spans="1:5" x14ac:dyDescent="0.25">
      <c r="A36" s="216"/>
      <c r="B36" s="166"/>
      <c r="C36" s="166"/>
      <c r="D36" s="167" t="s">
        <v>12</v>
      </c>
      <c r="E36" s="168">
        <f>E35/SQRT(COUNT(E22:E33))</f>
        <v>0.18802535827258879</v>
      </c>
    </row>
  </sheetData>
  <mergeCells count="7">
    <mergeCell ref="A7:A18"/>
    <mergeCell ref="B8:B12"/>
    <mergeCell ref="B13:B18"/>
    <mergeCell ref="A22:A33"/>
    <mergeCell ref="B22:B26"/>
    <mergeCell ref="B27:B29"/>
    <mergeCell ref="B30:B33"/>
  </mergeCells>
  <dataValidations count="1">
    <dataValidation type="list" allowBlank="1" showInputMessage="1" showErrorMessage="1" sqref="D19:D21 D34:D36" xr:uid="{DC035B4D-D117-4755-9BB8-3BA7D5DBA84B}">
      <formula1>TtestSelect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A2979-C743-4115-8086-82F6FAB7538D}">
  <dimension ref="A1:F36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  <col min="5" max="5" width="9.7109375" customWidth="1"/>
  </cols>
  <sheetData>
    <row r="1" spans="1:6" ht="15.75" x14ac:dyDescent="0.3">
      <c r="A1" s="36" t="s">
        <v>71</v>
      </c>
      <c r="B1" s="3"/>
      <c r="C1" s="3"/>
      <c r="D1" s="88"/>
    </row>
    <row r="2" spans="1:6" ht="15.75" x14ac:dyDescent="0.3">
      <c r="A2" s="36" t="s">
        <v>116</v>
      </c>
      <c r="B2" s="3"/>
      <c r="C2" s="3"/>
      <c r="D2" s="88"/>
    </row>
    <row r="3" spans="1:6" ht="15.75" x14ac:dyDescent="0.3">
      <c r="A3" s="36"/>
      <c r="B3" s="3"/>
      <c r="C3" s="3"/>
      <c r="D3" s="32"/>
    </row>
    <row r="4" spans="1:6" ht="20.25" x14ac:dyDescent="0.3">
      <c r="A4" s="54" t="s">
        <v>115</v>
      </c>
      <c r="B4" s="55"/>
      <c r="C4" s="3"/>
      <c r="D4" s="3"/>
      <c r="E4" s="3"/>
      <c r="F4" s="3"/>
    </row>
    <row r="5" spans="1:6" x14ac:dyDescent="0.25">
      <c r="A5" s="25"/>
      <c r="B5" s="25"/>
      <c r="C5" s="25"/>
      <c r="D5" s="26"/>
    </row>
    <row r="6" spans="1:6" x14ac:dyDescent="0.25">
      <c r="A6" s="289" t="s">
        <v>7</v>
      </c>
      <c r="B6" s="289" t="s">
        <v>8</v>
      </c>
      <c r="C6" s="289" t="s">
        <v>9</v>
      </c>
      <c r="D6" s="369" t="s">
        <v>10</v>
      </c>
      <c r="E6" s="289" t="s">
        <v>11</v>
      </c>
    </row>
    <row r="7" spans="1:6" x14ac:dyDescent="0.25">
      <c r="A7" s="716" t="s">
        <v>1</v>
      </c>
      <c r="B7" s="147">
        <v>1</v>
      </c>
      <c r="C7" s="228">
        <v>6</v>
      </c>
      <c r="D7" s="229" t="s">
        <v>19</v>
      </c>
      <c r="E7" s="159">
        <v>0</v>
      </c>
    </row>
    <row r="8" spans="1:6" x14ac:dyDescent="0.25">
      <c r="A8" s="716"/>
      <c r="B8" s="728">
        <v>2</v>
      </c>
      <c r="C8" s="210">
        <v>1</v>
      </c>
      <c r="D8" s="211" t="s">
        <v>20</v>
      </c>
      <c r="E8" s="158">
        <v>0</v>
      </c>
    </row>
    <row r="9" spans="1:6" x14ac:dyDescent="0.25">
      <c r="A9" s="716"/>
      <c r="B9" s="728"/>
      <c r="C9" s="212">
        <v>2</v>
      </c>
      <c r="D9" s="213" t="s">
        <v>21</v>
      </c>
      <c r="E9" s="152">
        <v>0</v>
      </c>
    </row>
    <row r="10" spans="1:6" x14ac:dyDescent="0.25">
      <c r="A10" s="716"/>
      <c r="B10" s="728"/>
      <c r="C10" s="212">
        <v>4</v>
      </c>
      <c r="D10" s="213" t="s">
        <v>23</v>
      </c>
      <c r="E10" s="152">
        <v>1</v>
      </c>
    </row>
    <row r="11" spans="1:6" x14ac:dyDescent="0.25">
      <c r="A11" s="716"/>
      <c r="B11" s="728"/>
      <c r="C11" s="212">
        <v>5</v>
      </c>
      <c r="D11" s="213" t="s">
        <v>24</v>
      </c>
      <c r="E11" s="152">
        <v>0</v>
      </c>
    </row>
    <row r="12" spans="1:6" x14ac:dyDescent="0.25">
      <c r="A12" s="716"/>
      <c r="B12" s="728"/>
      <c r="C12" s="228">
        <v>6</v>
      </c>
      <c r="D12" s="229" t="s">
        <v>25</v>
      </c>
      <c r="E12" s="159">
        <v>0.33333333333333331</v>
      </c>
    </row>
    <row r="13" spans="1:6" x14ac:dyDescent="0.25">
      <c r="A13" s="716"/>
      <c r="B13" s="728">
        <v>3</v>
      </c>
      <c r="C13" s="210">
        <v>1</v>
      </c>
      <c r="D13" s="211" t="s">
        <v>26</v>
      </c>
      <c r="E13" s="158">
        <v>0</v>
      </c>
    </row>
    <row r="14" spans="1:6" x14ac:dyDescent="0.25">
      <c r="A14" s="716"/>
      <c r="B14" s="728"/>
      <c r="C14" s="212">
        <v>2</v>
      </c>
      <c r="D14" s="213" t="s">
        <v>27</v>
      </c>
      <c r="E14" s="152">
        <v>0.33333333333333331</v>
      </c>
    </row>
    <row r="15" spans="1:6" x14ac:dyDescent="0.25">
      <c r="A15" s="716"/>
      <c r="B15" s="728"/>
      <c r="C15" s="212">
        <v>3</v>
      </c>
      <c r="D15" s="213" t="s">
        <v>28</v>
      </c>
      <c r="E15" s="152">
        <v>0</v>
      </c>
    </row>
    <row r="16" spans="1:6" x14ac:dyDescent="0.25">
      <c r="A16" s="716"/>
      <c r="B16" s="728"/>
      <c r="C16" s="212">
        <v>4</v>
      </c>
      <c r="D16" s="213" t="s">
        <v>29</v>
      </c>
      <c r="E16" s="152">
        <v>0</v>
      </c>
    </row>
    <row r="17" spans="1:5" x14ac:dyDescent="0.25">
      <c r="A17" s="716"/>
      <c r="B17" s="728"/>
      <c r="C17" s="212">
        <v>5</v>
      </c>
      <c r="D17" s="213" t="s">
        <v>30</v>
      </c>
      <c r="E17" s="152">
        <v>0</v>
      </c>
    </row>
    <row r="18" spans="1:5" x14ac:dyDescent="0.25">
      <c r="A18" s="716"/>
      <c r="B18" s="728"/>
      <c r="C18" s="228">
        <v>6</v>
      </c>
      <c r="D18" s="229" t="s">
        <v>31</v>
      </c>
      <c r="E18" s="159">
        <v>0</v>
      </c>
    </row>
    <row r="19" spans="1:5" x14ac:dyDescent="0.25">
      <c r="A19" s="214"/>
      <c r="B19" s="160"/>
      <c r="C19" s="160"/>
      <c r="D19" s="161" t="s">
        <v>221</v>
      </c>
      <c r="E19" s="162">
        <f>AVERAGE(E7:E18)</f>
        <v>0.13888888888888887</v>
      </c>
    </row>
    <row r="20" spans="1:5" x14ac:dyDescent="0.25">
      <c r="A20" s="215"/>
      <c r="B20" s="163"/>
      <c r="C20" s="163"/>
      <c r="D20" s="164" t="s">
        <v>222</v>
      </c>
      <c r="E20" s="165">
        <f>STDEV(E7:E18)</f>
        <v>0.3001122124595067</v>
      </c>
    </row>
    <row r="21" spans="1:5" x14ac:dyDescent="0.25">
      <c r="A21" s="216"/>
      <c r="B21" s="166"/>
      <c r="C21" s="166"/>
      <c r="D21" s="167" t="s">
        <v>12</v>
      </c>
      <c r="E21" s="168">
        <f>E20/SQRT(COUNT(E7:E18))</f>
        <v>8.6634933325295177E-2</v>
      </c>
    </row>
    <row r="22" spans="1:5" x14ac:dyDescent="0.25">
      <c r="A22" s="715" t="s">
        <v>117</v>
      </c>
      <c r="B22" s="728">
        <v>4</v>
      </c>
      <c r="C22" s="210">
        <v>1</v>
      </c>
      <c r="D22" s="211" t="s">
        <v>32</v>
      </c>
      <c r="E22" s="158">
        <v>0</v>
      </c>
    </row>
    <row r="23" spans="1:5" x14ac:dyDescent="0.25">
      <c r="A23" s="716"/>
      <c r="B23" s="728"/>
      <c r="C23" s="212">
        <v>2</v>
      </c>
      <c r="D23" s="213" t="s">
        <v>33</v>
      </c>
      <c r="E23" s="152">
        <v>0</v>
      </c>
    </row>
    <row r="24" spans="1:5" x14ac:dyDescent="0.25">
      <c r="A24" s="716"/>
      <c r="B24" s="728"/>
      <c r="C24" s="212">
        <v>3</v>
      </c>
      <c r="D24" s="213" t="s">
        <v>34</v>
      </c>
      <c r="E24" s="152">
        <v>0</v>
      </c>
    </row>
    <row r="25" spans="1:5" x14ac:dyDescent="0.25">
      <c r="A25" s="716"/>
      <c r="B25" s="728"/>
      <c r="C25" s="212">
        <v>4</v>
      </c>
      <c r="D25" s="213" t="s">
        <v>35</v>
      </c>
      <c r="E25" s="152">
        <v>0.66666666666666663</v>
      </c>
    </row>
    <row r="26" spans="1:5" x14ac:dyDescent="0.25">
      <c r="A26" s="716"/>
      <c r="B26" s="728"/>
      <c r="C26" s="228">
        <v>6</v>
      </c>
      <c r="D26" s="229" t="s">
        <v>118</v>
      </c>
      <c r="E26" s="159">
        <v>0</v>
      </c>
    </row>
    <row r="27" spans="1:5" x14ac:dyDescent="0.25">
      <c r="A27" s="716"/>
      <c r="B27" s="728">
        <v>5</v>
      </c>
      <c r="C27" s="210">
        <v>1</v>
      </c>
      <c r="D27" s="211" t="s">
        <v>43</v>
      </c>
      <c r="E27" s="158">
        <v>0</v>
      </c>
    </row>
    <row r="28" spans="1:5" x14ac:dyDescent="0.25">
      <c r="A28" s="716"/>
      <c r="B28" s="728"/>
      <c r="C28" s="212">
        <v>3</v>
      </c>
      <c r="D28" s="213" t="s">
        <v>45</v>
      </c>
      <c r="E28" s="152">
        <v>0</v>
      </c>
    </row>
    <row r="29" spans="1:5" x14ac:dyDescent="0.25">
      <c r="A29" s="716"/>
      <c r="B29" s="728"/>
      <c r="C29" s="212">
        <v>4</v>
      </c>
      <c r="D29" s="213" t="s">
        <v>46</v>
      </c>
      <c r="E29" s="152">
        <v>0.33333333333333331</v>
      </c>
    </row>
    <row r="30" spans="1:5" x14ac:dyDescent="0.25">
      <c r="A30" s="716"/>
      <c r="B30" s="728">
        <v>6</v>
      </c>
      <c r="C30" s="210">
        <v>1</v>
      </c>
      <c r="D30" s="211" t="s">
        <v>48</v>
      </c>
      <c r="E30" s="158">
        <v>0</v>
      </c>
    </row>
    <row r="31" spans="1:5" x14ac:dyDescent="0.25">
      <c r="A31" s="716"/>
      <c r="B31" s="728"/>
      <c r="C31" s="212">
        <v>3</v>
      </c>
      <c r="D31" s="213" t="s">
        <v>50</v>
      </c>
      <c r="E31" s="152">
        <v>0</v>
      </c>
    </row>
    <row r="32" spans="1:5" x14ac:dyDescent="0.25">
      <c r="A32" s="716"/>
      <c r="B32" s="728"/>
      <c r="C32" s="212">
        <v>4</v>
      </c>
      <c r="D32" s="213" t="s">
        <v>51</v>
      </c>
      <c r="E32" s="152">
        <v>0.33333333333333331</v>
      </c>
    </row>
    <row r="33" spans="1:5" x14ac:dyDescent="0.25">
      <c r="A33" s="716"/>
      <c r="B33" s="728"/>
      <c r="C33" s="228">
        <v>6</v>
      </c>
      <c r="D33" s="229" t="s">
        <v>120</v>
      </c>
      <c r="E33" s="159">
        <v>0</v>
      </c>
    </row>
    <row r="34" spans="1:5" x14ac:dyDescent="0.25">
      <c r="A34" s="214"/>
      <c r="B34" s="160"/>
      <c r="C34" s="160"/>
      <c r="D34" s="161" t="s">
        <v>221</v>
      </c>
      <c r="E34" s="162">
        <f>AVERAGE(E22:E33)</f>
        <v>0.1111111111111111</v>
      </c>
    </row>
    <row r="35" spans="1:5" x14ac:dyDescent="0.25">
      <c r="A35" s="215"/>
      <c r="B35" s="163"/>
      <c r="C35" s="163"/>
      <c r="D35" s="164" t="s">
        <v>222</v>
      </c>
      <c r="E35" s="165">
        <f>STDEV(E22:E33)</f>
        <v>0.21711298242630989</v>
      </c>
    </row>
    <row r="36" spans="1:5" x14ac:dyDescent="0.25">
      <c r="A36" s="216"/>
      <c r="B36" s="166"/>
      <c r="C36" s="166"/>
      <c r="D36" s="167" t="s">
        <v>12</v>
      </c>
      <c r="E36" s="168">
        <f>E35/SQRT(COUNT(E22:E33))</f>
        <v>6.2675119424196249E-2</v>
      </c>
    </row>
  </sheetData>
  <mergeCells count="7">
    <mergeCell ref="A7:A18"/>
    <mergeCell ref="B8:B12"/>
    <mergeCell ref="B13:B18"/>
    <mergeCell ref="A22:A33"/>
    <mergeCell ref="B22:B26"/>
    <mergeCell ref="B27:B29"/>
    <mergeCell ref="B30:B33"/>
  </mergeCells>
  <dataValidations count="1">
    <dataValidation type="list" allowBlank="1" showInputMessage="1" showErrorMessage="1" sqref="D19:D21 D34:D36" xr:uid="{D8776156-5DC4-48A8-97A9-C851AF6C402F}">
      <formula1>TtestSelect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62D5-6F64-4A4F-B8ED-9A9925154B1B}">
  <dimension ref="A1:F24"/>
  <sheetViews>
    <sheetView workbookViewId="0"/>
  </sheetViews>
  <sheetFormatPr defaultRowHeight="15" x14ac:dyDescent="0.25"/>
  <cols>
    <col min="1" max="1" width="18.28515625" customWidth="1"/>
  </cols>
  <sheetData>
    <row r="1" spans="1:6" ht="15.75" x14ac:dyDescent="0.3">
      <c r="A1" s="36" t="s">
        <v>71</v>
      </c>
      <c r="B1" s="3"/>
      <c r="C1" s="3"/>
      <c r="D1" s="32"/>
    </row>
    <row r="2" spans="1:6" ht="15.75" x14ac:dyDescent="0.3">
      <c r="A2" s="36" t="s">
        <v>116</v>
      </c>
      <c r="B2" s="3"/>
      <c r="C2" s="3"/>
      <c r="D2" s="32"/>
    </row>
    <row r="3" spans="1:6" ht="15.75" x14ac:dyDescent="0.3">
      <c r="A3" s="36"/>
      <c r="B3" s="3"/>
      <c r="C3" s="3"/>
      <c r="D3" s="32"/>
    </row>
    <row r="4" spans="1:6" ht="20.25" x14ac:dyDescent="0.3">
      <c r="A4" s="23" t="s">
        <v>127</v>
      </c>
      <c r="B4" s="3"/>
      <c r="C4" s="3"/>
      <c r="D4" s="32"/>
    </row>
    <row r="5" spans="1:6" x14ac:dyDescent="0.25">
      <c r="A5" s="24"/>
      <c r="B5" s="64"/>
      <c r="C5" s="64"/>
      <c r="D5" s="63"/>
      <c r="E5" s="729" t="s">
        <v>94</v>
      </c>
      <c r="F5" s="729"/>
    </row>
    <row r="6" spans="1:6" ht="25.5" x14ac:dyDescent="0.25">
      <c r="A6" s="289" t="s">
        <v>7</v>
      </c>
      <c r="B6" s="289" t="s">
        <v>8</v>
      </c>
      <c r="C6" s="289" t="s">
        <v>9</v>
      </c>
      <c r="D6" s="290" t="s">
        <v>10</v>
      </c>
      <c r="E6" s="52" t="s">
        <v>128</v>
      </c>
      <c r="F6" s="52" t="s">
        <v>129</v>
      </c>
    </row>
    <row r="7" spans="1:6" x14ac:dyDescent="0.25">
      <c r="A7" s="715" t="s">
        <v>1</v>
      </c>
      <c r="B7" s="723">
        <v>1</v>
      </c>
      <c r="C7" s="210">
        <v>1</v>
      </c>
      <c r="D7" s="211" t="s">
        <v>14</v>
      </c>
      <c r="E7" s="223">
        <v>2.3799999999999998E-2</v>
      </c>
      <c r="F7" s="223">
        <v>2.92E-2</v>
      </c>
    </row>
    <row r="8" spans="1:6" x14ac:dyDescent="0.25">
      <c r="A8" s="716"/>
      <c r="B8" s="724"/>
      <c r="C8" s="212">
        <v>2</v>
      </c>
      <c r="D8" s="213" t="s">
        <v>15</v>
      </c>
      <c r="E8" s="184">
        <v>1.7500000000000002E-2</v>
      </c>
      <c r="F8" s="184">
        <v>3.7699999999999997E-2</v>
      </c>
    </row>
    <row r="9" spans="1:6" x14ac:dyDescent="0.25">
      <c r="A9" s="716"/>
      <c r="B9" s="724"/>
      <c r="C9" s="212">
        <v>3</v>
      </c>
      <c r="D9" s="213" t="s">
        <v>16</v>
      </c>
      <c r="E9" s="184">
        <v>1.06E-2</v>
      </c>
      <c r="F9" s="184">
        <v>2.0400000000000001E-2</v>
      </c>
    </row>
    <row r="10" spans="1:6" x14ac:dyDescent="0.25">
      <c r="A10" s="716"/>
      <c r="B10" s="724"/>
      <c r="C10" s="212">
        <v>4</v>
      </c>
      <c r="D10" s="213" t="s">
        <v>17</v>
      </c>
      <c r="E10" s="184">
        <v>2.1499999999999998E-2</v>
      </c>
      <c r="F10" s="184">
        <v>3.1300000000000001E-2</v>
      </c>
    </row>
    <row r="11" spans="1:6" x14ac:dyDescent="0.25">
      <c r="A11" s="716"/>
      <c r="B11" s="725"/>
      <c r="C11" s="228">
        <v>5</v>
      </c>
      <c r="D11" s="229" t="s">
        <v>18</v>
      </c>
      <c r="E11" s="192">
        <v>2.18E-2</v>
      </c>
      <c r="F11" s="192">
        <v>8.9399999999999993E-2</v>
      </c>
    </row>
    <row r="12" spans="1:6" x14ac:dyDescent="0.25">
      <c r="A12" s="716"/>
      <c r="B12" s="130">
        <v>2</v>
      </c>
      <c r="C12" s="212">
        <v>3</v>
      </c>
      <c r="D12" s="261" t="s">
        <v>22</v>
      </c>
      <c r="E12" s="185">
        <v>9.7999999999999997E-3</v>
      </c>
      <c r="F12" s="185">
        <v>3.0800000000000001E-2</v>
      </c>
    </row>
    <row r="13" spans="1:6" x14ac:dyDescent="0.25">
      <c r="A13" s="194"/>
      <c r="B13" s="278"/>
      <c r="C13" s="278"/>
      <c r="D13" s="161" t="s">
        <v>221</v>
      </c>
      <c r="E13" s="196">
        <f>AVERAGE(E7:E12)</f>
        <v>1.7499999999999998E-2</v>
      </c>
      <c r="F13" s="196">
        <f>AVERAGE(F7:F12)</f>
        <v>3.9800000000000002E-2</v>
      </c>
    </row>
    <row r="14" spans="1:6" x14ac:dyDescent="0.25">
      <c r="A14" s="198"/>
      <c r="B14" s="232"/>
      <c r="C14" s="232"/>
      <c r="D14" s="164" t="s">
        <v>222</v>
      </c>
      <c r="E14" s="200">
        <f>STDEV(E7:E12)</f>
        <v>6.0179730806975227E-3</v>
      </c>
      <c r="F14" s="200">
        <f>STDEV(F7:F12)</f>
        <v>2.4926050629812971E-2</v>
      </c>
    </row>
    <row r="15" spans="1:6" x14ac:dyDescent="0.25">
      <c r="A15" s="202"/>
      <c r="B15" s="233"/>
      <c r="C15" s="233"/>
      <c r="D15" s="167" t="s">
        <v>12</v>
      </c>
      <c r="E15" s="204">
        <f>E14/SQRT(COUNT(E7:E12))</f>
        <v>2.4568272222523111E-3</v>
      </c>
      <c r="F15" s="204">
        <f>F14/SQRT(COUNT(F7:F12))</f>
        <v>1.0176017557636842E-2</v>
      </c>
    </row>
    <row r="16" spans="1:6" x14ac:dyDescent="0.25">
      <c r="A16" s="716" t="s">
        <v>117</v>
      </c>
      <c r="B16" s="250">
        <v>4</v>
      </c>
      <c r="C16" s="490">
        <v>5</v>
      </c>
      <c r="D16" s="491" t="s">
        <v>36</v>
      </c>
      <c r="E16" s="513">
        <v>1.0200000000000001E-2</v>
      </c>
      <c r="F16" s="513">
        <v>2.64E-2</v>
      </c>
    </row>
    <row r="17" spans="1:6" x14ac:dyDescent="0.25">
      <c r="A17" s="716"/>
      <c r="B17" s="724">
        <v>5</v>
      </c>
      <c r="C17" s="212">
        <v>2</v>
      </c>
      <c r="D17" s="261" t="s">
        <v>44</v>
      </c>
      <c r="E17" s="185">
        <v>1.46E-2</v>
      </c>
      <c r="F17" s="185">
        <v>2.3E-2</v>
      </c>
    </row>
    <row r="18" spans="1:6" x14ac:dyDescent="0.25">
      <c r="A18" s="716"/>
      <c r="B18" s="724"/>
      <c r="C18" s="212">
        <v>5</v>
      </c>
      <c r="D18" s="261" t="s">
        <v>47</v>
      </c>
      <c r="E18" s="185">
        <v>3.0099999999999998E-2</v>
      </c>
      <c r="F18" s="185">
        <v>2.3599999999999999E-2</v>
      </c>
    </row>
    <row r="19" spans="1:6" x14ac:dyDescent="0.25">
      <c r="A19" s="716"/>
      <c r="B19" s="725"/>
      <c r="C19" s="228">
        <v>6</v>
      </c>
      <c r="D19" s="259" t="s">
        <v>119</v>
      </c>
      <c r="E19" s="193">
        <v>6.5700000000000008E-2</v>
      </c>
      <c r="F19" s="193">
        <v>2.7099999999999999E-2</v>
      </c>
    </row>
    <row r="20" spans="1:6" x14ac:dyDescent="0.25">
      <c r="A20" s="716"/>
      <c r="B20" s="723">
        <v>6</v>
      </c>
      <c r="C20" s="212">
        <v>2</v>
      </c>
      <c r="D20" s="261" t="s">
        <v>49</v>
      </c>
      <c r="E20" s="185">
        <v>2.1400000000000002E-2</v>
      </c>
      <c r="F20" s="185">
        <v>5.1200000000000002E-2</v>
      </c>
    </row>
    <row r="21" spans="1:6" x14ac:dyDescent="0.25">
      <c r="A21" s="716"/>
      <c r="B21" s="724"/>
      <c r="C21" s="212">
        <v>5</v>
      </c>
      <c r="D21" s="261" t="s">
        <v>52</v>
      </c>
      <c r="E21" s="185">
        <v>4.1700000000000001E-2</v>
      </c>
      <c r="F21" s="185">
        <v>1.3600000000000001E-2</v>
      </c>
    </row>
    <row r="22" spans="1:6" x14ac:dyDescent="0.25">
      <c r="A22" s="194"/>
      <c r="B22" s="278"/>
      <c r="C22" s="278"/>
      <c r="D22" s="161" t="s">
        <v>221</v>
      </c>
      <c r="E22" s="196">
        <f>AVERAGE(E16:E21)</f>
        <v>3.061666666666667E-2</v>
      </c>
      <c r="F22" s="196">
        <f>AVERAGE(F16:F21)</f>
        <v>2.7483333333333332E-2</v>
      </c>
    </row>
    <row r="23" spans="1:6" x14ac:dyDescent="0.25">
      <c r="A23" s="198"/>
      <c r="B23" s="232"/>
      <c r="C23" s="232"/>
      <c r="D23" s="164" t="s">
        <v>222</v>
      </c>
      <c r="E23" s="200">
        <f>STDEV(E16:E21)</f>
        <v>2.0553677692001171E-2</v>
      </c>
      <c r="F23" s="200">
        <f>STDEV(F16:F21)</f>
        <v>1.2583547459546799E-2</v>
      </c>
    </row>
    <row r="24" spans="1:6" x14ac:dyDescent="0.25">
      <c r="A24" s="202"/>
      <c r="B24" s="233"/>
      <c r="C24" s="233"/>
      <c r="D24" s="167" t="s">
        <v>12</v>
      </c>
      <c r="E24" s="204">
        <f>E23/SQRT(COUNT(E16:E21))</f>
        <v>8.3910037805047157E-3</v>
      </c>
      <c r="F24" s="204">
        <f>F23/SQRT(COUNT(F16:F21))</f>
        <v>5.1372117383308678E-3</v>
      </c>
    </row>
  </sheetData>
  <mergeCells count="6">
    <mergeCell ref="E5:F5"/>
    <mergeCell ref="A7:A12"/>
    <mergeCell ref="B7:B11"/>
    <mergeCell ref="A16:A21"/>
    <mergeCell ref="B17:B19"/>
    <mergeCell ref="B20:B21"/>
  </mergeCells>
  <dataValidations count="1">
    <dataValidation type="list" allowBlank="1" showInputMessage="1" showErrorMessage="1" sqref="D13:D15 D22:D24" xr:uid="{6096B52A-BBF2-4662-A896-B9A6212FC9C1}">
      <formula1>TtestSelect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3229F-4826-4615-A4F3-B6891F343F00}">
  <dimension ref="A1:F25"/>
  <sheetViews>
    <sheetView workbookViewId="0"/>
  </sheetViews>
  <sheetFormatPr defaultRowHeight="15" x14ac:dyDescent="0.25"/>
  <cols>
    <col min="1" max="1" width="18.28515625" customWidth="1"/>
  </cols>
  <sheetData>
    <row r="1" spans="1:6" ht="15.75" x14ac:dyDescent="0.3">
      <c r="A1" s="36" t="s">
        <v>71</v>
      </c>
      <c r="B1" s="3"/>
      <c r="C1" s="3"/>
      <c r="D1" s="32"/>
    </row>
    <row r="2" spans="1:6" ht="15.75" x14ac:dyDescent="0.3">
      <c r="A2" s="36" t="s">
        <v>116</v>
      </c>
      <c r="B2" s="3"/>
      <c r="C2" s="3"/>
      <c r="D2" s="32"/>
    </row>
    <row r="3" spans="1:6" ht="15.75" x14ac:dyDescent="0.3">
      <c r="A3" s="36"/>
      <c r="B3" s="3"/>
      <c r="C3" s="3"/>
      <c r="D3" s="32"/>
    </row>
    <row r="4" spans="1:6" ht="20.25" x14ac:dyDescent="0.3">
      <c r="A4" s="23" t="s">
        <v>127</v>
      </c>
      <c r="B4" s="3"/>
      <c r="C4" s="3"/>
      <c r="D4" s="32"/>
    </row>
    <row r="5" spans="1:6" x14ac:dyDescent="0.25">
      <c r="A5" s="293"/>
      <c r="B5" s="148"/>
      <c r="C5" s="148"/>
      <c r="D5" s="149"/>
      <c r="E5" s="729" t="s">
        <v>130</v>
      </c>
      <c r="F5" s="729"/>
    </row>
    <row r="6" spans="1:6" ht="25.5" x14ac:dyDescent="0.25">
      <c r="A6" s="92" t="s">
        <v>7</v>
      </c>
      <c r="B6" s="92" t="s">
        <v>8</v>
      </c>
      <c r="C6" s="92" t="s">
        <v>9</v>
      </c>
      <c r="D6" s="30" t="s">
        <v>10</v>
      </c>
      <c r="E6" s="292" t="s">
        <v>131</v>
      </c>
      <c r="F6" s="292" t="s">
        <v>132</v>
      </c>
    </row>
    <row r="7" spans="1:6" x14ac:dyDescent="0.25">
      <c r="A7" s="715" t="s">
        <v>1</v>
      </c>
      <c r="B7" s="723">
        <v>1</v>
      </c>
      <c r="C7" s="210">
        <v>1</v>
      </c>
      <c r="D7" s="211" t="s">
        <v>14</v>
      </c>
      <c r="E7" s="158">
        <v>9.1233333333333331</v>
      </c>
      <c r="F7" s="158">
        <v>11.193333333333335</v>
      </c>
    </row>
    <row r="8" spans="1:6" x14ac:dyDescent="0.25">
      <c r="A8" s="716"/>
      <c r="B8" s="724"/>
      <c r="C8" s="212">
        <v>2</v>
      </c>
      <c r="D8" s="213" t="s">
        <v>15</v>
      </c>
      <c r="E8" s="152">
        <v>4.9000000000000004</v>
      </c>
      <c r="F8" s="152">
        <v>10.555999999999999</v>
      </c>
    </row>
    <row r="9" spans="1:6" x14ac:dyDescent="0.25">
      <c r="A9" s="716"/>
      <c r="B9" s="724"/>
      <c r="C9" s="212">
        <v>3</v>
      </c>
      <c r="D9" s="213" t="s">
        <v>16</v>
      </c>
      <c r="E9" s="152">
        <v>4.8760000000000003</v>
      </c>
      <c r="F9" s="152">
        <v>9.3840000000000003</v>
      </c>
    </row>
    <row r="10" spans="1:6" x14ac:dyDescent="0.25">
      <c r="A10" s="716"/>
      <c r="B10" s="724"/>
      <c r="C10" s="212">
        <v>4</v>
      </c>
      <c r="D10" s="213" t="s">
        <v>17</v>
      </c>
      <c r="E10" s="152">
        <v>11.717499999999999</v>
      </c>
      <c r="F10" s="152">
        <v>17.058500000000002</v>
      </c>
    </row>
    <row r="11" spans="1:6" x14ac:dyDescent="0.25">
      <c r="A11" s="716"/>
      <c r="B11" s="725"/>
      <c r="C11" s="228">
        <v>5</v>
      </c>
      <c r="D11" s="229" t="s">
        <v>18</v>
      </c>
      <c r="E11" s="159">
        <v>12.644</v>
      </c>
      <c r="F11" s="159">
        <v>51.851999999999997</v>
      </c>
    </row>
    <row r="12" spans="1:6" x14ac:dyDescent="0.25">
      <c r="A12" s="716"/>
      <c r="B12" s="130">
        <v>2</v>
      </c>
      <c r="C12" s="212">
        <v>3</v>
      </c>
      <c r="D12" s="261" t="s">
        <v>22</v>
      </c>
      <c r="E12" s="510">
        <v>4.7039999999999997</v>
      </c>
      <c r="F12" s="510">
        <v>14.784000000000001</v>
      </c>
    </row>
    <row r="13" spans="1:6" x14ac:dyDescent="0.25">
      <c r="A13" s="243"/>
      <c r="B13" s="244"/>
      <c r="C13" s="244"/>
      <c r="D13" s="161" t="s">
        <v>221</v>
      </c>
      <c r="E13" s="294">
        <f>AVERAGE(E7:E12)</f>
        <v>7.9941388888888882</v>
      </c>
      <c r="F13" s="294">
        <f>AVERAGE(F7:F12)</f>
        <v>19.137972222222224</v>
      </c>
    </row>
    <row r="14" spans="1:6" x14ac:dyDescent="0.25">
      <c r="A14" s="400"/>
      <c r="B14" s="401"/>
      <c r="C14" s="401"/>
      <c r="D14" s="164" t="s">
        <v>222</v>
      </c>
      <c r="E14" s="295">
        <f>STDEV(E7:E12)</f>
        <v>3.6573543966106716</v>
      </c>
      <c r="F14" s="295">
        <f>STDEV(F7:F12)</f>
        <v>16.281255484082386</v>
      </c>
    </row>
    <row r="15" spans="1:6" x14ac:dyDescent="0.25">
      <c r="A15" s="402"/>
      <c r="B15" s="403"/>
      <c r="C15" s="403"/>
      <c r="D15" s="167" t="s">
        <v>12</v>
      </c>
      <c r="E15" s="296">
        <f>E14/SQRT(COUNT(E7:E12))</f>
        <v>1.4931086800368001</v>
      </c>
      <c r="F15" s="296">
        <f>F14/SQRT(COUNT(F7:F12))</f>
        <v>6.6467947179820293</v>
      </c>
    </row>
    <row r="16" spans="1:6" x14ac:dyDescent="0.25">
      <c r="A16" s="716" t="s">
        <v>117</v>
      </c>
      <c r="B16" s="250">
        <v>4</v>
      </c>
      <c r="C16" s="490">
        <v>5</v>
      </c>
      <c r="D16" s="491" t="s">
        <v>36</v>
      </c>
      <c r="E16" s="511">
        <v>5.9160000000000004</v>
      </c>
      <c r="F16" s="511">
        <v>15.311999999999999</v>
      </c>
    </row>
    <row r="17" spans="1:6" x14ac:dyDescent="0.25">
      <c r="A17" s="716"/>
      <c r="B17" s="724">
        <v>5</v>
      </c>
      <c r="C17" s="212">
        <v>2</v>
      </c>
      <c r="D17" s="261" t="s">
        <v>44</v>
      </c>
      <c r="E17" s="510">
        <v>9.49</v>
      </c>
      <c r="F17" s="510">
        <v>14.95</v>
      </c>
    </row>
    <row r="18" spans="1:6" x14ac:dyDescent="0.25">
      <c r="A18" s="716"/>
      <c r="B18" s="724"/>
      <c r="C18" s="212">
        <v>5</v>
      </c>
      <c r="D18" s="261" t="s">
        <v>47</v>
      </c>
      <c r="E18" s="510">
        <v>13.7256</v>
      </c>
      <c r="F18" s="510">
        <v>10.7616</v>
      </c>
    </row>
    <row r="19" spans="1:6" x14ac:dyDescent="0.25">
      <c r="A19" s="716"/>
      <c r="B19" s="725"/>
      <c r="C19" s="228">
        <v>6</v>
      </c>
      <c r="D19" s="259" t="s">
        <v>119</v>
      </c>
      <c r="E19" s="512">
        <v>32.85</v>
      </c>
      <c r="F19" s="512">
        <v>13.549999999999999</v>
      </c>
    </row>
    <row r="20" spans="1:6" x14ac:dyDescent="0.25">
      <c r="A20" s="716"/>
      <c r="B20" s="723">
        <v>6</v>
      </c>
      <c r="C20" s="212">
        <v>2</v>
      </c>
      <c r="D20" s="261" t="s">
        <v>49</v>
      </c>
      <c r="E20" s="510">
        <v>11.021000000000001</v>
      </c>
      <c r="F20" s="510">
        <v>26.368000000000002</v>
      </c>
    </row>
    <row r="21" spans="1:6" x14ac:dyDescent="0.25">
      <c r="A21" s="716"/>
      <c r="B21" s="724"/>
      <c r="C21" s="212">
        <v>5</v>
      </c>
      <c r="D21" s="261" t="s">
        <v>52</v>
      </c>
      <c r="E21" s="510">
        <v>15.29</v>
      </c>
      <c r="F21" s="510">
        <v>4.9866666666666664</v>
      </c>
    </row>
    <row r="22" spans="1:6" x14ac:dyDescent="0.25">
      <c r="A22" s="243"/>
      <c r="B22" s="244"/>
      <c r="C22" s="244"/>
      <c r="D22" s="161" t="s">
        <v>221</v>
      </c>
      <c r="E22" s="294">
        <f>AVERAGE(E16:E21)</f>
        <v>14.715433333333332</v>
      </c>
      <c r="F22" s="294">
        <f>AVERAGE(F16:F21)</f>
        <v>14.321377777777776</v>
      </c>
    </row>
    <row r="23" spans="1:6" x14ac:dyDescent="0.25">
      <c r="A23" s="400"/>
      <c r="B23" s="401"/>
      <c r="C23" s="401"/>
      <c r="D23" s="164" t="s">
        <v>222</v>
      </c>
      <c r="E23" s="295">
        <f>STDEV(E16:E21)</f>
        <v>9.4716041221467222</v>
      </c>
      <c r="F23" s="295">
        <f>STDEV(F16:F21)</f>
        <v>7.027111473165653</v>
      </c>
    </row>
    <row r="24" spans="1:6" x14ac:dyDescent="0.25">
      <c r="A24" s="402"/>
      <c r="B24" s="403"/>
      <c r="C24" s="403"/>
      <c r="D24" s="167" t="s">
        <v>12</v>
      </c>
      <c r="E24" s="296">
        <f>E23/SQRT(COUNT(E16:E21))</f>
        <v>3.8667661908168776</v>
      </c>
      <c r="F24" s="296">
        <f>F23/SQRT(COUNT(F16:F21))</f>
        <v>2.8688062458188761</v>
      </c>
    </row>
    <row r="25" spans="1:6" x14ac:dyDescent="0.25">
      <c r="A25" s="118"/>
      <c r="B25" s="118"/>
      <c r="C25" s="118"/>
      <c r="D25" s="118"/>
      <c r="E25" s="118"/>
      <c r="F25" s="118"/>
    </row>
  </sheetData>
  <mergeCells count="6">
    <mergeCell ref="E5:F5"/>
    <mergeCell ref="A7:A12"/>
    <mergeCell ref="B7:B11"/>
    <mergeCell ref="A16:A21"/>
    <mergeCell ref="B17:B19"/>
    <mergeCell ref="B20:B21"/>
  </mergeCells>
  <dataValidations count="1">
    <dataValidation type="list" allowBlank="1" showInputMessage="1" showErrorMessage="1" sqref="D13:D15 D22:D24" xr:uid="{D3B926B5-5037-4500-A85F-0956548E4E54}">
      <formula1>TtestSelect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C1AB-D87D-4DF8-8EAC-ACBB99BCA7F5}">
  <dimension ref="A1:I47"/>
  <sheetViews>
    <sheetView workbookViewId="0"/>
  </sheetViews>
  <sheetFormatPr defaultRowHeight="15" x14ac:dyDescent="0.25"/>
  <cols>
    <col min="1" max="1" width="18.28515625" customWidth="1"/>
    <col min="4" max="4" width="16.5703125" bestFit="1" customWidth="1"/>
  </cols>
  <sheetData>
    <row r="1" spans="1:9" ht="15.75" x14ac:dyDescent="0.3">
      <c r="A1" s="36" t="s">
        <v>71</v>
      </c>
      <c r="B1" s="8"/>
      <c r="C1" s="8"/>
      <c r="D1" s="7"/>
      <c r="E1" s="7"/>
      <c r="F1" s="8"/>
    </row>
    <row r="2" spans="1:9" ht="15.75" x14ac:dyDescent="0.3">
      <c r="A2" s="5" t="s">
        <v>124</v>
      </c>
      <c r="B2" s="8"/>
      <c r="C2" s="8"/>
      <c r="D2" s="7"/>
    </row>
    <row r="3" spans="1:9" ht="15.75" x14ac:dyDescent="0.3">
      <c r="A3" s="5"/>
      <c r="B3" s="8"/>
      <c r="C3" s="8"/>
      <c r="D3" s="7"/>
      <c r="E3" s="150" t="s">
        <v>2</v>
      </c>
      <c r="F3" s="104"/>
    </row>
    <row r="4" spans="1:9" ht="20.25" x14ac:dyDescent="0.3">
      <c r="A4" s="12" t="s">
        <v>144</v>
      </c>
      <c r="B4" s="8"/>
      <c r="C4" s="8"/>
      <c r="D4" s="7"/>
      <c r="E4" s="297" t="s">
        <v>133</v>
      </c>
      <c r="F4" s="103"/>
      <c r="G4" s="103"/>
      <c r="H4" s="103"/>
      <c r="I4" s="103"/>
    </row>
    <row r="5" spans="1:9" ht="20.25" x14ac:dyDescent="0.3">
      <c r="A5" s="12"/>
      <c r="B5" s="8"/>
      <c r="C5" s="8"/>
      <c r="D5" s="7"/>
      <c r="E5" s="7"/>
      <c r="F5" s="8"/>
    </row>
    <row r="6" spans="1:9" ht="12.75" customHeight="1" x14ac:dyDescent="0.25">
      <c r="A6" s="14"/>
      <c r="B6" s="13"/>
      <c r="C6" s="13"/>
      <c r="D6" s="15"/>
      <c r="E6" s="735" t="s">
        <v>94</v>
      </c>
      <c r="F6" s="724"/>
    </row>
    <row r="7" spans="1:9" ht="25.5" x14ac:dyDescent="0.25">
      <c r="A7" s="16" t="s">
        <v>7</v>
      </c>
      <c r="B7" s="16" t="s">
        <v>8</v>
      </c>
      <c r="C7" s="16" t="s">
        <v>9</v>
      </c>
      <c r="D7" s="17" t="s">
        <v>10</v>
      </c>
      <c r="E7" s="17" t="s">
        <v>145</v>
      </c>
      <c r="F7" s="531" t="s">
        <v>134</v>
      </c>
    </row>
    <row r="8" spans="1:9" x14ac:dyDescent="0.25">
      <c r="A8" s="721" t="s">
        <v>1</v>
      </c>
      <c r="B8" s="721">
        <v>1</v>
      </c>
      <c r="C8" s="101">
        <v>1</v>
      </c>
      <c r="D8" s="151" t="s">
        <v>14</v>
      </c>
      <c r="E8" s="525">
        <v>4.2500000000000003E-2</v>
      </c>
      <c r="F8" s="525">
        <v>0.32200000000000001</v>
      </c>
    </row>
    <row r="9" spans="1:9" x14ac:dyDescent="0.25">
      <c r="A9" s="720"/>
      <c r="B9" s="720"/>
      <c r="C9" s="153">
        <v>2</v>
      </c>
      <c r="D9" s="509" t="s">
        <v>135</v>
      </c>
      <c r="E9" s="526">
        <v>2.7000000000000003E-2</v>
      </c>
      <c r="F9" s="526">
        <v>0.36399999999999999</v>
      </c>
    </row>
    <row r="10" spans="1:9" x14ac:dyDescent="0.25">
      <c r="A10" s="720"/>
      <c r="B10" s="720"/>
      <c r="C10" s="153">
        <v>4</v>
      </c>
      <c r="D10" s="154" t="s">
        <v>17</v>
      </c>
      <c r="E10" s="527">
        <v>0.10800000000000001</v>
      </c>
      <c r="F10" s="527">
        <v>0.53400000000000003</v>
      </c>
    </row>
    <row r="11" spans="1:9" x14ac:dyDescent="0.25">
      <c r="A11" s="720"/>
      <c r="B11" s="722"/>
      <c r="C11" s="156">
        <v>5</v>
      </c>
      <c r="D11" s="157" t="s">
        <v>18</v>
      </c>
      <c r="E11" s="528">
        <v>0.14400000000000002</v>
      </c>
      <c r="F11" s="528">
        <v>0.33299999999999996</v>
      </c>
    </row>
    <row r="12" spans="1:9" x14ac:dyDescent="0.25">
      <c r="A12" s="720"/>
      <c r="B12" s="721">
        <v>2</v>
      </c>
      <c r="C12" s="101">
        <v>1</v>
      </c>
      <c r="D12" s="151" t="s">
        <v>20</v>
      </c>
      <c r="E12" s="529"/>
      <c r="F12" s="529"/>
    </row>
    <row r="13" spans="1:9" x14ac:dyDescent="0.25">
      <c r="A13" s="720"/>
      <c r="B13" s="720"/>
      <c r="C13" s="153">
        <v>2</v>
      </c>
      <c r="D13" s="154" t="s">
        <v>21</v>
      </c>
      <c r="E13" s="527">
        <v>0.1</v>
      </c>
      <c r="F13" s="527">
        <v>0.61799999999999999</v>
      </c>
    </row>
    <row r="14" spans="1:9" x14ac:dyDescent="0.25">
      <c r="A14" s="720"/>
      <c r="B14" s="720"/>
      <c r="C14" s="153">
        <v>3</v>
      </c>
      <c r="D14" s="154" t="s">
        <v>22</v>
      </c>
      <c r="E14" s="527">
        <v>0.13600000000000001</v>
      </c>
      <c r="F14" s="527">
        <v>0.35100000000000003</v>
      </c>
    </row>
    <row r="15" spans="1:9" x14ac:dyDescent="0.25">
      <c r="A15" s="720"/>
      <c r="B15" s="720"/>
      <c r="C15" s="153">
        <v>4</v>
      </c>
      <c r="D15" s="154" t="s">
        <v>23</v>
      </c>
      <c r="E15" s="527">
        <v>6.3E-2</v>
      </c>
      <c r="F15" s="527">
        <v>0.54400000000000004</v>
      </c>
    </row>
    <row r="16" spans="1:9" x14ac:dyDescent="0.25">
      <c r="A16" s="720"/>
      <c r="B16" s="722"/>
      <c r="C16" s="156">
        <v>5</v>
      </c>
      <c r="D16" s="157" t="s">
        <v>24</v>
      </c>
      <c r="E16" s="528">
        <v>7.0499999999999993E-2</v>
      </c>
      <c r="F16" s="528">
        <v>0.22</v>
      </c>
    </row>
    <row r="17" spans="1:6" x14ac:dyDescent="0.25">
      <c r="A17" s="724"/>
      <c r="B17" s="721">
        <v>3</v>
      </c>
      <c r="C17" s="101">
        <v>1</v>
      </c>
      <c r="D17" s="151" t="s">
        <v>26</v>
      </c>
      <c r="E17" s="525">
        <v>5.1699999999999996E-2</v>
      </c>
      <c r="F17" s="525">
        <v>0.61599999999999999</v>
      </c>
    </row>
    <row r="18" spans="1:6" x14ac:dyDescent="0.25">
      <c r="A18" s="724"/>
      <c r="B18" s="724"/>
      <c r="C18" s="153">
        <v>2</v>
      </c>
      <c r="D18" s="154" t="s">
        <v>27</v>
      </c>
      <c r="E18" s="527">
        <v>5.16E-2</v>
      </c>
      <c r="F18" s="527">
        <v>0.58899999999999997</v>
      </c>
    </row>
    <row r="19" spans="1:6" x14ac:dyDescent="0.25">
      <c r="A19" s="724"/>
      <c r="B19" s="724"/>
      <c r="C19" s="153">
        <v>3</v>
      </c>
      <c r="D19" s="154" t="s">
        <v>28</v>
      </c>
      <c r="E19" s="527">
        <v>5.5399999999999998E-2</v>
      </c>
      <c r="F19" s="527">
        <v>0.36899999999999999</v>
      </c>
    </row>
    <row r="20" spans="1:6" x14ac:dyDescent="0.25">
      <c r="A20" s="243"/>
      <c r="B20" s="503"/>
      <c r="C20" s="503"/>
      <c r="D20" s="161" t="s">
        <v>221</v>
      </c>
      <c r="E20" s="196">
        <f>AVERAGE(E7:E19)</f>
        <v>7.7245454545454548E-2</v>
      </c>
      <c r="F20" s="196">
        <f>AVERAGE(F7:F19)</f>
        <v>0.44181818181818178</v>
      </c>
    </row>
    <row r="21" spans="1:6" x14ac:dyDescent="0.25">
      <c r="A21" s="400"/>
      <c r="B21" s="504"/>
      <c r="C21" s="504"/>
      <c r="D21" s="164" t="s">
        <v>222</v>
      </c>
      <c r="E21" s="200">
        <f>STDEV(E7:E19)</f>
        <v>3.8909699655390893E-2</v>
      </c>
      <c r="F21" s="200">
        <f>STDEV(F7:F19)</f>
        <v>0.14035228404398586</v>
      </c>
    </row>
    <row r="22" spans="1:6" x14ac:dyDescent="0.25">
      <c r="A22" s="402"/>
      <c r="B22" s="505"/>
      <c r="C22" s="505"/>
      <c r="D22" s="167" t="s">
        <v>12</v>
      </c>
      <c r="E22" s="204">
        <f>E21/SQRT(COUNT(E7:E19))</f>
        <v>1.1731715860213853E-2</v>
      </c>
      <c r="F22" s="204">
        <f>F21/SQRT(COUNT(F7:F19))</f>
        <v>4.2317805876662375E-2</v>
      </c>
    </row>
    <row r="23" spans="1:6" x14ac:dyDescent="0.25">
      <c r="A23" s="721" t="s">
        <v>117</v>
      </c>
      <c r="B23" s="721">
        <v>4</v>
      </c>
      <c r="C23" s="101">
        <v>1</v>
      </c>
      <c r="D23" s="151" t="s">
        <v>32</v>
      </c>
      <c r="E23" s="525">
        <v>4.7699999999999992E-2</v>
      </c>
      <c r="F23" s="525">
        <v>0.69400000000000006</v>
      </c>
    </row>
    <row r="24" spans="1:6" x14ac:dyDescent="0.25">
      <c r="A24" s="720"/>
      <c r="B24" s="720"/>
      <c r="C24" s="153">
        <v>2</v>
      </c>
      <c r="D24" s="154" t="s">
        <v>33</v>
      </c>
      <c r="E24" s="527">
        <v>8.539999999999999E-2</v>
      </c>
      <c r="F24" s="527">
        <v>0.56100000000000005</v>
      </c>
    </row>
    <row r="25" spans="1:6" x14ac:dyDescent="0.25">
      <c r="A25" s="720"/>
      <c r="B25" s="720"/>
      <c r="C25" s="153">
        <v>3</v>
      </c>
      <c r="D25" s="154" t="s">
        <v>34</v>
      </c>
      <c r="E25" s="527">
        <v>7.9100000000000004E-2</v>
      </c>
      <c r="F25" s="527">
        <v>0.69200000000000006</v>
      </c>
    </row>
    <row r="26" spans="1:6" x14ac:dyDescent="0.25">
      <c r="A26" s="720"/>
      <c r="B26" s="720"/>
      <c r="C26" s="153">
        <v>4</v>
      </c>
      <c r="D26" s="154" t="s">
        <v>35</v>
      </c>
      <c r="E26" s="527">
        <v>5.1299999999999998E-2</v>
      </c>
      <c r="F26" s="527">
        <v>0.53700000000000003</v>
      </c>
    </row>
    <row r="27" spans="1:6" x14ac:dyDescent="0.25">
      <c r="A27" s="720"/>
      <c r="B27" s="722"/>
      <c r="C27" s="156">
        <v>5</v>
      </c>
      <c r="D27" s="157" t="s">
        <v>36</v>
      </c>
      <c r="E27" s="530"/>
      <c r="F27" s="530"/>
    </row>
    <row r="28" spans="1:6" x14ac:dyDescent="0.25">
      <c r="A28" s="720"/>
      <c r="B28" s="721">
        <v>5</v>
      </c>
      <c r="C28" s="101">
        <v>1</v>
      </c>
      <c r="D28" s="151" t="s">
        <v>43</v>
      </c>
      <c r="E28" s="525">
        <v>5.0199999999999995E-2</v>
      </c>
      <c r="F28" s="525">
        <v>0.40399999999999997</v>
      </c>
    </row>
    <row r="29" spans="1:6" x14ac:dyDescent="0.25">
      <c r="A29" s="720"/>
      <c r="B29" s="720"/>
      <c r="C29" s="153">
        <v>2</v>
      </c>
      <c r="D29" s="154" t="s">
        <v>44</v>
      </c>
      <c r="E29" s="527">
        <v>1.8600000000000002E-2</v>
      </c>
      <c r="F29" s="527">
        <v>0.23100000000000001</v>
      </c>
    </row>
    <row r="30" spans="1:6" x14ac:dyDescent="0.25">
      <c r="A30" s="720"/>
      <c r="B30" s="720"/>
      <c r="C30" s="153">
        <v>3</v>
      </c>
      <c r="D30" s="154" t="s">
        <v>45</v>
      </c>
      <c r="E30" s="527">
        <v>8.2599999999999993E-2</v>
      </c>
      <c r="F30" s="527">
        <v>0.28699999999999998</v>
      </c>
    </row>
    <row r="31" spans="1:6" x14ac:dyDescent="0.25">
      <c r="A31" s="720"/>
      <c r="B31" s="720"/>
      <c r="C31" s="153">
        <v>4</v>
      </c>
      <c r="D31" s="154" t="s">
        <v>46</v>
      </c>
      <c r="E31" s="527">
        <v>5.28E-2</v>
      </c>
      <c r="F31" s="527">
        <v>0.63900000000000001</v>
      </c>
    </row>
    <row r="32" spans="1:6" x14ac:dyDescent="0.25">
      <c r="A32" s="720"/>
      <c r="B32" s="722"/>
      <c r="C32" s="156">
        <v>5</v>
      </c>
      <c r="D32" s="157" t="s">
        <v>47</v>
      </c>
      <c r="E32" s="528">
        <v>6.7599999999999993E-2</v>
      </c>
      <c r="F32" s="528">
        <v>0.53799999999999992</v>
      </c>
    </row>
    <row r="33" spans="1:6" x14ac:dyDescent="0.25">
      <c r="A33" s="724"/>
      <c r="B33" s="721">
        <v>6</v>
      </c>
      <c r="C33" s="101">
        <v>1</v>
      </c>
      <c r="D33" s="151" t="s">
        <v>48</v>
      </c>
      <c r="E33" s="525">
        <v>0.12300000000000001</v>
      </c>
      <c r="F33" s="525">
        <v>0.47799999999999998</v>
      </c>
    </row>
    <row r="34" spans="1:6" x14ac:dyDescent="0.25">
      <c r="A34" s="724"/>
      <c r="B34" s="724"/>
      <c r="C34" s="153">
        <v>2</v>
      </c>
      <c r="D34" s="154" t="s">
        <v>49</v>
      </c>
      <c r="E34" s="527">
        <v>9.2200000000000004E-2</v>
      </c>
      <c r="F34" s="527">
        <v>0.51400000000000001</v>
      </c>
    </row>
    <row r="35" spans="1:6" x14ac:dyDescent="0.25">
      <c r="A35" s="724"/>
      <c r="B35" s="724"/>
      <c r="C35" s="153">
        <v>3</v>
      </c>
      <c r="D35" s="154" t="s">
        <v>50</v>
      </c>
      <c r="E35" s="527">
        <v>3.9100000000000003E-2</v>
      </c>
      <c r="F35" s="527">
        <v>0.64900000000000002</v>
      </c>
    </row>
    <row r="36" spans="1:6" x14ac:dyDescent="0.25">
      <c r="A36" s="243"/>
      <c r="B36" s="503"/>
      <c r="C36" s="503"/>
      <c r="D36" s="161" t="s">
        <v>221</v>
      </c>
      <c r="E36" s="196">
        <f>AVERAGE(E23:E35)</f>
        <v>6.5799999999999997E-2</v>
      </c>
      <c r="F36" s="196">
        <f>AVERAGE(F23:F35)</f>
        <v>0.51866666666666672</v>
      </c>
    </row>
    <row r="37" spans="1:6" x14ac:dyDescent="0.25">
      <c r="A37" s="400"/>
      <c r="B37" s="504"/>
      <c r="C37" s="504"/>
      <c r="D37" s="164" t="s">
        <v>222</v>
      </c>
      <c r="E37" s="200">
        <f>STDEV(E23:E35)</f>
        <v>2.8133254344280892E-2</v>
      </c>
      <c r="F37" s="200">
        <f>STDEV(F23:F35)</f>
        <v>0.14954496638033984</v>
      </c>
    </row>
    <row r="38" spans="1:6" x14ac:dyDescent="0.25">
      <c r="A38" s="402"/>
      <c r="B38" s="505"/>
      <c r="C38" s="505"/>
      <c r="D38" s="167" t="s">
        <v>12</v>
      </c>
      <c r="E38" s="204">
        <f>E37/SQRT(COUNT(E23:E35))</f>
        <v>8.1213709844253912E-3</v>
      </c>
      <c r="F38" s="204">
        <f>F37/SQRT(COUNT(F23:F35))</f>
        <v>4.3169913297821376E-2</v>
      </c>
    </row>
    <row r="39" spans="1:6" x14ac:dyDescent="0.25">
      <c r="A39" s="736" t="s">
        <v>136</v>
      </c>
      <c r="B39" s="721" t="s">
        <v>137</v>
      </c>
      <c r="C39" s="101">
        <v>1</v>
      </c>
      <c r="D39" s="151" t="s">
        <v>138</v>
      </c>
      <c r="E39" s="525">
        <v>3.4200000000000001E-2</v>
      </c>
      <c r="F39" s="525">
        <v>0.84699999999999998</v>
      </c>
    </row>
    <row r="40" spans="1:6" x14ac:dyDescent="0.25">
      <c r="A40" s="737"/>
      <c r="B40" s="720"/>
      <c r="C40" s="153">
        <v>2</v>
      </c>
      <c r="D40" s="154" t="s">
        <v>139</v>
      </c>
      <c r="E40" s="527">
        <v>2.8900000000000002E-2</v>
      </c>
      <c r="F40" s="527">
        <v>0.86</v>
      </c>
    </row>
    <row r="41" spans="1:6" x14ac:dyDescent="0.25">
      <c r="A41" s="737"/>
      <c r="B41" s="720"/>
      <c r="C41" s="153">
        <v>3</v>
      </c>
      <c r="D41" s="154" t="s">
        <v>140</v>
      </c>
      <c r="E41" s="527">
        <v>3.1699999999999999E-2</v>
      </c>
      <c r="F41" s="527">
        <v>0.84200000000000008</v>
      </c>
    </row>
    <row r="42" spans="1:6" x14ac:dyDescent="0.25">
      <c r="A42" s="737"/>
      <c r="B42" s="720"/>
      <c r="C42" s="153">
        <v>4</v>
      </c>
      <c r="D42" s="154" t="s">
        <v>141</v>
      </c>
      <c r="E42" s="527">
        <v>1.77E-2</v>
      </c>
      <c r="F42" s="527">
        <v>0.86099999999999999</v>
      </c>
    </row>
    <row r="43" spans="1:6" x14ac:dyDescent="0.25">
      <c r="A43" s="737"/>
      <c r="B43" s="720"/>
      <c r="C43" s="153">
        <v>5</v>
      </c>
      <c r="D43" s="154" t="s">
        <v>142</v>
      </c>
      <c r="E43" s="527">
        <v>3.3300000000000003E-2</v>
      </c>
      <c r="F43" s="527">
        <v>0.8640000000000001</v>
      </c>
    </row>
    <row r="44" spans="1:6" x14ac:dyDescent="0.25">
      <c r="A44" s="737"/>
      <c r="B44" s="737"/>
      <c r="C44" s="153">
        <v>6</v>
      </c>
      <c r="D44" s="154" t="s">
        <v>143</v>
      </c>
      <c r="E44" s="527">
        <v>1.37E-2</v>
      </c>
      <c r="F44" s="527">
        <v>0.88099999999999989</v>
      </c>
    </row>
    <row r="45" spans="1:6" x14ac:dyDescent="0.25">
      <c r="A45" s="243"/>
      <c r="B45" s="503"/>
      <c r="C45" s="503"/>
      <c r="D45" s="161" t="s">
        <v>221</v>
      </c>
      <c r="E45" s="196">
        <f>AVERAGE(E39:E44)</f>
        <v>2.658333333333333E-2</v>
      </c>
      <c r="F45" s="196">
        <f>AVERAGE(F39:F44)</f>
        <v>0.85916666666666675</v>
      </c>
    </row>
    <row r="46" spans="1:6" x14ac:dyDescent="0.25">
      <c r="A46" s="400"/>
      <c r="B46" s="504"/>
      <c r="C46" s="504"/>
      <c r="D46" s="164" t="s">
        <v>222</v>
      </c>
      <c r="E46" s="200">
        <f>STDEV(E39:E44)</f>
        <v>8.7128449238275136E-3</v>
      </c>
      <c r="F46" s="200">
        <f>STDEV(F39:F44)</f>
        <v>1.3761056161017055E-2</v>
      </c>
    </row>
    <row r="47" spans="1:6" x14ac:dyDescent="0.25">
      <c r="A47" s="402"/>
      <c r="B47" s="505"/>
      <c r="C47" s="505"/>
      <c r="D47" s="167" t="s">
        <v>12</v>
      </c>
      <c r="E47" s="204">
        <f>E46/SQRT(COUNT(E39:E44))</f>
        <v>3.5570040452293297E-3</v>
      </c>
      <c r="F47" s="204">
        <f>F46/SQRT(COUNT(F39:F44))</f>
        <v>5.6179276527124223E-3</v>
      </c>
    </row>
  </sheetData>
  <mergeCells count="11">
    <mergeCell ref="A39:A44"/>
    <mergeCell ref="B39:B44"/>
    <mergeCell ref="A8:A19"/>
    <mergeCell ref="B8:B11"/>
    <mergeCell ref="B12:B16"/>
    <mergeCell ref="B17:B19"/>
    <mergeCell ref="E6:F6"/>
    <mergeCell ref="A23:A35"/>
    <mergeCell ref="B23:B27"/>
    <mergeCell ref="B28:B32"/>
    <mergeCell ref="B33:B35"/>
  </mergeCells>
  <conditionalFormatting sqref="E6">
    <cfRule type="cellIs" dxfId="7" priority="2" stopIfTrue="1" operator="equal">
      <formula>"Leave in EDTA tubes (purple)"</formula>
    </cfRule>
    <cfRule type="cellIs" dxfId="6" priority="3" stopIfTrue="1" operator="equal">
      <formula>"Leave in LH tubes (green)"</formula>
    </cfRule>
  </conditionalFormatting>
  <dataValidations count="1">
    <dataValidation type="list" allowBlank="1" showInputMessage="1" showErrorMessage="1" sqref="D36:D38 D20:D22 D45:D47" xr:uid="{6D99C365-9E38-4896-B545-D4A0E0ACA4D7}">
      <formula1>TtestSelect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CBF2-B3F8-435B-BB69-04BF68EE5E7A}">
  <dimension ref="A1:I47"/>
  <sheetViews>
    <sheetView workbookViewId="0"/>
  </sheetViews>
  <sheetFormatPr defaultRowHeight="15" x14ac:dyDescent="0.25"/>
  <cols>
    <col min="1" max="1" width="18.28515625" customWidth="1"/>
    <col min="4" max="4" width="16.5703125" bestFit="1" customWidth="1"/>
  </cols>
  <sheetData>
    <row r="1" spans="1:9" ht="15.75" x14ac:dyDescent="0.3">
      <c r="A1" s="36" t="s">
        <v>71</v>
      </c>
      <c r="B1" s="8"/>
      <c r="C1" s="8"/>
      <c r="D1" s="7"/>
      <c r="E1" s="7"/>
      <c r="F1" s="8"/>
    </row>
    <row r="2" spans="1:9" ht="15.75" x14ac:dyDescent="0.3">
      <c r="A2" s="5" t="s">
        <v>124</v>
      </c>
      <c r="B2" s="8"/>
      <c r="C2" s="8"/>
      <c r="D2" s="7"/>
    </row>
    <row r="3" spans="1:9" ht="15.75" x14ac:dyDescent="0.3">
      <c r="A3" s="5"/>
      <c r="B3" s="8"/>
      <c r="C3" s="8"/>
      <c r="D3" s="7"/>
      <c r="E3" s="150" t="s">
        <v>2</v>
      </c>
      <c r="F3" s="104"/>
    </row>
    <row r="4" spans="1:9" ht="20.25" x14ac:dyDescent="0.3">
      <c r="A4" s="12" t="s">
        <v>144</v>
      </c>
      <c r="B4" s="8"/>
      <c r="C4" s="8"/>
      <c r="D4" s="7"/>
      <c r="E4" s="297" t="s">
        <v>133</v>
      </c>
      <c r="F4" s="103"/>
      <c r="G4" s="103"/>
      <c r="H4" s="103"/>
      <c r="I4" s="103"/>
    </row>
    <row r="5" spans="1:9" ht="20.25" x14ac:dyDescent="0.3">
      <c r="A5" s="12"/>
      <c r="B5" s="8"/>
      <c r="C5" s="8"/>
      <c r="D5" s="7"/>
      <c r="E5" s="7"/>
      <c r="F5" s="8"/>
    </row>
    <row r="6" spans="1:9" x14ac:dyDescent="0.25">
      <c r="A6" s="14"/>
      <c r="B6" s="13"/>
      <c r="C6" s="13"/>
      <c r="D6" s="15"/>
      <c r="E6" s="735" t="s">
        <v>146</v>
      </c>
      <c r="F6" s="724"/>
    </row>
    <row r="7" spans="1:9" ht="25.5" x14ac:dyDescent="0.25">
      <c r="A7" s="16" t="s">
        <v>7</v>
      </c>
      <c r="B7" s="16" t="s">
        <v>8</v>
      </c>
      <c r="C7" s="16" t="s">
        <v>9</v>
      </c>
      <c r="D7" s="110" t="s">
        <v>10</v>
      </c>
      <c r="E7" s="17" t="s">
        <v>147</v>
      </c>
      <c r="F7" s="531" t="s">
        <v>148</v>
      </c>
    </row>
    <row r="8" spans="1:9" x14ac:dyDescent="0.25">
      <c r="A8" s="721" t="s">
        <v>1</v>
      </c>
      <c r="B8" s="721">
        <v>1</v>
      </c>
      <c r="C8" s="101">
        <v>1</v>
      </c>
      <c r="D8" s="151" t="s">
        <v>14</v>
      </c>
      <c r="E8" s="535">
        <v>9.4444444444444345E-2</v>
      </c>
      <c r="F8" s="169">
        <v>0.71555555555555472</v>
      </c>
    </row>
    <row r="9" spans="1:9" x14ac:dyDescent="0.25">
      <c r="A9" s="720"/>
      <c r="B9" s="720"/>
      <c r="C9" s="153">
        <v>2</v>
      </c>
      <c r="D9" s="509" t="s">
        <v>135</v>
      </c>
      <c r="E9" s="536">
        <v>0.42000000000000004</v>
      </c>
      <c r="F9" s="532">
        <v>5.6622222222222218</v>
      </c>
    </row>
    <row r="10" spans="1:9" x14ac:dyDescent="0.25">
      <c r="A10" s="720"/>
      <c r="B10" s="720"/>
      <c r="C10" s="153">
        <v>4</v>
      </c>
      <c r="D10" s="154" t="s">
        <v>17</v>
      </c>
      <c r="E10" s="537">
        <v>2.4000000000000004</v>
      </c>
      <c r="F10" s="170">
        <v>11.866666666666667</v>
      </c>
    </row>
    <row r="11" spans="1:9" x14ac:dyDescent="0.25">
      <c r="A11" s="720"/>
      <c r="B11" s="722"/>
      <c r="C11" s="156">
        <v>5</v>
      </c>
      <c r="D11" s="157" t="s">
        <v>18</v>
      </c>
      <c r="E11" s="538">
        <v>1.6</v>
      </c>
      <c r="F11" s="172">
        <v>3.6999999999999993</v>
      </c>
    </row>
    <row r="12" spans="1:9" x14ac:dyDescent="0.25">
      <c r="A12" s="720"/>
      <c r="B12" s="721">
        <v>2</v>
      </c>
      <c r="C12" s="101">
        <v>1</v>
      </c>
      <c r="D12" s="151" t="s">
        <v>20</v>
      </c>
      <c r="E12" s="539"/>
      <c r="F12" s="533"/>
    </row>
    <row r="13" spans="1:9" x14ac:dyDescent="0.25">
      <c r="A13" s="720"/>
      <c r="B13" s="720"/>
      <c r="C13" s="153">
        <v>2</v>
      </c>
      <c r="D13" s="154" t="s">
        <v>21</v>
      </c>
      <c r="E13" s="537">
        <v>2.4444444444444446</v>
      </c>
      <c r="F13" s="170">
        <v>15.106666666666667</v>
      </c>
    </row>
    <row r="14" spans="1:9" x14ac:dyDescent="0.25">
      <c r="A14" s="720"/>
      <c r="B14" s="720"/>
      <c r="C14" s="153">
        <v>3</v>
      </c>
      <c r="D14" s="154" t="s">
        <v>22</v>
      </c>
      <c r="E14" s="537">
        <v>1.8133333333333332</v>
      </c>
      <c r="F14" s="170">
        <v>4.68</v>
      </c>
    </row>
    <row r="15" spans="1:9" x14ac:dyDescent="0.25">
      <c r="A15" s="720"/>
      <c r="B15" s="720"/>
      <c r="C15" s="153">
        <v>4</v>
      </c>
      <c r="D15" s="154" t="s">
        <v>23</v>
      </c>
      <c r="E15" s="537">
        <v>1.4</v>
      </c>
      <c r="F15" s="170">
        <v>12.088888888888889</v>
      </c>
    </row>
    <row r="16" spans="1:9" x14ac:dyDescent="0.25">
      <c r="A16" s="720"/>
      <c r="B16" s="722"/>
      <c r="C16" s="156">
        <v>5</v>
      </c>
      <c r="D16" s="157" t="s">
        <v>24</v>
      </c>
      <c r="E16" s="538">
        <v>1.0966666666666665</v>
      </c>
      <c r="F16" s="172">
        <v>3.4222222222222221</v>
      </c>
    </row>
    <row r="17" spans="1:6" x14ac:dyDescent="0.25">
      <c r="A17" s="724"/>
      <c r="B17" s="721">
        <v>3</v>
      </c>
      <c r="C17" s="101">
        <v>1</v>
      </c>
      <c r="D17" s="151" t="s">
        <v>26</v>
      </c>
      <c r="E17" s="535">
        <v>0.68933333333333324</v>
      </c>
      <c r="F17" s="169">
        <v>8.2133333333333329</v>
      </c>
    </row>
    <row r="18" spans="1:6" x14ac:dyDescent="0.25">
      <c r="A18" s="724"/>
      <c r="B18" s="724"/>
      <c r="C18" s="153">
        <v>2</v>
      </c>
      <c r="D18" s="154" t="s">
        <v>27</v>
      </c>
      <c r="E18" s="537">
        <v>0.22933333333333333</v>
      </c>
      <c r="F18" s="170">
        <v>2.6177777777777775</v>
      </c>
    </row>
    <row r="19" spans="1:6" x14ac:dyDescent="0.25">
      <c r="A19" s="724"/>
      <c r="B19" s="724"/>
      <c r="C19" s="153">
        <v>3</v>
      </c>
      <c r="D19" s="154" t="s">
        <v>28</v>
      </c>
      <c r="E19" s="537">
        <v>0.98488888888888892</v>
      </c>
      <c r="F19" s="170">
        <v>6.5600000000000005</v>
      </c>
    </row>
    <row r="20" spans="1:6" x14ac:dyDescent="0.25">
      <c r="A20" s="243"/>
      <c r="B20" s="503"/>
      <c r="C20" s="503"/>
      <c r="D20" s="161" t="s">
        <v>221</v>
      </c>
      <c r="E20" s="540">
        <f>AVERAGE(E7:E19)</f>
        <v>1.1974949494949494</v>
      </c>
      <c r="F20" s="294">
        <f>AVERAGE(F7:F19)</f>
        <v>6.7848484848484851</v>
      </c>
    </row>
    <row r="21" spans="1:6" x14ac:dyDescent="0.25">
      <c r="A21" s="400"/>
      <c r="B21" s="504"/>
      <c r="C21" s="504"/>
      <c r="D21" s="164" t="s">
        <v>222</v>
      </c>
      <c r="E21" s="541">
        <f>STDEV(E7:E19)</f>
        <v>0.81580197361683748</v>
      </c>
      <c r="F21" s="295">
        <f>STDEV(F7:F19)</f>
        <v>4.5389042913577171</v>
      </c>
    </row>
    <row r="22" spans="1:6" x14ac:dyDescent="0.25">
      <c r="A22" s="402"/>
      <c r="B22" s="505"/>
      <c r="C22" s="505"/>
      <c r="D22" s="167" t="s">
        <v>12</v>
      </c>
      <c r="E22" s="542">
        <f>E21/SQRT(COUNT(E7:E19))</f>
        <v>0.24597354997440593</v>
      </c>
      <c r="F22" s="296">
        <f>F21/SQRT(COUNT(F7:F19))</f>
        <v>1.3685311357970467</v>
      </c>
    </row>
    <row r="23" spans="1:6" x14ac:dyDescent="0.25">
      <c r="A23" s="721" t="s">
        <v>117</v>
      </c>
      <c r="B23" s="721">
        <v>4</v>
      </c>
      <c r="C23" s="101">
        <v>1</v>
      </c>
      <c r="D23" s="151" t="s">
        <v>32</v>
      </c>
      <c r="E23" s="535">
        <v>0.52999999999999992</v>
      </c>
      <c r="F23" s="169">
        <v>7.7111111111111112</v>
      </c>
    </row>
    <row r="24" spans="1:6" x14ac:dyDescent="0.25">
      <c r="A24" s="720"/>
      <c r="B24" s="720"/>
      <c r="C24" s="153">
        <v>2</v>
      </c>
      <c r="D24" s="154" t="s">
        <v>33</v>
      </c>
      <c r="E24" s="537">
        <v>0.18977777777777777</v>
      </c>
      <c r="F24" s="170">
        <v>1.2466666666666668</v>
      </c>
    </row>
    <row r="25" spans="1:6" x14ac:dyDescent="0.25">
      <c r="A25" s="720"/>
      <c r="B25" s="720"/>
      <c r="C25" s="153">
        <v>3</v>
      </c>
      <c r="D25" s="154" t="s">
        <v>34</v>
      </c>
      <c r="E25" s="537">
        <v>0.70311111111111113</v>
      </c>
      <c r="F25" s="170">
        <v>6.1511111111111116</v>
      </c>
    </row>
    <row r="26" spans="1:6" x14ac:dyDescent="0.25">
      <c r="A26" s="720"/>
      <c r="B26" s="720"/>
      <c r="C26" s="153">
        <v>4</v>
      </c>
      <c r="D26" s="154" t="s">
        <v>35</v>
      </c>
      <c r="E26" s="537">
        <v>0.45600000000000002</v>
      </c>
      <c r="F26" s="170">
        <v>4.7733333333333334</v>
      </c>
    </row>
    <row r="27" spans="1:6" x14ac:dyDescent="0.25">
      <c r="A27" s="720"/>
      <c r="B27" s="722"/>
      <c r="C27" s="156">
        <v>5</v>
      </c>
      <c r="D27" s="157" t="s">
        <v>36</v>
      </c>
      <c r="E27" s="543"/>
      <c r="F27" s="534"/>
    </row>
    <row r="28" spans="1:6" x14ac:dyDescent="0.25">
      <c r="A28" s="720"/>
      <c r="B28" s="721">
        <v>5</v>
      </c>
      <c r="C28" s="101">
        <v>1</v>
      </c>
      <c r="D28" s="151" t="s">
        <v>43</v>
      </c>
      <c r="E28" s="535">
        <v>0.89355999999999991</v>
      </c>
      <c r="F28" s="169">
        <v>7.1911999999999994</v>
      </c>
    </row>
    <row r="29" spans="1:6" x14ac:dyDescent="0.25">
      <c r="A29" s="720"/>
      <c r="B29" s="720"/>
      <c r="C29" s="153">
        <v>2</v>
      </c>
      <c r="D29" s="154" t="s">
        <v>44</v>
      </c>
      <c r="E29" s="537">
        <v>0.16554000000000002</v>
      </c>
      <c r="F29" s="170">
        <v>2.0559000000000003</v>
      </c>
    </row>
    <row r="30" spans="1:6" x14ac:dyDescent="0.25">
      <c r="A30" s="720"/>
      <c r="B30" s="720"/>
      <c r="C30" s="153">
        <v>3</v>
      </c>
      <c r="D30" s="154" t="s">
        <v>45</v>
      </c>
      <c r="E30" s="537">
        <v>0.91777777777777769</v>
      </c>
      <c r="F30" s="170">
        <v>3.1888888888888887</v>
      </c>
    </row>
    <row r="31" spans="1:6" x14ac:dyDescent="0.25">
      <c r="A31" s="720"/>
      <c r="B31" s="720"/>
      <c r="C31" s="153">
        <v>4</v>
      </c>
      <c r="D31" s="154" t="s">
        <v>46</v>
      </c>
      <c r="E31" s="537">
        <v>0.58666666666666667</v>
      </c>
      <c r="F31" s="170">
        <v>7.1</v>
      </c>
    </row>
    <row r="32" spans="1:6" x14ac:dyDescent="0.25">
      <c r="A32" s="720"/>
      <c r="B32" s="722"/>
      <c r="C32" s="156">
        <v>5</v>
      </c>
      <c r="D32" s="157" t="s">
        <v>47</v>
      </c>
      <c r="E32" s="538">
        <v>0.75035999999999992</v>
      </c>
      <c r="F32" s="172">
        <v>5.9717999999999991</v>
      </c>
    </row>
    <row r="33" spans="1:6" x14ac:dyDescent="0.25">
      <c r="A33" s="724"/>
      <c r="B33" s="721">
        <v>6</v>
      </c>
      <c r="C33" s="101">
        <v>1</v>
      </c>
      <c r="D33" s="151" t="s">
        <v>48</v>
      </c>
      <c r="E33" s="535">
        <v>0.54120000000000013</v>
      </c>
      <c r="F33" s="169">
        <v>2.1032000000000002</v>
      </c>
    </row>
    <row r="34" spans="1:6" x14ac:dyDescent="0.25">
      <c r="A34" s="724"/>
      <c r="B34" s="724"/>
      <c r="C34" s="153">
        <v>2</v>
      </c>
      <c r="D34" s="154" t="s">
        <v>49</v>
      </c>
      <c r="E34" s="537">
        <v>1.2262600000000001</v>
      </c>
      <c r="F34" s="170">
        <v>6.8362000000000007</v>
      </c>
    </row>
    <row r="35" spans="1:6" x14ac:dyDescent="0.25">
      <c r="A35" s="724"/>
      <c r="B35" s="724"/>
      <c r="C35" s="153">
        <v>3</v>
      </c>
      <c r="D35" s="154" t="s">
        <v>50</v>
      </c>
      <c r="E35" s="537">
        <v>0.60996000000000006</v>
      </c>
      <c r="F35" s="170">
        <v>10.1244</v>
      </c>
    </row>
    <row r="36" spans="1:6" x14ac:dyDescent="0.25">
      <c r="A36" s="243"/>
      <c r="B36" s="503"/>
      <c r="C36" s="503"/>
      <c r="D36" s="161" t="s">
        <v>221</v>
      </c>
      <c r="E36" s="540">
        <f>AVERAGE(E23:E35)</f>
        <v>0.63085111111111103</v>
      </c>
      <c r="F36" s="294">
        <f>AVERAGE(F23:F35)</f>
        <v>5.3711509259259254</v>
      </c>
    </row>
    <row r="37" spans="1:6" x14ac:dyDescent="0.25">
      <c r="A37" s="400"/>
      <c r="B37" s="504"/>
      <c r="C37" s="504"/>
      <c r="D37" s="164" t="s">
        <v>222</v>
      </c>
      <c r="E37" s="541">
        <f>STDEV(E23:E35)</f>
        <v>0.29963439813230347</v>
      </c>
      <c r="F37" s="295">
        <f>STDEV(F23:F35)</f>
        <v>2.7184084582511376</v>
      </c>
    </row>
    <row r="38" spans="1:6" x14ac:dyDescent="0.25">
      <c r="A38" s="402"/>
      <c r="B38" s="505"/>
      <c r="C38" s="505"/>
      <c r="D38" s="167" t="s">
        <v>12</v>
      </c>
      <c r="E38" s="542">
        <f>E37/SQRT(COUNT(E23:E35))</f>
        <v>8.6497000210078459E-2</v>
      </c>
      <c r="F38" s="296">
        <f>F37/SQRT(COUNT(F23:F35))</f>
        <v>0.784736927569325</v>
      </c>
    </row>
    <row r="39" spans="1:6" x14ac:dyDescent="0.25">
      <c r="A39" s="736" t="s">
        <v>136</v>
      </c>
      <c r="B39" s="721" t="s">
        <v>137</v>
      </c>
      <c r="C39" s="101">
        <v>1</v>
      </c>
      <c r="D39" s="151" t="s">
        <v>138</v>
      </c>
      <c r="E39" s="535">
        <v>7.6000000000000012E-2</v>
      </c>
      <c r="F39" s="169">
        <v>1.8822222222222222</v>
      </c>
    </row>
    <row r="40" spans="1:6" x14ac:dyDescent="0.25">
      <c r="A40" s="737"/>
      <c r="B40" s="720"/>
      <c r="C40" s="153">
        <v>2</v>
      </c>
      <c r="D40" s="154" t="s">
        <v>139</v>
      </c>
      <c r="E40" s="537">
        <v>0.19266666666666665</v>
      </c>
      <c r="F40" s="170">
        <v>5.7333333333333325</v>
      </c>
    </row>
    <row r="41" spans="1:6" x14ac:dyDescent="0.25">
      <c r="A41" s="737"/>
      <c r="B41" s="720"/>
      <c r="C41" s="153">
        <v>3</v>
      </c>
      <c r="D41" s="154" t="s">
        <v>140</v>
      </c>
      <c r="E41" s="537">
        <v>0.35222222222222221</v>
      </c>
      <c r="F41" s="170">
        <v>9.3555555555555561</v>
      </c>
    </row>
    <row r="42" spans="1:6" x14ac:dyDescent="0.25">
      <c r="A42" s="737"/>
      <c r="B42" s="720"/>
      <c r="C42" s="153">
        <v>4</v>
      </c>
      <c r="D42" s="154" t="s">
        <v>141</v>
      </c>
      <c r="E42" s="537">
        <v>3.9333333333333338E-2</v>
      </c>
      <c r="F42" s="170">
        <v>1.9133333333333333</v>
      </c>
    </row>
    <row r="43" spans="1:6" x14ac:dyDescent="0.25">
      <c r="A43" s="737"/>
      <c r="B43" s="720"/>
      <c r="C43" s="153">
        <v>5</v>
      </c>
      <c r="D43" s="154" t="s">
        <v>142</v>
      </c>
      <c r="E43" s="537">
        <v>0.14800000000000002</v>
      </c>
      <c r="F43" s="170">
        <v>3.8400000000000007</v>
      </c>
    </row>
    <row r="44" spans="1:6" x14ac:dyDescent="0.25">
      <c r="A44" s="737"/>
      <c r="B44" s="737"/>
      <c r="C44" s="153">
        <v>6</v>
      </c>
      <c r="D44" s="154" t="s">
        <v>143</v>
      </c>
      <c r="E44" s="537">
        <v>6.0888888888888895E-2</v>
      </c>
      <c r="F44" s="170">
        <v>3.9155555555555552</v>
      </c>
    </row>
    <row r="45" spans="1:6" x14ac:dyDescent="0.25">
      <c r="A45" s="243"/>
      <c r="B45" s="503"/>
      <c r="C45" s="503"/>
      <c r="D45" s="161" t="s">
        <v>221</v>
      </c>
      <c r="E45" s="540">
        <f>AVERAGE(E39:E44)</f>
        <v>0.14485185185185184</v>
      </c>
      <c r="F45" s="294">
        <f>AVERAGE(F39:F44)</f>
        <v>4.4400000000000004</v>
      </c>
    </row>
    <row r="46" spans="1:6" x14ac:dyDescent="0.25">
      <c r="A46" s="400"/>
      <c r="B46" s="504"/>
      <c r="C46" s="504"/>
      <c r="D46" s="164" t="s">
        <v>222</v>
      </c>
      <c r="E46" s="541">
        <f>STDEV(E39:E44)</f>
        <v>0.11681023265397131</v>
      </c>
      <c r="F46" s="295">
        <f>STDEV(F39:F44)</f>
        <v>2.8070166052630001</v>
      </c>
    </row>
    <row r="47" spans="1:6" x14ac:dyDescent="0.25">
      <c r="A47" s="402"/>
      <c r="B47" s="505"/>
      <c r="C47" s="505"/>
      <c r="D47" s="167" t="s">
        <v>12</v>
      </c>
      <c r="E47" s="542">
        <f>E46/SQRT(COUNT(E39:E44))</f>
        <v>4.7687577789669901E-2</v>
      </c>
      <c r="F47" s="296">
        <f>F46/SQRT(COUNT(F39:F44))</f>
        <v>1.1459597304022962</v>
      </c>
    </row>
  </sheetData>
  <mergeCells count="11">
    <mergeCell ref="A39:A44"/>
    <mergeCell ref="B39:B44"/>
    <mergeCell ref="E6:F6"/>
    <mergeCell ref="A8:A19"/>
    <mergeCell ref="B8:B11"/>
    <mergeCell ref="B12:B16"/>
    <mergeCell ref="B17:B19"/>
    <mergeCell ref="A23:A35"/>
    <mergeCell ref="B23:B27"/>
    <mergeCell ref="B28:B32"/>
    <mergeCell ref="B33:B35"/>
  </mergeCells>
  <conditionalFormatting sqref="E6">
    <cfRule type="cellIs" dxfId="5" priority="1" stopIfTrue="1" operator="equal">
      <formula>"Leave in EDTA tubes (purple)"</formula>
    </cfRule>
    <cfRule type="cellIs" dxfId="4" priority="2" stopIfTrue="1" operator="equal">
      <formula>"Leave in LH tubes (green)"</formula>
    </cfRule>
  </conditionalFormatting>
  <dataValidations count="1">
    <dataValidation type="list" allowBlank="1" showInputMessage="1" showErrorMessage="1" sqref="D20:D22 D36:D38 D45:D47" xr:uid="{F0B5A4CA-E8D1-41C6-99C6-B97823E82B77}">
      <formula1>TtestSelect</formula1>
    </dataValidation>
  </dataValidation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CB607-961D-4F4C-A88F-6DA53AB84163}">
  <dimension ref="A1:I47"/>
  <sheetViews>
    <sheetView workbookViewId="0"/>
  </sheetViews>
  <sheetFormatPr defaultRowHeight="15" x14ac:dyDescent="0.25"/>
  <cols>
    <col min="1" max="1" width="18.28515625" customWidth="1"/>
    <col min="4" max="4" width="16.5703125" bestFit="1" customWidth="1"/>
  </cols>
  <sheetData>
    <row r="1" spans="1:9" ht="15.75" x14ac:dyDescent="0.3">
      <c r="A1" s="36" t="s">
        <v>71</v>
      </c>
      <c r="B1" s="8"/>
      <c r="C1" s="8"/>
      <c r="D1" s="7"/>
    </row>
    <row r="2" spans="1:9" ht="15.75" x14ac:dyDescent="0.3">
      <c r="A2" s="5" t="s">
        <v>124</v>
      </c>
      <c r="B2" s="8"/>
      <c r="C2" s="8"/>
      <c r="D2" s="7"/>
    </row>
    <row r="3" spans="1:9" ht="15.75" x14ac:dyDescent="0.3">
      <c r="A3" s="5"/>
      <c r="B3" s="8"/>
      <c r="C3" s="8"/>
      <c r="D3" s="7"/>
      <c r="E3" s="150" t="s">
        <v>2</v>
      </c>
      <c r="F3" s="104"/>
    </row>
    <row r="4" spans="1:9" ht="20.25" x14ac:dyDescent="0.3">
      <c r="A4" s="12" t="s">
        <v>155</v>
      </c>
      <c r="B4" s="8"/>
      <c r="C4" s="8"/>
      <c r="D4" s="7"/>
      <c r="E4" s="297" t="s">
        <v>133</v>
      </c>
      <c r="F4" s="99"/>
      <c r="G4" s="103"/>
      <c r="H4" s="103"/>
      <c r="I4" s="103"/>
    </row>
    <row r="5" spans="1:9" ht="20.25" x14ac:dyDescent="0.3">
      <c r="A5" s="12"/>
      <c r="B5" s="8"/>
      <c r="C5" s="8"/>
      <c r="D5" s="7"/>
    </row>
    <row r="6" spans="1:9" x14ac:dyDescent="0.25">
      <c r="A6" s="14"/>
      <c r="B6" s="13"/>
      <c r="C6" s="13"/>
      <c r="D6" s="15"/>
      <c r="E6" s="738" t="s">
        <v>149</v>
      </c>
      <c r="F6" s="738"/>
      <c r="G6" s="737"/>
      <c r="H6" s="737"/>
    </row>
    <row r="7" spans="1:9" ht="25.5" customHeight="1" x14ac:dyDescent="0.25">
      <c r="A7" s="16" t="s">
        <v>7</v>
      </c>
      <c r="B7" s="16" t="s">
        <v>8</v>
      </c>
      <c r="C7" s="16" t="s">
        <v>9</v>
      </c>
      <c r="D7" s="110" t="s">
        <v>10</v>
      </c>
      <c r="E7" s="531" t="s">
        <v>150</v>
      </c>
      <c r="F7" s="531" t="s">
        <v>154</v>
      </c>
      <c r="G7" s="531" t="s">
        <v>153</v>
      </c>
      <c r="H7" s="531" t="s">
        <v>152</v>
      </c>
    </row>
    <row r="8" spans="1:9" x14ac:dyDescent="0.25">
      <c r="A8" s="721" t="s">
        <v>1</v>
      </c>
      <c r="B8" s="721">
        <v>1</v>
      </c>
      <c r="C8" s="101">
        <v>1</v>
      </c>
      <c r="D8" s="151" t="s">
        <v>14</v>
      </c>
      <c r="E8" s="443">
        <v>161</v>
      </c>
      <c r="F8" s="443">
        <v>2599</v>
      </c>
      <c r="G8" s="443">
        <v>653</v>
      </c>
      <c r="H8" s="443">
        <v>2429</v>
      </c>
    </row>
    <row r="9" spans="1:9" x14ac:dyDescent="0.25">
      <c r="A9" s="720"/>
      <c r="B9" s="720"/>
      <c r="C9" s="153">
        <v>2</v>
      </c>
      <c r="D9" s="509" t="s">
        <v>135</v>
      </c>
      <c r="E9" s="451">
        <v>208</v>
      </c>
      <c r="F9" s="451">
        <v>2177</v>
      </c>
      <c r="G9" s="451">
        <v>311</v>
      </c>
      <c r="H9" s="451">
        <v>2150</v>
      </c>
    </row>
    <row r="10" spans="1:9" x14ac:dyDescent="0.25">
      <c r="A10" s="720"/>
      <c r="B10" s="720"/>
      <c r="C10" s="153">
        <v>4</v>
      </c>
      <c r="D10" s="154" t="s">
        <v>17</v>
      </c>
      <c r="E10" s="443">
        <v>355</v>
      </c>
      <c r="F10" s="443">
        <v>1979</v>
      </c>
      <c r="G10" s="443">
        <v>426</v>
      </c>
      <c r="H10" s="443">
        <v>1740</v>
      </c>
    </row>
    <row r="11" spans="1:9" x14ac:dyDescent="0.25">
      <c r="A11" s="720"/>
      <c r="B11" s="722"/>
      <c r="C11" s="156">
        <v>5</v>
      </c>
      <c r="D11" s="157" t="s">
        <v>18</v>
      </c>
      <c r="E11" s="460">
        <v>387</v>
      </c>
      <c r="F11" s="460">
        <v>2644</v>
      </c>
      <c r="G11" s="460">
        <v>363</v>
      </c>
      <c r="H11" s="460">
        <v>2489</v>
      </c>
    </row>
    <row r="12" spans="1:9" x14ac:dyDescent="0.25">
      <c r="A12" s="720"/>
      <c r="B12" s="721">
        <v>2</v>
      </c>
      <c r="C12" s="101">
        <v>1</v>
      </c>
      <c r="D12" s="151" t="s">
        <v>20</v>
      </c>
      <c r="E12" s="467"/>
      <c r="F12" s="467"/>
      <c r="G12" s="467"/>
      <c r="H12" s="467"/>
    </row>
    <row r="13" spans="1:9" x14ac:dyDescent="0.25">
      <c r="A13" s="720"/>
      <c r="B13" s="720"/>
      <c r="C13" s="153">
        <v>2</v>
      </c>
      <c r="D13" s="154" t="s">
        <v>21</v>
      </c>
      <c r="E13" s="443">
        <v>255</v>
      </c>
      <c r="F13" s="443">
        <v>1297</v>
      </c>
      <c r="G13" s="443">
        <v>792</v>
      </c>
      <c r="H13" s="443">
        <v>1232</v>
      </c>
    </row>
    <row r="14" spans="1:9" x14ac:dyDescent="0.25">
      <c r="A14" s="720"/>
      <c r="B14" s="720"/>
      <c r="C14" s="153">
        <v>3</v>
      </c>
      <c r="D14" s="154" t="s">
        <v>22</v>
      </c>
      <c r="E14" s="443">
        <v>226</v>
      </c>
      <c r="F14" s="443">
        <v>1754</v>
      </c>
      <c r="G14" s="443">
        <v>574</v>
      </c>
      <c r="H14" s="443">
        <v>2516</v>
      </c>
    </row>
    <row r="15" spans="1:9" x14ac:dyDescent="0.25">
      <c r="A15" s="720"/>
      <c r="B15" s="720"/>
      <c r="C15" s="153">
        <v>4</v>
      </c>
      <c r="D15" s="154" t="s">
        <v>23</v>
      </c>
      <c r="E15" s="443">
        <v>158</v>
      </c>
      <c r="F15" s="443">
        <v>2934</v>
      </c>
      <c r="G15" s="443">
        <v>466</v>
      </c>
      <c r="H15" s="443">
        <v>2350</v>
      </c>
    </row>
    <row r="16" spans="1:9" x14ac:dyDescent="0.25">
      <c r="A16" s="720"/>
      <c r="B16" s="722"/>
      <c r="C16" s="156">
        <v>5</v>
      </c>
      <c r="D16" s="157" t="s">
        <v>24</v>
      </c>
      <c r="E16" s="460">
        <v>483</v>
      </c>
      <c r="F16" s="460">
        <v>2257</v>
      </c>
      <c r="G16" s="460">
        <v>533</v>
      </c>
      <c r="H16" s="460">
        <v>2080</v>
      </c>
    </row>
    <row r="17" spans="1:8" x14ac:dyDescent="0.25">
      <c r="A17" s="724"/>
      <c r="B17" s="721">
        <v>3</v>
      </c>
      <c r="C17" s="101">
        <v>1</v>
      </c>
      <c r="D17" s="151" t="s">
        <v>26</v>
      </c>
      <c r="E17" s="474">
        <v>236</v>
      </c>
      <c r="F17" s="474">
        <v>1495</v>
      </c>
      <c r="G17" s="474">
        <v>1181</v>
      </c>
      <c r="H17" s="474">
        <v>1140</v>
      </c>
    </row>
    <row r="18" spans="1:8" x14ac:dyDescent="0.25">
      <c r="A18" s="724"/>
      <c r="B18" s="724"/>
      <c r="C18" s="153">
        <v>2</v>
      </c>
      <c r="D18" s="154" t="s">
        <v>27</v>
      </c>
      <c r="E18" s="443">
        <v>253</v>
      </c>
      <c r="F18" s="443">
        <v>1664</v>
      </c>
      <c r="G18" s="443">
        <v>789</v>
      </c>
      <c r="H18" s="443">
        <v>1255</v>
      </c>
    </row>
    <row r="19" spans="1:8" x14ac:dyDescent="0.25">
      <c r="A19" s="724"/>
      <c r="B19" s="724"/>
      <c r="C19" s="153">
        <v>3</v>
      </c>
      <c r="D19" s="154" t="s">
        <v>28</v>
      </c>
      <c r="E19" s="443">
        <v>222</v>
      </c>
      <c r="F19" s="443">
        <v>2068</v>
      </c>
      <c r="G19" s="443">
        <v>682</v>
      </c>
      <c r="H19" s="443">
        <v>1801</v>
      </c>
    </row>
    <row r="20" spans="1:8" x14ac:dyDescent="0.25">
      <c r="A20" s="243"/>
      <c r="B20" s="503"/>
      <c r="C20" s="503"/>
      <c r="D20" s="161" t="s">
        <v>221</v>
      </c>
      <c r="E20" s="299">
        <f>AVERAGE(E7:E19)</f>
        <v>267.63636363636363</v>
      </c>
      <c r="F20" s="299">
        <f>AVERAGE(F7:F19)</f>
        <v>2078.909090909091</v>
      </c>
      <c r="G20" s="299">
        <f>AVERAGE(G7:G19)</f>
        <v>615.4545454545455</v>
      </c>
      <c r="H20" s="299">
        <f>AVERAGE(H7:H19)</f>
        <v>1925.6363636363637</v>
      </c>
    </row>
    <row r="21" spans="1:8" x14ac:dyDescent="0.25">
      <c r="A21" s="400"/>
      <c r="B21" s="504"/>
      <c r="C21" s="504"/>
      <c r="D21" s="164" t="s">
        <v>222</v>
      </c>
      <c r="E21" s="298">
        <f>STDEV(E7:E19)</f>
        <v>100.2000725820822</v>
      </c>
      <c r="F21" s="298">
        <f>STDEV(F7:F19)</f>
        <v>510.14595059560224</v>
      </c>
      <c r="G21" s="298">
        <f>STDEV(G7:G19)</f>
        <v>247.0098636234446</v>
      </c>
      <c r="H21" s="298">
        <f>STDEV(H7:H19)</f>
        <v>526.46353581749099</v>
      </c>
    </row>
    <row r="22" spans="1:8" x14ac:dyDescent="0.25">
      <c r="A22" s="402"/>
      <c r="B22" s="505"/>
      <c r="C22" s="505"/>
      <c r="D22" s="167" t="s">
        <v>12</v>
      </c>
      <c r="E22" s="300">
        <f>E21/SQRT(COUNT(E7:E19))</f>
        <v>30.211458611013111</v>
      </c>
      <c r="F22" s="300">
        <f>F21/SQRT(COUNT(F7:F19))</f>
        <v>153.81479149498142</v>
      </c>
      <c r="G22" s="300">
        <f>G21/SQRT(COUNT(G7:G19))</f>
        <v>74.476276105074803</v>
      </c>
      <c r="H22" s="300">
        <f>H21/SQRT(COUNT(H7:H19))</f>
        <v>158.73472855549534</v>
      </c>
    </row>
    <row r="23" spans="1:8" x14ac:dyDescent="0.25">
      <c r="A23" s="721" t="s">
        <v>117</v>
      </c>
      <c r="B23" s="721">
        <v>4</v>
      </c>
      <c r="C23" s="101">
        <v>1</v>
      </c>
      <c r="D23" s="151" t="s">
        <v>32</v>
      </c>
      <c r="E23" s="443">
        <v>170</v>
      </c>
      <c r="F23" s="443">
        <v>1204</v>
      </c>
      <c r="G23" s="443">
        <v>1168</v>
      </c>
      <c r="H23" s="443">
        <v>1020</v>
      </c>
    </row>
    <row r="24" spans="1:8" x14ac:dyDescent="0.25">
      <c r="A24" s="720"/>
      <c r="B24" s="720"/>
      <c r="C24" s="153">
        <v>2</v>
      </c>
      <c r="D24" s="154" t="s">
        <v>33</v>
      </c>
      <c r="E24" s="443">
        <v>259</v>
      </c>
      <c r="F24" s="443">
        <v>1777</v>
      </c>
      <c r="G24" s="443">
        <v>871</v>
      </c>
      <c r="H24" s="443">
        <v>1704</v>
      </c>
    </row>
    <row r="25" spans="1:8" x14ac:dyDescent="0.25">
      <c r="A25" s="720"/>
      <c r="B25" s="720"/>
      <c r="C25" s="153">
        <v>3</v>
      </c>
      <c r="D25" s="154" t="s">
        <v>34</v>
      </c>
      <c r="E25" s="443">
        <v>183</v>
      </c>
      <c r="F25" s="443">
        <v>960</v>
      </c>
      <c r="G25" s="443">
        <v>1413</v>
      </c>
      <c r="H25" s="443">
        <v>486</v>
      </c>
    </row>
    <row r="26" spans="1:8" x14ac:dyDescent="0.25">
      <c r="A26" s="720"/>
      <c r="B26" s="720"/>
      <c r="C26" s="153">
        <v>4</v>
      </c>
      <c r="D26" s="154" t="s">
        <v>35</v>
      </c>
      <c r="E26" s="443">
        <v>153</v>
      </c>
      <c r="F26" s="443">
        <v>1263</v>
      </c>
      <c r="G26" s="443">
        <v>931</v>
      </c>
      <c r="H26" s="443">
        <v>929</v>
      </c>
    </row>
    <row r="27" spans="1:8" x14ac:dyDescent="0.25">
      <c r="A27" s="720"/>
      <c r="B27" s="722"/>
      <c r="C27" s="156">
        <v>5</v>
      </c>
      <c r="D27" s="157" t="s">
        <v>36</v>
      </c>
      <c r="E27" s="487"/>
      <c r="F27" s="487"/>
      <c r="G27" s="487"/>
      <c r="H27" s="487"/>
    </row>
    <row r="28" spans="1:8" x14ac:dyDescent="0.25">
      <c r="A28" s="720"/>
      <c r="B28" s="721">
        <v>5</v>
      </c>
      <c r="C28" s="101">
        <v>1</v>
      </c>
      <c r="D28" s="151" t="s">
        <v>43</v>
      </c>
      <c r="E28" s="474">
        <v>168</v>
      </c>
      <c r="F28" s="474">
        <v>1693</v>
      </c>
      <c r="G28" s="474">
        <v>1011</v>
      </c>
      <c r="H28" s="474">
        <v>1655</v>
      </c>
    </row>
    <row r="29" spans="1:8" x14ac:dyDescent="0.25">
      <c r="A29" s="720"/>
      <c r="B29" s="720"/>
      <c r="C29" s="153">
        <v>2</v>
      </c>
      <c r="D29" s="154" t="s">
        <v>44</v>
      </c>
      <c r="E29" s="443">
        <v>310</v>
      </c>
      <c r="F29" s="443">
        <v>1186</v>
      </c>
      <c r="G29" s="443">
        <v>959</v>
      </c>
      <c r="H29" s="443">
        <v>592</v>
      </c>
    </row>
    <row r="30" spans="1:8" x14ac:dyDescent="0.25">
      <c r="A30" s="720"/>
      <c r="B30" s="720"/>
      <c r="C30" s="153">
        <v>3</v>
      </c>
      <c r="D30" s="154" t="s">
        <v>45</v>
      </c>
      <c r="E30" s="443">
        <v>143</v>
      </c>
      <c r="F30" s="443">
        <v>2310</v>
      </c>
      <c r="G30" s="443">
        <v>530</v>
      </c>
      <c r="H30" s="443">
        <v>1825</v>
      </c>
    </row>
    <row r="31" spans="1:8" x14ac:dyDescent="0.25">
      <c r="A31" s="720"/>
      <c r="B31" s="720"/>
      <c r="C31" s="153">
        <v>4</v>
      </c>
      <c r="D31" s="154" t="s">
        <v>46</v>
      </c>
      <c r="E31" s="443">
        <v>252</v>
      </c>
      <c r="F31" s="443">
        <v>1448</v>
      </c>
      <c r="G31" s="443">
        <v>1168</v>
      </c>
      <c r="H31" s="443">
        <v>968</v>
      </c>
    </row>
    <row r="32" spans="1:8" x14ac:dyDescent="0.25">
      <c r="A32" s="720"/>
      <c r="B32" s="722"/>
      <c r="C32" s="156">
        <v>5</v>
      </c>
      <c r="D32" s="157" t="s">
        <v>47</v>
      </c>
      <c r="E32" s="460">
        <v>166</v>
      </c>
      <c r="F32" s="460">
        <v>2017</v>
      </c>
      <c r="G32" s="460">
        <v>792</v>
      </c>
      <c r="H32" s="460">
        <v>1542</v>
      </c>
    </row>
    <row r="33" spans="1:8" x14ac:dyDescent="0.25">
      <c r="A33" s="724"/>
      <c r="B33" s="721">
        <v>6</v>
      </c>
      <c r="C33" s="101">
        <v>1</v>
      </c>
      <c r="D33" s="151" t="s">
        <v>48</v>
      </c>
      <c r="E33" s="474">
        <v>281</v>
      </c>
      <c r="F33" s="474">
        <v>1764</v>
      </c>
      <c r="G33" s="474">
        <v>859</v>
      </c>
      <c r="H33" s="474">
        <v>1037</v>
      </c>
    </row>
    <row r="34" spans="1:8" x14ac:dyDescent="0.25">
      <c r="A34" s="724"/>
      <c r="B34" s="724"/>
      <c r="C34" s="153">
        <v>2</v>
      </c>
      <c r="D34" s="154" t="s">
        <v>49</v>
      </c>
      <c r="E34" s="443">
        <v>135</v>
      </c>
      <c r="F34" s="443">
        <v>1268</v>
      </c>
      <c r="G34" s="443">
        <v>1114</v>
      </c>
      <c r="H34" s="443">
        <v>653</v>
      </c>
    </row>
    <row r="35" spans="1:8" x14ac:dyDescent="0.25">
      <c r="A35" s="724"/>
      <c r="B35" s="724"/>
      <c r="C35" s="153">
        <v>3</v>
      </c>
      <c r="D35" s="154" t="s">
        <v>50</v>
      </c>
      <c r="E35" s="443">
        <v>148</v>
      </c>
      <c r="F35" s="443">
        <v>1086</v>
      </c>
      <c r="G35" s="443">
        <v>1294</v>
      </c>
      <c r="H35" s="443">
        <v>-171</v>
      </c>
    </row>
    <row r="36" spans="1:8" x14ac:dyDescent="0.25">
      <c r="A36" s="243"/>
      <c r="B36" s="503"/>
      <c r="C36" s="503"/>
      <c r="D36" s="161" t="s">
        <v>221</v>
      </c>
      <c r="E36" s="299">
        <f>AVERAGE(E23:E35)</f>
        <v>197.33333333333334</v>
      </c>
      <c r="F36" s="299">
        <f t="shared" ref="F36" si="0">AVERAGE(F23:F35)</f>
        <v>1498</v>
      </c>
      <c r="G36" s="299">
        <f t="shared" ref="G36" si="1">AVERAGE(G23:G35)</f>
        <v>1009.1666666666666</v>
      </c>
      <c r="H36" s="299">
        <f t="shared" ref="H36" si="2">AVERAGE(H23:H35)</f>
        <v>1020</v>
      </c>
    </row>
    <row r="37" spans="1:8" x14ac:dyDescent="0.25">
      <c r="A37" s="400"/>
      <c r="B37" s="504"/>
      <c r="C37" s="504"/>
      <c r="D37" s="164" t="s">
        <v>222</v>
      </c>
      <c r="E37" s="298">
        <f>STDEV(E23:E35)</f>
        <v>60.690471520110428</v>
      </c>
      <c r="F37" s="298">
        <f>STDEV(F23:F35)</f>
        <v>412.19148242269415</v>
      </c>
      <c r="G37" s="298">
        <f>STDEV(G23:G35)</f>
        <v>239.82752641063195</v>
      </c>
      <c r="H37" s="298">
        <f>STDEV(H23:H35)</f>
        <v>589.63578897177172</v>
      </c>
    </row>
    <row r="38" spans="1:8" x14ac:dyDescent="0.25">
      <c r="A38" s="402"/>
      <c r="B38" s="505"/>
      <c r="C38" s="505"/>
      <c r="D38" s="167" t="s">
        <v>12</v>
      </c>
      <c r="E38" s="300">
        <f>E37/SQRT(COUNT(E23:E35))</f>
        <v>17.519830034690536</v>
      </c>
      <c r="F38" s="300">
        <f t="shared" ref="F38" si="3">F37/SQRT(COUNT(F23:F35))</f>
        <v>118.98943166720669</v>
      </c>
      <c r="G38" s="300">
        <f t="shared" ref="G38" si="4">G37/SQRT(COUNT(G23:G35))</f>
        <v>69.232243466130228</v>
      </c>
      <c r="H38" s="300">
        <f t="shared" ref="H38" si="5">H37/SQRT(COUNT(H23:H35))</f>
        <v>170.21319074334488</v>
      </c>
    </row>
    <row r="39" spans="1:8" x14ac:dyDescent="0.25">
      <c r="A39" s="736" t="s">
        <v>136</v>
      </c>
      <c r="B39" s="721" t="s">
        <v>137</v>
      </c>
      <c r="C39" s="101">
        <v>1</v>
      </c>
      <c r="D39" s="151" t="s">
        <v>138</v>
      </c>
      <c r="E39" s="474">
        <v>100</v>
      </c>
      <c r="F39" s="474">
        <v>1413</v>
      </c>
      <c r="G39" s="474">
        <v>828</v>
      </c>
      <c r="H39" s="474">
        <v>1122</v>
      </c>
    </row>
    <row r="40" spans="1:8" x14ac:dyDescent="0.25">
      <c r="A40" s="737"/>
      <c r="B40" s="720"/>
      <c r="C40" s="153">
        <v>2</v>
      </c>
      <c r="D40" s="154" t="s">
        <v>139</v>
      </c>
      <c r="E40" s="443">
        <v>70.599999999999994</v>
      </c>
      <c r="F40" s="443">
        <v>1492</v>
      </c>
      <c r="G40" s="443">
        <v>928</v>
      </c>
      <c r="H40" s="443">
        <v>884</v>
      </c>
    </row>
    <row r="41" spans="1:8" x14ac:dyDescent="0.25">
      <c r="A41" s="737"/>
      <c r="B41" s="720"/>
      <c r="C41" s="153">
        <v>3</v>
      </c>
      <c r="D41" s="154" t="s">
        <v>140</v>
      </c>
      <c r="E41" s="443">
        <v>96.4</v>
      </c>
      <c r="F41" s="443">
        <v>1355</v>
      </c>
      <c r="G41" s="443">
        <v>1165</v>
      </c>
      <c r="H41" s="443">
        <v>715</v>
      </c>
    </row>
    <row r="42" spans="1:8" x14ac:dyDescent="0.25">
      <c r="A42" s="737"/>
      <c r="B42" s="720"/>
      <c r="C42" s="153">
        <v>4</v>
      </c>
      <c r="D42" s="154" t="s">
        <v>141</v>
      </c>
      <c r="E42" s="443">
        <v>80.900000000000006</v>
      </c>
      <c r="F42" s="443">
        <v>1030</v>
      </c>
      <c r="G42" s="443">
        <v>1258</v>
      </c>
      <c r="H42" s="443">
        <v>248</v>
      </c>
    </row>
    <row r="43" spans="1:8" x14ac:dyDescent="0.25">
      <c r="A43" s="737"/>
      <c r="B43" s="720"/>
      <c r="C43" s="153">
        <v>5</v>
      </c>
      <c r="D43" s="154" t="s">
        <v>142</v>
      </c>
      <c r="E43" s="443">
        <v>120</v>
      </c>
      <c r="F43" s="443">
        <v>888</v>
      </c>
      <c r="G43" s="443">
        <v>1709</v>
      </c>
      <c r="H43" s="443">
        <v>149</v>
      </c>
    </row>
    <row r="44" spans="1:8" x14ac:dyDescent="0.25">
      <c r="A44" s="737"/>
      <c r="B44" s="737"/>
      <c r="C44" s="153">
        <v>6</v>
      </c>
      <c r="D44" s="154" t="s">
        <v>143</v>
      </c>
      <c r="E44" s="443">
        <v>144</v>
      </c>
      <c r="F44" s="443">
        <v>1946</v>
      </c>
      <c r="G44" s="443">
        <v>834</v>
      </c>
      <c r="H44" s="443">
        <v>1578</v>
      </c>
    </row>
    <row r="45" spans="1:8" x14ac:dyDescent="0.25">
      <c r="A45" s="243"/>
      <c r="B45" s="503"/>
      <c r="C45" s="503"/>
      <c r="D45" s="161" t="s">
        <v>221</v>
      </c>
      <c r="E45" s="299">
        <f t="shared" ref="E45" si="6">AVERAGE(E39:E44)</f>
        <v>101.98333333333333</v>
      </c>
      <c r="F45" s="299">
        <f>AVERAGE(F39:F44)</f>
        <v>1354</v>
      </c>
      <c r="G45" s="299">
        <f>AVERAGE(G39:G44)</f>
        <v>1120.3333333333333</v>
      </c>
      <c r="H45" s="299">
        <f>AVERAGE(H39:H44)</f>
        <v>782.66666666666663</v>
      </c>
    </row>
    <row r="46" spans="1:8" x14ac:dyDescent="0.25">
      <c r="A46" s="400"/>
      <c r="B46" s="504"/>
      <c r="C46" s="504"/>
      <c r="D46" s="164" t="s">
        <v>222</v>
      </c>
      <c r="E46" s="298">
        <f t="shared" ref="E46" si="7">STDEV(E39:E44)</f>
        <v>26.662814305070434</v>
      </c>
      <c r="F46" s="298">
        <f>STDEV(F39:F44)</f>
        <v>372.85975915885587</v>
      </c>
      <c r="G46" s="298">
        <f>STDEV(G39:G44)</f>
        <v>338.20506599793356</v>
      </c>
      <c r="H46" s="298">
        <f>STDEV(H39:H44)</f>
        <v>538.5074434644954</v>
      </c>
    </row>
    <row r="47" spans="1:8" x14ac:dyDescent="0.25">
      <c r="A47" s="402"/>
      <c r="B47" s="505"/>
      <c r="C47" s="505"/>
      <c r="D47" s="167" t="s">
        <v>12</v>
      </c>
      <c r="E47" s="300">
        <f t="shared" ref="E47" si="8">E46/SQRT(COUNT(E39:E44))</f>
        <v>10.885048359000438</v>
      </c>
      <c r="F47" s="300">
        <f>F46/SQRT(COUNT(F39:F44))</f>
        <v>152.21935925937061</v>
      </c>
      <c r="G47" s="300">
        <f>G46/SQRT(COUNT(G39:G44))</f>
        <v>138.07164001987437</v>
      </c>
      <c r="H47" s="300">
        <f>H46/SQRT(COUNT(H39:H44))</f>
        <v>219.84474319644562</v>
      </c>
    </row>
  </sheetData>
  <mergeCells count="11">
    <mergeCell ref="A39:A44"/>
    <mergeCell ref="B39:B44"/>
    <mergeCell ref="E6:H6"/>
    <mergeCell ref="A8:A19"/>
    <mergeCell ref="B8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45:D47" xr:uid="{205A7026-DEAB-4C91-B3D8-4DE4DA31201A}">
      <formula1>TtestSelect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E7-5C6D-4A72-A993-BE2AAD898643}">
  <dimension ref="A1:I47"/>
  <sheetViews>
    <sheetView workbookViewId="0"/>
  </sheetViews>
  <sheetFormatPr defaultRowHeight="15" x14ac:dyDescent="0.25"/>
  <cols>
    <col min="1" max="1" width="18.28515625" customWidth="1"/>
    <col min="4" max="4" width="16.5703125" bestFit="1" customWidth="1"/>
  </cols>
  <sheetData>
    <row r="1" spans="1:9" ht="15.75" x14ac:dyDescent="0.3">
      <c r="A1" s="36" t="s">
        <v>71</v>
      </c>
      <c r="B1" s="8"/>
      <c r="C1" s="8"/>
      <c r="D1" s="7"/>
    </row>
    <row r="2" spans="1:9" ht="15.75" x14ac:dyDescent="0.3">
      <c r="A2" s="5" t="s">
        <v>124</v>
      </c>
      <c r="B2" s="8"/>
      <c r="C2" s="8"/>
      <c r="D2" s="7"/>
    </row>
    <row r="3" spans="1:9" ht="15.75" x14ac:dyDescent="0.3">
      <c r="A3" s="5"/>
      <c r="B3" s="8"/>
      <c r="C3" s="8"/>
      <c r="D3" s="7"/>
      <c r="E3" s="150" t="s">
        <v>2</v>
      </c>
      <c r="F3" s="104"/>
    </row>
    <row r="4" spans="1:9" ht="20.25" x14ac:dyDescent="0.3">
      <c r="A4" s="12" t="s">
        <v>157</v>
      </c>
      <c r="B4" s="8"/>
      <c r="C4" s="8"/>
      <c r="D4" s="7"/>
      <c r="E4" s="297" t="s">
        <v>133</v>
      </c>
      <c r="F4" s="99"/>
      <c r="G4" s="103"/>
      <c r="H4" s="103"/>
      <c r="I4" s="103"/>
    </row>
    <row r="5" spans="1:9" ht="20.25" x14ac:dyDescent="0.3">
      <c r="A5" s="12"/>
      <c r="B5" s="8"/>
      <c r="C5" s="8"/>
      <c r="D5" s="7"/>
    </row>
    <row r="6" spans="1:9" ht="15" customHeight="1" x14ac:dyDescent="0.25">
      <c r="A6" s="14"/>
      <c r="B6" s="13"/>
      <c r="C6" s="13"/>
      <c r="D6" s="15"/>
      <c r="E6" s="738" t="s">
        <v>149</v>
      </c>
      <c r="F6" s="738"/>
      <c r="G6" s="737"/>
      <c r="H6" s="737"/>
    </row>
    <row r="7" spans="1:9" ht="25.5" x14ac:dyDescent="0.25">
      <c r="A7" s="16" t="s">
        <v>7</v>
      </c>
      <c r="B7" s="16" t="s">
        <v>8</v>
      </c>
      <c r="C7" s="16" t="s">
        <v>9</v>
      </c>
      <c r="D7" s="110" t="s">
        <v>10</v>
      </c>
      <c r="E7" s="531" t="s">
        <v>150</v>
      </c>
      <c r="F7" s="531" t="s">
        <v>154</v>
      </c>
      <c r="G7" s="531" t="s">
        <v>153</v>
      </c>
      <c r="H7" s="531" t="s">
        <v>152</v>
      </c>
    </row>
    <row r="8" spans="1:9" x14ac:dyDescent="0.25">
      <c r="A8" s="721" t="s">
        <v>1</v>
      </c>
      <c r="B8" s="721">
        <v>1</v>
      </c>
      <c r="C8" s="101">
        <v>1</v>
      </c>
      <c r="D8" s="151" t="s">
        <v>14</v>
      </c>
      <c r="E8" s="443">
        <v>289</v>
      </c>
      <c r="F8" s="443">
        <v>1028</v>
      </c>
      <c r="G8" s="443">
        <v>45.5</v>
      </c>
      <c r="H8" s="443">
        <v>1290</v>
      </c>
    </row>
    <row r="9" spans="1:9" x14ac:dyDescent="0.25">
      <c r="A9" s="720"/>
      <c r="B9" s="720"/>
      <c r="C9" s="153">
        <v>2</v>
      </c>
      <c r="D9" s="509" t="s">
        <v>135</v>
      </c>
      <c r="E9" s="451">
        <v>217</v>
      </c>
      <c r="F9" s="451">
        <v>910</v>
      </c>
      <c r="G9" s="451">
        <v>39.799999999999997</v>
      </c>
      <c r="H9" s="451">
        <v>1278</v>
      </c>
    </row>
    <row r="10" spans="1:9" x14ac:dyDescent="0.25">
      <c r="A10" s="720"/>
      <c r="B10" s="720"/>
      <c r="C10" s="153">
        <v>4</v>
      </c>
      <c r="D10" s="154" t="s">
        <v>17</v>
      </c>
      <c r="E10" s="443">
        <v>385</v>
      </c>
      <c r="F10" s="443">
        <v>927</v>
      </c>
      <c r="G10" s="443">
        <v>45.5</v>
      </c>
      <c r="H10" s="443">
        <v>1330</v>
      </c>
    </row>
    <row r="11" spans="1:9" x14ac:dyDescent="0.25">
      <c r="A11" s="720"/>
      <c r="B11" s="722"/>
      <c r="C11" s="156">
        <v>5</v>
      </c>
      <c r="D11" s="157" t="s">
        <v>18</v>
      </c>
      <c r="E11" s="460">
        <v>395</v>
      </c>
      <c r="F11" s="460">
        <v>996</v>
      </c>
      <c r="G11" s="460">
        <v>99.6</v>
      </c>
      <c r="H11" s="460">
        <v>1518</v>
      </c>
    </row>
    <row r="12" spans="1:9" x14ac:dyDescent="0.25">
      <c r="A12" s="720"/>
      <c r="B12" s="721">
        <v>2</v>
      </c>
      <c r="C12" s="101">
        <v>1</v>
      </c>
      <c r="D12" s="151" t="s">
        <v>20</v>
      </c>
      <c r="E12" s="467"/>
      <c r="F12" s="467"/>
      <c r="G12" s="467"/>
      <c r="H12" s="467"/>
    </row>
    <row r="13" spans="1:9" x14ac:dyDescent="0.25">
      <c r="A13" s="720"/>
      <c r="B13" s="720"/>
      <c r="C13" s="153">
        <v>2</v>
      </c>
      <c r="D13" s="154" t="s">
        <v>21</v>
      </c>
      <c r="E13" s="443">
        <v>305</v>
      </c>
      <c r="F13" s="443">
        <v>837</v>
      </c>
      <c r="G13" s="443">
        <v>68.3</v>
      </c>
      <c r="H13" s="443">
        <v>1359</v>
      </c>
    </row>
    <row r="14" spans="1:9" x14ac:dyDescent="0.25">
      <c r="A14" s="720"/>
      <c r="B14" s="720"/>
      <c r="C14" s="153">
        <v>3</v>
      </c>
      <c r="D14" s="154" t="s">
        <v>22</v>
      </c>
      <c r="E14" s="443">
        <v>297</v>
      </c>
      <c r="F14" s="443">
        <v>912</v>
      </c>
      <c r="G14" s="443">
        <v>88.2</v>
      </c>
      <c r="H14" s="443">
        <v>1483</v>
      </c>
    </row>
    <row r="15" spans="1:9" x14ac:dyDescent="0.25">
      <c r="A15" s="720"/>
      <c r="B15" s="720"/>
      <c r="C15" s="153">
        <v>4</v>
      </c>
      <c r="D15" s="154" t="s">
        <v>23</v>
      </c>
      <c r="E15" s="443">
        <v>266</v>
      </c>
      <c r="F15" s="443">
        <v>840</v>
      </c>
      <c r="G15" s="443">
        <v>59.8</v>
      </c>
      <c r="H15" s="443">
        <v>1383</v>
      </c>
    </row>
    <row r="16" spans="1:9" x14ac:dyDescent="0.25">
      <c r="A16" s="720"/>
      <c r="B16" s="722"/>
      <c r="C16" s="156">
        <v>5</v>
      </c>
      <c r="D16" s="157" t="s">
        <v>24</v>
      </c>
      <c r="E16" s="460">
        <v>281</v>
      </c>
      <c r="F16" s="460">
        <v>923</v>
      </c>
      <c r="G16" s="460">
        <v>96.8</v>
      </c>
      <c r="H16" s="460">
        <v>1359</v>
      </c>
    </row>
    <row r="17" spans="1:8" x14ac:dyDescent="0.25">
      <c r="A17" s="724"/>
      <c r="B17" s="721">
        <v>3</v>
      </c>
      <c r="C17" s="101">
        <v>1</v>
      </c>
      <c r="D17" s="151" t="s">
        <v>26</v>
      </c>
      <c r="E17" s="474">
        <v>246</v>
      </c>
      <c r="F17" s="474">
        <v>842</v>
      </c>
      <c r="G17" s="474">
        <v>88.2</v>
      </c>
      <c r="H17" s="474">
        <v>1191</v>
      </c>
    </row>
    <row r="18" spans="1:8" x14ac:dyDescent="0.25">
      <c r="A18" s="724"/>
      <c r="B18" s="724"/>
      <c r="C18" s="153">
        <v>2</v>
      </c>
      <c r="D18" s="154" t="s">
        <v>27</v>
      </c>
      <c r="E18" s="443">
        <v>257</v>
      </c>
      <c r="F18" s="443">
        <v>788</v>
      </c>
      <c r="G18" s="443">
        <v>88.2</v>
      </c>
      <c r="H18" s="443">
        <v>1163</v>
      </c>
    </row>
    <row r="19" spans="1:8" x14ac:dyDescent="0.25">
      <c r="A19" s="724"/>
      <c r="B19" s="724"/>
      <c r="C19" s="153">
        <v>3</v>
      </c>
      <c r="D19" s="154" t="s">
        <v>28</v>
      </c>
      <c r="E19" s="443">
        <v>225</v>
      </c>
      <c r="F19" s="443">
        <v>800</v>
      </c>
      <c r="G19" s="443">
        <v>88.2</v>
      </c>
      <c r="H19" s="443">
        <v>1354</v>
      </c>
    </row>
    <row r="20" spans="1:8" x14ac:dyDescent="0.25">
      <c r="A20" s="243"/>
      <c r="B20" s="503"/>
      <c r="C20" s="503"/>
      <c r="D20" s="161" t="s">
        <v>221</v>
      </c>
      <c r="E20" s="299">
        <f>AVERAGE(E7:E19)</f>
        <v>287.54545454545456</v>
      </c>
      <c r="F20" s="299">
        <f>AVERAGE(F7:F19)</f>
        <v>891.18181818181813</v>
      </c>
      <c r="G20" s="299">
        <f>AVERAGE(G7:G19)</f>
        <v>73.463636363636382</v>
      </c>
      <c r="H20" s="299">
        <f>AVERAGE(H7:H19)</f>
        <v>1337.090909090909</v>
      </c>
    </row>
    <row r="21" spans="1:8" x14ac:dyDescent="0.25">
      <c r="A21" s="400"/>
      <c r="B21" s="504"/>
      <c r="C21" s="504"/>
      <c r="D21" s="164" t="s">
        <v>222</v>
      </c>
      <c r="E21" s="298">
        <f>STDEV(E7:E19)</f>
        <v>57.874629392098306</v>
      </c>
      <c r="F21" s="298">
        <f>STDEV(F7:F19)</f>
        <v>77.2810690684571</v>
      </c>
      <c r="G21" s="298">
        <f>STDEV(G7:G19)</f>
        <v>22.37602613187924</v>
      </c>
      <c r="H21" s="298">
        <f>STDEV(H7:H19)</f>
        <v>107.13585258488826</v>
      </c>
    </row>
    <row r="22" spans="1:8" x14ac:dyDescent="0.25">
      <c r="A22" s="402"/>
      <c r="B22" s="505"/>
      <c r="C22" s="505"/>
      <c r="D22" s="167" t="s">
        <v>12</v>
      </c>
      <c r="E22" s="300">
        <f>E21/SQRT(COUNT(E7:E19))</f>
        <v>17.449857324951321</v>
      </c>
      <c r="F22" s="300">
        <f>F21/SQRT(COUNT(F7:F19))</f>
        <v>23.30111904523752</v>
      </c>
      <c r="G22" s="300">
        <f>G21/SQRT(COUNT(G7:G19))</f>
        <v>6.7466257253300848</v>
      </c>
      <c r="H22" s="300">
        <f>H21/SQRT(COUNT(H7:H19))</f>
        <v>32.302674965354733</v>
      </c>
    </row>
    <row r="23" spans="1:8" x14ac:dyDescent="0.25">
      <c r="A23" s="721" t="s">
        <v>117</v>
      </c>
      <c r="B23" s="721">
        <v>4</v>
      </c>
      <c r="C23" s="101">
        <v>1</v>
      </c>
      <c r="D23" s="151" t="s">
        <v>32</v>
      </c>
      <c r="E23" s="474">
        <v>245</v>
      </c>
      <c r="F23" s="474">
        <v>742</v>
      </c>
      <c r="G23" s="474">
        <v>85.4</v>
      </c>
      <c r="H23" s="474">
        <v>1301</v>
      </c>
    </row>
    <row r="24" spans="1:8" x14ac:dyDescent="0.25">
      <c r="A24" s="720"/>
      <c r="B24" s="720"/>
      <c r="C24" s="153">
        <v>2</v>
      </c>
      <c r="D24" s="154" t="s">
        <v>33</v>
      </c>
      <c r="E24" s="443">
        <v>261</v>
      </c>
      <c r="F24" s="443">
        <v>732</v>
      </c>
      <c r="G24" s="443">
        <v>120</v>
      </c>
      <c r="H24" s="443">
        <v>1412</v>
      </c>
    </row>
    <row r="25" spans="1:8" x14ac:dyDescent="0.25">
      <c r="A25" s="720"/>
      <c r="B25" s="720"/>
      <c r="C25" s="153">
        <v>3</v>
      </c>
      <c r="D25" s="154" t="s">
        <v>34</v>
      </c>
      <c r="E25" s="443">
        <v>270</v>
      </c>
      <c r="F25" s="443">
        <v>685</v>
      </c>
      <c r="G25" s="443">
        <v>82.5</v>
      </c>
      <c r="H25" s="443">
        <v>1209</v>
      </c>
    </row>
    <row r="26" spans="1:8" x14ac:dyDescent="0.25">
      <c r="A26" s="720"/>
      <c r="B26" s="720"/>
      <c r="C26" s="153">
        <v>4</v>
      </c>
      <c r="D26" s="154" t="s">
        <v>35</v>
      </c>
      <c r="E26" s="443">
        <v>270</v>
      </c>
      <c r="F26" s="443">
        <v>781</v>
      </c>
      <c r="G26" s="443">
        <v>99.6</v>
      </c>
      <c r="H26" s="443">
        <v>1180</v>
      </c>
    </row>
    <row r="27" spans="1:8" x14ac:dyDescent="0.25">
      <c r="A27" s="720"/>
      <c r="B27" s="722"/>
      <c r="C27" s="156">
        <v>5</v>
      </c>
      <c r="D27" s="157" t="s">
        <v>36</v>
      </c>
      <c r="E27" s="487"/>
      <c r="F27" s="487"/>
      <c r="G27" s="487"/>
      <c r="H27" s="487"/>
    </row>
    <row r="28" spans="1:8" x14ac:dyDescent="0.25">
      <c r="A28" s="720"/>
      <c r="B28" s="721">
        <v>5</v>
      </c>
      <c r="C28" s="101">
        <v>1</v>
      </c>
      <c r="D28" s="151" t="s">
        <v>43</v>
      </c>
      <c r="E28" s="474">
        <v>267</v>
      </c>
      <c r="F28" s="474">
        <v>810</v>
      </c>
      <c r="G28" s="474">
        <v>131</v>
      </c>
      <c r="H28" s="474">
        <v>1441</v>
      </c>
    </row>
    <row r="29" spans="1:8" x14ac:dyDescent="0.25">
      <c r="A29" s="720"/>
      <c r="B29" s="720"/>
      <c r="C29" s="153">
        <v>2</v>
      </c>
      <c r="D29" s="154" t="s">
        <v>44</v>
      </c>
      <c r="E29" s="443">
        <v>252</v>
      </c>
      <c r="F29" s="443">
        <v>720</v>
      </c>
      <c r="G29" s="443">
        <v>96.8</v>
      </c>
      <c r="H29" s="443">
        <v>997</v>
      </c>
    </row>
    <row r="30" spans="1:8" x14ac:dyDescent="0.25">
      <c r="A30" s="720"/>
      <c r="B30" s="720"/>
      <c r="C30" s="153">
        <v>3</v>
      </c>
      <c r="D30" s="154" t="s">
        <v>45</v>
      </c>
      <c r="E30" s="443">
        <v>252</v>
      </c>
      <c r="F30" s="443">
        <v>853</v>
      </c>
      <c r="G30" s="443">
        <v>102</v>
      </c>
      <c r="H30" s="443">
        <v>1249</v>
      </c>
    </row>
    <row r="31" spans="1:8" x14ac:dyDescent="0.25">
      <c r="A31" s="720"/>
      <c r="B31" s="720"/>
      <c r="C31" s="153">
        <v>4</v>
      </c>
      <c r="D31" s="154" t="s">
        <v>46</v>
      </c>
      <c r="E31" s="443">
        <v>233</v>
      </c>
      <c r="F31" s="443">
        <v>808</v>
      </c>
      <c r="G31" s="443">
        <v>71.2</v>
      </c>
      <c r="H31" s="443">
        <v>1105</v>
      </c>
    </row>
    <row r="32" spans="1:8" x14ac:dyDescent="0.25">
      <c r="A32" s="720"/>
      <c r="B32" s="722"/>
      <c r="C32" s="156">
        <v>5</v>
      </c>
      <c r="D32" s="157" t="s">
        <v>47</v>
      </c>
      <c r="E32" s="460">
        <v>245</v>
      </c>
      <c r="F32" s="460">
        <v>851</v>
      </c>
      <c r="G32" s="460">
        <v>131</v>
      </c>
      <c r="H32" s="460">
        <v>1122</v>
      </c>
    </row>
    <row r="33" spans="1:8" x14ac:dyDescent="0.25">
      <c r="A33" s="724"/>
      <c r="B33" s="721">
        <v>6</v>
      </c>
      <c r="C33" s="101">
        <v>1</v>
      </c>
      <c r="D33" s="151" t="s">
        <v>48</v>
      </c>
      <c r="E33" s="474">
        <v>226</v>
      </c>
      <c r="F33" s="474">
        <v>906</v>
      </c>
      <c r="G33" s="474">
        <v>137</v>
      </c>
      <c r="H33" s="474">
        <v>1088</v>
      </c>
    </row>
    <row r="34" spans="1:8" x14ac:dyDescent="0.25">
      <c r="A34" s="724"/>
      <c r="B34" s="724"/>
      <c r="C34" s="153">
        <v>2</v>
      </c>
      <c r="D34" s="154" t="s">
        <v>49</v>
      </c>
      <c r="E34" s="443">
        <v>229</v>
      </c>
      <c r="F34" s="443">
        <v>728</v>
      </c>
      <c r="G34" s="443">
        <v>108</v>
      </c>
      <c r="H34" s="443">
        <v>1117</v>
      </c>
    </row>
    <row r="35" spans="1:8" x14ac:dyDescent="0.25">
      <c r="A35" s="724"/>
      <c r="B35" s="724"/>
      <c r="C35" s="153">
        <v>3</v>
      </c>
      <c r="D35" s="154" t="s">
        <v>50</v>
      </c>
      <c r="E35" s="443">
        <v>257</v>
      </c>
      <c r="F35" s="443">
        <v>765</v>
      </c>
      <c r="G35" s="443">
        <v>71.2</v>
      </c>
      <c r="H35" s="443">
        <v>1174</v>
      </c>
    </row>
    <row r="36" spans="1:8" x14ac:dyDescent="0.25">
      <c r="A36" s="243"/>
      <c r="B36" s="503"/>
      <c r="C36" s="503"/>
      <c r="D36" s="161" t="s">
        <v>221</v>
      </c>
      <c r="E36" s="299">
        <f>AVERAGE(E23:E35)</f>
        <v>250.58333333333334</v>
      </c>
      <c r="F36" s="299">
        <f>AVERAGE(F23:F35)</f>
        <v>781.75</v>
      </c>
      <c r="G36" s="299">
        <f>AVERAGE(G23:G35)</f>
        <v>102.97500000000001</v>
      </c>
      <c r="H36" s="299">
        <f>AVERAGE(H23:H35)</f>
        <v>1199.5833333333333</v>
      </c>
    </row>
    <row r="37" spans="1:8" x14ac:dyDescent="0.25">
      <c r="A37" s="400"/>
      <c r="B37" s="504"/>
      <c r="C37" s="504"/>
      <c r="D37" s="164" t="s">
        <v>222</v>
      </c>
      <c r="E37" s="298">
        <f>STDEV(E23:E35)</f>
        <v>15.429949233012184</v>
      </c>
      <c r="F37" s="298">
        <f>STDEV(F23:F35)</f>
        <v>65.50242882380914</v>
      </c>
      <c r="G37" s="298">
        <f>STDEV(G23:G35)</f>
        <v>23.044388983793045</v>
      </c>
      <c r="H37" s="298">
        <f>STDEV(H23:H35)</f>
        <v>132.29887537028625</v>
      </c>
    </row>
    <row r="38" spans="1:8" x14ac:dyDescent="0.25">
      <c r="A38" s="402"/>
      <c r="B38" s="505"/>
      <c r="C38" s="505"/>
      <c r="D38" s="167" t="s">
        <v>12</v>
      </c>
      <c r="E38" s="300">
        <f>E37/SQRT(COUNT(E23:E35))</f>
        <v>4.4542426716309222</v>
      </c>
      <c r="F38" s="300">
        <f>F37/SQRT(COUNT(F23:F35))</f>
        <v>18.908922457000255</v>
      </c>
      <c r="G38" s="300">
        <f>G37/SQRT(COUNT(G23:G35))</f>
        <v>6.6523420915516809</v>
      </c>
      <c r="H38" s="300">
        <f>H37/SQRT(COUNT(H23:H35))</f>
        <v>38.191395654259765</v>
      </c>
    </row>
    <row r="39" spans="1:8" x14ac:dyDescent="0.25">
      <c r="A39" s="736" t="s">
        <v>136</v>
      </c>
      <c r="B39" s="721" t="s">
        <v>137</v>
      </c>
      <c r="C39" s="101">
        <v>1</v>
      </c>
      <c r="D39" s="151" t="s">
        <v>138</v>
      </c>
      <c r="E39" s="474">
        <v>148</v>
      </c>
      <c r="F39" s="474">
        <v>796</v>
      </c>
      <c r="G39" s="474">
        <v>51.2</v>
      </c>
      <c r="H39" s="474">
        <v>1025</v>
      </c>
    </row>
    <row r="40" spans="1:8" x14ac:dyDescent="0.25">
      <c r="A40" s="737"/>
      <c r="B40" s="720"/>
      <c r="C40" s="153">
        <v>2</v>
      </c>
      <c r="D40" s="154" t="s">
        <v>139</v>
      </c>
      <c r="E40" s="443">
        <v>148</v>
      </c>
      <c r="F40" s="443">
        <v>750</v>
      </c>
      <c r="G40" s="443">
        <v>59.8</v>
      </c>
      <c r="H40" s="443">
        <v>1048</v>
      </c>
    </row>
    <row r="41" spans="1:8" x14ac:dyDescent="0.25">
      <c r="A41" s="737"/>
      <c r="B41" s="720"/>
      <c r="C41" s="153">
        <v>3</v>
      </c>
      <c r="D41" s="154" t="s">
        <v>140</v>
      </c>
      <c r="E41" s="443">
        <v>164</v>
      </c>
      <c r="F41" s="443">
        <v>742</v>
      </c>
      <c r="G41" s="443">
        <v>59.8</v>
      </c>
      <c r="H41" s="443">
        <v>1003</v>
      </c>
    </row>
    <row r="42" spans="1:8" x14ac:dyDescent="0.25">
      <c r="A42" s="737"/>
      <c r="B42" s="720"/>
      <c r="C42" s="153">
        <v>4</v>
      </c>
      <c r="D42" s="154" t="s">
        <v>141</v>
      </c>
      <c r="E42" s="443">
        <v>147</v>
      </c>
      <c r="F42" s="443">
        <v>705</v>
      </c>
      <c r="G42" s="443">
        <v>62.6</v>
      </c>
      <c r="H42" s="443">
        <v>974</v>
      </c>
    </row>
    <row r="43" spans="1:8" x14ac:dyDescent="0.25">
      <c r="A43" s="737"/>
      <c r="B43" s="720"/>
      <c r="C43" s="153">
        <v>5</v>
      </c>
      <c r="D43" s="154" t="s">
        <v>142</v>
      </c>
      <c r="E43" s="443">
        <v>151</v>
      </c>
      <c r="F43" s="443">
        <v>748</v>
      </c>
      <c r="G43" s="443">
        <v>68.3</v>
      </c>
      <c r="H43" s="443">
        <v>1008</v>
      </c>
    </row>
    <row r="44" spans="1:8" x14ac:dyDescent="0.25">
      <c r="A44" s="737"/>
      <c r="B44" s="737"/>
      <c r="C44" s="153">
        <v>6</v>
      </c>
      <c r="D44" s="154" t="s">
        <v>143</v>
      </c>
      <c r="E44" s="443">
        <v>153</v>
      </c>
      <c r="F44" s="443">
        <v>757</v>
      </c>
      <c r="G44" s="443">
        <v>68.3</v>
      </c>
      <c r="H44" s="443">
        <v>918</v>
      </c>
    </row>
    <row r="45" spans="1:8" x14ac:dyDescent="0.25">
      <c r="A45" s="243"/>
      <c r="B45" s="503"/>
      <c r="C45" s="503"/>
      <c r="D45" s="161" t="s">
        <v>221</v>
      </c>
      <c r="E45" s="299">
        <f t="shared" ref="E45" si="0">AVERAGE(E39:E44)</f>
        <v>151.83333333333334</v>
      </c>
      <c r="F45" s="299">
        <f>AVERAGE(F39:F44)</f>
        <v>749.66666666666663</v>
      </c>
      <c r="G45" s="299">
        <f>AVERAGE(G39:G44)</f>
        <v>61.666666666666664</v>
      </c>
      <c r="H45" s="299">
        <f>AVERAGE(H39:H44)</f>
        <v>996</v>
      </c>
    </row>
    <row r="46" spans="1:8" x14ac:dyDescent="0.25">
      <c r="A46" s="400"/>
      <c r="B46" s="504"/>
      <c r="C46" s="504"/>
      <c r="D46" s="164" t="s">
        <v>222</v>
      </c>
      <c r="E46" s="298">
        <f t="shared" ref="E46" si="1">STDEV(E39:E44)</f>
        <v>6.3691967049751774</v>
      </c>
      <c r="F46" s="298">
        <f>STDEV(F39:F44)</f>
        <v>29.179901759030418</v>
      </c>
      <c r="G46" s="298">
        <f>STDEV(G39:G44)</f>
        <v>6.4092641283275764</v>
      </c>
      <c r="H46" s="298">
        <f>STDEV(H39:H44)</f>
        <v>45.400440526497093</v>
      </c>
    </row>
    <row r="47" spans="1:8" x14ac:dyDescent="0.25">
      <c r="A47" s="402"/>
      <c r="B47" s="505"/>
      <c r="C47" s="505"/>
      <c r="D47" s="167" t="s">
        <v>12</v>
      </c>
      <c r="E47" s="300">
        <f t="shared" ref="E47" si="2">E46/SQRT(COUNT(E39:E44))</f>
        <v>2.6002136664341857</v>
      </c>
      <c r="F47" s="300">
        <f>F46/SQRT(COUNT(F39:F44))</f>
        <v>11.912645009027639</v>
      </c>
      <c r="G47" s="300">
        <f>G46/SQRT(COUNT(G39:G44))</f>
        <v>2.6165711235210947</v>
      </c>
      <c r="H47" s="300">
        <f>H46/SQRT(COUNT(H39:H44))</f>
        <v>18.534652231248725</v>
      </c>
    </row>
  </sheetData>
  <mergeCells count="11">
    <mergeCell ref="A39:A44"/>
    <mergeCell ref="B39:B44"/>
    <mergeCell ref="E6:H6"/>
    <mergeCell ref="A8:A19"/>
    <mergeCell ref="B8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45:D47" xr:uid="{5C714317-336B-425F-9D09-F849EA113936}">
      <formula1>TtestSelect</formula1>
    </dataValidation>
  </dataValidation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2327B-E5C9-4CE1-B1E1-79399B3BB391}">
  <dimension ref="A1:H36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  <col min="5" max="5" width="9.7109375" customWidth="1"/>
  </cols>
  <sheetData>
    <row r="1" spans="1:8" ht="15.75" x14ac:dyDescent="0.3">
      <c r="A1" s="36" t="s">
        <v>71</v>
      </c>
      <c r="B1" s="3"/>
      <c r="C1" s="3"/>
      <c r="D1" s="88"/>
    </row>
    <row r="2" spans="1:8" ht="15.75" x14ac:dyDescent="0.3">
      <c r="A2" s="36" t="s">
        <v>116</v>
      </c>
      <c r="B2" s="3"/>
      <c r="C2" s="3"/>
      <c r="D2" s="88"/>
    </row>
    <row r="3" spans="1:8" ht="15.75" x14ac:dyDescent="0.3">
      <c r="A3" s="36"/>
      <c r="B3" s="3"/>
      <c r="C3" s="3"/>
      <c r="D3" s="32"/>
    </row>
    <row r="4" spans="1:8" ht="20.25" x14ac:dyDescent="0.3">
      <c r="A4" s="54" t="s">
        <v>158</v>
      </c>
      <c r="B4" s="55"/>
      <c r="C4" s="3"/>
      <c r="D4" s="32"/>
    </row>
    <row r="5" spans="1:8" ht="15" customHeight="1" x14ac:dyDescent="0.25">
      <c r="A5" s="25"/>
      <c r="B5" s="25"/>
      <c r="C5" s="25"/>
      <c r="D5" s="26"/>
      <c r="E5" s="107"/>
      <c r="F5" s="107"/>
      <c r="G5" s="107"/>
      <c r="H5" s="107"/>
    </row>
    <row r="6" spans="1:8" x14ac:dyDescent="0.25">
      <c r="A6" s="47" t="s">
        <v>7</v>
      </c>
      <c r="B6" s="289" t="s">
        <v>8</v>
      </c>
      <c r="C6" s="289" t="s">
        <v>9</v>
      </c>
      <c r="D6" s="369" t="s">
        <v>10</v>
      </c>
      <c r="E6" s="289" t="s">
        <v>11</v>
      </c>
    </row>
    <row r="7" spans="1:8" x14ac:dyDescent="0.25">
      <c r="A7" s="716" t="s">
        <v>1</v>
      </c>
      <c r="B7" s="147">
        <v>1</v>
      </c>
      <c r="C7" s="228">
        <v>6</v>
      </c>
      <c r="D7" s="229" t="s">
        <v>19</v>
      </c>
      <c r="E7" s="192">
        <v>6.1022287677982429E-2</v>
      </c>
    </row>
    <row r="8" spans="1:8" x14ac:dyDescent="0.25">
      <c r="A8" s="716"/>
      <c r="B8" s="728">
        <v>2</v>
      </c>
      <c r="C8" s="210">
        <v>1</v>
      </c>
      <c r="D8" s="211" t="s">
        <v>20</v>
      </c>
      <c r="E8" s="223">
        <v>9.8452066113860093E-2</v>
      </c>
    </row>
    <row r="9" spans="1:8" x14ac:dyDescent="0.25">
      <c r="A9" s="716"/>
      <c r="B9" s="728"/>
      <c r="C9" s="212">
        <v>2</v>
      </c>
      <c r="D9" s="213" t="s">
        <v>21</v>
      </c>
      <c r="E9" s="184">
        <v>7.8069358652867404E-2</v>
      </c>
    </row>
    <row r="10" spans="1:8" x14ac:dyDescent="0.25">
      <c r="A10" s="716"/>
      <c r="B10" s="728"/>
      <c r="C10" s="212">
        <v>4</v>
      </c>
      <c r="D10" s="213" t="s">
        <v>23</v>
      </c>
      <c r="E10" s="184">
        <v>9.5430958338342878E-2</v>
      </c>
    </row>
    <row r="11" spans="1:8" x14ac:dyDescent="0.25">
      <c r="A11" s="716"/>
      <c r="B11" s="728"/>
      <c r="C11" s="212">
        <v>5</v>
      </c>
      <c r="D11" s="213" t="s">
        <v>24</v>
      </c>
      <c r="E11" s="184">
        <v>2.997130290843928E-2</v>
      </c>
    </row>
    <row r="12" spans="1:8" x14ac:dyDescent="0.25">
      <c r="A12" s="716"/>
      <c r="B12" s="728"/>
      <c r="C12" s="228">
        <v>6</v>
      </c>
      <c r="D12" s="229" t="s">
        <v>25</v>
      </c>
      <c r="E12" s="192">
        <v>7.2541818538865446E-2</v>
      </c>
    </row>
    <row r="13" spans="1:8" x14ac:dyDescent="0.25">
      <c r="A13" s="716"/>
      <c r="B13" s="728">
        <v>3</v>
      </c>
      <c r="C13" s="210">
        <v>1</v>
      </c>
      <c r="D13" s="211" t="s">
        <v>26</v>
      </c>
      <c r="E13" s="223">
        <v>2.6670051616461642E-2</v>
      </c>
    </row>
    <row r="14" spans="1:8" x14ac:dyDescent="0.25">
      <c r="A14" s="716"/>
      <c r="B14" s="728"/>
      <c r="C14" s="212">
        <v>2</v>
      </c>
      <c r="D14" s="213" t="s">
        <v>27</v>
      </c>
      <c r="E14" s="184">
        <v>5.5853140812037884E-2</v>
      </c>
    </row>
    <row r="15" spans="1:8" x14ac:dyDescent="0.25">
      <c r="A15" s="716"/>
      <c r="B15" s="728"/>
      <c r="C15" s="212">
        <v>3</v>
      </c>
      <c r="D15" s="213" t="s">
        <v>28</v>
      </c>
      <c r="E15" s="184">
        <v>5.5242634788867623E-2</v>
      </c>
    </row>
    <row r="16" spans="1:8" x14ac:dyDescent="0.25">
      <c r="A16" s="716"/>
      <c r="B16" s="728"/>
      <c r="C16" s="212">
        <v>4</v>
      </c>
      <c r="D16" s="213" t="s">
        <v>29</v>
      </c>
      <c r="E16" s="184">
        <v>8.0679709521805365E-2</v>
      </c>
    </row>
    <row r="17" spans="1:5" x14ac:dyDescent="0.25">
      <c r="A17" s="716"/>
      <c r="B17" s="728"/>
      <c r="C17" s="212">
        <v>5</v>
      </c>
      <c r="D17" s="213" t="s">
        <v>30</v>
      </c>
      <c r="E17" s="184">
        <v>7.6051095379138997E-2</v>
      </c>
    </row>
    <row r="18" spans="1:5" x14ac:dyDescent="0.25">
      <c r="A18" s="716"/>
      <c r="B18" s="723"/>
      <c r="C18" s="212">
        <v>6</v>
      </c>
      <c r="D18" s="213" t="s">
        <v>31</v>
      </c>
      <c r="E18" s="184">
        <v>6.3786654632458487E-2</v>
      </c>
    </row>
    <row r="19" spans="1:5" x14ac:dyDescent="0.25">
      <c r="A19" s="243"/>
      <c r="B19" s="503"/>
      <c r="C19" s="503"/>
      <c r="D19" s="161" t="s">
        <v>221</v>
      </c>
      <c r="E19" s="196">
        <f>AVERAGE(E7:E18)</f>
        <v>6.6147589915093966E-2</v>
      </c>
    </row>
    <row r="20" spans="1:5" x14ac:dyDescent="0.25">
      <c r="A20" s="400"/>
      <c r="B20" s="504"/>
      <c r="C20" s="504"/>
      <c r="D20" s="164" t="s">
        <v>222</v>
      </c>
      <c r="E20" s="200">
        <f>STDEV(E7:E18)</f>
        <v>2.2395835119579554E-2</v>
      </c>
    </row>
    <row r="21" spans="1:5" x14ac:dyDescent="0.25">
      <c r="A21" s="402"/>
      <c r="B21" s="505"/>
      <c r="C21" s="505"/>
      <c r="D21" s="167" t="s">
        <v>12</v>
      </c>
      <c r="E21" s="204">
        <f>E20/SQRT(COUNT(E7:E18))</f>
        <v>6.4651207175078652E-3</v>
      </c>
    </row>
    <row r="22" spans="1:5" x14ac:dyDescent="0.25">
      <c r="A22" s="715" t="s">
        <v>117</v>
      </c>
      <c r="B22" s="728">
        <v>4</v>
      </c>
      <c r="C22" s="210">
        <v>1</v>
      </c>
      <c r="D22" s="211" t="s">
        <v>32</v>
      </c>
      <c r="E22" s="223">
        <v>8.2475452743597841E-2</v>
      </c>
    </row>
    <row r="23" spans="1:5" x14ac:dyDescent="0.25">
      <c r="A23" s="716"/>
      <c r="B23" s="728"/>
      <c r="C23" s="212">
        <v>2</v>
      </c>
      <c r="D23" s="213" t="s">
        <v>33</v>
      </c>
      <c r="E23" s="184">
        <v>5.1380135104648984E-2</v>
      </c>
    </row>
    <row r="24" spans="1:5" x14ac:dyDescent="0.25">
      <c r="A24" s="716"/>
      <c r="B24" s="728"/>
      <c r="C24" s="212">
        <v>3</v>
      </c>
      <c r="D24" s="213" t="s">
        <v>34</v>
      </c>
      <c r="E24" s="184">
        <v>3.4632894384936858E-2</v>
      </c>
    </row>
    <row r="25" spans="1:5" x14ac:dyDescent="0.25">
      <c r="A25" s="716"/>
      <c r="B25" s="728"/>
      <c r="C25" s="212">
        <v>4</v>
      </c>
      <c r="D25" s="213" t="s">
        <v>35</v>
      </c>
      <c r="E25" s="184">
        <v>4.2802912513362538E-2</v>
      </c>
    </row>
    <row r="26" spans="1:5" x14ac:dyDescent="0.25">
      <c r="A26" s="716"/>
      <c r="B26" s="728"/>
      <c r="C26" s="228">
        <v>6</v>
      </c>
      <c r="D26" s="229" t="s">
        <v>118</v>
      </c>
      <c r="E26" s="192">
        <v>4.0876013889438213E-2</v>
      </c>
    </row>
    <row r="27" spans="1:5" x14ac:dyDescent="0.25">
      <c r="A27" s="716"/>
      <c r="B27" s="728">
        <v>5</v>
      </c>
      <c r="C27" s="210">
        <v>1</v>
      </c>
      <c r="D27" s="211" t="s">
        <v>43</v>
      </c>
      <c r="E27" s="223">
        <v>3.6168077283191387E-2</v>
      </c>
    </row>
    <row r="28" spans="1:5" x14ac:dyDescent="0.25">
      <c r="A28" s="716"/>
      <c r="B28" s="728"/>
      <c r="C28" s="212">
        <v>3</v>
      </c>
      <c r="D28" s="213" t="s">
        <v>45</v>
      </c>
      <c r="E28" s="184">
        <v>4.4482108953890993E-2</v>
      </c>
    </row>
    <row r="29" spans="1:5" x14ac:dyDescent="0.25">
      <c r="A29" s="716"/>
      <c r="B29" s="728"/>
      <c r="C29" s="212">
        <v>4</v>
      </c>
      <c r="D29" s="213" t="s">
        <v>46</v>
      </c>
      <c r="E29" s="184">
        <v>2.1276511633272901E-2</v>
      </c>
    </row>
    <row r="30" spans="1:5" x14ac:dyDescent="0.25">
      <c r="A30" s="716"/>
      <c r="B30" s="728">
        <v>6</v>
      </c>
      <c r="C30" s="210">
        <v>1</v>
      </c>
      <c r="D30" s="211" t="s">
        <v>48</v>
      </c>
      <c r="E30" s="223">
        <v>3.5600626555640398E-2</v>
      </c>
    </row>
    <row r="31" spans="1:5" x14ac:dyDescent="0.25">
      <c r="A31" s="716"/>
      <c r="B31" s="728"/>
      <c r="C31" s="212">
        <v>3</v>
      </c>
      <c r="D31" s="213" t="s">
        <v>50</v>
      </c>
      <c r="E31" s="184">
        <v>5.9117310011406687E-2</v>
      </c>
    </row>
    <row r="32" spans="1:5" x14ac:dyDescent="0.25">
      <c r="A32" s="716"/>
      <c r="B32" s="728"/>
      <c r="C32" s="212">
        <v>4</v>
      </c>
      <c r="D32" s="213" t="s">
        <v>51</v>
      </c>
      <c r="E32" s="184">
        <v>3.8767587183401918E-2</v>
      </c>
    </row>
    <row r="33" spans="1:5" x14ac:dyDescent="0.25">
      <c r="A33" s="716"/>
      <c r="B33" s="728"/>
      <c r="C33" s="228">
        <v>6</v>
      </c>
      <c r="D33" s="229" t="s">
        <v>120</v>
      </c>
      <c r="E33" s="192">
        <v>2.8881320358643426E-2</v>
      </c>
    </row>
    <row r="34" spans="1:5" x14ac:dyDescent="0.25">
      <c r="A34" s="243"/>
      <c r="B34" s="503"/>
      <c r="C34" s="503"/>
      <c r="D34" s="161" t="s">
        <v>221</v>
      </c>
      <c r="E34" s="196">
        <f>AVERAGE(E22:E33)</f>
        <v>4.3038412551286008E-2</v>
      </c>
    </row>
    <row r="35" spans="1:5" x14ac:dyDescent="0.25">
      <c r="A35" s="648"/>
      <c r="B35" s="504"/>
      <c r="C35" s="504"/>
      <c r="D35" s="164" t="s">
        <v>222</v>
      </c>
      <c r="E35" s="200">
        <f>STDEV(E22:E33)</f>
        <v>1.5827563840744116E-2</v>
      </c>
    </row>
    <row r="36" spans="1:5" x14ac:dyDescent="0.25">
      <c r="A36" s="402"/>
      <c r="B36" s="505"/>
      <c r="C36" s="505"/>
      <c r="D36" s="167" t="s">
        <v>12</v>
      </c>
      <c r="E36" s="204">
        <f>E35/SQRT(COUNT(E22:E33))</f>
        <v>4.5690241220348012E-3</v>
      </c>
    </row>
  </sheetData>
  <mergeCells count="7">
    <mergeCell ref="A7:A18"/>
    <mergeCell ref="B8:B12"/>
    <mergeCell ref="B13:B18"/>
    <mergeCell ref="A22:A33"/>
    <mergeCell ref="B22:B26"/>
    <mergeCell ref="B27:B29"/>
    <mergeCell ref="B30:B33"/>
  </mergeCells>
  <dataValidations count="1">
    <dataValidation type="list" allowBlank="1" showInputMessage="1" showErrorMessage="1" sqref="D19:D21 D34:D36" xr:uid="{D94DDB89-45D1-434D-8634-DEBB41EBFF3C}">
      <formula1>TtestSelect</formula1>
    </dataValidation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B8D2-C26F-4FD2-AB12-FE43423B1796}">
  <dimension ref="A1:E36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  <col min="5" max="5" width="9.7109375" customWidth="1"/>
  </cols>
  <sheetData>
    <row r="1" spans="1:5" ht="15.75" x14ac:dyDescent="0.3">
      <c r="A1" s="36" t="s">
        <v>71</v>
      </c>
      <c r="B1" s="3"/>
      <c r="C1" s="3"/>
      <c r="D1" s="88"/>
    </row>
    <row r="2" spans="1:5" ht="15.75" x14ac:dyDescent="0.3">
      <c r="A2" s="36" t="s">
        <v>116</v>
      </c>
      <c r="B2" s="3"/>
      <c r="C2" s="3"/>
      <c r="D2" s="88"/>
    </row>
    <row r="3" spans="1:5" ht="15.75" x14ac:dyDescent="0.3">
      <c r="A3" s="36"/>
      <c r="B3" s="3"/>
      <c r="C3" s="3"/>
      <c r="D3" s="32"/>
    </row>
    <row r="4" spans="1:5" ht="20.25" x14ac:dyDescent="0.3">
      <c r="A4" s="54" t="s">
        <v>159</v>
      </c>
      <c r="B4" s="55"/>
      <c r="C4" s="3"/>
      <c r="D4" s="32"/>
    </row>
    <row r="5" spans="1:5" x14ac:dyDescent="0.25">
      <c r="A5" s="25"/>
      <c r="B5" s="25"/>
      <c r="C5" s="25"/>
      <c r="D5" s="26"/>
      <c r="E5" s="107"/>
    </row>
    <row r="6" spans="1:5" x14ac:dyDescent="0.25">
      <c r="A6" s="47" t="s">
        <v>7</v>
      </c>
      <c r="B6" s="289" t="s">
        <v>8</v>
      </c>
      <c r="C6" s="289" t="s">
        <v>9</v>
      </c>
      <c r="D6" s="369" t="s">
        <v>10</v>
      </c>
      <c r="E6" s="289" t="s">
        <v>11</v>
      </c>
    </row>
    <row r="7" spans="1:5" x14ac:dyDescent="0.25">
      <c r="A7" s="716" t="s">
        <v>1</v>
      </c>
      <c r="B7" s="147">
        <v>1</v>
      </c>
      <c r="C7" s="228">
        <v>6</v>
      </c>
      <c r="D7" s="229" t="s">
        <v>19</v>
      </c>
      <c r="E7" s="340">
        <v>1.0316127612594051E-2</v>
      </c>
    </row>
    <row r="8" spans="1:5" x14ac:dyDescent="0.25">
      <c r="A8" s="716"/>
      <c r="B8" s="728">
        <v>2</v>
      </c>
      <c r="C8" s="210">
        <v>1</v>
      </c>
      <c r="D8" s="211" t="s">
        <v>20</v>
      </c>
      <c r="E8" s="336">
        <v>7.8062843601676632E-3</v>
      </c>
    </row>
    <row r="9" spans="1:5" x14ac:dyDescent="0.25">
      <c r="A9" s="716"/>
      <c r="B9" s="728"/>
      <c r="C9" s="212">
        <v>2</v>
      </c>
      <c r="D9" s="213" t="s">
        <v>21</v>
      </c>
      <c r="E9" s="544">
        <v>8.6798762163266697E-3</v>
      </c>
    </row>
    <row r="10" spans="1:5" x14ac:dyDescent="0.25">
      <c r="A10" s="716"/>
      <c r="B10" s="728"/>
      <c r="C10" s="212">
        <v>4</v>
      </c>
      <c r="D10" s="213" t="s">
        <v>23</v>
      </c>
      <c r="E10" s="544">
        <v>9.2567434001407187E-3</v>
      </c>
    </row>
    <row r="11" spans="1:5" x14ac:dyDescent="0.25">
      <c r="A11" s="716"/>
      <c r="B11" s="728"/>
      <c r="C11" s="212">
        <v>5</v>
      </c>
      <c r="D11" s="213" t="s">
        <v>24</v>
      </c>
      <c r="E11" s="544">
        <v>8.4348257315240704E-3</v>
      </c>
    </row>
    <row r="12" spans="1:5" x14ac:dyDescent="0.25">
      <c r="A12" s="716"/>
      <c r="B12" s="728"/>
      <c r="C12" s="228">
        <v>6</v>
      </c>
      <c r="D12" s="229" t="s">
        <v>25</v>
      </c>
      <c r="E12" s="340">
        <v>7.8125691650463378E-3</v>
      </c>
    </row>
    <row r="13" spans="1:5" x14ac:dyDescent="0.25">
      <c r="A13" s="716"/>
      <c r="B13" s="728">
        <v>3</v>
      </c>
      <c r="C13" s="210">
        <v>1</v>
      </c>
      <c r="D13" s="211" t="s">
        <v>26</v>
      </c>
      <c r="E13" s="336">
        <v>8.0809912247916758E-3</v>
      </c>
    </row>
    <row r="14" spans="1:5" x14ac:dyDescent="0.25">
      <c r="A14" s="716"/>
      <c r="B14" s="728"/>
      <c r="C14" s="212">
        <v>2</v>
      </c>
      <c r="D14" s="213" t="s">
        <v>27</v>
      </c>
      <c r="E14" s="544">
        <v>9.7711968814523775E-3</v>
      </c>
    </row>
    <row r="15" spans="1:5" x14ac:dyDescent="0.25">
      <c r="A15" s="716"/>
      <c r="B15" s="728"/>
      <c r="C15" s="212">
        <v>3</v>
      </c>
      <c r="D15" s="213" t="s">
        <v>28</v>
      </c>
      <c r="E15" s="544">
        <v>8.4443286367922813E-3</v>
      </c>
    </row>
    <row r="16" spans="1:5" x14ac:dyDescent="0.25">
      <c r="A16" s="716"/>
      <c r="B16" s="728"/>
      <c r="C16" s="212">
        <v>4</v>
      </c>
      <c r="D16" s="213" t="s">
        <v>29</v>
      </c>
      <c r="E16" s="544">
        <v>1.3473678446694226E-2</v>
      </c>
    </row>
    <row r="17" spans="1:5" x14ac:dyDescent="0.25">
      <c r="A17" s="716"/>
      <c r="B17" s="728"/>
      <c r="C17" s="212">
        <v>5</v>
      </c>
      <c r="D17" s="213" t="s">
        <v>30</v>
      </c>
      <c r="E17" s="544">
        <v>7.4494543887025748E-3</v>
      </c>
    </row>
    <row r="18" spans="1:5" x14ac:dyDescent="0.25">
      <c r="A18" s="716"/>
      <c r="B18" s="723"/>
      <c r="C18" s="212">
        <v>6</v>
      </c>
      <c r="D18" s="213" t="s">
        <v>31</v>
      </c>
      <c r="E18" s="544">
        <v>1.2013426463522027E-2</v>
      </c>
    </row>
    <row r="19" spans="1:5" x14ac:dyDescent="0.25">
      <c r="A19" s="243"/>
      <c r="B19" s="503"/>
      <c r="C19" s="503"/>
      <c r="D19" s="161" t="s">
        <v>221</v>
      </c>
      <c r="E19" s="361">
        <f>AVERAGE(E7:E18)</f>
        <v>9.2949585439795566E-3</v>
      </c>
    </row>
    <row r="20" spans="1:5" x14ac:dyDescent="0.25">
      <c r="A20" s="400"/>
      <c r="B20" s="504"/>
      <c r="C20" s="504"/>
      <c r="D20" s="164" t="s">
        <v>222</v>
      </c>
      <c r="E20" s="364">
        <f>STDEV(E7:E18)</f>
        <v>1.8403995310380423E-3</v>
      </c>
    </row>
    <row r="21" spans="1:5" x14ac:dyDescent="0.25">
      <c r="A21" s="402"/>
      <c r="B21" s="505"/>
      <c r="C21" s="505"/>
      <c r="D21" s="167" t="s">
        <v>12</v>
      </c>
      <c r="E21" s="367">
        <f>E20/SQRT(COUNT(E7:E18))</f>
        <v>5.3127758233063741E-4</v>
      </c>
    </row>
    <row r="22" spans="1:5" x14ac:dyDescent="0.25">
      <c r="A22" s="715" t="s">
        <v>117</v>
      </c>
      <c r="B22" s="728">
        <v>4</v>
      </c>
      <c r="C22" s="210">
        <v>1</v>
      </c>
      <c r="D22" s="211" t="s">
        <v>32</v>
      </c>
      <c r="E22" s="336">
        <v>7.3003579644887471E-3</v>
      </c>
    </row>
    <row r="23" spans="1:5" x14ac:dyDescent="0.25">
      <c r="A23" s="716"/>
      <c r="B23" s="728"/>
      <c r="C23" s="212">
        <v>2</v>
      </c>
      <c r="D23" s="213" t="s">
        <v>33</v>
      </c>
      <c r="E23" s="544">
        <v>4.3396151206207189E-3</v>
      </c>
    </row>
    <row r="24" spans="1:5" x14ac:dyDescent="0.25">
      <c r="A24" s="716"/>
      <c r="B24" s="728"/>
      <c r="C24" s="212">
        <v>3</v>
      </c>
      <c r="D24" s="213" t="s">
        <v>34</v>
      </c>
      <c r="E24" s="544">
        <v>9.4940808880132396E-3</v>
      </c>
    </row>
    <row r="25" spans="1:5" x14ac:dyDescent="0.25">
      <c r="A25" s="716"/>
      <c r="B25" s="728"/>
      <c r="C25" s="212">
        <v>4</v>
      </c>
      <c r="D25" s="213" t="s">
        <v>35</v>
      </c>
      <c r="E25" s="544">
        <v>8.6791932769729029E-3</v>
      </c>
    </row>
    <row r="26" spans="1:5" x14ac:dyDescent="0.25">
      <c r="A26" s="716"/>
      <c r="B26" s="728"/>
      <c r="C26" s="228">
        <v>6</v>
      </c>
      <c r="D26" s="229" t="s">
        <v>118</v>
      </c>
      <c r="E26" s="340">
        <v>7.1334820051791314E-3</v>
      </c>
    </row>
    <row r="27" spans="1:5" x14ac:dyDescent="0.25">
      <c r="A27" s="716"/>
      <c r="B27" s="728">
        <v>5</v>
      </c>
      <c r="C27" s="210">
        <v>1</v>
      </c>
      <c r="D27" s="211" t="s">
        <v>43</v>
      </c>
      <c r="E27" s="336">
        <v>5.3664614044937669E-3</v>
      </c>
    </row>
    <row r="28" spans="1:5" x14ac:dyDescent="0.25">
      <c r="A28" s="716"/>
      <c r="B28" s="728"/>
      <c r="C28" s="212">
        <v>3</v>
      </c>
      <c r="D28" s="213" t="s">
        <v>45</v>
      </c>
      <c r="E28" s="544">
        <v>6.6546791145462867E-3</v>
      </c>
    </row>
    <row r="29" spans="1:5" x14ac:dyDescent="0.25">
      <c r="A29" s="716"/>
      <c r="B29" s="728"/>
      <c r="C29" s="212">
        <v>4</v>
      </c>
      <c r="D29" s="213" t="s">
        <v>46</v>
      </c>
      <c r="E29" s="544">
        <v>6.9745241654506768E-3</v>
      </c>
    </row>
    <row r="30" spans="1:5" x14ac:dyDescent="0.25">
      <c r="A30" s="716"/>
      <c r="B30" s="728">
        <v>6</v>
      </c>
      <c r="C30" s="210">
        <v>1</v>
      </c>
      <c r="D30" s="211" t="s">
        <v>48</v>
      </c>
      <c r="E30" s="336">
        <v>9.6136349709245103E-3</v>
      </c>
    </row>
    <row r="31" spans="1:5" x14ac:dyDescent="0.25">
      <c r="A31" s="716"/>
      <c r="B31" s="728"/>
      <c r="C31" s="212">
        <v>3</v>
      </c>
      <c r="D31" s="213" t="s">
        <v>50</v>
      </c>
      <c r="E31" s="544">
        <v>9.4312906503391334E-3</v>
      </c>
    </row>
    <row r="32" spans="1:5" x14ac:dyDescent="0.25">
      <c r="A32" s="716"/>
      <c r="B32" s="728"/>
      <c r="C32" s="212">
        <v>4</v>
      </c>
      <c r="D32" s="213" t="s">
        <v>51</v>
      </c>
      <c r="E32" s="544">
        <v>1.0484115297939864E-2</v>
      </c>
    </row>
    <row r="33" spans="1:5" x14ac:dyDescent="0.25">
      <c r="A33" s="716"/>
      <c r="B33" s="728"/>
      <c r="C33" s="228">
        <v>6</v>
      </c>
      <c r="D33" s="229" t="s">
        <v>120</v>
      </c>
      <c r="E33" s="340">
        <v>2.8473270927023282E-3</v>
      </c>
    </row>
    <row r="34" spans="1:5" x14ac:dyDescent="0.25">
      <c r="A34" s="243"/>
      <c r="B34" s="503"/>
      <c r="C34" s="503"/>
      <c r="D34" s="161" t="s">
        <v>221</v>
      </c>
      <c r="E34" s="361">
        <f>AVERAGE(E22:E33)</f>
        <v>7.3598968293059437E-3</v>
      </c>
    </row>
    <row r="35" spans="1:5" x14ac:dyDescent="0.25">
      <c r="A35" s="400"/>
      <c r="B35" s="504"/>
      <c r="C35" s="504"/>
      <c r="D35" s="164" t="s">
        <v>222</v>
      </c>
      <c r="E35" s="364">
        <f>STDEV(E22:E33)</f>
        <v>2.3274226558872989E-3</v>
      </c>
    </row>
    <row r="36" spans="1:5" x14ac:dyDescent="0.25">
      <c r="A36" s="402"/>
      <c r="B36" s="505"/>
      <c r="C36" s="505"/>
      <c r="D36" s="167" t="s">
        <v>12</v>
      </c>
      <c r="E36" s="367">
        <f>E35/SQRT(COUNT(E22:E33))</f>
        <v>6.7186904844728293E-4</v>
      </c>
    </row>
  </sheetData>
  <mergeCells count="7">
    <mergeCell ref="A7:A18"/>
    <mergeCell ref="B8:B12"/>
    <mergeCell ref="B13:B18"/>
    <mergeCell ref="A22:A33"/>
    <mergeCell ref="B22:B26"/>
    <mergeCell ref="B27:B29"/>
    <mergeCell ref="B30:B33"/>
  </mergeCells>
  <dataValidations count="1">
    <dataValidation type="list" allowBlank="1" showInputMessage="1" showErrorMessage="1" sqref="D19:D21 D34:D36" xr:uid="{1352A95C-2653-47DD-99B7-C31C2EFB1554}">
      <formula1>TtestSelect</formula1>
    </dataValidation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DE82-43CC-4E2A-9611-E42A2978FAA0}">
  <dimension ref="A1:F363"/>
  <sheetViews>
    <sheetView workbookViewId="0"/>
  </sheetViews>
  <sheetFormatPr defaultRowHeight="15" x14ac:dyDescent="0.25"/>
  <cols>
    <col min="1" max="1" width="4" bestFit="1" customWidth="1"/>
    <col min="2" max="2" width="18.42578125" style="633" bestFit="1" customWidth="1"/>
    <col min="3" max="3" width="13.140625" customWidth="1"/>
  </cols>
  <sheetData>
    <row r="1" spans="1:6" ht="15.75" x14ac:dyDescent="0.3">
      <c r="A1" s="36" t="s">
        <v>71</v>
      </c>
    </row>
    <row r="2" spans="1:6" ht="15.75" x14ac:dyDescent="0.3">
      <c r="A2" s="36" t="s">
        <v>613</v>
      </c>
    </row>
    <row r="3" spans="1:6" ht="15.75" x14ac:dyDescent="0.3">
      <c r="A3" s="36"/>
    </row>
    <row r="4" spans="1:6" ht="20.25" x14ac:dyDescent="0.3">
      <c r="A4" s="54" t="s">
        <v>614</v>
      </c>
    </row>
    <row r="6" spans="1:6" ht="51" x14ac:dyDescent="0.25">
      <c r="A6" s="625" t="s">
        <v>600</v>
      </c>
      <c r="B6" s="632" t="s">
        <v>227</v>
      </c>
      <c r="C6" s="631" t="s">
        <v>228</v>
      </c>
    </row>
    <row r="7" spans="1:6" x14ac:dyDescent="0.25">
      <c r="A7" s="621">
        <v>1</v>
      </c>
      <c r="B7" s="621" t="s">
        <v>229</v>
      </c>
      <c r="C7" s="624">
        <v>99.590157321500598</v>
      </c>
      <c r="E7" s="739" t="s">
        <v>242</v>
      </c>
      <c r="F7" s="740"/>
    </row>
    <row r="8" spans="1:6" x14ac:dyDescent="0.25">
      <c r="A8" s="623">
        <v>2</v>
      </c>
      <c r="B8" s="630" t="s">
        <v>230</v>
      </c>
      <c r="C8" s="624">
        <v>99.580571799870043</v>
      </c>
    </row>
    <row r="9" spans="1:6" x14ac:dyDescent="0.25">
      <c r="A9" s="623">
        <v>3</v>
      </c>
      <c r="B9" s="630" t="s">
        <v>231</v>
      </c>
      <c r="C9" s="624">
        <v>99.576548364648573</v>
      </c>
    </row>
    <row r="10" spans="1:6" x14ac:dyDescent="0.25">
      <c r="A10" s="621">
        <v>4</v>
      </c>
      <c r="B10" s="630" t="s">
        <v>232</v>
      </c>
      <c r="C10" s="624">
        <v>99.444203213200169</v>
      </c>
    </row>
    <row r="11" spans="1:6" x14ac:dyDescent="0.25">
      <c r="A11" s="623">
        <v>5</v>
      </c>
      <c r="B11" s="630" t="s">
        <v>233</v>
      </c>
      <c r="C11" s="624">
        <v>98.942999999999998</v>
      </c>
    </row>
    <row r="12" spans="1:6" x14ac:dyDescent="0.25">
      <c r="A12" s="623">
        <v>6</v>
      </c>
      <c r="B12" s="623" t="s">
        <v>234</v>
      </c>
      <c r="C12" s="624">
        <v>98.636980108499102</v>
      </c>
    </row>
    <row r="13" spans="1:6" x14ac:dyDescent="0.25">
      <c r="A13" s="621">
        <v>7</v>
      </c>
      <c r="B13" s="623" t="s">
        <v>235</v>
      </c>
      <c r="C13" s="624">
        <v>98.430204081632652</v>
      </c>
    </row>
    <row r="14" spans="1:6" x14ac:dyDescent="0.25">
      <c r="A14" s="623">
        <v>8</v>
      </c>
      <c r="B14" s="623" t="s">
        <v>236</v>
      </c>
      <c r="C14" s="624">
        <v>98.204531902206327</v>
      </c>
    </row>
    <row r="15" spans="1:6" x14ac:dyDescent="0.25">
      <c r="A15" s="623">
        <v>9</v>
      </c>
      <c r="B15" s="623" t="s">
        <v>237</v>
      </c>
      <c r="C15" s="624">
        <v>98.096204766107675</v>
      </c>
    </row>
    <row r="16" spans="1:6" x14ac:dyDescent="0.25">
      <c r="A16" s="621">
        <v>10</v>
      </c>
      <c r="B16" s="616" t="s">
        <v>238</v>
      </c>
      <c r="C16" s="624">
        <v>96.62821185107498</v>
      </c>
    </row>
    <row r="17" spans="1:3" x14ac:dyDescent="0.25">
      <c r="A17" s="623">
        <v>11</v>
      </c>
      <c r="B17" s="623" t="s">
        <v>239</v>
      </c>
      <c r="C17" s="624">
        <v>81.417293233082702</v>
      </c>
    </row>
    <row r="18" spans="1:3" x14ac:dyDescent="0.25">
      <c r="A18" s="623">
        <v>12</v>
      </c>
      <c r="B18" s="623" t="s">
        <v>256</v>
      </c>
      <c r="C18" s="624">
        <v>75.247239558329341</v>
      </c>
    </row>
    <row r="19" spans="1:3" x14ac:dyDescent="0.25">
      <c r="A19" s="621">
        <v>13</v>
      </c>
      <c r="B19" s="623" t="s">
        <v>240</v>
      </c>
      <c r="C19" s="624">
        <v>61.627712854757931</v>
      </c>
    </row>
    <row r="20" spans="1:3" x14ac:dyDescent="0.25">
      <c r="A20" s="623">
        <v>14</v>
      </c>
      <c r="B20" s="623" t="s">
        <v>241</v>
      </c>
      <c r="C20" s="624">
        <v>56.767019256848386</v>
      </c>
    </row>
    <row r="21" spans="1:3" x14ac:dyDescent="0.25">
      <c r="A21" s="623">
        <v>15</v>
      </c>
      <c r="B21" s="623" t="s">
        <v>257</v>
      </c>
      <c r="C21" s="624">
        <v>45.62068965517242</v>
      </c>
    </row>
    <row r="22" spans="1:3" x14ac:dyDescent="0.25">
      <c r="A22" s="621">
        <v>16</v>
      </c>
      <c r="B22" s="623" t="s">
        <v>258</v>
      </c>
      <c r="C22" s="624">
        <v>45.593053735255559</v>
      </c>
    </row>
    <row r="23" spans="1:3" x14ac:dyDescent="0.25">
      <c r="A23" s="623">
        <v>17</v>
      </c>
      <c r="B23" s="621" t="s">
        <v>259</v>
      </c>
      <c r="C23" s="624">
        <v>42.818708609271518</v>
      </c>
    </row>
    <row r="24" spans="1:3" x14ac:dyDescent="0.25">
      <c r="A24" s="623">
        <v>18</v>
      </c>
      <c r="B24" s="623" t="s">
        <v>260</v>
      </c>
      <c r="C24" s="624">
        <v>40.580388485841333</v>
      </c>
    </row>
    <row r="25" spans="1:3" x14ac:dyDescent="0.25">
      <c r="A25" s="621">
        <v>19</v>
      </c>
      <c r="B25" s="621" t="s">
        <v>261</v>
      </c>
      <c r="C25" s="624">
        <v>38.80962087240114</v>
      </c>
    </row>
    <row r="26" spans="1:3" x14ac:dyDescent="0.25">
      <c r="A26" s="623">
        <v>20</v>
      </c>
      <c r="B26" s="630" t="s">
        <v>262</v>
      </c>
      <c r="C26" s="624">
        <v>38.786939942802675</v>
      </c>
    </row>
    <row r="27" spans="1:3" x14ac:dyDescent="0.25">
      <c r="A27" s="623">
        <v>21</v>
      </c>
      <c r="B27" s="623" t="s">
        <v>263</v>
      </c>
      <c r="C27" s="624">
        <v>35.643843336151022</v>
      </c>
    </row>
    <row r="28" spans="1:3" x14ac:dyDescent="0.25">
      <c r="A28" s="621">
        <v>22</v>
      </c>
      <c r="B28" s="621" t="s">
        <v>264</v>
      </c>
      <c r="C28" s="624">
        <v>34.536082474226802</v>
      </c>
    </row>
    <row r="29" spans="1:3" x14ac:dyDescent="0.25">
      <c r="A29" s="623">
        <v>23</v>
      </c>
      <c r="B29" s="623" t="s">
        <v>265</v>
      </c>
      <c r="C29" s="624">
        <v>32.689103632122624</v>
      </c>
    </row>
    <row r="30" spans="1:3" x14ac:dyDescent="0.25">
      <c r="A30" s="623">
        <v>24</v>
      </c>
      <c r="B30" s="623" t="s">
        <v>266</v>
      </c>
      <c r="C30" s="624">
        <v>32.10513387374111</v>
      </c>
    </row>
    <row r="31" spans="1:3" x14ac:dyDescent="0.25">
      <c r="A31" s="621">
        <v>25</v>
      </c>
      <c r="B31" s="623" t="s">
        <v>267</v>
      </c>
      <c r="C31" s="624">
        <v>31.953716065865606</v>
      </c>
    </row>
    <row r="32" spans="1:3" x14ac:dyDescent="0.25">
      <c r="A32" s="623">
        <v>26</v>
      </c>
      <c r="B32" s="623" t="s">
        <v>268</v>
      </c>
      <c r="C32" s="626">
        <v>31.868365180467094</v>
      </c>
    </row>
    <row r="33" spans="1:3" x14ac:dyDescent="0.25">
      <c r="A33" s="623">
        <v>27</v>
      </c>
      <c r="B33" s="623" t="s">
        <v>269</v>
      </c>
      <c r="C33" s="624">
        <v>31.81474480151229</v>
      </c>
    </row>
    <row r="34" spans="1:3" x14ac:dyDescent="0.25">
      <c r="A34" s="621">
        <v>28</v>
      </c>
      <c r="B34" s="623" t="s">
        <v>270</v>
      </c>
      <c r="C34" s="624">
        <v>30.606860158311349</v>
      </c>
    </row>
    <row r="35" spans="1:3" x14ac:dyDescent="0.25">
      <c r="A35" s="623">
        <v>29</v>
      </c>
      <c r="B35" s="623" t="s">
        <v>271</v>
      </c>
      <c r="C35" s="624">
        <v>30.297310051911282</v>
      </c>
    </row>
    <row r="36" spans="1:3" x14ac:dyDescent="0.25">
      <c r="A36" s="623">
        <v>30</v>
      </c>
      <c r="B36" s="621" t="s">
        <v>272</v>
      </c>
      <c r="C36" s="624">
        <v>29.610963748894775</v>
      </c>
    </row>
    <row r="37" spans="1:3" x14ac:dyDescent="0.25">
      <c r="A37" s="621">
        <v>31</v>
      </c>
      <c r="B37" s="623" t="s">
        <v>273</v>
      </c>
      <c r="C37" s="624">
        <v>29.006727344677472</v>
      </c>
    </row>
    <row r="38" spans="1:3" x14ac:dyDescent="0.25">
      <c r="A38" s="623">
        <v>32</v>
      </c>
      <c r="B38" s="621" t="s">
        <v>274</v>
      </c>
      <c r="C38" s="624">
        <v>28.778416187859108</v>
      </c>
    </row>
    <row r="39" spans="1:3" x14ac:dyDescent="0.25">
      <c r="A39" s="623">
        <v>33</v>
      </c>
      <c r="B39" s="623" t="s">
        <v>275</v>
      </c>
      <c r="C39" s="624">
        <v>28.300258843830889</v>
      </c>
    </row>
    <row r="40" spans="1:3" x14ac:dyDescent="0.25">
      <c r="A40" s="621">
        <v>34</v>
      </c>
      <c r="B40" s="623" t="s">
        <v>276</v>
      </c>
      <c r="C40" s="624">
        <v>26.787830896878688</v>
      </c>
    </row>
    <row r="41" spans="1:3" x14ac:dyDescent="0.25">
      <c r="A41" s="623">
        <v>35</v>
      </c>
      <c r="B41" s="621" t="s">
        <v>277</v>
      </c>
      <c r="C41" s="624">
        <v>26.621977495810398</v>
      </c>
    </row>
    <row r="42" spans="1:3" x14ac:dyDescent="0.25">
      <c r="A42" s="623">
        <v>36</v>
      </c>
      <c r="B42" s="623" t="s">
        <v>278</v>
      </c>
      <c r="C42" s="624">
        <v>25.627615062761507</v>
      </c>
    </row>
    <row r="43" spans="1:3" x14ac:dyDescent="0.25">
      <c r="A43" s="621">
        <v>37</v>
      </c>
      <c r="B43" s="623" t="s">
        <v>279</v>
      </c>
      <c r="C43" s="624">
        <v>25.054466230936825</v>
      </c>
    </row>
    <row r="44" spans="1:3" x14ac:dyDescent="0.25">
      <c r="A44" s="623">
        <v>38</v>
      </c>
      <c r="B44" s="623" t="s">
        <v>280</v>
      </c>
      <c r="C44" s="624">
        <v>24.253668409512571</v>
      </c>
    </row>
    <row r="45" spans="1:3" x14ac:dyDescent="0.25">
      <c r="A45" s="623">
        <v>39</v>
      </c>
      <c r="B45" s="623" t="s">
        <v>281</v>
      </c>
      <c r="C45" s="624">
        <v>23.89746416758544</v>
      </c>
    </row>
    <row r="46" spans="1:3" x14ac:dyDescent="0.25">
      <c r="A46" s="621">
        <v>40</v>
      </c>
      <c r="B46" s="623" t="s">
        <v>282</v>
      </c>
      <c r="C46" s="624">
        <v>22.681653954235244</v>
      </c>
    </row>
    <row r="47" spans="1:3" x14ac:dyDescent="0.25">
      <c r="A47" s="623">
        <v>41</v>
      </c>
      <c r="B47" s="627" t="s">
        <v>283</v>
      </c>
      <c r="C47" s="624">
        <v>22.452229299363069</v>
      </c>
    </row>
    <row r="48" spans="1:3" x14ac:dyDescent="0.25">
      <c r="A48" s="623">
        <v>42</v>
      </c>
      <c r="B48" s="623" t="s">
        <v>284</v>
      </c>
      <c r="C48" s="624">
        <v>21.970217640320726</v>
      </c>
    </row>
    <row r="49" spans="1:3" x14ac:dyDescent="0.25">
      <c r="A49" s="621">
        <v>43</v>
      </c>
      <c r="B49" s="623" t="s">
        <v>285</v>
      </c>
      <c r="C49" s="624">
        <v>21.966019417475735</v>
      </c>
    </row>
    <row r="50" spans="1:3" x14ac:dyDescent="0.25">
      <c r="A50" s="623">
        <v>44</v>
      </c>
      <c r="B50" s="623" t="s">
        <v>286</v>
      </c>
      <c r="C50" s="624">
        <v>21.801186048849132</v>
      </c>
    </row>
    <row r="51" spans="1:3" x14ac:dyDescent="0.25">
      <c r="A51" s="623">
        <v>45</v>
      </c>
      <c r="B51" s="623" t="s">
        <v>287</v>
      </c>
      <c r="C51" s="624">
        <v>21.526811930149904</v>
      </c>
    </row>
    <row r="52" spans="1:3" x14ac:dyDescent="0.25">
      <c r="A52" s="621">
        <v>46</v>
      </c>
      <c r="B52" s="623" t="s">
        <v>288</v>
      </c>
      <c r="C52" s="624">
        <v>20.726928793406302</v>
      </c>
    </row>
    <row r="53" spans="1:3" x14ac:dyDescent="0.25">
      <c r="A53" s="623">
        <v>47</v>
      </c>
      <c r="B53" s="621" t="s">
        <v>289</v>
      </c>
      <c r="C53" s="624">
        <v>20.229967660797698</v>
      </c>
    </row>
    <row r="54" spans="1:3" x14ac:dyDescent="0.25">
      <c r="A54" s="623">
        <v>48</v>
      </c>
      <c r="B54" s="623" t="s">
        <v>290</v>
      </c>
      <c r="C54" s="624">
        <v>20.215633423180591</v>
      </c>
    </row>
    <row r="55" spans="1:3" x14ac:dyDescent="0.25">
      <c r="A55" s="621">
        <v>49</v>
      </c>
      <c r="B55" s="623" t="s">
        <v>291</v>
      </c>
      <c r="C55" s="624">
        <v>19.920318725099605</v>
      </c>
    </row>
    <row r="56" spans="1:3" x14ac:dyDescent="0.25">
      <c r="A56" s="623">
        <v>50</v>
      </c>
      <c r="B56" s="623" t="s">
        <v>292</v>
      </c>
      <c r="C56" s="624">
        <v>19.788754271512886</v>
      </c>
    </row>
    <row r="57" spans="1:3" x14ac:dyDescent="0.25">
      <c r="A57" s="623">
        <v>51</v>
      </c>
      <c r="B57" s="616" t="s">
        <v>293</v>
      </c>
      <c r="C57" s="624">
        <v>19.571960297766751</v>
      </c>
    </row>
    <row r="58" spans="1:3" x14ac:dyDescent="0.25">
      <c r="A58" s="621">
        <v>52</v>
      </c>
      <c r="B58" s="623" t="s">
        <v>294</v>
      </c>
      <c r="C58" s="624">
        <v>19.486956521739131</v>
      </c>
    </row>
    <row r="59" spans="1:3" x14ac:dyDescent="0.25">
      <c r="A59" s="623">
        <v>53</v>
      </c>
      <c r="B59" s="623" t="s">
        <v>295</v>
      </c>
      <c r="C59" s="624">
        <v>19.454225352112672</v>
      </c>
    </row>
    <row r="60" spans="1:3" x14ac:dyDescent="0.25">
      <c r="A60" s="623">
        <v>54</v>
      </c>
      <c r="B60" s="621" t="s">
        <v>296</v>
      </c>
      <c r="C60" s="624">
        <v>19.215210355987054</v>
      </c>
    </row>
    <row r="61" spans="1:3" x14ac:dyDescent="0.25">
      <c r="A61" s="621">
        <v>55</v>
      </c>
      <c r="B61" s="621" t="s">
        <v>297</v>
      </c>
      <c r="C61" s="624">
        <v>18.826937002172343</v>
      </c>
    </row>
    <row r="62" spans="1:3" x14ac:dyDescent="0.25">
      <c r="A62" s="623">
        <v>56</v>
      </c>
      <c r="B62" s="623" t="s">
        <v>298</v>
      </c>
      <c r="C62" s="624">
        <v>18.72766261615439</v>
      </c>
    </row>
    <row r="63" spans="1:3" x14ac:dyDescent="0.25">
      <c r="A63" s="623">
        <v>57</v>
      </c>
      <c r="B63" s="623" t="s">
        <v>299</v>
      </c>
      <c r="C63" s="624">
        <v>18.403951130751238</v>
      </c>
    </row>
    <row r="64" spans="1:3" x14ac:dyDescent="0.25">
      <c r="A64" s="621">
        <v>58</v>
      </c>
      <c r="B64" s="623" t="s">
        <v>300</v>
      </c>
      <c r="C64" s="624">
        <v>18.375</v>
      </c>
    </row>
    <row r="65" spans="1:3" x14ac:dyDescent="0.25">
      <c r="A65" s="623">
        <v>59</v>
      </c>
      <c r="B65" s="623" t="s">
        <v>301</v>
      </c>
      <c r="C65" s="624">
        <v>17.967145790554412</v>
      </c>
    </row>
    <row r="66" spans="1:3" x14ac:dyDescent="0.25">
      <c r="A66" s="623">
        <v>60</v>
      </c>
      <c r="B66" s="623" t="s">
        <v>302</v>
      </c>
      <c r="C66" s="624">
        <v>17.710997442455252</v>
      </c>
    </row>
    <row r="67" spans="1:3" x14ac:dyDescent="0.25">
      <c r="A67" s="621">
        <v>61</v>
      </c>
      <c r="B67" s="623" t="s">
        <v>303</v>
      </c>
      <c r="C67" s="624">
        <v>17.58942457231727</v>
      </c>
    </row>
    <row r="68" spans="1:3" x14ac:dyDescent="0.25">
      <c r="A68" s="623">
        <v>62</v>
      </c>
      <c r="B68" s="623" t="s">
        <v>304</v>
      </c>
      <c r="C68" s="624">
        <v>17.428087986463609</v>
      </c>
    </row>
    <row r="69" spans="1:3" x14ac:dyDescent="0.25">
      <c r="A69" s="623">
        <v>63</v>
      </c>
      <c r="B69" s="623" t="s">
        <v>305</v>
      </c>
      <c r="C69" s="624">
        <v>16.950527169505264</v>
      </c>
    </row>
    <row r="70" spans="1:3" x14ac:dyDescent="0.25">
      <c r="A70" s="621">
        <v>64</v>
      </c>
      <c r="B70" s="623" t="s">
        <v>306</v>
      </c>
      <c r="C70" s="624">
        <v>16.853932584269657</v>
      </c>
    </row>
    <row r="71" spans="1:3" x14ac:dyDescent="0.25">
      <c r="A71" s="623">
        <v>65</v>
      </c>
      <c r="B71" s="623" t="s">
        <v>307</v>
      </c>
      <c r="C71" s="624">
        <v>16.510067114093957</v>
      </c>
    </row>
    <row r="72" spans="1:3" x14ac:dyDescent="0.25">
      <c r="A72" s="623">
        <v>66</v>
      </c>
      <c r="B72" s="623" t="s">
        <v>308</v>
      </c>
      <c r="C72" s="624">
        <v>16.445352400408581</v>
      </c>
    </row>
    <row r="73" spans="1:3" x14ac:dyDescent="0.25">
      <c r="A73" s="621">
        <v>67</v>
      </c>
      <c r="B73" s="623" t="s">
        <v>309</v>
      </c>
      <c r="C73" s="624">
        <v>15.985377201728141</v>
      </c>
    </row>
    <row r="74" spans="1:3" x14ac:dyDescent="0.25">
      <c r="A74" s="623">
        <v>68</v>
      </c>
      <c r="B74" s="623" t="s">
        <v>310</v>
      </c>
      <c r="C74" s="624">
        <v>15.911626869002461</v>
      </c>
    </row>
    <row r="75" spans="1:3" x14ac:dyDescent="0.25">
      <c r="A75" s="623">
        <v>69</v>
      </c>
      <c r="B75" s="623" t="s">
        <v>311</v>
      </c>
      <c r="C75" s="624">
        <v>15.881294964028783</v>
      </c>
    </row>
    <row r="76" spans="1:3" x14ac:dyDescent="0.25">
      <c r="A76" s="621">
        <v>70</v>
      </c>
      <c r="B76" s="623" t="s">
        <v>312</v>
      </c>
      <c r="C76" s="624">
        <v>15.659811482433597</v>
      </c>
    </row>
    <row r="77" spans="1:3" x14ac:dyDescent="0.25">
      <c r="A77" s="623">
        <v>71</v>
      </c>
      <c r="B77" s="621" t="s">
        <v>313</v>
      </c>
      <c r="C77" s="624">
        <v>15.213815789473685</v>
      </c>
    </row>
    <row r="78" spans="1:3" x14ac:dyDescent="0.25">
      <c r="A78" s="623">
        <v>72</v>
      </c>
      <c r="B78" s="623" t="s">
        <v>314</v>
      </c>
      <c r="C78" s="624">
        <v>15.140731154966034</v>
      </c>
    </row>
    <row r="79" spans="1:3" x14ac:dyDescent="0.25">
      <c r="A79" s="621">
        <v>73</v>
      </c>
      <c r="B79" s="623" t="s">
        <v>315</v>
      </c>
      <c r="C79" s="624">
        <v>14.98959056210964</v>
      </c>
    </row>
    <row r="80" spans="1:3" x14ac:dyDescent="0.25">
      <c r="A80" s="623">
        <v>74</v>
      </c>
      <c r="B80" s="623" t="s">
        <v>316</v>
      </c>
      <c r="C80" s="624">
        <v>14.873530459565373</v>
      </c>
    </row>
    <row r="81" spans="1:3" x14ac:dyDescent="0.25">
      <c r="A81" s="623">
        <v>75</v>
      </c>
      <c r="B81" s="623" t="s">
        <v>317</v>
      </c>
      <c r="C81" s="624">
        <v>14.551886792452834</v>
      </c>
    </row>
    <row r="82" spans="1:3" x14ac:dyDescent="0.25">
      <c r="A82" s="621">
        <v>76</v>
      </c>
      <c r="B82" s="623" t="s">
        <v>318</v>
      </c>
      <c r="C82" s="624">
        <v>14.550691244239616</v>
      </c>
    </row>
    <row r="83" spans="1:3" x14ac:dyDescent="0.25">
      <c r="A83" s="623">
        <v>77</v>
      </c>
      <c r="B83" s="623" t="s">
        <v>319</v>
      </c>
      <c r="C83" s="624">
        <v>14.534883720930239</v>
      </c>
    </row>
    <row r="84" spans="1:3" x14ac:dyDescent="0.25">
      <c r="A84" s="623">
        <v>78</v>
      </c>
      <c r="B84" s="623" t="s">
        <v>320</v>
      </c>
      <c r="C84" s="624">
        <v>14.503288335064028</v>
      </c>
    </row>
    <row r="85" spans="1:3" x14ac:dyDescent="0.25">
      <c r="A85" s="621">
        <v>79</v>
      </c>
      <c r="B85" s="616" t="s">
        <v>321</v>
      </c>
      <c r="C85" s="624">
        <v>14.460999123575817</v>
      </c>
    </row>
    <row r="86" spans="1:3" x14ac:dyDescent="0.25">
      <c r="A86" s="623">
        <v>80</v>
      </c>
      <c r="B86" s="623" t="s">
        <v>322</v>
      </c>
      <c r="C86" s="624">
        <v>14.253597122302168</v>
      </c>
    </row>
    <row r="87" spans="1:3" x14ac:dyDescent="0.25">
      <c r="A87" s="623">
        <v>81</v>
      </c>
      <c r="B87" s="623" t="s">
        <v>323</v>
      </c>
      <c r="C87" s="624">
        <v>14.162615996464879</v>
      </c>
    </row>
    <row r="88" spans="1:3" x14ac:dyDescent="0.25">
      <c r="A88" s="621">
        <v>82</v>
      </c>
      <c r="B88" s="623" t="s">
        <v>324</v>
      </c>
      <c r="C88" s="624">
        <v>14.040146390151932</v>
      </c>
    </row>
    <row r="89" spans="1:3" x14ac:dyDescent="0.25">
      <c r="A89" s="623">
        <v>83</v>
      </c>
      <c r="B89" s="623" t="s">
        <v>325</v>
      </c>
      <c r="C89" s="624">
        <v>12.911537360435162</v>
      </c>
    </row>
    <row r="90" spans="1:3" x14ac:dyDescent="0.25">
      <c r="A90" s="623">
        <v>84</v>
      </c>
      <c r="B90" s="623" t="s">
        <v>326</v>
      </c>
      <c r="C90" s="624">
        <v>12.88173237090507</v>
      </c>
    </row>
    <row r="91" spans="1:3" x14ac:dyDescent="0.25">
      <c r="A91" s="621">
        <v>85</v>
      </c>
      <c r="B91" s="623" t="s">
        <v>327</v>
      </c>
      <c r="C91" s="624">
        <v>12.873258128732587</v>
      </c>
    </row>
    <row r="92" spans="1:3" x14ac:dyDescent="0.25">
      <c r="A92" s="623">
        <v>86</v>
      </c>
      <c r="B92" s="623" t="s">
        <v>328</v>
      </c>
      <c r="C92" s="624">
        <v>12.820512820512803</v>
      </c>
    </row>
    <row r="93" spans="1:3" x14ac:dyDescent="0.25">
      <c r="A93" s="623">
        <v>87</v>
      </c>
      <c r="B93" s="621" t="s">
        <v>329</v>
      </c>
      <c r="C93" s="624">
        <v>12.710867006669275</v>
      </c>
    </row>
    <row r="94" spans="1:3" x14ac:dyDescent="0.25">
      <c r="A94" s="621">
        <v>88</v>
      </c>
      <c r="B94" s="621" t="s">
        <v>330</v>
      </c>
      <c r="C94" s="624">
        <v>12.326961107448909</v>
      </c>
    </row>
    <row r="95" spans="1:3" x14ac:dyDescent="0.25">
      <c r="A95" s="623">
        <v>89</v>
      </c>
      <c r="B95" s="623" t="s">
        <v>331</v>
      </c>
      <c r="C95" s="624">
        <v>12.31671554252199</v>
      </c>
    </row>
    <row r="96" spans="1:3" x14ac:dyDescent="0.25">
      <c r="A96" s="623">
        <v>90</v>
      </c>
      <c r="B96" s="623" t="s">
        <v>332</v>
      </c>
      <c r="C96" s="624">
        <v>12.303382891618185</v>
      </c>
    </row>
    <row r="97" spans="1:3" x14ac:dyDescent="0.25">
      <c r="A97" s="621">
        <v>91</v>
      </c>
      <c r="B97" s="623" t="s">
        <v>333</v>
      </c>
      <c r="C97" s="624">
        <v>12.038228266862703</v>
      </c>
    </row>
    <row r="98" spans="1:3" x14ac:dyDescent="0.25">
      <c r="A98" s="623">
        <v>92</v>
      </c>
      <c r="B98" s="623" t="s">
        <v>334</v>
      </c>
      <c r="C98" s="624">
        <v>12.024729520865534</v>
      </c>
    </row>
    <row r="99" spans="1:3" x14ac:dyDescent="0.25">
      <c r="A99" s="623">
        <v>93</v>
      </c>
      <c r="B99" s="623" t="s">
        <v>335</v>
      </c>
      <c r="C99" s="624">
        <v>11.966824644549774</v>
      </c>
    </row>
    <row r="100" spans="1:3" x14ac:dyDescent="0.25">
      <c r="A100" s="621">
        <v>94</v>
      </c>
      <c r="B100" s="621" t="s">
        <v>336</v>
      </c>
      <c r="C100" s="624">
        <v>11.587522778432856</v>
      </c>
    </row>
    <row r="101" spans="1:3" x14ac:dyDescent="0.25">
      <c r="A101" s="623">
        <v>95</v>
      </c>
      <c r="B101" s="623" t="s">
        <v>337</v>
      </c>
      <c r="C101" s="624">
        <v>11.582715418051649</v>
      </c>
    </row>
    <row r="102" spans="1:3" x14ac:dyDescent="0.25">
      <c r="A102" s="623">
        <v>96</v>
      </c>
      <c r="B102" s="623" t="s">
        <v>338</v>
      </c>
      <c r="C102" s="624">
        <v>11.523437499999986</v>
      </c>
    </row>
    <row r="103" spans="1:3" x14ac:dyDescent="0.25">
      <c r="A103" s="621">
        <v>97</v>
      </c>
      <c r="B103" s="621" t="s">
        <v>339</v>
      </c>
      <c r="C103" s="624">
        <v>11.476355247981544</v>
      </c>
    </row>
    <row r="104" spans="1:3" x14ac:dyDescent="0.25">
      <c r="A104" s="623">
        <v>98</v>
      </c>
      <c r="B104" s="621" t="s">
        <v>340</v>
      </c>
      <c r="C104" s="624">
        <v>11.468116658428087</v>
      </c>
    </row>
    <row r="105" spans="1:3" x14ac:dyDescent="0.25">
      <c r="A105" s="623">
        <v>99</v>
      </c>
      <c r="B105" s="616" t="s">
        <v>341</v>
      </c>
      <c r="C105" s="624">
        <v>11.1875</v>
      </c>
    </row>
    <row r="106" spans="1:3" x14ac:dyDescent="0.25">
      <c r="A106" s="621">
        <v>100</v>
      </c>
      <c r="B106" s="623" t="s">
        <v>342</v>
      </c>
      <c r="C106" s="624">
        <v>11.137724550898199</v>
      </c>
    </row>
    <row r="107" spans="1:3" x14ac:dyDescent="0.25">
      <c r="A107" s="623">
        <v>101</v>
      </c>
      <c r="B107" s="623" t="s">
        <v>343</v>
      </c>
      <c r="C107" s="624">
        <v>11.033543333900894</v>
      </c>
    </row>
    <row r="108" spans="1:3" x14ac:dyDescent="0.25">
      <c r="A108" s="623">
        <v>102</v>
      </c>
      <c r="B108" s="623" t="s">
        <v>344</v>
      </c>
      <c r="C108" s="624">
        <v>10.924369747899163</v>
      </c>
    </row>
    <row r="109" spans="1:3" x14ac:dyDescent="0.25">
      <c r="A109" s="621">
        <v>103</v>
      </c>
      <c r="B109" s="623" t="s">
        <v>345</v>
      </c>
      <c r="C109" s="624">
        <v>10.909957122439252</v>
      </c>
    </row>
    <row r="110" spans="1:3" x14ac:dyDescent="0.25">
      <c r="A110" s="623">
        <v>104</v>
      </c>
      <c r="B110" s="623" t="s">
        <v>346</v>
      </c>
      <c r="C110" s="624">
        <v>10.747986191024168</v>
      </c>
    </row>
    <row r="111" spans="1:3" x14ac:dyDescent="0.25">
      <c r="A111" s="623">
        <v>105</v>
      </c>
      <c r="B111" s="616" t="s">
        <v>347</v>
      </c>
      <c r="C111" s="624">
        <v>10.697852760736197</v>
      </c>
    </row>
    <row r="112" spans="1:3" x14ac:dyDescent="0.25">
      <c r="A112" s="621">
        <v>106</v>
      </c>
      <c r="B112" s="623" t="s">
        <v>348</v>
      </c>
      <c r="C112" s="624">
        <v>10.339506172839492</v>
      </c>
    </row>
    <row r="113" spans="1:3" x14ac:dyDescent="0.25">
      <c r="A113" s="623">
        <v>107</v>
      </c>
      <c r="B113" s="623" t="s">
        <v>349</v>
      </c>
      <c r="C113" s="624">
        <v>10.252100840336126</v>
      </c>
    </row>
    <row r="114" spans="1:3" x14ac:dyDescent="0.25">
      <c r="A114" s="623">
        <v>108</v>
      </c>
      <c r="B114" s="621" t="s">
        <v>350</v>
      </c>
      <c r="C114" s="624">
        <v>10.227272727272734</v>
      </c>
    </row>
    <row r="115" spans="1:3" x14ac:dyDescent="0.25">
      <c r="A115" s="621">
        <v>109</v>
      </c>
      <c r="B115" s="621" t="s">
        <v>351</v>
      </c>
      <c r="C115" s="624">
        <v>10.140237324703349</v>
      </c>
    </row>
    <row r="116" spans="1:3" x14ac:dyDescent="0.25">
      <c r="A116" s="623">
        <v>110</v>
      </c>
      <c r="B116" s="623" t="s">
        <v>352</v>
      </c>
      <c r="C116" s="624">
        <v>9.9285146942017519</v>
      </c>
    </row>
    <row r="117" spans="1:3" x14ac:dyDescent="0.25">
      <c r="A117" s="623">
        <v>111</v>
      </c>
      <c r="B117" s="623" t="s">
        <v>353</v>
      </c>
      <c r="C117" s="624">
        <v>9.7622820919175979</v>
      </c>
    </row>
    <row r="118" spans="1:3" x14ac:dyDescent="0.25">
      <c r="A118" s="621">
        <v>112</v>
      </c>
      <c r="B118" s="623" t="s">
        <v>354</v>
      </c>
      <c r="C118" s="624">
        <v>9.75139718635576</v>
      </c>
    </row>
    <row r="119" spans="1:3" x14ac:dyDescent="0.25">
      <c r="A119" s="623">
        <v>113</v>
      </c>
      <c r="B119" s="623" t="s">
        <v>355</v>
      </c>
      <c r="C119" s="628">
        <v>9.6716581948069802</v>
      </c>
    </row>
    <row r="120" spans="1:3" x14ac:dyDescent="0.25">
      <c r="A120" s="623">
        <v>114</v>
      </c>
      <c r="B120" s="623" t="s">
        <v>356</v>
      </c>
      <c r="C120" s="624">
        <v>9.64163822525596</v>
      </c>
    </row>
    <row r="121" spans="1:3" x14ac:dyDescent="0.25">
      <c r="A121" s="621">
        <v>115</v>
      </c>
      <c r="B121" s="623" t="s">
        <v>357</v>
      </c>
      <c r="C121" s="626">
        <v>9.4827586206896513</v>
      </c>
    </row>
    <row r="122" spans="1:3" x14ac:dyDescent="0.25">
      <c r="A122" s="623">
        <v>116</v>
      </c>
      <c r="B122" s="623" t="s">
        <v>358</v>
      </c>
      <c r="C122" s="624">
        <v>9.4191763982790349</v>
      </c>
    </row>
    <row r="123" spans="1:3" x14ac:dyDescent="0.25">
      <c r="A123" s="623">
        <v>117</v>
      </c>
      <c r="B123" s="623" t="s">
        <v>359</v>
      </c>
      <c r="C123" s="624">
        <v>9.2606707317073074</v>
      </c>
    </row>
    <row r="124" spans="1:3" x14ac:dyDescent="0.25">
      <c r="A124" s="621">
        <v>118</v>
      </c>
      <c r="B124" s="623" t="s">
        <v>360</v>
      </c>
      <c r="C124" s="624">
        <v>9.1579861111111001</v>
      </c>
    </row>
    <row r="125" spans="1:3" x14ac:dyDescent="0.25">
      <c r="A125" s="623">
        <v>119</v>
      </c>
      <c r="B125" s="623" t="s">
        <v>361</v>
      </c>
      <c r="C125" s="624">
        <v>9.1246290801187087</v>
      </c>
    </row>
    <row r="126" spans="1:3" x14ac:dyDescent="0.25">
      <c r="A126" s="623">
        <v>120</v>
      </c>
      <c r="B126" s="623" t="s">
        <v>362</v>
      </c>
      <c r="C126" s="624">
        <v>9.0989791389258841</v>
      </c>
    </row>
    <row r="127" spans="1:3" x14ac:dyDescent="0.25">
      <c r="A127" s="621">
        <v>121</v>
      </c>
      <c r="B127" s="623" t="s">
        <v>363</v>
      </c>
      <c r="C127" s="624">
        <v>9.0072057646116974</v>
      </c>
    </row>
    <row r="128" spans="1:3" x14ac:dyDescent="0.25">
      <c r="A128" s="623">
        <v>122</v>
      </c>
      <c r="B128" s="623" t="s">
        <v>364</v>
      </c>
      <c r="C128" s="624">
        <v>8.8925259138025154</v>
      </c>
    </row>
    <row r="129" spans="1:3" x14ac:dyDescent="0.25">
      <c r="A129" s="623">
        <v>123</v>
      </c>
      <c r="B129" s="623" t="s">
        <v>365</v>
      </c>
      <c r="C129" s="624">
        <v>8.6648376771833568</v>
      </c>
    </row>
    <row r="130" spans="1:3" x14ac:dyDescent="0.25">
      <c r="A130" s="621">
        <v>124</v>
      </c>
      <c r="B130" s="623" t="s">
        <v>366</v>
      </c>
      <c r="C130" s="624">
        <v>8.6206896551724128</v>
      </c>
    </row>
    <row r="131" spans="1:3" x14ac:dyDescent="0.25">
      <c r="A131" s="623">
        <v>125</v>
      </c>
      <c r="B131" s="623" t="s">
        <v>367</v>
      </c>
      <c r="C131" s="624">
        <v>8.5009140767824647</v>
      </c>
    </row>
    <row r="132" spans="1:3" x14ac:dyDescent="0.25">
      <c r="A132" s="623">
        <v>126</v>
      </c>
      <c r="B132" s="623" t="s">
        <v>368</v>
      </c>
      <c r="C132" s="624">
        <v>8.4610259826782084</v>
      </c>
    </row>
    <row r="133" spans="1:3" x14ac:dyDescent="0.25">
      <c r="A133" s="621">
        <v>127</v>
      </c>
      <c r="B133" s="623" t="s">
        <v>369</v>
      </c>
      <c r="C133" s="624">
        <v>8.428848527596557</v>
      </c>
    </row>
    <row r="134" spans="1:3" x14ac:dyDescent="0.25">
      <c r="A134" s="623">
        <v>128</v>
      </c>
      <c r="B134" s="623" t="s">
        <v>370</v>
      </c>
      <c r="C134" s="624">
        <v>8.3996023856858812</v>
      </c>
    </row>
    <row r="135" spans="1:3" x14ac:dyDescent="0.25">
      <c r="A135" s="623">
        <v>129</v>
      </c>
      <c r="B135" s="621" t="s">
        <v>371</v>
      </c>
      <c r="C135" s="624">
        <v>8.3737864077669855</v>
      </c>
    </row>
    <row r="136" spans="1:3" x14ac:dyDescent="0.25">
      <c r="A136" s="621">
        <v>130</v>
      </c>
      <c r="B136" s="621" t="s">
        <v>372</v>
      </c>
      <c r="C136" s="624">
        <v>8.3401471790678698</v>
      </c>
    </row>
    <row r="137" spans="1:3" x14ac:dyDescent="0.25">
      <c r="A137" s="623">
        <v>131</v>
      </c>
      <c r="B137" s="623" t="s">
        <v>373</v>
      </c>
      <c r="C137" s="624">
        <v>8.1561733442354836</v>
      </c>
    </row>
    <row r="138" spans="1:3" x14ac:dyDescent="0.25">
      <c r="A138" s="623">
        <v>132</v>
      </c>
      <c r="B138" s="623" t="s">
        <v>374</v>
      </c>
      <c r="C138" s="624">
        <v>8.0971659919028269</v>
      </c>
    </row>
    <row r="139" spans="1:3" x14ac:dyDescent="0.25">
      <c r="A139" s="621">
        <v>133</v>
      </c>
      <c r="B139" s="623" t="s">
        <v>375</v>
      </c>
      <c r="C139" s="626">
        <v>8.0233259601850051</v>
      </c>
    </row>
    <row r="140" spans="1:3" x14ac:dyDescent="0.25">
      <c r="A140" s="623">
        <v>134</v>
      </c>
      <c r="B140" s="623" t="s">
        <v>376</v>
      </c>
      <c r="C140" s="624">
        <v>7.8571428571428612</v>
      </c>
    </row>
    <row r="141" spans="1:3" x14ac:dyDescent="0.25">
      <c r="A141" s="623">
        <v>135</v>
      </c>
      <c r="B141" s="623" t="s">
        <v>377</v>
      </c>
      <c r="C141" s="624">
        <v>7.7985074626865725</v>
      </c>
    </row>
    <row r="142" spans="1:3" x14ac:dyDescent="0.25">
      <c r="A142" s="621">
        <v>136</v>
      </c>
      <c r="B142" s="623" t="s">
        <v>378</v>
      </c>
      <c r="C142" s="624">
        <v>7.6410378481314041</v>
      </c>
    </row>
    <row r="143" spans="1:3" x14ac:dyDescent="0.25">
      <c r="A143" s="623">
        <v>137</v>
      </c>
      <c r="B143" s="623" t="s">
        <v>379</v>
      </c>
      <c r="C143" s="624">
        <v>7.5977301387137288</v>
      </c>
    </row>
    <row r="144" spans="1:3" x14ac:dyDescent="0.25">
      <c r="A144" s="623">
        <v>138</v>
      </c>
      <c r="B144" s="623" t="s">
        <v>380</v>
      </c>
      <c r="C144" s="624">
        <v>7.5238853503184657</v>
      </c>
    </row>
    <row r="145" spans="1:3" x14ac:dyDescent="0.25">
      <c r="A145" s="621">
        <v>139</v>
      </c>
      <c r="B145" s="623" t="s">
        <v>381</v>
      </c>
      <c r="C145" s="624">
        <v>7.4981254686328498</v>
      </c>
    </row>
    <row r="146" spans="1:3" x14ac:dyDescent="0.25">
      <c r="A146" s="623">
        <v>140</v>
      </c>
      <c r="B146" s="623" t="s">
        <v>382</v>
      </c>
      <c r="C146" s="624">
        <v>7.4441205053450119</v>
      </c>
    </row>
    <row r="147" spans="1:3" x14ac:dyDescent="0.25">
      <c r="A147" s="623">
        <v>141</v>
      </c>
      <c r="B147" s="623" t="s">
        <v>383</v>
      </c>
      <c r="C147" s="624">
        <v>7.3889739663093366</v>
      </c>
    </row>
    <row r="148" spans="1:3" x14ac:dyDescent="0.25">
      <c r="A148" s="621">
        <v>142</v>
      </c>
      <c r="B148" s="623" t="s">
        <v>384</v>
      </c>
      <c r="C148" s="624">
        <v>7.3873873873873919</v>
      </c>
    </row>
    <row r="149" spans="1:3" x14ac:dyDescent="0.25">
      <c r="A149" s="623">
        <v>143</v>
      </c>
      <c r="B149" s="623" t="s">
        <v>385</v>
      </c>
      <c r="C149" s="624">
        <v>7.2583586626139862</v>
      </c>
    </row>
    <row r="150" spans="1:3" x14ac:dyDescent="0.25">
      <c r="A150" s="623">
        <v>144</v>
      </c>
      <c r="B150" s="621" t="s">
        <v>386</v>
      </c>
      <c r="C150" s="624">
        <v>7.244318181818187</v>
      </c>
    </row>
    <row r="151" spans="1:3" x14ac:dyDescent="0.25">
      <c r="A151" s="621">
        <v>145</v>
      </c>
      <c r="B151" s="623" t="s">
        <v>387</v>
      </c>
      <c r="C151" s="624">
        <v>7.2135785007072002</v>
      </c>
    </row>
    <row r="152" spans="1:3" x14ac:dyDescent="0.25">
      <c r="A152" s="623">
        <v>146</v>
      </c>
      <c r="B152" s="623" t="s">
        <v>388</v>
      </c>
      <c r="C152" s="624">
        <v>7.1137290439510537</v>
      </c>
    </row>
    <row r="153" spans="1:3" x14ac:dyDescent="0.25">
      <c r="A153" s="623">
        <v>147</v>
      </c>
      <c r="B153" s="623" t="s">
        <v>389</v>
      </c>
      <c r="C153" s="624">
        <v>7.0382034780227372</v>
      </c>
    </row>
    <row r="154" spans="1:3" x14ac:dyDescent="0.25">
      <c r="A154" s="621">
        <v>148</v>
      </c>
      <c r="B154" s="623" t="s">
        <v>390</v>
      </c>
      <c r="C154" s="624">
        <v>6.8476977567886763</v>
      </c>
    </row>
    <row r="155" spans="1:3" x14ac:dyDescent="0.25">
      <c r="A155" s="623">
        <v>149</v>
      </c>
      <c r="B155" s="623" t="s">
        <v>391</v>
      </c>
      <c r="C155" s="624">
        <v>6.711842529848326</v>
      </c>
    </row>
    <row r="156" spans="1:3" x14ac:dyDescent="0.25">
      <c r="A156" s="623">
        <v>150</v>
      </c>
      <c r="B156" s="623" t="s">
        <v>392</v>
      </c>
      <c r="C156" s="624">
        <v>6.7040244523688415</v>
      </c>
    </row>
    <row r="157" spans="1:3" x14ac:dyDescent="0.25">
      <c r="A157" s="621">
        <v>151</v>
      </c>
      <c r="B157" s="623" t="s">
        <v>393</v>
      </c>
      <c r="C157" s="624">
        <v>6.6354410616705621</v>
      </c>
    </row>
    <row r="158" spans="1:3" x14ac:dyDescent="0.25">
      <c r="A158" s="623">
        <v>152</v>
      </c>
      <c r="B158" s="623" t="s">
        <v>394</v>
      </c>
      <c r="C158" s="624">
        <v>6.6230753005694964</v>
      </c>
    </row>
    <row r="159" spans="1:3" x14ac:dyDescent="0.25">
      <c r="A159" s="623">
        <v>153</v>
      </c>
      <c r="B159" s="623" t="s">
        <v>395</v>
      </c>
      <c r="C159" s="624">
        <v>6.5843621399177152</v>
      </c>
    </row>
    <row r="160" spans="1:3" x14ac:dyDescent="0.25">
      <c r="A160" s="621">
        <v>154</v>
      </c>
      <c r="B160" s="621" t="s">
        <v>396</v>
      </c>
      <c r="C160" s="624">
        <v>6.5241844769403912</v>
      </c>
    </row>
    <row r="161" spans="1:3" x14ac:dyDescent="0.25">
      <c r="A161" s="623">
        <v>155</v>
      </c>
      <c r="B161" s="623" t="s">
        <v>397</v>
      </c>
      <c r="C161" s="624">
        <v>6.3391877058177784</v>
      </c>
    </row>
    <row r="162" spans="1:3" x14ac:dyDescent="0.25">
      <c r="A162" s="623">
        <v>156</v>
      </c>
      <c r="B162" s="623" t="s">
        <v>398</v>
      </c>
      <c r="C162" s="624">
        <v>6.2728698379508643</v>
      </c>
    </row>
    <row r="163" spans="1:3" x14ac:dyDescent="0.25">
      <c r="A163" s="621">
        <v>157</v>
      </c>
      <c r="B163" s="616" t="s">
        <v>399</v>
      </c>
      <c r="C163" s="624">
        <v>6.1904761904761898</v>
      </c>
    </row>
    <row r="164" spans="1:3" x14ac:dyDescent="0.25">
      <c r="A164" s="623">
        <v>158</v>
      </c>
      <c r="B164" s="623" t="s">
        <v>400</v>
      </c>
      <c r="C164" s="624">
        <v>6.1888912003328471</v>
      </c>
    </row>
    <row r="165" spans="1:3" x14ac:dyDescent="0.25">
      <c r="A165" s="623">
        <v>159</v>
      </c>
      <c r="B165" s="623" t="s">
        <v>401</v>
      </c>
      <c r="C165" s="624">
        <v>6.1752166139458069</v>
      </c>
    </row>
    <row r="166" spans="1:3" x14ac:dyDescent="0.25">
      <c r="A166" s="621">
        <v>160</v>
      </c>
      <c r="B166" s="623" t="s">
        <v>402</v>
      </c>
      <c r="C166" s="624">
        <v>6.1377585814958024</v>
      </c>
    </row>
    <row r="167" spans="1:3" x14ac:dyDescent="0.25">
      <c r="A167" s="623">
        <v>161</v>
      </c>
      <c r="B167" s="623" t="s">
        <v>403</v>
      </c>
      <c r="C167" s="624">
        <v>6.0510592069527291</v>
      </c>
    </row>
    <row r="168" spans="1:3" x14ac:dyDescent="0.25">
      <c r="A168" s="623">
        <v>162</v>
      </c>
      <c r="B168" s="623" t="s">
        <v>404</v>
      </c>
      <c r="C168" s="624">
        <v>5.7952350289761796</v>
      </c>
    </row>
    <row r="169" spans="1:3" x14ac:dyDescent="0.25">
      <c r="A169" s="621">
        <v>163</v>
      </c>
      <c r="B169" s="623" t="s">
        <v>405</v>
      </c>
      <c r="C169" s="624">
        <v>5.6852184320765957</v>
      </c>
    </row>
    <row r="170" spans="1:3" x14ac:dyDescent="0.25">
      <c r="A170" s="623">
        <v>164</v>
      </c>
      <c r="B170" s="623" t="s">
        <v>406</v>
      </c>
      <c r="C170" s="624">
        <v>5.6208053691275239</v>
      </c>
    </row>
    <row r="171" spans="1:3" x14ac:dyDescent="0.25">
      <c r="A171" s="623">
        <v>165</v>
      </c>
      <c r="B171" s="623" t="s">
        <v>407</v>
      </c>
      <c r="C171" s="624">
        <v>5.3813473599029038</v>
      </c>
    </row>
    <row r="172" spans="1:3" x14ac:dyDescent="0.25">
      <c r="A172" s="621">
        <v>166</v>
      </c>
      <c r="B172" s="623" t="s">
        <v>408</v>
      </c>
      <c r="C172" s="624">
        <v>5.2146495270434201</v>
      </c>
    </row>
    <row r="173" spans="1:3" x14ac:dyDescent="0.25">
      <c r="A173" s="623">
        <v>167</v>
      </c>
      <c r="B173" s="623" t="s">
        <v>409</v>
      </c>
      <c r="C173" s="624">
        <v>4.8024012006002863</v>
      </c>
    </row>
    <row r="174" spans="1:3" x14ac:dyDescent="0.25">
      <c r="A174" s="623">
        <v>168</v>
      </c>
      <c r="B174" s="623" t="s">
        <v>410</v>
      </c>
      <c r="C174" s="624">
        <v>4.6138635614632477</v>
      </c>
    </row>
    <row r="175" spans="1:3" x14ac:dyDescent="0.25">
      <c r="A175" s="621">
        <v>169</v>
      </c>
      <c r="B175" s="623" t="s">
        <v>411</v>
      </c>
      <c r="C175" s="624">
        <v>4.5825486503452595</v>
      </c>
    </row>
    <row r="176" spans="1:3" x14ac:dyDescent="0.25">
      <c r="A176" s="623">
        <v>170</v>
      </c>
      <c r="B176" s="623" t="s">
        <v>412</v>
      </c>
      <c r="C176" s="624">
        <v>4.5138888888888999</v>
      </c>
    </row>
    <row r="177" spans="1:3" x14ac:dyDescent="0.25">
      <c r="A177" s="623">
        <v>171</v>
      </c>
      <c r="B177" s="623" t="s">
        <v>413</v>
      </c>
      <c r="C177" s="624">
        <v>4.4493392070484532</v>
      </c>
    </row>
    <row r="178" spans="1:3" x14ac:dyDescent="0.25">
      <c r="A178" s="621">
        <v>172</v>
      </c>
      <c r="B178" s="623" t="s">
        <v>414</v>
      </c>
      <c r="C178" s="624">
        <v>4.3904403866809787</v>
      </c>
    </row>
    <row r="179" spans="1:3" x14ac:dyDescent="0.25">
      <c r="A179" s="623">
        <v>173</v>
      </c>
      <c r="B179" s="623" t="s">
        <v>415</v>
      </c>
      <c r="C179" s="624">
        <v>4.378420641125885</v>
      </c>
    </row>
    <row r="180" spans="1:3" x14ac:dyDescent="0.25">
      <c r="A180" s="623">
        <v>174</v>
      </c>
      <c r="B180" s="623" t="s">
        <v>416</v>
      </c>
      <c r="C180" s="624">
        <v>4.2873051224944163</v>
      </c>
    </row>
    <row r="181" spans="1:3" x14ac:dyDescent="0.25">
      <c r="A181" s="621">
        <v>175</v>
      </c>
      <c r="B181" s="623" t="s">
        <v>417</v>
      </c>
      <c r="C181" s="624">
        <v>4.1353383458646533</v>
      </c>
    </row>
    <row r="182" spans="1:3" x14ac:dyDescent="0.25">
      <c r="A182" s="623">
        <v>176</v>
      </c>
      <c r="B182" s="621" t="s">
        <v>418</v>
      </c>
      <c r="C182" s="624">
        <v>3.9608574091332684</v>
      </c>
    </row>
    <row r="183" spans="1:3" x14ac:dyDescent="0.25">
      <c r="A183" s="623">
        <v>177</v>
      </c>
      <c r="B183" s="623" t="s">
        <v>419</v>
      </c>
      <c r="C183" s="624">
        <v>3.8939519469759745</v>
      </c>
    </row>
    <row r="184" spans="1:3" x14ac:dyDescent="0.25">
      <c r="A184" s="621">
        <v>178</v>
      </c>
      <c r="B184" s="623" t="s">
        <v>420</v>
      </c>
      <c r="C184" s="624">
        <v>3.8286826735885739</v>
      </c>
    </row>
    <row r="185" spans="1:3" x14ac:dyDescent="0.25">
      <c r="A185" s="623">
        <v>179</v>
      </c>
      <c r="B185" s="623" t="s">
        <v>421</v>
      </c>
      <c r="C185" s="624">
        <v>3.7232289950576529</v>
      </c>
    </row>
    <row r="186" spans="1:3" x14ac:dyDescent="0.25">
      <c r="A186" s="623">
        <v>180</v>
      </c>
      <c r="B186" s="621" t="s">
        <v>422</v>
      </c>
      <c r="C186" s="624">
        <v>3.6433365292425748</v>
      </c>
    </row>
    <row r="187" spans="1:3" x14ac:dyDescent="0.25">
      <c r="A187" s="621">
        <v>181</v>
      </c>
      <c r="B187" s="623" t="s">
        <v>423</v>
      </c>
      <c r="C187" s="624">
        <v>3.6390101892285287</v>
      </c>
    </row>
    <row r="188" spans="1:3" x14ac:dyDescent="0.25">
      <c r="A188" s="623">
        <v>182</v>
      </c>
      <c r="B188" s="623" t="s">
        <v>424</v>
      </c>
      <c r="C188" s="624">
        <v>3.6040882194728283</v>
      </c>
    </row>
    <row r="189" spans="1:3" x14ac:dyDescent="0.25">
      <c r="A189" s="623">
        <v>183</v>
      </c>
      <c r="B189" s="623" t="s">
        <v>425</v>
      </c>
      <c r="C189" s="624">
        <v>3.601340033500847</v>
      </c>
    </row>
    <row r="190" spans="1:3" x14ac:dyDescent="0.25">
      <c r="A190" s="621">
        <v>184</v>
      </c>
      <c r="B190" s="623" t="s">
        <v>426</v>
      </c>
      <c r="C190" s="624">
        <v>3.540587219343692</v>
      </c>
    </row>
    <row r="191" spans="1:3" x14ac:dyDescent="0.25">
      <c r="A191" s="623">
        <v>185</v>
      </c>
      <c r="B191" s="623" t="s">
        <v>427</v>
      </c>
      <c r="C191" s="624">
        <v>3.5254988913525551</v>
      </c>
    </row>
    <row r="192" spans="1:3" x14ac:dyDescent="0.25">
      <c r="A192" s="623">
        <v>186</v>
      </c>
      <c r="B192" s="623" t="s">
        <v>428</v>
      </c>
      <c r="C192" s="624">
        <v>3.4267912772585589</v>
      </c>
    </row>
    <row r="193" spans="1:3" x14ac:dyDescent="0.25">
      <c r="A193" s="621">
        <v>187</v>
      </c>
      <c r="B193" s="623" t="s">
        <v>429</v>
      </c>
      <c r="C193" s="624">
        <v>3.4078807241746603</v>
      </c>
    </row>
    <row r="194" spans="1:3" x14ac:dyDescent="0.25">
      <c r="A194" s="623">
        <v>188</v>
      </c>
      <c r="B194" s="623" t="s">
        <v>430</v>
      </c>
      <c r="C194" s="624">
        <v>3.4005037783375229</v>
      </c>
    </row>
    <row r="195" spans="1:3" x14ac:dyDescent="0.25">
      <c r="A195" s="623">
        <v>189</v>
      </c>
      <c r="B195" s="621" t="s">
        <v>431</v>
      </c>
      <c r="C195" s="624">
        <v>3.287494628276761</v>
      </c>
    </row>
    <row r="196" spans="1:3" x14ac:dyDescent="0.25">
      <c r="A196" s="621">
        <v>190</v>
      </c>
      <c r="B196" s="623" t="s">
        <v>432</v>
      </c>
      <c r="C196" s="624">
        <v>3.26472675656494</v>
      </c>
    </row>
    <row r="197" spans="1:3" x14ac:dyDescent="0.25">
      <c r="A197" s="623">
        <v>191</v>
      </c>
      <c r="B197" s="623" t="s">
        <v>433</v>
      </c>
      <c r="C197" s="624">
        <v>3.0555555555555571</v>
      </c>
    </row>
    <row r="198" spans="1:3" x14ac:dyDescent="0.25">
      <c r="A198" s="623">
        <v>192</v>
      </c>
      <c r="B198" s="623" t="s">
        <v>434</v>
      </c>
      <c r="C198" s="624">
        <v>3.011093502377193</v>
      </c>
    </row>
    <row r="199" spans="1:3" x14ac:dyDescent="0.25">
      <c r="A199" s="621">
        <v>193</v>
      </c>
      <c r="B199" s="623" t="s">
        <v>435</v>
      </c>
      <c r="C199" s="624">
        <v>2.7777777777777715</v>
      </c>
    </row>
    <row r="200" spans="1:3" x14ac:dyDescent="0.25">
      <c r="A200" s="623">
        <v>194</v>
      </c>
      <c r="B200" s="621" t="s">
        <v>436</v>
      </c>
      <c r="C200" s="624">
        <v>2.7248754761207152</v>
      </c>
    </row>
    <row r="201" spans="1:3" x14ac:dyDescent="0.25">
      <c r="A201" s="623">
        <v>195</v>
      </c>
      <c r="B201" s="623" t="s">
        <v>437</v>
      </c>
      <c r="C201" s="624">
        <v>2.5118805159538482</v>
      </c>
    </row>
    <row r="202" spans="1:3" x14ac:dyDescent="0.25">
      <c r="A202" s="621">
        <v>196</v>
      </c>
      <c r="B202" s="623" t="s">
        <v>438</v>
      </c>
      <c r="C202" s="624">
        <v>2.5091240875912462</v>
      </c>
    </row>
    <row r="203" spans="1:3" x14ac:dyDescent="0.25">
      <c r="A203" s="623">
        <v>197</v>
      </c>
      <c r="B203" s="623" t="s">
        <v>439</v>
      </c>
      <c r="C203" s="624">
        <v>2.4847870182555596</v>
      </c>
    </row>
    <row r="204" spans="1:3" x14ac:dyDescent="0.25">
      <c r="A204" s="623">
        <v>198</v>
      </c>
      <c r="B204" s="623" t="s">
        <v>440</v>
      </c>
      <c r="C204" s="624">
        <v>2.4327784891165294</v>
      </c>
    </row>
    <row r="205" spans="1:3" x14ac:dyDescent="0.25">
      <c r="A205" s="621">
        <v>199</v>
      </c>
      <c r="B205" s="623" t="s">
        <v>441</v>
      </c>
      <c r="C205" s="624">
        <v>2.4182076813655726</v>
      </c>
    </row>
    <row r="206" spans="1:3" x14ac:dyDescent="0.25">
      <c r="A206" s="623">
        <v>200</v>
      </c>
      <c r="B206" s="623" t="s">
        <v>442</v>
      </c>
      <c r="C206" s="624">
        <v>2.386934673366838</v>
      </c>
    </row>
    <row r="207" spans="1:3" x14ac:dyDescent="0.25">
      <c r="A207" s="623">
        <v>201</v>
      </c>
      <c r="B207" s="623" t="s">
        <v>443</v>
      </c>
      <c r="C207" s="624">
        <v>2.3744292237442863</v>
      </c>
    </row>
    <row r="208" spans="1:3" x14ac:dyDescent="0.25">
      <c r="A208" s="621">
        <v>202</v>
      </c>
      <c r="B208" s="623" t="s">
        <v>444</v>
      </c>
      <c r="C208" s="624">
        <v>2.3408624229979438</v>
      </c>
    </row>
    <row r="209" spans="1:3" x14ac:dyDescent="0.25">
      <c r="A209" s="623">
        <v>203</v>
      </c>
      <c r="B209" s="623" t="s">
        <v>445</v>
      </c>
      <c r="C209" s="624">
        <v>2.3395721925133728</v>
      </c>
    </row>
    <row r="210" spans="1:3" x14ac:dyDescent="0.25">
      <c r="A210" s="623">
        <v>204</v>
      </c>
      <c r="B210" s="621" t="s">
        <v>446</v>
      </c>
      <c r="C210" s="624">
        <v>2.2912047302291398</v>
      </c>
    </row>
    <row r="211" spans="1:3" x14ac:dyDescent="0.25">
      <c r="A211" s="621">
        <v>205</v>
      </c>
      <c r="B211" s="623" t="s">
        <v>447</v>
      </c>
      <c r="C211" s="624">
        <v>2.2731277533039673</v>
      </c>
    </row>
    <row r="212" spans="1:3" x14ac:dyDescent="0.25">
      <c r="A212" s="623">
        <v>206</v>
      </c>
      <c r="B212" s="621" t="s">
        <v>448</v>
      </c>
      <c r="C212" s="624">
        <v>2.203116603976369</v>
      </c>
    </row>
    <row r="213" spans="1:3" x14ac:dyDescent="0.25">
      <c r="A213" s="623">
        <v>207</v>
      </c>
      <c r="B213" s="621" t="s">
        <v>449</v>
      </c>
      <c r="C213" s="624">
        <v>2.1876981610653274</v>
      </c>
    </row>
    <row r="214" spans="1:3" x14ac:dyDescent="0.25">
      <c r="A214" s="621">
        <v>208</v>
      </c>
      <c r="B214" s="623" t="s">
        <v>450</v>
      </c>
      <c r="C214" s="624">
        <v>2.1614748887476196</v>
      </c>
    </row>
    <row r="215" spans="1:3" x14ac:dyDescent="0.25">
      <c r="A215" s="623">
        <v>209</v>
      </c>
      <c r="B215" s="623" t="s">
        <v>451</v>
      </c>
      <c r="C215" s="624">
        <v>2.1349274124679738</v>
      </c>
    </row>
    <row r="216" spans="1:3" x14ac:dyDescent="0.25">
      <c r="A216" s="623">
        <v>210</v>
      </c>
      <c r="B216" s="623" t="s">
        <v>452</v>
      </c>
      <c r="C216" s="624">
        <v>2.0833333333333286</v>
      </c>
    </row>
    <row r="217" spans="1:3" x14ac:dyDescent="0.25">
      <c r="A217" s="621">
        <v>211</v>
      </c>
      <c r="B217" s="623" t="s">
        <v>453</v>
      </c>
      <c r="C217" s="624">
        <v>2.0436600092893684</v>
      </c>
    </row>
    <row r="218" spans="1:3" x14ac:dyDescent="0.25">
      <c r="A218" s="623">
        <v>212</v>
      </c>
      <c r="B218" s="623" t="s">
        <v>454</v>
      </c>
      <c r="C218" s="624">
        <v>1.9844693701466838</v>
      </c>
    </row>
    <row r="219" spans="1:3" x14ac:dyDescent="0.25">
      <c r="A219" s="623">
        <v>213</v>
      </c>
      <c r="B219" s="623" t="s">
        <v>455</v>
      </c>
      <c r="C219" s="624">
        <v>1.9712306872669103</v>
      </c>
    </row>
    <row r="220" spans="1:3" x14ac:dyDescent="0.25">
      <c r="A220" s="621">
        <v>214</v>
      </c>
      <c r="B220" s="616" t="s">
        <v>456</v>
      </c>
      <c r="C220" s="624">
        <v>1.8989431968295918</v>
      </c>
    </row>
    <row r="221" spans="1:3" x14ac:dyDescent="0.25">
      <c r="A221" s="623">
        <v>215</v>
      </c>
      <c r="B221" s="623" t="s">
        <v>457</v>
      </c>
      <c r="C221" s="624">
        <v>1.8853102906520007</v>
      </c>
    </row>
    <row r="222" spans="1:3" x14ac:dyDescent="0.25">
      <c r="A222" s="623">
        <v>216</v>
      </c>
      <c r="B222" s="623" t="s">
        <v>458</v>
      </c>
      <c r="C222" s="624">
        <v>1.6264722378014511</v>
      </c>
    </row>
    <row r="223" spans="1:3" x14ac:dyDescent="0.25">
      <c r="A223" s="621">
        <v>217</v>
      </c>
      <c r="B223" s="623" t="s">
        <v>459</v>
      </c>
      <c r="C223" s="624">
        <v>1.571038251366133</v>
      </c>
    </row>
    <row r="224" spans="1:3" x14ac:dyDescent="0.25">
      <c r="A224" s="623">
        <v>218</v>
      </c>
      <c r="B224" s="623" t="s">
        <v>460</v>
      </c>
      <c r="C224" s="624">
        <v>1.5223880597014841</v>
      </c>
    </row>
    <row r="225" spans="1:3" x14ac:dyDescent="0.25">
      <c r="A225" s="623">
        <v>219</v>
      </c>
      <c r="B225" s="623" t="s">
        <v>461</v>
      </c>
      <c r="C225" s="624">
        <v>1.3907581875280357</v>
      </c>
    </row>
    <row r="226" spans="1:3" x14ac:dyDescent="0.25">
      <c r="A226" s="621">
        <v>220</v>
      </c>
      <c r="B226" s="623" t="s">
        <v>462</v>
      </c>
      <c r="C226" s="624">
        <v>1.3761467889908374</v>
      </c>
    </row>
    <row r="227" spans="1:3" x14ac:dyDescent="0.25">
      <c r="A227" s="623">
        <v>221</v>
      </c>
      <c r="B227" s="623" t="s">
        <v>463</v>
      </c>
      <c r="C227" s="624">
        <v>1.1682934043182627</v>
      </c>
    </row>
    <row r="228" spans="1:3" x14ac:dyDescent="0.25">
      <c r="A228" s="623">
        <v>222</v>
      </c>
      <c r="B228" s="623" t="s">
        <v>464</v>
      </c>
      <c r="C228" s="624">
        <v>1.1116481391976833</v>
      </c>
    </row>
    <row r="229" spans="1:3" x14ac:dyDescent="0.25">
      <c r="A229" s="621">
        <v>223</v>
      </c>
      <c r="B229" s="623" t="s">
        <v>465</v>
      </c>
      <c r="C229" s="624">
        <v>1.0850694444444429</v>
      </c>
    </row>
    <row r="230" spans="1:3" x14ac:dyDescent="0.25">
      <c r="A230" s="623">
        <v>224</v>
      </c>
      <c r="B230" s="623" t="s">
        <v>466</v>
      </c>
      <c r="C230" s="624">
        <v>1.0182689427972349</v>
      </c>
    </row>
    <row r="231" spans="1:3" x14ac:dyDescent="0.25">
      <c r="A231" s="623">
        <v>225</v>
      </c>
      <c r="B231" s="623" t="s">
        <v>467</v>
      </c>
      <c r="C231" s="624">
        <v>1.0101010101010104</v>
      </c>
    </row>
    <row r="232" spans="1:3" x14ac:dyDescent="0.25">
      <c r="A232" s="621">
        <v>226</v>
      </c>
      <c r="B232" s="623" t="s">
        <v>468</v>
      </c>
      <c r="C232" s="624">
        <v>0.99440646364200802</v>
      </c>
    </row>
    <row r="233" spans="1:3" x14ac:dyDescent="0.25">
      <c r="A233" s="623">
        <v>227</v>
      </c>
      <c r="B233" s="623" t="s">
        <v>469</v>
      </c>
      <c r="C233" s="624">
        <v>0.86580086580086402</v>
      </c>
    </row>
    <row r="234" spans="1:3" x14ac:dyDescent="0.25">
      <c r="A234" s="623">
        <v>228</v>
      </c>
      <c r="B234" s="623" t="s">
        <v>470</v>
      </c>
      <c r="C234" s="624">
        <v>0.77646097261953173</v>
      </c>
    </row>
    <row r="235" spans="1:3" x14ac:dyDescent="0.25">
      <c r="A235" s="621">
        <v>229</v>
      </c>
      <c r="B235" s="623" t="s">
        <v>471</v>
      </c>
      <c r="C235" s="624">
        <v>0.54255679891487318</v>
      </c>
    </row>
    <row r="236" spans="1:3" x14ac:dyDescent="0.25">
      <c r="A236" s="623">
        <v>230</v>
      </c>
      <c r="B236" s="621" t="s">
        <v>472</v>
      </c>
      <c r="C236" s="624">
        <v>0.37523452157599024</v>
      </c>
    </row>
    <row r="237" spans="1:3" x14ac:dyDescent="0.25">
      <c r="A237" s="623">
        <v>231</v>
      </c>
      <c r="B237" s="623" t="s">
        <v>473</v>
      </c>
      <c r="C237" s="624">
        <v>0.30063885757233777</v>
      </c>
    </row>
    <row r="238" spans="1:3" x14ac:dyDescent="0.25">
      <c r="A238" s="621">
        <v>232</v>
      </c>
      <c r="B238" s="623" t="s">
        <v>474</v>
      </c>
      <c r="C238" s="624">
        <v>0.26572187776794465</v>
      </c>
    </row>
    <row r="239" spans="1:3" x14ac:dyDescent="0.25">
      <c r="A239" s="623">
        <v>233</v>
      </c>
      <c r="B239" s="623" t="s">
        <v>475</v>
      </c>
      <c r="C239" s="624">
        <v>0.17809439002671468</v>
      </c>
    </row>
    <row r="240" spans="1:3" x14ac:dyDescent="0.25">
      <c r="A240" s="623">
        <v>234</v>
      </c>
      <c r="B240" s="623" t="s">
        <v>476</v>
      </c>
      <c r="C240" s="624">
        <v>8.0321285140556142E-2</v>
      </c>
    </row>
    <row r="241" spans="1:3" x14ac:dyDescent="0.25">
      <c r="A241" s="621">
        <v>235</v>
      </c>
      <c r="B241" s="623" t="s">
        <v>477</v>
      </c>
      <c r="C241" s="624">
        <v>-2.0605810838645766E-2</v>
      </c>
    </row>
    <row r="242" spans="1:3" x14ac:dyDescent="0.25">
      <c r="A242" s="623">
        <v>236</v>
      </c>
      <c r="B242" s="623" t="s">
        <v>478</v>
      </c>
      <c r="C242" s="624">
        <v>-0.12165450121652555</v>
      </c>
    </row>
    <row r="243" spans="1:3" x14ac:dyDescent="0.25">
      <c r="A243" s="623">
        <v>237</v>
      </c>
      <c r="B243" s="623" t="s">
        <v>479</v>
      </c>
      <c r="C243" s="624">
        <v>-0.33030553261768603</v>
      </c>
    </row>
    <row r="244" spans="1:3" x14ac:dyDescent="0.25">
      <c r="A244" s="621">
        <v>238</v>
      </c>
      <c r="B244" s="623" t="s">
        <v>480</v>
      </c>
      <c r="C244" s="624">
        <v>-0.43719343143526146</v>
      </c>
    </row>
    <row r="245" spans="1:3" x14ac:dyDescent="0.25">
      <c r="A245" s="623">
        <v>239</v>
      </c>
      <c r="B245" s="623" t="s">
        <v>481</v>
      </c>
      <c r="C245" s="624">
        <v>-0.57783820530249841</v>
      </c>
    </row>
    <row r="246" spans="1:3" x14ac:dyDescent="0.25">
      <c r="A246" s="623">
        <v>240</v>
      </c>
      <c r="B246" s="623" t="s">
        <v>482</v>
      </c>
      <c r="C246" s="624">
        <v>-0.60402684563757703</v>
      </c>
    </row>
    <row r="247" spans="1:3" x14ac:dyDescent="0.25">
      <c r="A247" s="621">
        <v>241</v>
      </c>
      <c r="B247" s="623" t="s">
        <v>483</v>
      </c>
      <c r="C247" s="624">
        <v>-0.60843111690569174</v>
      </c>
    </row>
    <row r="248" spans="1:3" x14ac:dyDescent="0.25">
      <c r="A248" s="623">
        <v>242</v>
      </c>
      <c r="B248" s="623" t="s">
        <v>484</v>
      </c>
      <c r="C248" s="624">
        <v>-0.62849162011173121</v>
      </c>
    </row>
    <row r="249" spans="1:3" x14ac:dyDescent="0.25">
      <c r="A249" s="623">
        <v>243</v>
      </c>
      <c r="B249" s="623" t="s">
        <v>485</v>
      </c>
      <c r="C249" s="624">
        <v>-0.66182054898555975</v>
      </c>
    </row>
    <row r="250" spans="1:3" x14ac:dyDescent="0.25">
      <c r="A250" s="621">
        <v>244</v>
      </c>
      <c r="B250" s="623" t="s">
        <v>486</v>
      </c>
      <c r="C250" s="624">
        <v>-0.68621334996880989</v>
      </c>
    </row>
    <row r="251" spans="1:3" x14ac:dyDescent="0.25">
      <c r="A251" s="623">
        <v>245</v>
      </c>
      <c r="B251" s="623" t="s">
        <v>487</v>
      </c>
      <c r="C251" s="624">
        <v>-0.88006549324599348</v>
      </c>
    </row>
    <row r="252" spans="1:3" x14ac:dyDescent="0.25">
      <c r="A252" s="623">
        <v>246</v>
      </c>
      <c r="B252" s="623" t="s">
        <v>488</v>
      </c>
      <c r="C252" s="624">
        <v>-0.88506453595573475</v>
      </c>
    </row>
    <row r="253" spans="1:3" x14ac:dyDescent="0.25">
      <c r="A253" s="621">
        <v>247</v>
      </c>
      <c r="B253" s="623" t="s">
        <v>489</v>
      </c>
      <c r="C253" s="624">
        <v>-1.0791366906474735</v>
      </c>
    </row>
    <row r="254" spans="1:3" x14ac:dyDescent="0.25">
      <c r="A254" s="623">
        <v>248</v>
      </c>
      <c r="B254" s="623" t="s">
        <v>490</v>
      </c>
      <c r="C254" s="624">
        <v>-1.1016524787180941</v>
      </c>
    </row>
    <row r="255" spans="1:3" x14ac:dyDescent="0.25">
      <c r="A255" s="623">
        <v>249</v>
      </c>
      <c r="B255" s="623" t="s">
        <v>491</v>
      </c>
      <c r="C255" s="624">
        <v>-1.464243691985871</v>
      </c>
    </row>
    <row r="256" spans="1:3" x14ac:dyDescent="0.25">
      <c r="A256" s="621">
        <v>250</v>
      </c>
      <c r="B256" s="623" t="s">
        <v>492</v>
      </c>
      <c r="C256" s="624">
        <v>-1.5759312320916763</v>
      </c>
    </row>
    <row r="257" spans="1:3" x14ac:dyDescent="0.25">
      <c r="A257" s="623">
        <v>251</v>
      </c>
      <c r="B257" s="623" t="s">
        <v>493</v>
      </c>
      <c r="C257" s="624">
        <v>-1.5762925598991302</v>
      </c>
    </row>
    <row r="258" spans="1:3" x14ac:dyDescent="0.25">
      <c r="A258" s="623">
        <v>252</v>
      </c>
      <c r="B258" s="623" t="s">
        <v>494</v>
      </c>
      <c r="C258" s="624">
        <v>-1.8260564204611853</v>
      </c>
    </row>
    <row r="259" spans="1:3" x14ac:dyDescent="0.25">
      <c r="A259" s="621">
        <v>253</v>
      </c>
      <c r="B259" s="623" t="s">
        <v>495</v>
      </c>
      <c r="C259" s="624">
        <v>-1.923076923076934</v>
      </c>
    </row>
    <row r="260" spans="1:3" x14ac:dyDescent="0.25">
      <c r="A260" s="623">
        <v>254</v>
      </c>
      <c r="B260" s="623" t="s">
        <v>496</v>
      </c>
      <c r="C260" s="624">
        <v>-2.111010009099175</v>
      </c>
    </row>
    <row r="261" spans="1:3" x14ac:dyDescent="0.25">
      <c r="A261" s="623">
        <v>255</v>
      </c>
      <c r="B261" s="621" t="s">
        <v>497</v>
      </c>
      <c r="C261" s="628">
        <v>-2.1967049425861092</v>
      </c>
    </row>
    <row r="262" spans="1:3" x14ac:dyDescent="0.25">
      <c r="A262" s="621">
        <v>256</v>
      </c>
      <c r="B262" s="623" t="s">
        <v>498</v>
      </c>
      <c r="C262" s="624">
        <v>-2.236171047469611</v>
      </c>
    </row>
    <row r="263" spans="1:3" x14ac:dyDescent="0.25">
      <c r="A263" s="623">
        <v>257</v>
      </c>
      <c r="B263" s="623" t="s">
        <v>499</v>
      </c>
      <c r="C263" s="624">
        <v>-2.2983870967741922</v>
      </c>
    </row>
    <row r="264" spans="1:3" x14ac:dyDescent="0.25">
      <c r="A264" s="623">
        <v>258</v>
      </c>
      <c r="B264" s="623" t="s">
        <v>500</v>
      </c>
      <c r="C264" s="624">
        <v>-2.4090694378838151</v>
      </c>
    </row>
    <row r="265" spans="1:3" x14ac:dyDescent="0.25">
      <c r="A265" s="621">
        <v>259</v>
      </c>
      <c r="B265" s="623" t="s">
        <v>501</v>
      </c>
      <c r="C265" s="624">
        <v>-2.5103321598040793</v>
      </c>
    </row>
    <row r="266" spans="1:3" x14ac:dyDescent="0.25">
      <c r="A266" s="623">
        <v>260</v>
      </c>
      <c r="B266" s="623" t="s">
        <v>502</v>
      </c>
      <c r="C266" s="624">
        <v>-2.6035834266517384</v>
      </c>
    </row>
    <row r="267" spans="1:3" x14ac:dyDescent="0.25">
      <c r="A267" s="623">
        <v>261</v>
      </c>
      <c r="B267" s="623" t="s">
        <v>503</v>
      </c>
      <c r="C267" s="624">
        <v>-2.7397260273972535</v>
      </c>
    </row>
    <row r="268" spans="1:3" x14ac:dyDescent="0.25">
      <c r="A268" s="621">
        <v>262</v>
      </c>
      <c r="B268" s="623" t="s">
        <v>504</v>
      </c>
      <c r="C268" s="624">
        <v>-2.7612778937229194</v>
      </c>
    </row>
    <row r="269" spans="1:3" x14ac:dyDescent="0.25">
      <c r="A269" s="623">
        <v>263</v>
      </c>
      <c r="B269" s="623" t="s">
        <v>505</v>
      </c>
      <c r="C269" s="624">
        <v>-2.9546146816935845</v>
      </c>
    </row>
    <row r="270" spans="1:3" x14ac:dyDescent="0.25">
      <c r="A270" s="623">
        <v>264</v>
      </c>
      <c r="B270" s="623" t="s">
        <v>506</v>
      </c>
      <c r="C270" s="624">
        <v>-2.9784886927743912</v>
      </c>
    </row>
    <row r="271" spans="1:3" x14ac:dyDescent="0.25">
      <c r="A271" s="621">
        <v>265</v>
      </c>
      <c r="B271" s="623" t="s">
        <v>507</v>
      </c>
      <c r="C271" s="624">
        <v>-3.0466640956421145</v>
      </c>
    </row>
    <row r="272" spans="1:3" x14ac:dyDescent="0.25">
      <c r="A272" s="623">
        <v>266</v>
      </c>
      <c r="B272" s="627" t="s">
        <v>508</v>
      </c>
      <c r="C272" s="624">
        <v>-3.0724834493294821</v>
      </c>
    </row>
    <row r="273" spans="1:3" x14ac:dyDescent="0.25">
      <c r="A273" s="623">
        <v>267</v>
      </c>
      <c r="B273" s="623" t="s">
        <v>509</v>
      </c>
      <c r="C273" s="624">
        <v>-3.083434099153564</v>
      </c>
    </row>
    <row r="274" spans="1:3" x14ac:dyDescent="0.25">
      <c r="A274" s="621">
        <v>268</v>
      </c>
      <c r="B274" s="627" t="s">
        <v>510</v>
      </c>
      <c r="C274" s="624">
        <v>-3.1141868512110591</v>
      </c>
    </row>
    <row r="275" spans="1:3" x14ac:dyDescent="0.25">
      <c r="A275" s="623">
        <v>269</v>
      </c>
      <c r="B275" s="623" t="s">
        <v>511</v>
      </c>
      <c r="C275" s="624">
        <v>-3.3261802575107282</v>
      </c>
    </row>
    <row r="276" spans="1:3" x14ac:dyDescent="0.25">
      <c r="A276" s="623">
        <v>270</v>
      </c>
      <c r="B276" s="623" t="s">
        <v>512</v>
      </c>
      <c r="C276" s="624">
        <v>-3.4304511278195378</v>
      </c>
    </row>
    <row r="277" spans="1:3" x14ac:dyDescent="0.25">
      <c r="A277" s="621">
        <v>271</v>
      </c>
      <c r="B277" s="623" t="s">
        <v>513</v>
      </c>
      <c r="C277" s="624">
        <v>-3.5372288450263625</v>
      </c>
    </row>
    <row r="278" spans="1:3" x14ac:dyDescent="0.25">
      <c r="A278" s="623">
        <v>272</v>
      </c>
      <c r="B278" s="623" t="s">
        <v>514</v>
      </c>
      <c r="C278" s="624">
        <v>-3.5983263598326403</v>
      </c>
    </row>
    <row r="279" spans="1:3" x14ac:dyDescent="0.25">
      <c r="A279" s="623">
        <v>273</v>
      </c>
      <c r="B279" s="623" t="s">
        <v>515</v>
      </c>
      <c r="C279" s="624">
        <v>-3.683241252302011</v>
      </c>
    </row>
    <row r="280" spans="1:3" x14ac:dyDescent="0.25">
      <c r="A280" s="621">
        <v>274</v>
      </c>
      <c r="B280" s="621" t="s">
        <v>516</v>
      </c>
      <c r="C280" s="624">
        <v>-3.8167938931297698</v>
      </c>
    </row>
    <row r="281" spans="1:3" x14ac:dyDescent="0.25">
      <c r="A281" s="623">
        <v>275</v>
      </c>
      <c r="B281" s="623" t="s">
        <v>517</v>
      </c>
      <c r="C281" s="624">
        <v>-3.8839848675914226</v>
      </c>
    </row>
    <row r="282" spans="1:3" x14ac:dyDescent="0.25">
      <c r="A282" s="623">
        <v>276</v>
      </c>
      <c r="B282" s="623" t="s">
        <v>518</v>
      </c>
      <c r="C282" s="624">
        <v>-3.9342337052260774</v>
      </c>
    </row>
    <row r="283" spans="1:3" x14ac:dyDescent="0.25">
      <c r="A283" s="621">
        <v>277</v>
      </c>
      <c r="B283" s="623" t="s">
        <v>519</v>
      </c>
      <c r="C283" s="624">
        <v>-4.4080604534004948</v>
      </c>
    </row>
    <row r="284" spans="1:3" x14ac:dyDescent="0.25">
      <c r="A284" s="623">
        <v>278</v>
      </c>
      <c r="B284" s="623" t="s">
        <v>520</v>
      </c>
      <c r="C284" s="624">
        <v>-4.7734806629834168</v>
      </c>
    </row>
    <row r="285" spans="1:3" x14ac:dyDescent="0.25">
      <c r="A285" s="623">
        <v>279</v>
      </c>
      <c r="B285" s="616" t="s">
        <v>521</v>
      </c>
      <c r="C285" s="624">
        <v>-4.7772756617172405</v>
      </c>
    </row>
    <row r="286" spans="1:3" x14ac:dyDescent="0.25">
      <c r="A286" s="621">
        <v>280</v>
      </c>
      <c r="B286" s="623" t="s">
        <v>522</v>
      </c>
      <c r="C286" s="624">
        <v>-4.9221860296778601</v>
      </c>
    </row>
    <row r="287" spans="1:3" x14ac:dyDescent="0.25">
      <c r="A287" s="623">
        <v>281</v>
      </c>
      <c r="B287" s="616" t="s">
        <v>523</v>
      </c>
      <c r="C287" s="624">
        <v>-5.0074074074073991</v>
      </c>
    </row>
    <row r="288" spans="1:3" x14ac:dyDescent="0.25">
      <c r="A288" s="623">
        <v>282</v>
      </c>
      <c r="B288" s="623" t="s">
        <v>524</v>
      </c>
      <c r="C288" s="624">
        <v>-5.2875695732838608</v>
      </c>
    </row>
    <row r="289" spans="1:3" x14ac:dyDescent="0.25">
      <c r="A289" s="621">
        <v>283</v>
      </c>
      <c r="B289" s="623" t="s">
        <v>525</v>
      </c>
      <c r="C289" s="624">
        <v>-5.3340238218539753</v>
      </c>
    </row>
    <row r="290" spans="1:3" x14ac:dyDescent="0.25">
      <c r="A290" s="623">
        <v>284</v>
      </c>
      <c r="B290" s="623" t="s">
        <v>526</v>
      </c>
      <c r="C290" s="624">
        <v>-5.3347849755035526</v>
      </c>
    </row>
    <row r="291" spans="1:3" x14ac:dyDescent="0.25">
      <c r="A291" s="623">
        <v>285</v>
      </c>
      <c r="B291" s="623" t="s">
        <v>527</v>
      </c>
      <c r="C291" s="624">
        <v>-5.4266563547306106</v>
      </c>
    </row>
    <row r="292" spans="1:3" x14ac:dyDescent="0.25">
      <c r="A292" s="621">
        <v>286</v>
      </c>
      <c r="B292" s="623" t="s">
        <v>528</v>
      </c>
      <c r="C292" s="624">
        <v>-5.6304520222046079</v>
      </c>
    </row>
    <row r="293" spans="1:3" x14ac:dyDescent="0.25">
      <c r="A293" s="623">
        <v>287</v>
      </c>
      <c r="B293" s="623" t="s">
        <v>529</v>
      </c>
      <c r="C293" s="624">
        <v>-5.7894736842105203</v>
      </c>
    </row>
    <row r="294" spans="1:3" x14ac:dyDescent="0.25">
      <c r="A294" s="623">
        <v>288</v>
      </c>
      <c r="B294" s="623" t="s">
        <v>530</v>
      </c>
      <c r="C294" s="624">
        <v>-5.9132093466857611</v>
      </c>
    </row>
    <row r="295" spans="1:3" x14ac:dyDescent="0.25">
      <c r="A295" s="621">
        <v>289</v>
      </c>
      <c r="B295" s="623" t="s">
        <v>531</v>
      </c>
      <c r="C295" s="624">
        <v>-6.0211049037864939</v>
      </c>
    </row>
    <row r="296" spans="1:3" x14ac:dyDescent="0.25">
      <c r="A296" s="623">
        <v>290</v>
      </c>
      <c r="B296" s="623" t="s">
        <v>532</v>
      </c>
      <c r="C296" s="624">
        <v>-6.2524121960632897</v>
      </c>
    </row>
    <row r="297" spans="1:3" x14ac:dyDescent="0.25">
      <c r="A297" s="623">
        <v>291</v>
      </c>
      <c r="B297" s="623" t="s">
        <v>533</v>
      </c>
      <c r="C297" s="624">
        <v>-6.367041198501866</v>
      </c>
    </row>
    <row r="298" spans="1:3" x14ac:dyDescent="0.25">
      <c r="A298" s="621">
        <v>292</v>
      </c>
      <c r="B298" s="621" t="s">
        <v>534</v>
      </c>
      <c r="C298" s="624">
        <v>-6.3953488372092977</v>
      </c>
    </row>
    <row r="299" spans="1:3" x14ac:dyDescent="0.25">
      <c r="A299" s="623">
        <v>293</v>
      </c>
      <c r="B299" s="623" t="s">
        <v>535</v>
      </c>
      <c r="C299" s="624">
        <v>-6.4624422996223245</v>
      </c>
    </row>
    <row r="300" spans="1:3" x14ac:dyDescent="0.25">
      <c r="A300" s="623">
        <v>294</v>
      </c>
      <c r="B300" s="623" t="s">
        <v>536</v>
      </c>
      <c r="C300" s="624">
        <v>-6.849315068493155</v>
      </c>
    </row>
    <row r="301" spans="1:3" x14ac:dyDescent="0.25">
      <c r="A301" s="621">
        <v>295</v>
      </c>
      <c r="B301" s="623" t="s">
        <v>537</v>
      </c>
      <c r="C301" s="624">
        <v>-7.0465116279069662</v>
      </c>
    </row>
    <row r="302" spans="1:3" x14ac:dyDescent="0.25">
      <c r="A302" s="623">
        <v>296</v>
      </c>
      <c r="B302" s="623" t="s">
        <v>538</v>
      </c>
      <c r="C302" s="624">
        <v>-7.5538050358700275</v>
      </c>
    </row>
    <row r="303" spans="1:3" x14ac:dyDescent="0.25">
      <c r="A303" s="623">
        <v>297</v>
      </c>
      <c r="B303" s="623" t="s">
        <v>539</v>
      </c>
      <c r="C303" s="624">
        <v>-7.5769534333070254</v>
      </c>
    </row>
    <row r="304" spans="1:3" x14ac:dyDescent="0.25">
      <c r="A304" s="621">
        <v>298</v>
      </c>
      <c r="B304" s="623" t="s">
        <v>540</v>
      </c>
      <c r="C304" s="624">
        <v>-7.6349809885931705</v>
      </c>
    </row>
    <row r="305" spans="1:3" x14ac:dyDescent="0.25">
      <c r="A305" s="623">
        <v>299</v>
      </c>
      <c r="B305" s="623" t="s">
        <v>541</v>
      </c>
      <c r="C305" s="628">
        <v>-7.7032810271041399</v>
      </c>
    </row>
    <row r="306" spans="1:3" x14ac:dyDescent="0.25">
      <c r="A306" s="623">
        <v>300</v>
      </c>
      <c r="B306" s="623" t="s">
        <v>542</v>
      </c>
      <c r="C306" s="624">
        <v>-7.7061469265367322</v>
      </c>
    </row>
    <row r="307" spans="1:3" x14ac:dyDescent="0.25">
      <c r="A307" s="621">
        <v>301</v>
      </c>
      <c r="B307" s="616" t="s">
        <v>543</v>
      </c>
      <c r="C307" s="624">
        <v>-7.9655674102812668</v>
      </c>
    </row>
    <row r="308" spans="1:3" x14ac:dyDescent="0.25">
      <c r="A308" s="623">
        <v>302</v>
      </c>
      <c r="B308" s="623" t="s">
        <v>544</v>
      </c>
      <c r="C308" s="624">
        <v>-8.2346886258363412</v>
      </c>
    </row>
    <row r="309" spans="1:3" x14ac:dyDescent="0.25">
      <c r="A309" s="623">
        <v>303</v>
      </c>
      <c r="B309" s="623" t="s">
        <v>545</v>
      </c>
      <c r="C309" s="624">
        <v>-8.4779050736497368</v>
      </c>
    </row>
    <row r="310" spans="1:3" x14ac:dyDescent="0.25">
      <c r="A310" s="621">
        <v>304</v>
      </c>
      <c r="B310" s="623" t="s">
        <v>546</v>
      </c>
      <c r="C310" s="624">
        <v>-8.6378035902851025</v>
      </c>
    </row>
    <row r="311" spans="1:3" x14ac:dyDescent="0.25">
      <c r="A311" s="623">
        <v>305</v>
      </c>
      <c r="B311" s="623" t="s">
        <v>547</v>
      </c>
      <c r="C311" s="624">
        <v>-8.7776484284051151</v>
      </c>
    </row>
    <row r="312" spans="1:3" x14ac:dyDescent="0.25">
      <c r="A312" s="623">
        <v>306</v>
      </c>
      <c r="B312" s="623" t="s">
        <v>548</v>
      </c>
      <c r="C312" s="624">
        <v>-9.1605979302414937</v>
      </c>
    </row>
    <row r="313" spans="1:3" x14ac:dyDescent="0.25">
      <c r="A313" s="621">
        <v>307</v>
      </c>
      <c r="B313" s="621" t="s">
        <v>549</v>
      </c>
      <c r="C313" s="624">
        <v>-9.3000958772770872</v>
      </c>
    </row>
    <row r="314" spans="1:3" x14ac:dyDescent="0.25">
      <c r="A314" s="623">
        <v>308</v>
      </c>
      <c r="B314" s="623" t="s">
        <v>550</v>
      </c>
      <c r="C314" s="628">
        <v>-9.450038729666943</v>
      </c>
    </row>
    <row r="315" spans="1:3" x14ac:dyDescent="0.25">
      <c r="A315" s="623">
        <v>309</v>
      </c>
      <c r="B315" s="623" t="s">
        <v>551</v>
      </c>
      <c r="C315" s="624">
        <v>-9.5098756400877846</v>
      </c>
    </row>
    <row r="316" spans="1:3" x14ac:dyDescent="0.25">
      <c r="A316" s="621">
        <v>310</v>
      </c>
      <c r="B316" s="623" t="s">
        <v>552</v>
      </c>
      <c r="C316" s="624">
        <v>-9.8054889421795792</v>
      </c>
    </row>
    <row r="317" spans="1:3" x14ac:dyDescent="0.25">
      <c r="A317" s="623">
        <v>311</v>
      </c>
      <c r="B317" s="621" t="s">
        <v>553</v>
      </c>
      <c r="C317" s="624">
        <v>-9.861057506754122</v>
      </c>
    </row>
    <row r="318" spans="1:3" x14ac:dyDescent="0.25">
      <c r="A318" s="623">
        <v>312</v>
      </c>
      <c r="B318" s="616" t="s">
        <v>554</v>
      </c>
      <c r="C318" s="624">
        <v>-10.07579135086938</v>
      </c>
    </row>
    <row r="319" spans="1:3" x14ac:dyDescent="0.25">
      <c r="A319" s="621">
        <v>313</v>
      </c>
      <c r="B319" s="623" t="s">
        <v>555</v>
      </c>
      <c r="C319" s="624">
        <v>-10.186005314437566</v>
      </c>
    </row>
    <row r="320" spans="1:3" x14ac:dyDescent="0.25">
      <c r="A320" s="623">
        <v>314</v>
      </c>
      <c r="B320" s="623" t="s">
        <v>556</v>
      </c>
      <c r="C320" s="624">
        <v>-10.257151112395249</v>
      </c>
    </row>
    <row r="321" spans="1:3" x14ac:dyDescent="0.25">
      <c r="A321" s="623">
        <v>315</v>
      </c>
      <c r="B321" s="621" t="s">
        <v>557</v>
      </c>
      <c r="C321" s="624">
        <v>-10.644104803493448</v>
      </c>
    </row>
    <row r="322" spans="1:3" x14ac:dyDescent="0.25">
      <c r="A322" s="621">
        <v>316</v>
      </c>
      <c r="B322" s="623" t="s">
        <v>558</v>
      </c>
      <c r="C322" s="624">
        <v>-10.675097638088133</v>
      </c>
    </row>
    <row r="323" spans="1:3" x14ac:dyDescent="0.25">
      <c r="A323" s="623">
        <v>317</v>
      </c>
      <c r="B323" s="623" t="s">
        <v>559</v>
      </c>
      <c r="C323" s="624">
        <v>-10.933557611438189</v>
      </c>
    </row>
    <row r="324" spans="1:3" x14ac:dyDescent="0.25">
      <c r="A324" s="623">
        <v>318</v>
      </c>
      <c r="B324" s="623" t="s">
        <v>560</v>
      </c>
      <c r="C324" s="624">
        <v>-10.97036034928054</v>
      </c>
    </row>
    <row r="325" spans="1:3" x14ac:dyDescent="0.25">
      <c r="A325" s="621">
        <v>319</v>
      </c>
      <c r="B325" s="623" t="s">
        <v>561</v>
      </c>
      <c r="C325" s="624">
        <v>-11.274221961244862</v>
      </c>
    </row>
    <row r="326" spans="1:3" x14ac:dyDescent="0.25">
      <c r="A326" s="623">
        <v>320</v>
      </c>
      <c r="B326" s="623" t="s">
        <v>562</v>
      </c>
      <c r="C326" s="624">
        <v>-11.435913909412136</v>
      </c>
    </row>
    <row r="327" spans="1:3" x14ac:dyDescent="0.25">
      <c r="A327" s="623">
        <v>321</v>
      </c>
      <c r="B327" s="623" t="s">
        <v>563</v>
      </c>
      <c r="C327" s="624">
        <v>-11.813643926788671</v>
      </c>
    </row>
    <row r="328" spans="1:3" x14ac:dyDescent="0.25">
      <c r="A328" s="621">
        <v>322</v>
      </c>
      <c r="B328" s="623" t="s">
        <v>564</v>
      </c>
      <c r="C328" s="624">
        <v>-12.387161484453358</v>
      </c>
    </row>
    <row r="329" spans="1:3" x14ac:dyDescent="0.25">
      <c r="A329" s="623">
        <v>323</v>
      </c>
      <c r="B329" s="623" t="s">
        <v>565</v>
      </c>
      <c r="C329" s="624">
        <v>-13.281799016163021</v>
      </c>
    </row>
    <row r="330" spans="1:3" x14ac:dyDescent="0.25">
      <c r="A330" s="623">
        <v>324</v>
      </c>
      <c r="B330" s="623" t="s">
        <v>566</v>
      </c>
      <c r="C330" s="624">
        <v>-13.302056023182018</v>
      </c>
    </row>
    <row r="331" spans="1:3" x14ac:dyDescent="0.25">
      <c r="A331" s="621">
        <v>325</v>
      </c>
      <c r="B331" s="623" t="s">
        <v>567</v>
      </c>
      <c r="C331" s="624">
        <v>-13.515509601181691</v>
      </c>
    </row>
    <row r="332" spans="1:3" x14ac:dyDescent="0.25">
      <c r="A332" s="623">
        <v>326</v>
      </c>
      <c r="B332" s="623" t="s">
        <v>568</v>
      </c>
      <c r="C332" s="624">
        <v>-13.541666666666671</v>
      </c>
    </row>
    <row r="333" spans="1:3" x14ac:dyDescent="0.25">
      <c r="A333" s="623">
        <v>327</v>
      </c>
      <c r="B333" s="621" t="s">
        <v>569</v>
      </c>
      <c r="C333" s="624">
        <v>-13.81074168797953</v>
      </c>
    </row>
    <row r="334" spans="1:3" x14ac:dyDescent="0.25">
      <c r="A334" s="621">
        <v>328</v>
      </c>
      <c r="B334" s="621" t="s">
        <v>570</v>
      </c>
      <c r="C334" s="624">
        <v>-15.115298087739035</v>
      </c>
    </row>
    <row r="335" spans="1:3" x14ac:dyDescent="0.25">
      <c r="A335" s="623">
        <v>329</v>
      </c>
      <c r="B335" s="623" t="s">
        <v>571</v>
      </c>
      <c r="C335" s="624">
        <v>-15.350877192982452</v>
      </c>
    </row>
    <row r="336" spans="1:3" x14ac:dyDescent="0.25">
      <c r="A336" s="623">
        <v>330</v>
      </c>
      <c r="B336" s="623" t="s">
        <v>572</v>
      </c>
      <c r="C336" s="624">
        <v>-15.450121654501217</v>
      </c>
    </row>
    <row r="337" spans="1:3" x14ac:dyDescent="0.25">
      <c r="A337" s="621">
        <v>331</v>
      </c>
      <c r="B337" s="623" t="s">
        <v>573</v>
      </c>
      <c r="C337" s="624">
        <v>-15.950334288443173</v>
      </c>
    </row>
    <row r="338" spans="1:3" x14ac:dyDescent="0.25">
      <c r="A338" s="623">
        <v>332</v>
      </c>
      <c r="B338" s="623" t="s">
        <v>574</v>
      </c>
      <c r="C338" s="624">
        <v>-16.34695579649707</v>
      </c>
    </row>
    <row r="339" spans="1:3" x14ac:dyDescent="0.25">
      <c r="A339" s="623">
        <v>333</v>
      </c>
      <c r="B339" s="623" t="s">
        <v>575</v>
      </c>
      <c r="C339" s="624">
        <v>-16.399000713775891</v>
      </c>
    </row>
    <row r="340" spans="1:3" x14ac:dyDescent="0.25">
      <c r="A340" s="621">
        <v>334</v>
      </c>
      <c r="B340" s="623" t="s">
        <v>576</v>
      </c>
      <c r="C340" s="624">
        <v>-16.417050691244242</v>
      </c>
    </row>
    <row r="341" spans="1:3" x14ac:dyDescent="0.25">
      <c r="A341" s="623">
        <v>335</v>
      </c>
      <c r="B341" s="621" t="s">
        <v>577</v>
      </c>
      <c r="C341" s="624">
        <v>-18.6694021101993</v>
      </c>
    </row>
    <row r="342" spans="1:3" x14ac:dyDescent="0.25">
      <c r="A342" s="623">
        <v>336</v>
      </c>
      <c r="B342" s="616" t="s">
        <v>578</v>
      </c>
      <c r="C342" s="624">
        <v>-19.000819000819021</v>
      </c>
    </row>
    <row r="343" spans="1:3" x14ac:dyDescent="0.25">
      <c r="A343" s="621">
        <v>337</v>
      </c>
      <c r="B343" s="621" t="s">
        <v>579</v>
      </c>
      <c r="C343" s="624">
        <v>-19.216757741347905</v>
      </c>
    </row>
    <row r="344" spans="1:3" x14ac:dyDescent="0.25">
      <c r="A344" s="623">
        <v>338</v>
      </c>
      <c r="B344" s="621" t="s">
        <v>580</v>
      </c>
      <c r="C344" s="624">
        <v>-19.383945239576846</v>
      </c>
    </row>
    <row r="345" spans="1:3" x14ac:dyDescent="0.25">
      <c r="A345" s="623">
        <v>339</v>
      </c>
      <c r="B345" s="623" t="s">
        <v>581</v>
      </c>
      <c r="C345" s="624">
        <v>-19.779582366589324</v>
      </c>
    </row>
    <row r="346" spans="1:3" x14ac:dyDescent="0.25">
      <c r="A346" s="621">
        <v>340</v>
      </c>
      <c r="B346" s="623" t="s">
        <v>582</v>
      </c>
      <c r="C346" s="624">
        <v>-20.253820253820251</v>
      </c>
    </row>
    <row r="347" spans="1:3" x14ac:dyDescent="0.25">
      <c r="A347" s="623">
        <v>341</v>
      </c>
      <c r="B347" s="623" t="s">
        <v>583</v>
      </c>
      <c r="C347" s="624">
        <v>-20.409207161125337</v>
      </c>
    </row>
    <row r="348" spans="1:3" x14ac:dyDescent="0.25">
      <c r="A348" s="623">
        <v>342</v>
      </c>
      <c r="B348" s="623" t="s">
        <v>584</v>
      </c>
      <c r="C348" s="624">
        <v>-21.618381618381633</v>
      </c>
    </row>
    <row r="349" spans="1:3" x14ac:dyDescent="0.25">
      <c r="A349" s="621">
        <v>343</v>
      </c>
      <c r="B349" s="623" t="s">
        <v>585</v>
      </c>
      <c r="C349" s="624">
        <v>-21.958855098389975</v>
      </c>
    </row>
    <row r="350" spans="1:3" x14ac:dyDescent="0.25">
      <c r="A350" s="623">
        <v>344</v>
      </c>
      <c r="B350" s="623" t="s">
        <v>586</v>
      </c>
      <c r="C350" s="624">
        <v>-22.11009174311927</v>
      </c>
    </row>
    <row r="351" spans="1:3" x14ac:dyDescent="0.25">
      <c r="A351" s="623">
        <v>345</v>
      </c>
      <c r="B351" s="623" t="s">
        <v>587</v>
      </c>
      <c r="C351" s="624">
        <v>-23.102678571428584</v>
      </c>
    </row>
    <row r="352" spans="1:3" x14ac:dyDescent="0.25">
      <c r="A352" s="621">
        <v>346</v>
      </c>
      <c r="B352" s="623" t="s">
        <v>588</v>
      </c>
      <c r="C352" s="624">
        <v>-23.378728923476018</v>
      </c>
    </row>
    <row r="353" spans="1:3" x14ac:dyDescent="0.25">
      <c r="A353" s="623">
        <v>347</v>
      </c>
      <c r="B353" s="623" t="s">
        <v>589</v>
      </c>
      <c r="C353" s="624">
        <v>-24.309392265193381</v>
      </c>
    </row>
    <row r="354" spans="1:3" x14ac:dyDescent="0.25">
      <c r="A354" s="623">
        <v>348</v>
      </c>
      <c r="B354" s="623" t="s">
        <v>590</v>
      </c>
      <c r="C354" s="624">
        <v>-25.416906267970091</v>
      </c>
    </row>
    <row r="355" spans="1:3" x14ac:dyDescent="0.25">
      <c r="A355" s="621">
        <v>349</v>
      </c>
      <c r="B355" s="621" t="s">
        <v>591</v>
      </c>
      <c r="C355" s="624">
        <v>-26.278772378516607</v>
      </c>
    </row>
    <row r="356" spans="1:3" x14ac:dyDescent="0.25">
      <c r="A356" s="623">
        <v>350</v>
      </c>
      <c r="B356" s="629" t="s">
        <v>592</v>
      </c>
      <c r="C356" s="624">
        <v>-29.460154241645256</v>
      </c>
    </row>
    <row r="357" spans="1:3" x14ac:dyDescent="0.25">
      <c r="A357" s="623">
        <v>351</v>
      </c>
      <c r="B357" s="629" t="s">
        <v>593</v>
      </c>
      <c r="C357" s="624">
        <v>-32.133550488599326</v>
      </c>
    </row>
    <row r="358" spans="1:3" x14ac:dyDescent="0.25">
      <c r="A358" s="621">
        <v>352</v>
      </c>
      <c r="B358" s="629" t="s">
        <v>594</v>
      </c>
      <c r="C358" s="624">
        <v>-33.950892857142861</v>
      </c>
    </row>
    <row r="359" spans="1:3" x14ac:dyDescent="0.25">
      <c r="A359" s="623">
        <v>353</v>
      </c>
      <c r="B359" s="629" t="s">
        <v>595</v>
      </c>
      <c r="C359" s="624">
        <v>-34.469696969696969</v>
      </c>
    </row>
    <row r="360" spans="1:3" x14ac:dyDescent="0.25">
      <c r="A360" s="623">
        <v>354</v>
      </c>
      <c r="B360" s="629" t="s">
        <v>596</v>
      </c>
      <c r="C360" s="624">
        <v>-43.151862464183381</v>
      </c>
    </row>
    <row r="361" spans="1:3" x14ac:dyDescent="0.25">
      <c r="A361" s="621">
        <v>355</v>
      </c>
      <c r="B361" s="629" t="s">
        <v>597</v>
      </c>
      <c r="C361" s="624">
        <v>-54.43919423029098</v>
      </c>
    </row>
    <row r="362" spans="1:3" x14ac:dyDescent="0.25">
      <c r="A362" s="623">
        <v>356</v>
      </c>
      <c r="B362" s="629" t="s">
        <v>598</v>
      </c>
      <c r="C362" s="624">
        <v>-56.631266979501135</v>
      </c>
    </row>
    <row r="363" spans="1:3" x14ac:dyDescent="0.25">
      <c r="A363" s="623">
        <v>357</v>
      </c>
      <c r="B363" s="629" t="s">
        <v>599</v>
      </c>
      <c r="C363" s="624">
        <v>-75.131440588853849</v>
      </c>
    </row>
  </sheetData>
  <mergeCells count="1">
    <mergeCell ref="E7:F7"/>
  </mergeCells>
  <conditionalFormatting sqref="C7:C5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3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4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5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5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5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6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2059-2028-4B48-80EF-F41310C298F7}">
  <dimension ref="A1:F363"/>
  <sheetViews>
    <sheetView workbookViewId="0"/>
  </sheetViews>
  <sheetFormatPr defaultRowHeight="15" x14ac:dyDescent="0.25"/>
  <cols>
    <col min="1" max="1" width="4" style="262" bestFit="1" customWidth="1"/>
    <col min="2" max="2" width="18.42578125" style="1" bestFit="1" customWidth="1"/>
    <col min="3" max="3" width="13.140625" style="262" bestFit="1" customWidth="1"/>
  </cols>
  <sheetData>
    <row r="1" spans="1:6" ht="15.75" x14ac:dyDescent="0.3">
      <c r="A1" s="36" t="s">
        <v>71</v>
      </c>
      <c r="B1" s="633"/>
      <c r="C1"/>
    </row>
    <row r="2" spans="1:6" ht="15.75" x14ac:dyDescent="0.3">
      <c r="A2" s="36" t="s">
        <v>613</v>
      </c>
      <c r="B2" s="633"/>
      <c r="C2"/>
    </row>
    <row r="3" spans="1:6" ht="15.75" x14ac:dyDescent="0.3">
      <c r="A3" s="36"/>
      <c r="B3" s="633"/>
      <c r="C3"/>
    </row>
    <row r="4" spans="1:6" ht="20.25" x14ac:dyDescent="0.3">
      <c r="A4" s="54" t="s">
        <v>615</v>
      </c>
      <c r="B4" s="633"/>
      <c r="C4"/>
    </row>
    <row r="5" spans="1:6" x14ac:dyDescent="0.25">
      <c r="A5"/>
      <c r="B5" s="633"/>
      <c r="C5"/>
    </row>
    <row r="6" spans="1:6" ht="51" customHeight="1" x14ac:dyDescent="0.25">
      <c r="A6" s="625" t="s">
        <v>600</v>
      </c>
      <c r="B6" s="632" t="s">
        <v>227</v>
      </c>
      <c r="C6" s="631" t="s">
        <v>243</v>
      </c>
    </row>
    <row r="7" spans="1:6" x14ac:dyDescent="0.25">
      <c r="A7" s="617">
        <v>1</v>
      </c>
      <c r="B7" s="630" t="s">
        <v>230</v>
      </c>
      <c r="C7" s="618">
        <v>98.218648473034435</v>
      </c>
      <c r="E7" s="739" t="s">
        <v>242</v>
      </c>
      <c r="F7" s="739"/>
    </row>
    <row r="8" spans="1:6" x14ac:dyDescent="0.25">
      <c r="A8" s="619">
        <v>2</v>
      </c>
      <c r="B8" s="630" t="s">
        <v>232</v>
      </c>
      <c r="C8" s="618">
        <v>96.699956578376032</v>
      </c>
    </row>
    <row r="9" spans="1:6" x14ac:dyDescent="0.25">
      <c r="A9" s="619">
        <v>3</v>
      </c>
      <c r="B9" s="634" t="s">
        <v>231</v>
      </c>
      <c r="C9" s="618">
        <v>95.741127348643005</v>
      </c>
    </row>
    <row r="10" spans="1:6" x14ac:dyDescent="0.25">
      <c r="A10" s="617">
        <v>4</v>
      </c>
      <c r="B10" s="630" t="s">
        <v>233</v>
      </c>
      <c r="C10" s="618">
        <v>89.3</v>
      </c>
    </row>
    <row r="11" spans="1:6" x14ac:dyDescent="0.25">
      <c r="A11" s="619">
        <v>5</v>
      </c>
      <c r="B11" s="623" t="s">
        <v>601</v>
      </c>
      <c r="C11" s="618">
        <v>61.561934900542497</v>
      </c>
    </row>
    <row r="12" spans="1:6" x14ac:dyDescent="0.25">
      <c r="A12" s="619">
        <v>6</v>
      </c>
      <c r="B12" s="623" t="s">
        <v>229</v>
      </c>
      <c r="C12" s="618">
        <v>50.221863654699476</v>
      </c>
    </row>
    <row r="13" spans="1:6" x14ac:dyDescent="0.25">
      <c r="A13" s="617">
        <v>7</v>
      </c>
      <c r="B13" s="630" t="s">
        <v>262</v>
      </c>
      <c r="C13" s="618">
        <v>44.351763584366054</v>
      </c>
    </row>
    <row r="14" spans="1:6" x14ac:dyDescent="0.25">
      <c r="A14" s="619">
        <v>8</v>
      </c>
      <c r="B14" s="623" t="s">
        <v>259</v>
      </c>
      <c r="C14" s="618">
        <v>42.715231788079464</v>
      </c>
    </row>
    <row r="15" spans="1:6" x14ac:dyDescent="0.25">
      <c r="A15" s="619">
        <v>9</v>
      </c>
      <c r="B15" s="623" t="s">
        <v>293</v>
      </c>
      <c r="C15" s="618">
        <v>40.167493796526045</v>
      </c>
    </row>
    <row r="16" spans="1:6" x14ac:dyDescent="0.25">
      <c r="A16" s="617">
        <v>10</v>
      </c>
      <c r="B16" s="623" t="s">
        <v>285</v>
      </c>
      <c r="C16" s="622">
        <v>40.115291262135933</v>
      </c>
    </row>
    <row r="17" spans="1:3" x14ac:dyDescent="0.25">
      <c r="A17" s="619">
        <v>11</v>
      </c>
      <c r="B17" s="623" t="s">
        <v>294</v>
      </c>
      <c r="C17" s="618">
        <v>39.930434782608693</v>
      </c>
    </row>
    <row r="18" spans="1:3" x14ac:dyDescent="0.25">
      <c r="A18" s="619">
        <v>12</v>
      </c>
      <c r="B18" s="623" t="s">
        <v>266</v>
      </c>
      <c r="C18" s="618">
        <v>39.17956276099239</v>
      </c>
    </row>
    <row r="19" spans="1:3" x14ac:dyDescent="0.25">
      <c r="A19" s="617">
        <v>13</v>
      </c>
      <c r="B19" s="623" t="s">
        <v>347</v>
      </c>
      <c r="C19" s="618">
        <v>38.957055214723937</v>
      </c>
    </row>
    <row r="20" spans="1:3" x14ac:dyDescent="0.25">
      <c r="A20" s="619">
        <v>14</v>
      </c>
      <c r="B20" s="623" t="s">
        <v>261</v>
      </c>
      <c r="C20" s="618">
        <v>38.86397608370703</v>
      </c>
    </row>
    <row r="21" spans="1:3" x14ac:dyDescent="0.25">
      <c r="A21" s="619">
        <v>15</v>
      </c>
      <c r="B21" s="623" t="s">
        <v>292</v>
      </c>
      <c r="C21" s="618">
        <v>37.371854613233921</v>
      </c>
    </row>
    <row r="22" spans="1:3" x14ac:dyDescent="0.25">
      <c r="A22" s="617">
        <v>16</v>
      </c>
      <c r="B22" s="623" t="s">
        <v>317</v>
      </c>
      <c r="C22" s="618">
        <v>36.556603773584904</v>
      </c>
    </row>
    <row r="23" spans="1:3" x14ac:dyDescent="0.25">
      <c r="A23" s="619">
        <v>17</v>
      </c>
      <c r="B23" s="623" t="s">
        <v>337</v>
      </c>
      <c r="C23" s="618">
        <v>35.438506775760686</v>
      </c>
    </row>
    <row r="24" spans="1:3" x14ac:dyDescent="0.25">
      <c r="A24" s="619">
        <v>18</v>
      </c>
      <c r="B24" s="623" t="s">
        <v>427</v>
      </c>
      <c r="C24" s="618">
        <v>35.299334811529931</v>
      </c>
    </row>
    <row r="25" spans="1:3" x14ac:dyDescent="0.25">
      <c r="A25" s="617">
        <v>19</v>
      </c>
      <c r="B25" s="623" t="s">
        <v>264</v>
      </c>
      <c r="C25" s="618">
        <v>35.017182130584189</v>
      </c>
    </row>
    <row r="26" spans="1:3" x14ac:dyDescent="0.25">
      <c r="A26" s="619">
        <v>20</v>
      </c>
      <c r="B26" s="623" t="s">
        <v>599</v>
      </c>
      <c r="C26" s="618">
        <v>33.753943217665622</v>
      </c>
    </row>
    <row r="27" spans="1:3" x14ac:dyDescent="0.25">
      <c r="A27" s="619">
        <v>21</v>
      </c>
      <c r="B27" s="623" t="s">
        <v>280</v>
      </c>
      <c r="C27" s="624">
        <v>33.614437510541407</v>
      </c>
    </row>
    <row r="28" spans="1:3" x14ac:dyDescent="0.25">
      <c r="A28" s="617">
        <v>22</v>
      </c>
      <c r="B28" s="623" t="s">
        <v>295</v>
      </c>
      <c r="C28" s="618">
        <v>32.966549295774641</v>
      </c>
    </row>
    <row r="29" spans="1:3" x14ac:dyDescent="0.25">
      <c r="A29" s="619">
        <v>23</v>
      </c>
      <c r="B29" s="623" t="s">
        <v>542</v>
      </c>
      <c r="C29" s="618">
        <v>32.860520094562645</v>
      </c>
    </row>
    <row r="30" spans="1:3" x14ac:dyDescent="0.25">
      <c r="A30" s="619">
        <v>24</v>
      </c>
      <c r="B30" s="621" t="s">
        <v>265</v>
      </c>
      <c r="C30" s="618">
        <v>31.906031322892375</v>
      </c>
    </row>
    <row r="31" spans="1:3" x14ac:dyDescent="0.25">
      <c r="A31" s="617">
        <v>25</v>
      </c>
      <c r="B31" s="621" t="s">
        <v>256</v>
      </c>
      <c r="C31" s="618">
        <v>31.685069611137777</v>
      </c>
    </row>
    <row r="32" spans="1:3" x14ac:dyDescent="0.25">
      <c r="A32" s="619">
        <v>26</v>
      </c>
      <c r="B32" s="623" t="s">
        <v>284</v>
      </c>
      <c r="C32" s="618">
        <v>30.721649484536087</v>
      </c>
    </row>
    <row r="33" spans="1:3" x14ac:dyDescent="0.25">
      <c r="A33" s="619">
        <v>27</v>
      </c>
      <c r="B33" s="623" t="s">
        <v>241</v>
      </c>
      <c r="C33" s="618">
        <v>29.970165446162184</v>
      </c>
    </row>
    <row r="34" spans="1:3" x14ac:dyDescent="0.25">
      <c r="A34" s="617">
        <v>28</v>
      </c>
      <c r="B34" s="621" t="s">
        <v>331</v>
      </c>
      <c r="C34" s="618">
        <v>29.814271749755619</v>
      </c>
    </row>
    <row r="35" spans="1:3" x14ac:dyDescent="0.25">
      <c r="A35" s="619">
        <v>29</v>
      </c>
      <c r="B35" s="623" t="s">
        <v>327</v>
      </c>
      <c r="C35" s="618">
        <v>29.329794293297951</v>
      </c>
    </row>
    <row r="36" spans="1:3" x14ac:dyDescent="0.25">
      <c r="A36" s="619">
        <v>30</v>
      </c>
      <c r="B36" s="623" t="s">
        <v>351</v>
      </c>
      <c r="C36" s="618">
        <v>27.615965480043158</v>
      </c>
    </row>
    <row r="37" spans="1:3" x14ac:dyDescent="0.25">
      <c r="A37" s="617">
        <v>31</v>
      </c>
      <c r="B37" s="623" t="s">
        <v>363</v>
      </c>
      <c r="C37" s="618">
        <v>27.141713370696564</v>
      </c>
    </row>
    <row r="38" spans="1:3" x14ac:dyDescent="0.25">
      <c r="A38" s="619">
        <v>32</v>
      </c>
      <c r="B38" s="623" t="s">
        <v>527</v>
      </c>
      <c r="C38" s="618">
        <v>27.13328177365301</v>
      </c>
    </row>
    <row r="39" spans="1:3" x14ac:dyDescent="0.25">
      <c r="A39" s="619">
        <v>33</v>
      </c>
      <c r="B39" s="623" t="s">
        <v>291</v>
      </c>
      <c r="C39" s="618">
        <v>26.958831341301462</v>
      </c>
    </row>
    <row r="40" spans="1:3" x14ac:dyDescent="0.25">
      <c r="A40" s="617">
        <v>34</v>
      </c>
      <c r="B40" s="623" t="s">
        <v>270</v>
      </c>
      <c r="C40" s="618">
        <v>26.226912928759887</v>
      </c>
    </row>
    <row r="41" spans="1:3" x14ac:dyDescent="0.25">
      <c r="A41" s="619">
        <v>35</v>
      </c>
      <c r="B41" s="623" t="s">
        <v>275</v>
      </c>
      <c r="C41" s="618">
        <v>26.186367558239866</v>
      </c>
    </row>
    <row r="42" spans="1:3" x14ac:dyDescent="0.25">
      <c r="A42" s="619">
        <v>36</v>
      </c>
      <c r="B42" s="623" t="s">
        <v>314</v>
      </c>
      <c r="C42" s="618">
        <v>25.62277580071175</v>
      </c>
    </row>
    <row r="43" spans="1:3" x14ac:dyDescent="0.25">
      <c r="A43" s="617">
        <v>37</v>
      </c>
      <c r="B43" s="623" t="s">
        <v>390</v>
      </c>
      <c r="C43" s="618">
        <v>25.068870523415981</v>
      </c>
    </row>
    <row r="44" spans="1:3" x14ac:dyDescent="0.25">
      <c r="A44" s="619">
        <v>38</v>
      </c>
      <c r="B44" s="623" t="s">
        <v>287</v>
      </c>
      <c r="C44" s="618">
        <v>24.849327770051005</v>
      </c>
    </row>
    <row r="45" spans="1:3" x14ac:dyDescent="0.25">
      <c r="A45" s="619">
        <v>39</v>
      </c>
      <c r="B45" s="623" t="s">
        <v>350</v>
      </c>
      <c r="C45" s="618">
        <v>24.431818181818187</v>
      </c>
    </row>
    <row r="46" spans="1:3" x14ac:dyDescent="0.25">
      <c r="A46" s="617">
        <v>40</v>
      </c>
      <c r="B46" s="623" t="s">
        <v>586</v>
      </c>
      <c r="C46" s="618">
        <v>24.386920980926448</v>
      </c>
    </row>
    <row r="47" spans="1:3" x14ac:dyDescent="0.25">
      <c r="A47" s="619">
        <v>41</v>
      </c>
      <c r="B47" s="623" t="s">
        <v>257</v>
      </c>
      <c r="C47" s="618">
        <v>23.655172413793096</v>
      </c>
    </row>
    <row r="48" spans="1:3" x14ac:dyDescent="0.25">
      <c r="A48" s="619">
        <v>42</v>
      </c>
      <c r="B48" s="623" t="s">
        <v>297</v>
      </c>
      <c r="C48" s="618">
        <v>23.533671252715422</v>
      </c>
    </row>
    <row r="49" spans="1:3" x14ac:dyDescent="0.25">
      <c r="A49" s="617">
        <v>43</v>
      </c>
      <c r="B49" s="623" t="s">
        <v>299</v>
      </c>
      <c r="C49" s="618">
        <v>23.368858851052764</v>
      </c>
    </row>
    <row r="50" spans="1:3" x14ac:dyDescent="0.25">
      <c r="A50" s="619">
        <v>44</v>
      </c>
      <c r="B50" s="623" t="s">
        <v>356</v>
      </c>
      <c r="C50" s="618">
        <v>22.952218430034137</v>
      </c>
    </row>
    <row r="51" spans="1:3" x14ac:dyDescent="0.25">
      <c r="A51" s="619">
        <v>45</v>
      </c>
      <c r="B51" s="623" t="s">
        <v>260</v>
      </c>
      <c r="C51" s="618">
        <v>22.86449801076526</v>
      </c>
    </row>
    <row r="52" spans="1:3" x14ac:dyDescent="0.25">
      <c r="A52" s="617">
        <v>46</v>
      </c>
      <c r="B52" s="623" t="s">
        <v>465</v>
      </c>
      <c r="C52" s="618">
        <v>22.800925925925924</v>
      </c>
    </row>
    <row r="53" spans="1:3" x14ac:dyDescent="0.25">
      <c r="A53" s="619">
        <v>47</v>
      </c>
      <c r="B53" s="623" t="s">
        <v>506</v>
      </c>
      <c r="C53" s="618">
        <v>22.614451185879759</v>
      </c>
    </row>
    <row r="54" spans="1:3" x14ac:dyDescent="0.25">
      <c r="A54" s="619">
        <v>48</v>
      </c>
      <c r="B54" s="623" t="s">
        <v>439</v>
      </c>
      <c r="C54" s="618">
        <v>22.565922920892504</v>
      </c>
    </row>
    <row r="55" spans="1:3" x14ac:dyDescent="0.25">
      <c r="A55" s="617">
        <v>49</v>
      </c>
      <c r="B55" s="623" t="s">
        <v>308</v>
      </c>
      <c r="C55" s="618">
        <v>22.01225740551584</v>
      </c>
    </row>
    <row r="56" spans="1:3" x14ac:dyDescent="0.25">
      <c r="A56" s="619">
        <v>50</v>
      </c>
      <c r="B56" s="621" t="s">
        <v>305</v>
      </c>
      <c r="C56" s="618">
        <v>21.257096512570968</v>
      </c>
    </row>
    <row r="57" spans="1:3" x14ac:dyDescent="0.25">
      <c r="A57" s="619">
        <v>51</v>
      </c>
      <c r="B57" s="623" t="s">
        <v>367</v>
      </c>
      <c r="C57" s="618">
        <v>21.023765996343684</v>
      </c>
    </row>
    <row r="58" spans="1:3" x14ac:dyDescent="0.25">
      <c r="A58" s="617">
        <v>52</v>
      </c>
      <c r="B58" s="623" t="s">
        <v>267</v>
      </c>
      <c r="C58" s="618">
        <v>20.672007120605258</v>
      </c>
    </row>
    <row r="59" spans="1:3" x14ac:dyDescent="0.25">
      <c r="A59" s="619">
        <v>53</v>
      </c>
      <c r="B59" s="623" t="s">
        <v>268</v>
      </c>
      <c r="C59" s="618">
        <v>20.636942675159233</v>
      </c>
    </row>
    <row r="60" spans="1:3" x14ac:dyDescent="0.25">
      <c r="A60" s="619">
        <v>54</v>
      </c>
      <c r="B60" s="621" t="s">
        <v>263</v>
      </c>
      <c r="C60" s="618">
        <v>20.033812341504643</v>
      </c>
    </row>
    <row r="61" spans="1:3" x14ac:dyDescent="0.25">
      <c r="A61" s="617">
        <v>55</v>
      </c>
      <c r="B61" s="623" t="s">
        <v>319</v>
      </c>
      <c r="C61" s="618">
        <v>19.926004228329802</v>
      </c>
    </row>
    <row r="62" spans="1:3" x14ac:dyDescent="0.25">
      <c r="A62" s="619">
        <v>56</v>
      </c>
      <c r="B62" s="623" t="s">
        <v>493</v>
      </c>
      <c r="C62" s="618">
        <v>19.924337957124848</v>
      </c>
    </row>
    <row r="63" spans="1:3" x14ac:dyDescent="0.25">
      <c r="A63" s="619">
        <v>57</v>
      </c>
      <c r="B63" s="623" t="s">
        <v>534</v>
      </c>
      <c r="C63" s="618">
        <v>19.806451612903231</v>
      </c>
    </row>
    <row r="64" spans="1:3" x14ac:dyDescent="0.25">
      <c r="A64" s="617">
        <v>58</v>
      </c>
      <c r="B64" s="621" t="s">
        <v>540</v>
      </c>
      <c r="C64" s="618">
        <v>19.269961977186327</v>
      </c>
    </row>
    <row r="65" spans="1:3" x14ac:dyDescent="0.25">
      <c r="A65" s="619">
        <v>59</v>
      </c>
      <c r="B65" s="621" t="s">
        <v>372</v>
      </c>
      <c r="C65" s="618">
        <v>19.239574816026163</v>
      </c>
    </row>
    <row r="66" spans="1:3" x14ac:dyDescent="0.25">
      <c r="A66" s="619">
        <v>60</v>
      </c>
      <c r="B66" s="623" t="s">
        <v>328</v>
      </c>
      <c r="C66" s="618">
        <v>19.221411192214106</v>
      </c>
    </row>
    <row r="67" spans="1:3" x14ac:dyDescent="0.25">
      <c r="A67" s="617">
        <v>61</v>
      </c>
      <c r="B67" s="621" t="s">
        <v>491</v>
      </c>
      <c r="C67" s="618">
        <v>19.013360739979447</v>
      </c>
    </row>
    <row r="68" spans="1:3" x14ac:dyDescent="0.25">
      <c r="A68" s="619">
        <v>62</v>
      </c>
      <c r="B68" s="621" t="s">
        <v>378</v>
      </c>
      <c r="C68" s="618">
        <v>18.638419423946686</v>
      </c>
    </row>
    <row r="69" spans="1:3" x14ac:dyDescent="0.25">
      <c r="A69" s="619">
        <v>63</v>
      </c>
      <c r="B69" s="621" t="s">
        <v>289</v>
      </c>
      <c r="C69" s="618">
        <v>17.91232482932088</v>
      </c>
    </row>
    <row r="70" spans="1:3" x14ac:dyDescent="0.25">
      <c r="A70" s="617">
        <v>64</v>
      </c>
      <c r="B70" s="629" t="s">
        <v>567</v>
      </c>
      <c r="C70" s="618">
        <v>17.745620715917738</v>
      </c>
    </row>
    <row r="71" spans="1:3" x14ac:dyDescent="0.25">
      <c r="A71" s="619">
        <v>65</v>
      </c>
      <c r="B71" s="623" t="s">
        <v>362</v>
      </c>
      <c r="C71" s="618">
        <v>17.70972037283623</v>
      </c>
    </row>
    <row r="72" spans="1:3" x14ac:dyDescent="0.25">
      <c r="A72" s="619">
        <v>66</v>
      </c>
      <c r="B72" s="623" t="s">
        <v>368</v>
      </c>
      <c r="C72" s="618">
        <v>17.684887459807072</v>
      </c>
    </row>
    <row r="73" spans="1:3" x14ac:dyDescent="0.25">
      <c r="A73" s="617">
        <v>67</v>
      </c>
      <c r="B73" s="623" t="s">
        <v>322</v>
      </c>
      <c r="C73" s="618">
        <v>17.580935251798564</v>
      </c>
    </row>
    <row r="74" spans="1:3" x14ac:dyDescent="0.25">
      <c r="A74" s="619">
        <v>68</v>
      </c>
      <c r="B74" s="621" t="s">
        <v>353</v>
      </c>
      <c r="C74" s="618">
        <v>17.496038034865293</v>
      </c>
    </row>
    <row r="75" spans="1:3" x14ac:dyDescent="0.25">
      <c r="A75" s="619">
        <v>69</v>
      </c>
      <c r="B75" s="623" t="s">
        <v>560</v>
      </c>
      <c r="C75" s="618">
        <v>17.463479415670662</v>
      </c>
    </row>
    <row r="76" spans="1:3" x14ac:dyDescent="0.25">
      <c r="A76" s="617">
        <v>70</v>
      </c>
      <c r="B76" s="623" t="s">
        <v>458</v>
      </c>
      <c r="C76" s="618">
        <v>17.442512619181173</v>
      </c>
    </row>
    <row r="77" spans="1:3" x14ac:dyDescent="0.25">
      <c r="A77" s="619">
        <v>71</v>
      </c>
      <c r="B77" s="623" t="s">
        <v>517</v>
      </c>
      <c r="C77" s="618">
        <v>17.402269861286257</v>
      </c>
    </row>
    <row r="78" spans="1:3" x14ac:dyDescent="0.25">
      <c r="A78" s="619">
        <v>72</v>
      </c>
      <c r="B78" s="623" t="s">
        <v>498</v>
      </c>
      <c r="C78" s="618">
        <v>17.300902314633177</v>
      </c>
    </row>
    <row r="79" spans="1:3" x14ac:dyDescent="0.25">
      <c r="A79" s="617">
        <v>73</v>
      </c>
      <c r="B79" s="623" t="s">
        <v>384</v>
      </c>
      <c r="C79" s="618">
        <v>17.065637065637077</v>
      </c>
    </row>
    <row r="80" spans="1:3" x14ac:dyDescent="0.25">
      <c r="A80" s="619">
        <v>74</v>
      </c>
      <c r="B80" s="623" t="s">
        <v>290</v>
      </c>
      <c r="C80" s="618">
        <v>16.846361185983824</v>
      </c>
    </row>
    <row r="81" spans="1:3" x14ac:dyDescent="0.25">
      <c r="A81" s="619">
        <v>75</v>
      </c>
      <c r="B81" s="623" t="s">
        <v>408</v>
      </c>
      <c r="C81" s="618">
        <v>16.68687848653893</v>
      </c>
    </row>
    <row r="82" spans="1:3" x14ac:dyDescent="0.25">
      <c r="A82" s="617">
        <v>76</v>
      </c>
      <c r="B82" s="621" t="s">
        <v>520</v>
      </c>
      <c r="C82" s="618">
        <v>16.618784530386748</v>
      </c>
    </row>
    <row r="83" spans="1:3" x14ac:dyDescent="0.25">
      <c r="A83" s="619">
        <v>77</v>
      </c>
      <c r="B83" s="623" t="s">
        <v>360</v>
      </c>
      <c r="C83" s="618">
        <v>16.406249999999986</v>
      </c>
    </row>
    <row r="84" spans="1:3" x14ac:dyDescent="0.25">
      <c r="A84" s="619">
        <v>78</v>
      </c>
      <c r="B84" s="623" t="s">
        <v>432</v>
      </c>
      <c r="C84" s="618">
        <v>16.359119943222154</v>
      </c>
    </row>
    <row r="85" spans="1:3" x14ac:dyDescent="0.25">
      <c r="A85" s="617">
        <v>79</v>
      </c>
      <c r="B85" s="623" t="s">
        <v>553</v>
      </c>
      <c r="C85" s="618">
        <v>15.573137784639144</v>
      </c>
    </row>
    <row r="86" spans="1:3" x14ac:dyDescent="0.25">
      <c r="A86" s="619">
        <v>80</v>
      </c>
      <c r="B86" s="623" t="s">
        <v>359</v>
      </c>
      <c r="C86" s="618">
        <v>15.358231707317074</v>
      </c>
    </row>
    <row r="87" spans="1:3" x14ac:dyDescent="0.25">
      <c r="A87" s="619">
        <v>81</v>
      </c>
      <c r="B87" s="623" t="s">
        <v>316</v>
      </c>
      <c r="C87" s="618">
        <v>15.12290701816886</v>
      </c>
    </row>
    <row r="88" spans="1:3" x14ac:dyDescent="0.25">
      <c r="A88" s="617">
        <v>82</v>
      </c>
      <c r="B88" s="623" t="s">
        <v>399</v>
      </c>
      <c r="C88" s="618">
        <v>14.961904761904748</v>
      </c>
    </row>
    <row r="89" spans="1:3" x14ac:dyDescent="0.25">
      <c r="A89" s="619">
        <v>83</v>
      </c>
      <c r="B89" s="623" t="s">
        <v>309</v>
      </c>
      <c r="C89" s="618">
        <v>14.722499169159178</v>
      </c>
    </row>
    <row r="90" spans="1:3" x14ac:dyDescent="0.25">
      <c r="A90" s="619">
        <v>84</v>
      </c>
      <c r="B90" s="623" t="s">
        <v>318</v>
      </c>
      <c r="C90" s="618">
        <v>13.905529953917039</v>
      </c>
    </row>
    <row r="91" spans="1:3" x14ac:dyDescent="0.25">
      <c r="A91" s="617">
        <v>85</v>
      </c>
      <c r="B91" s="623" t="s">
        <v>564</v>
      </c>
      <c r="C91" s="618">
        <v>13.767850604174299</v>
      </c>
    </row>
    <row r="92" spans="1:3" x14ac:dyDescent="0.25">
      <c r="A92" s="619">
        <v>86</v>
      </c>
      <c r="B92" s="623" t="s">
        <v>235</v>
      </c>
      <c r="C92" s="618">
        <v>13.714285714285708</v>
      </c>
    </row>
    <row r="93" spans="1:3" x14ac:dyDescent="0.25">
      <c r="A93" s="619">
        <v>87</v>
      </c>
      <c r="B93" s="623" t="s">
        <v>288</v>
      </c>
      <c r="C93" s="618">
        <v>13.565734360221597</v>
      </c>
    </row>
    <row r="94" spans="1:3" x14ac:dyDescent="0.25">
      <c r="A94" s="617">
        <v>88</v>
      </c>
      <c r="B94" s="621" t="s">
        <v>402</v>
      </c>
      <c r="C94" s="618">
        <v>13.559899977267548</v>
      </c>
    </row>
    <row r="95" spans="1:3" x14ac:dyDescent="0.25">
      <c r="A95" s="619">
        <v>89</v>
      </c>
      <c r="B95" s="621" t="s">
        <v>307</v>
      </c>
      <c r="C95" s="618">
        <v>13.55704697986576</v>
      </c>
    </row>
    <row r="96" spans="1:3" x14ac:dyDescent="0.25">
      <c r="A96" s="619">
        <v>90</v>
      </c>
      <c r="B96" s="623" t="s">
        <v>545</v>
      </c>
      <c r="C96" s="618">
        <v>13.551554828150572</v>
      </c>
    </row>
    <row r="97" spans="1:3" x14ac:dyDescent="0.25">
      <c r="A97" s="617">
        <v>91</v>
      </c>
      <c r="B97" s="623" t="s">
        <v>315</v>
      </c>
      <c r="C97" s="618">
        <v>13.532269257460101</v>
      </c>
    </row>
    <row r="98" spans="1:3" x14ac:dyDescent="0.25">
      <c r="A98" s="619">
        <v>92</v>
      </c>
      <c r="B98" s="623" t="s">
        <v>425</v>
      </c>
      <c r="C98" s="618">
        <v>13.232830820770531</v>
      </c>
    </row>
    <row r="99" spans="1:3" x14ac:dyDescent="0.25">
      <c r="A99" s="619">
        <v>93</v>
      </c>
      <c r="B99" s="623" t="s">
        <v>283</v>
      </c>
      <c r="C99" s="618">
        <v>13.216560509554142</v>
      </c>
    </row>
    <row r="100" spans="1:3" x14ac:dyDescent="0.25">
      <c r="A100" s="617">
        <v>94</v>
      </c>
      <c r="B100" s="623" t="s">
        <v>298</v>
      </c>
      <c r="C100" s="618">
        <v>12.651894210150104</v>
      </c>
    </row>
    <row r="101" spans="1:3" x14ac:dyDescent="0.25">
      <c r="A101" s="619">
        <v>95</v>
      </c>
      <c r="B101" s="623" t="s">
        <v>578</v>
      </c>
      <c r="C101" s="618">
        <v>12.13942307692308</v>
      </c>
    </row>
    <row r="102" spans="1:3" x14ac:dyDescent="0.25">
      <c r="A102" s="619">
        <v>96</v>
      </c>
      <c r="B102" s="623" t="s">
        <v>447</v>
      </c>
      <c r="C102" s="618">
        <v>12.123348017621154</v>
      </c>
    </row>
    <row r="103" spans="1:3" x14ac:dyDescent="0.25">
      <c r="A103" s="617">
        <v>97</v>
      </c>
      <c r="B103" s="623" t="s">
        <v>411</v>
      </c>
      <c r="C103" s="618">
        <v>11.963793781975596</v>
      </c>
    </row>
    <row r="104" spans="1:3" x14ac:dyDescent="0.25">
      <c r="A104" s="619">
        <v>98</v>
      </c>
      <c r="B104" s="623" t="s">
        <v>387</v>
      </c>
      <c r="C104" s="618">
        <v>11.955241460541828</v>
      </c>
    </row>
    <row r="105" spans="1:3" x14ac:dyDescent="0.25">
      <c r="A105" s="619">
        <v>99</v>
      </c>
      <c r="B105" s="623" t="s">
        <v>395</v>
      </c>
      <c r="C105" s="618">
        <v>11.899862825788759</v>
      </c>
    </row>
    <row r="106" spans="1:3" x14ac:dyDescent="0.25">
      <c r="A106" s="617">
        <v>100</v>
      </c>
      <c r="B106" s="623" t="s">
        <v>326</v>
      </c>
      <c r="C106" s="618">
        <v>11.602564102564088</v>
      </c>
    </row>
    <row r="107" spans="1:3" x14ac:dyDescent="0.25">
      <c r="A107" s="619">
        <v>101</v>
      </c>
      <c r="B107" s="623" t="s">
        <v>385</v>
      </c>
      <c r="C107" s="618">
        <v>11.513677811550153</v>
      </c>
    </row>
    <row r="108" spans="1:3" x14ac:dyDescent="0.25">
      <c r="A108" s="619">
        <v>102</v>
      </c>
      <c r="B108" s="623" t="s">
        <v>404</v>
      </c>
      <c r="C108" s="618">
        <v>11.501120238984313</v>
      </c>
    </row>
    <row r="109" spans="1:3" x14ac:dyDescent="0.25">
      <c r="A109" s="617">
        <v>103</v>
      </c>
      <c r="B109" s="623" t="s">
        <v>343</v>
      </c>
      <c r="C109" s="618">
        <v>11.340030648731485</v>
      </c>
    </row>
    <row r="110" spans="1:3" x14ac:dyDescent="0.25">
      <c r="A110" s="619">
        <v>104</v>
      </c>
      <c r="B110" s="623" t="s">
        <v>541</v>
      </c>
      <c r="C110" s="618">
        <v>11.269614835948644</v>
      </c>
    </row>
    <row r="111" spans="1:3" x14ac:dyDescent="0.25">
      <c r="A111" s="619">
        <v>105</v>
      </c>
      <c r="B111" s="623" t="s">
        <v>365</v>
      </c>
      <c r="C111" s="618">
        <v>10.928212162780042</v>
      </c>
    </row>
    <row r="112" spans="1:3" x14ac:dyDescent="0.25">
      <c r="A112" s="617">
        <v>106</v>
      </c>
      <c r="B112" s="623" t="s">
        <v>273</v>
      </c>
      <c r="C112" s="618">
        <v>10.763751483973081</v>
      </c>
    </row>
    <row r="113" spans="1:3" x14ac:dyDescent="0.25">
      <c r="A113" s="619">
        <v>107</v>
      </c>
      <c r="B113" s="623" t="s">
        <v>346</v>
      </c>
      <c r="C113" s="618">
        <v>10.747986191024168</v>
      </c>
    </row>
    <row r="114" spans="1:3" x14ac:dyDescent="0.25">
      <c r="A114" s="619">
        <v>108</v>
      </c>
      <c r="B114" s="621" t="s">
        <v>437</v>
      </c>
      <c r="C114" s="618">
        <v>10.522742701968767</v>
      </c>
    </row>
    <row r="115" spans="1:3" x14ac:dyDescent="0.25">
      <c r="A115" s="617">
        <v>109</v>
      </c>
      <c r="B115" s="623" t="s">
        <v>490</v>
      </c>
      <c r="C115" s="618">
        <v>10.365548322483718</v>
      </c>
    </row>
    <row r="116" spans="1:3" x14ac:dyDescent="0.25">
      <c r="A116" s="619">
        <v>110</v>
      </c>
      <c r="B116" s="623" t="s">
        <v>340</v>
      </c>
      <c r="C116" s="618">
        <v>10.33119130004944</v>
      </c>
    </row>
    <row r="117" spans="1:3" x14ac:dyDescent="0.25">
      <c r="A117" s="619">
        <v>111</v>
      </c>
      <c r="B117" s="623" t="s">
        <v>258</v>
      </c>
      <c r="C117" s="618">
        <v>10.321100917431195</v>
      </c>
    </row>
    <row r="118" spans="1:3" x14ac:dyDescent="0.25">
      <c r="A118" s="617">
        <v>112</v>
      </c>
      <c r="B118" s="623" t="s">
        <v>357</v>
      </c>
      <c r="C118" s="618">
        <v>10.158434296365328</v>
      </c>
    </row>
    <row r="119" spans="1:3" x14ac:dyDescent="0.25">
      <c r="A119" s="619">
        <v>113</v>
      </c>
      <c r="B119" s="623" t="s">
        <v>306</v>
      </c>
      <c r="C119" s="618">
        <v>10.134831460674164</v>
      </c>
    </row>
    <row r="120" spans="1:3" x14ac:dyDescent="0.25">
      <c r="A120" s="619">
        <v>114</v>
      </c>
      <c r="B120" s="623" t="s">
        <v>338</v>
      </c>
      <c r="C120" s="618">
        <v>10.026041666666671</v>
      </c>
    </row>
    <row r="121" spans="1:3" x14ac:dyDescent="0.25">
      <c r="A121" s="617">
        <v>115</v>
      </c>
      <c r="B121" s="623" t="s">
        <v>274</v>
      </c>
      <c r="C121" s="618">
        <v>10.0049962528104</v>
      </c>
    </row>
    <row r="122" spans="1:3" x14ac:dyDescent="0.25">
      <c r="A122" s="619">
        <v>116</v>
      </c>
      <c r="B122" s="623" t="s">
        <v>538</v>
      </c>
      <c r="C122" s="618">
        <v>9.9310732873821905</v>
      </c>
    </row>
    <row r="123" spans="1:3" x14ac:dyDescent="0.25">
      <c r="A123" s="619">
        <v>117</v>
      </c>
      <c r="B123" s="623" t="s">
        <v>401</v>
      </c>
      <c r="C123" s="618">
        <v>9.9297893681043234</v>
      </c>
    </row>
    <row r="124" spans="1:3" x14ac:dyDescent="0.25">
      <c r="A124" s="617">
        <v>118</v>
      </c>
      <c r="B124" s="623" t="s">
        <v>239</v>
      </c>
      <c r="C124" s="622">
        <v>9.6240601503759393</v>
      </c>
    </row>
    <row r="125" spans="1:3" x14ac:dyDescent="0.25">
      <c r="A125" s="619">
        <v>119</v>
      </c>
      <c r="B125" s="623" t="s">
        <v>536</v>
      </c>
      <c r="C125" s="618">
        <v>9.6148875678469921</v>
      </c>
    </row>
    <row r="126" spans="1:3" x14ac:dyDescent="0.25">
      <c r="A126" s="619">
        <v>120</v>
      </c>
      <c r="B126" s="623" t="s">
        <v>302</v>
      </c>
      <c r="C126" s="618">
        <v>9.590792838874691</v>
      </c>
    </row>
    <row r="127" spans="1:3" x14ac:dyDescent="0.25">
      <c r="A127" s="617">
        <v>121</v>
      </c>
      <c r="B127" s="623" t="s">
        <v>476</v>
      </c>
      <c r="C127" s="618">
        <v>9.5046854082998635</v>
      </c>
    </row>
    <row r="128" spans="1:3" x14ac:dyDescent="0.25">
      <c r="A128" s="619">
        <v>122</v>
      </c>
      <c r="B128" s="623" t="s">
        <v>475</v>
      </c>
      <c r="C128" s="618">
        <v>9.4390026714158353</v>
      </c>
    </row>
    <row r="129" spans="1:3" x14ac:dyDescent="0.25">
      <c r="A129" s="619">
        <v>123</v>
      </c>
      <c r="B129" s="623" t="s">
        <v>471</v>
      </c>
      <c r="C129" s="618">
        <v>9.4269243811461365</v>
      </c>
    </row>
    <row r="130" spans="1:3" x14ac:dyDescent="0.25">
      <c r="A130" s="617">
        <v>124</v>
      </c>
      <c r="B130" s="623" t="s">
        <v>487</v>
      </c>
      <c r="C130" s="618">
        <v>9.4146541137945121</v>
      </c>
    </row>
    <row r="131" spans="1:3" x14ac:dyDescent="0.25">
      <c r="A131" s="619">
        <v>125</v>
      </c>
      <c r="B131" s="623" t="s">
        <v>420</v>
      </c>
      <c r="C131" s="618">
        <v>9.3974175035868086</v>
      </c>
    </row>
    <row r="132" spans="1:3" x14ac:dyDescent="0.25">
      <c r="A132" s="619">
        <v>126</v>
      </c>
      <c r="B132" s="623" t="s">
        <v>503</v>
      </c>
      <c r="C132" s="618">
        <v>9.2857142857142918</v>
      </c>
    </row>
    <row r="133" spans="1:3" x14ac:dyDescent="0.25">
      <c r="A133" s="617">
        <v>127</v>
      </c>
      <c r="B133" s="623" t="s">
        <v>376</v>
      </c>
      <c r="C133" s="618">
        <v>9.2857142857142776</v>
      </c>
    </row>
    <row r="134" spans="1:3" x14ac:dyDescent="0.25">
      <c r="A134" s="619">
        <v>128</v>
      </c>
      <c r="B134" s="623" t="s">
        <v>374</v>
      </c>
      <c r="C134" s="618">
        <v>9.253903990746096</v>
      </c>
    </row>
    <row r="135" spans="1:3" x14ac:dyDescent="0.25">
      <c r="A135" s="619">
        <v>129</v>
      </c>
      <c r="B135" s="623" t="s">
        <v>426</v>
      </c>
      <c r="C135" s="618">
        <v>9.2400690846286722</v>
      </c>
    </row>
    <row r="136" spans="1:3" x14ac:dyDescent="0.25">
      <c r="A136" s="617">
        <v>130</v>
      </c>
      <c r="B136" s="623" t="s">
        <v>370</v>
      </c>
      <c r="C136" s="618">
        <v>9.1451292246520808</v>
      </c>
    </row>
    <row r="137" spans="1:3" x14ac:dyDescent="0.25">
      <c r="A137" s="619">
        <v>131</v>
      </c>
      <c r="B137" s="623" t="s">
        <v>296</v>
      </c>
      <c r="C137" s="618">
        <v>9.0614886731391522</v>
      </c>
    </row>
    <row r="138" spans="1:3" x14ac:dyDescent="0.25">
      <c r="A138" s="619">
        <v>132</v>
      </c>
      <c r="B138" s="623" t="s">
        <v>355</v>
      </c>
      <c r="C138" s="618">
        <v>9.0122269542519575</v>
      </c>
    </row>
    <row r="139" spans="1:3" x14ac:dyDescent="0.25">
      <c r="A139" s="617">
        <v>133</v>
      </c>
      <c r="B139" s="621" t="s">
        <v>341</v>
      </c>
      <c r="C139" s="618">
        <v>8.9285714285714306</v>
      </c>
    </row>
    <row r="140" spans="1:3" x14ac:dyDescent="0.25">
      <c r="A140" s="619">
        <v>134</v>
      </c>
      <c r="B140" s="623" t="s">
        <v>434</v>
      </c>
      <c r="C140" s="618">
        <v>8.8748019017432682</v>
      </c>
    </row>
    <row r="141" spans="1:3" x14ac:dyDescent="0.25">
      <c r="A141" s="619">
        <v>135</v>
      </c>
      <c r="B141" s="623" t="s">
        <v>391</v>
      </c>
      <c r="C141" s="618">
        <v>8.8415617941271307</v>
      </c>
    </row>
    <row r="142" spans="1:3" x14ac:dyDescent="0.25">
      <c r="A142" s="617">
        <v>136</v>
      </c>
      <c r="B142" s="623" t="s">
        <v>423</v>
      </c>
      <c r="C142" s="618">
        <v>8.7700145560407634</v>
      </c>
    </row>
    <row r="143" spans="1:3" x14ac:dyDescent="0.25">
      <c r="A143" s="619">
        <v>137</v>
      </c>
      <c r="B143" s="623" t="s">
        <v>364</v>
      </c>
      <c r="C143" s="618">
        <v>8.7288597926895761</v>
      </c>
    </row>
    <row r="144" spans="1:3" x14ac:dyDescent="0.25">
      <c r="A144" s="619">
        <v>138</v>
      </c>
      <c r="B144" s="623" t="s">
        <v>286</v>
      </c>
      <c r="C144" s="618">
        <v>8.7144436626796704</v>
      </c>
    </row>
    <row r="145" spans="1:3" x14ac:dyDescent="0.25">
      <c r="A145" s="617">
        <v>139</v>
      </c>
      <c r="B145" s="623" t="s">
        <v>394</v>
      </c>
      <c r="C145" s="618">
        <v>8.7112423539337698</v>
      </c>
    </row>
    <row r="146" spans="1:3" x14ac:dyDescent="0.25">
      <c r="A146" s="619">
        <v>140</v>
      </c>
      <c r="B146" s="623" t="s">
        <v>329</v>
      </c>
      <c r="C146" s="618">
        <v>8.6177585981430695</v>
      </c>
    </row>
    <row r="147" spans="1:3" x14ac:dyDescent="0.25">
      <c r="A147" s="619">
        <v>141</v>
      </c>
      <c r="B147" s="623" t="s">
        <v>388</v>
      </c>
      <c r="C147" s="618">
        <v>8.5636610783869429</v>
      </c>
    </row>
    <row r="148" spans="1:3" x14ac:dyDescent="0.25">
      <c r="A148" s="617">
        <v>142</v>
      </c>
      <c r="B148" s="623" t="s">
        <v>461</v>
      </c>
      <c r="C148" s="618">
        <v>8.4342754598474698</v>
      </c>
    </row>
    <row r="149" spans="1:3" x14ac:dyDescent="0.25">
      <c r="A149" s="619">
        <v>143</v>
      </c>
      <c r="B149" s="623" t="s">
        <v>321</v>
      </c>
      <c r="C149" s="618">
        <v>8.3698510078878172</v>
      </c>
    </row>
    <row r="150" spans="1:3" x14ac:dyDescent="0.25">
      <c r="A150" s="619">
        <v>144</v>
      </c>
      <c r="B150" s="623" t="s">
        <v>379</v>
      </c>
      <c r="C150" s="618">
        <v>8.2282471626733837</v>
      </c>
    </row>
    <row r="151" spans="1:3" x14ac:dyDescent="0.25">
      <c r="A151" s="617">
        <v>145</v>
      </c>
      <c r="B151" s="623" t="s">
        <v>522</v>
      </c>
      <c r="C151" s="618">
        <v>7.8537821208830962</v>
      </c>
    </row>
    <row r="152" spans="1:3" x14ac:dyDescent="0.25">
      <c r="A152" s="619">
        <v>146</v>
      </c>
      <c r="B152" s="623" t="s">
        <v>470</v>
      </c>
      <c r="C152" s="618">
        <v>7.8156926849203074</v>
      </c>
    </row>
    <row r="153" spans="1:3" x14ac:dyDescent="0.25">
      <c r="A153" s="619">
        <v>147</v>
      </c>
      <c r="B153" s="621" t="s">
        <v>512</v>
      </c>
      <c r="C153" s="618">
        <v>7.8007518796992628</v>
      </c>
    </row>
    <row r="154" spans="1:3" x14ac:dyDescent="0.25">
      <c r="A154" s="617">
        <v>148</v>
      </c>
      <c r="B154" s="623" t="s">
        <v>584</v>
      </c>
      <c r="C154" s="618">
        <v>7.7522477522477544</v>
      </c>
    </row>
    <row r="155" spans="1:3" x14ac:dyDescent="0.25">
      <c r="A155" s="619">
        <v>149</v>
      </c>
      <c r="B155" s="623" t="s">
        <v>277</v>
      </c>
      <c r="C155" s="618">
        <v>7.541297581996659</v>
      </c>
    </row>
    <row r="156" spans="1:3" x14ac:dyDescent="0.25">
      <c r="A156" s="619">
        <v>150</v>
      </c>
      <c r="B156" s="623" t="s">
        <v>577</v>
      </c>
      <c r="C156" s="618">
        <v>7.3563892145369181</v>
      </c>
    </row>
    <row r="157" spans="1:3" x14ac:dyDescent="0.25">
      <c r="A157" s="617">
        <v>151</v>
      </c>
      <c r="B157" s="623" t="s">
        <v>501</v>
      </c>
      <c r="C157" s="618">
        <v>7.3367457732278467</v>
      </c>
    </row>
    <row r="158" spans="1:3" x14ac:dyDescent="0.25">
      <c r="A158" s="619">
        <v>152</v>
      </c>
      <c r="B158" s="623" t="s">
        <v>324</v>
      </c>
      <c r="C158" s="618">
        <v>7.3195075967616816</v>
      </c>
    </row>
    <row r="159" spans="1:3" x14ac:dyDescent="0.25">
      <c r="A159" s="619">
        <v>153</v>
      </c>
      <c r="B159" s="623" t="s">
        <v>421</v>
      </c>
      <c r="C159" s="618">
        <v>7.3146622734761166</v>
      </c>
    </row>
    <row r="160" spans="1:3" x14ac:dyDescent="0.25">
      <c r="A160" s="617">
        <v>154</v>
      </c>
      <c r="B160" s="623" t="s">
        <v>330</v>
      </c>
      <c r="C160" s="618">
        <v>7.1984179301252453</v>
      </c>
    </row>
    <row r="161" spans="1:3" x14ac:dyDescent="0.25">
      <c r="A161" s="619">
        <v>155</v>
      </c>
      <c r="B161" s="623" t="s">
        <v>345</v>
      </c>
      <c r="C161" s="618">
        <v>7.1939018580276155</v>
      </c>
    </row>
    <row r="162" spans="1:3" x14ac:dyDescent="0.25">
      <c r="A162" s="619">
        <v>156</v>
      </c>
      <c r="B162" s="623" t="s">
        <v>459</v>
      </c>
      <c r="C162" s="618">
        <v>7.0355191256830665</v>
      </c>
    </row>
    <row r="163" spans="1:3" x14ac:dyDescent="0.25">
      <c r="A163" s="617">
        <v>157</v>
      </c>
      <c r="B163" s="623" t="s">
        <v>349</v>
      </c>
      <c r="C163" s="618">
        <v>6.9327731092436977</v>
      </c>
    </row>
    <row r="164" spans="1:3" x14ac:dyDescent="0.25">
      <c r="A164" s="619">
        <v>158</v>
      </c>
      <c r="B164" s="623" t="s">
        <v>486</v>
      </c>
      <c r="C164" s="618">
        <v>6.9245165315034427</v>
      </c>
    </row>
    <row r="165" spans="1:3" x14ac:dyDescent="0.25">
      <c r="A165" s="619">
        <v>159</v>
      </c>
      <c r="B165" s="621" t="s">
        <v>451</v>
      </c>
      <c r="C165" s="618">
        <v>6.8108605614358027</v>
      </c>
    </row>
    <row r="166" spans="1:3" x14ac:dyDescent="0.25">
      <c r="A166" s="617">
        <v>160</v>
      </c>
      <c r="B166" s="623" t="s">
        <v>373</v>
      </c>
      <c r="C166" s="618">
        <v>6.8070318887980363</v>
      </c>
    </row>
    <row r="167" spans="1:3" x14ac:dyDescent="0.25">
      <c r="A167" s="619">
        <v>161</v>
      </c>
      <c r="B167" s="623" t="s">
        <v>410</v>
      </c>
      <c r="C167" s="618">
        <v>6.7450291112819798</v>
      </c>
    </row>
    <row r="168" spans="1:3" x14ac:dyDescent="0.25">
      <c r="A168" s="619">
        <v>162</v>
      </c>
      <c r="B168" s="623" t="s">
        <v>547</v>
      </c>
      <c r="C168" s="618">
        <v>6.6720042700827378</v>
      </c>
    </row>
    <row r="169" spans="1:3" x14ac:dyDescent="0.25">
      <c r="A169" s="617">
        <v>163</v>
      </c>
      <c r="B169" s="623" t="s">
        <v>278</v>
      </c>
      <c r="C169" s="618">
        <v>6.6422594142259328</v>
      </c>
    </row>
    <row r="170" spans="1:3" x14ac:dyDescent="0.25">
      <c r="A170" s="619">
        <v>164</v>
      </c>
      <c r="B170" s="623" t="s">
        <v>312</v>
      </c>
      <c r="C170" s="618">
        <v>6.6409597257926265</v>
      </c>
    </row>
    <row r="171" spans="1:3" x14ac:dyDescent="0.25">
      <c r="A171" s="619">
        <v>165</v>
      </c>
      <c r="B171" s="623" t="s">
        <v>348</v>
      </c>
      <c r="C171" s="618">
        <v>6.558641975308646</v>
      </c>
    </row>
    <row r="172" spans="1:3" x14ac:dyDescent="0.25">
      <c r="A172" s="617">
        <v>166</v>
      </c>
      <c r="B172" s="623" t="s">
        <v>464</v>
      </c>
      <c r="C172" s="618">
        <v>6.5248912518124769</v>
      </c>
    </row>
    <row r="173" spans="1:3" x14ac:dyDescent="0.25">
      <c r="A173" s="619">
        <v>167</v>
      </c>
      <c r="B173" s="623" t="s">
        <v>598</v>
      </c>
      <c r="C173" s="618">
        <v>6.4460360582859835</v>
      </c>
    </row>
    <row r="174" spans="1:3" x14ac:dyDescent="0.25">
      <c r="A174" s="619">
        <v>168</v>
      </c>
      <c r="B174" s="623" t="s">
        <v>415</v>
      </c>
      <c r="C174" s="618">
        <v>6.3721657544957111</v>
      </c>
    </row>
    <row r="175" spans="1:3" x14ac:dyDescent="0.25">
      <c r="A175" s="617">
        <v>169</v>
      </c>
      <c r="B175" s="623" t="s">
        <v>375</v>
      </c>
      <c r="C175" s="618">
        <v>6.3543132917755969</v>
      </c>
    </row>
    <row r="176" spans="1:3" x14ac:dyDescent="0.25">
      <c r="A176" s="619">
        <v>170</v>
      </c>
      <c r="B176" s="623" t="s">
        <v>386</v>
      </c>
      <c r="C176" s="618">
        <v>6.3210227272727337</v>
      </c>
    </row>
    <row r="177" spans="1:3" x14ac:dyDescent="0.25">
      <c r="A177" s="619">
        <v>171</v>
      </c>
      <c r="B177" s="623" t="s">
        <v>518</v>
      </c>
      <c r="C177" s="618">
        <v>6.2243100411039478</v>
      </c>
    </row>
    <row r="178" spans="1:3" x14ac:dyDescent="0.25">
      <c r="A178" s="617">
        <v>172</v>
      </c>
      <c r="B178" s="623" t="s">
        <v>557</v>
      </c>
      <c r="C178" s="618">
        <v>6.1954148471615724</v>
      </c>
    </row>
    <row r="179" spans="1:3" x14ac:dyDescent="0.25">
      <c r="A179" s="619">
        <v>173</v>
      </c>
      <c r="B179" s="623" t="s">
        <v>500</v>
      </c>
      <c r="C179" s="618">
        <v>6.1407652338214405</v>
      </c>
    </row>
    <row r="180" spans="1:3" x14ac:dyDescent="0.25">
      <c r="A180" s="619">
        <v>174</v>
      </c>
      <c r="B180" s="623" t="s">
        <v>237</v>
      </c>
      <c r="C180" s="618">
        <v>6.0900264783759894</v>
      </c>
    </row>
    <row r="181" spans="1:3" x14ac:dyDescent="0.25">
      <c r="A181" s="617">
        <v>175</v>
      </c>
      <c r="B181" s="623" t="s">
        <v>271</v>
      </c>
      <c r="C181" s="618">
        <v>6.0612888688598616</v>
      </c>
    </row>
    <row r="182" spans="1:3" x14ac:dyDescent="0.25">
      <c r="A182" s="619">
        <v>176</v>
      </c>
      <c r="B182" s="623" t="s">
        <v>543</v>
      </c>
      <c r="C182" s="618">
        <v>5.9252506836827763</v>
      </c>
    </row>
    <row r="183" spans="1:3" x14ac:dyDescent="0.25">
      <c r="A183" s="619">
        <v>177</v>
      </c>
      <c r="B183" s="623" t="s">
        <v>392</v>
      </c>
      <c r="C183" s="618">
        <v>5.9078818423631674</v>
      </c>
    </row>
    <row r="184" spans="1:3" x14ac:dyDescent="0.25">
      <c r="A184" s="617">
        <v>178</v>
      </c>
      <c r="B184" s="623" t="s">
        <v>505</v>
      </c>
      <c r="C184" s="618">
        <v>5.8903576982892787</v>
      </c>
    </row>
    <row r="185" spans="1:3" x14ac:dyDescent="0.25">
      <c r="A185" s="619">
        <v>179</v>
      </c>
      <c r="B185" s="623" t="s">
        <v>238</v>
      </c>
      <c r="C185" s="618">
        <v>5.7157839538542135</v>
      </c>
    </row>
    <row r="186" spans="1:3" x14ac:dyDescent="0.25">
      <c r="A186" s="619">
        <v>180</v>
      </c>
      <c r="B186" s="623" t="s">
        <v>433</v>
      </c>
      <c r="C186" s="618">
        <v>5.6481481481481524</v>
      </c>
    </row>
    <row r="187" spans="1:3" x14ac:dyDescent="0.25">
      <c r="A187" s="617">
        <v>181</v>
      </c>
      <c r="B187" s="623" t="s">
        <v>240</v>
      </c>
      <c r="C187" s="618">
        <v>5.5926544240400631</v>
      </c>
    </row>
    <row r="188" spans="1:3" x14ac:dyDescent="0.25">
      <c r="A188" s="619">
        <v>182</v>
      </c>
      <c r="B188" s="623" t="s">
        <v>479</v>
      </c>
      <c r="C188" s="618">
        <v>5.5926544240400631</v>
      </c>
    </row>
    <row r="189" spans="1:3" x14ac:dyDescent="0.25">
      <c r="A189" s="619">
        <v>183</v>
      </c>
      <c r="B189" s="623" t="s">
        <v>272</v>
      </c>
      <c r="C189" s="618">
        <v>5.4818744473916752</v>
      </c>
    </row>
    <row r="190" spans="1:3" x14ac:dyDescent="0.25">
      <c r="A190" s="617">
        <v>184</v>
      </c>
      <c r="B190" s="623" t="s">
        <v>443</v>
      </c>
      <c r="C190" s="618">
        <v>5.4794520547945211</v>
      </c>
    </row>
    <row r="191" spans="1:3" x14ac:dyDescent="0.25">
      <c r="A191" s="619">
        <v>185</v>
      </c>
      <c r="B191" s="623" t="s">
        <v>463</v>
      </c>
      <c r="C191" s="618">
        <v>5.4421768707483125</v>
      </c>
    </row>
    <row r="192" spans="1:3" x14ac:dyDescent="0.25">
      <c r="A192" s="619">
        <v>186</v>
      </c>
      <c r="B192" s="623" t="s">
        <v>550</v>
      </c>
      <c r="C192" s="618">
        <v>5.2582159624412981</v>
      </c>
    </row>
    <row r="193" spans="1:3" x14ac:dyDescent="0.25">
      <c r="A193" s="617">
        <v>187</v>
      </c>
      <c r="B193" s="623" t="s">
        <v>429</v>
      </c>
      <c r="C193" s="618">
        <v>5.2312775330396448</v>
      </c>
    </row>
    <row r="194" spans="1:3" x14ac:dyDescent="0.25">
      <c r="A194" s="619">
        <v>188</v>
      </c>
      <c r="B194" s="623" t="s">
        <v>477</v>
      </c>
      <c r="C194" s="618">
        <v>5.1720585205027874</v>
      </c>
    </row>
    <row r="195" spans="1:3" x14ac:dyDescent="0.25">
      <c r="A195" s="619">
        <v>189</v>
      </c>
      <c r="B195" s="623" t="s">
        <v>419</v>
      </c>
      <c r="C195" s="618">
        <v>5.1419800460476068</v>
      </c>
    </row>
    <row r="196" spans="1:3" x14ac:dyDescent="0.25">
      <c r="A196" s="617">
        <v>190</v>
      </c>
      <c r="B196" s="623" t="s">
        <v>525</v>
      </c>
      <c r="C196" s="618">
        <v>5.1000645577792199</v>
      </c>
    </row>
    <row r="197" spans="1:3" x14ac:dyDescent="0.25">
      <c r="A197" s="619">
        <v>191</v>
      </c>
      <c r="B197" s="623" t="s">
        <v>454</v>
      </c>
      <c r="C197" s="618">
        <v>4.8317515099223556</v>
      </c>
    </row>
    <row r="198" spans="1:3" x14ac:dyDescent="0.25">
      <c r="A198" s="619">
        <v>192</v>
      </c>
      <c r="B198" s="623" t="s">
        <v>403</v>
      </c>
      <c r="C198" s="618">
        <v>4.8126018468223748</v>
      </c>
    </row>
    <row r="199" spans="1:3" x14ac:dyDescent="0.25">
      <c r="A199" s="617">
        <v>193</v>
      </c>
      <c r="B199" s="623" t="s">
        <v>516</v>
      </c>
      <c r="C199" s="618">
        <v>4.7185430463576097</v>
      </c>
    </row>
    <row r="200" spans="1:3" x14ac:dyDescent="0.25">
      <c r="A200" s="619">
        <v>194</v>
      </c>
      <c r="B200" s="623" t="s">
        <v>453</v>
      </c>
      <c r="C200" s="618">
        <v>4.6214584300975474</v>
      </c>
    </row>
    <row r="201" spans="1:3" x14ac:dyDescent="0.25">
      <c r="A201" s="619">
        <v>195</v>
      </c>
      <c r="B201" s="621" t="s">
        <v>448</v>
      </c>
      <c r="C201" s="618">
        <v>4.5137023105857139</v>
      </c>
    </row>
    <row r="202" spans="1:3" x14ac:dyDescent="0.25">
      <c r="A202" s="617">
        <v>196</v>
      </c>
      <c r="B202" s="623" t="s">
        <v>440</v>
      </c>
      <c r="C202" s="618">
        <v>4.4814340588988415</v>
      </c>
    </row>
    <row r="203" spans="1:3" x14ac:dyDescent="0.25">
      <c r="A203" s="619">
        <v>197</v>
      </c>
      <c r="B203" s="621" t="s">
        <v>535</v>
      </c>
      <c r="C203" s="618">
        <v>4.44817456986992</v>
      </c>
    </row>
    <row r="204" spans="1:3" x14ac:dyDescent="0.25">
      <c r="A204" s="619">
        <v>198</v>
      </c>
      <c r="B204" s="623" t="s">
        <v>446</v>
      </c>
      <c r="C204" s="620">
        <v>4.4345898004434616</v>
      </c>
    </row>
    <row r="205" spans="1:3" x14ac:dyDescent="0.25">
      <c r="A205" s="617">
        <v>199</v>
      </c>
      <c r="B205" s="623" t="s">
        <v>489</v>
      </c>
      <c r="C205" s="618">
        <v>4.2767900048053917</v>
      </c>
    </row>
    <row r="206" spans="1:3" x14ac:dyDescent="0.25">
      <c r="A206" s="619">
        <v>200</v>
      </c>
      <c r="B206" s="623" t="s">
        <v>456</v>
      </c>
      <c r="C206" s="618">
        <v>4.1941875825627477</v>
      </c>
    </row>
    <row r="207" spans="1:3" x14ac:dyDescent="0.25">
      <c r="A207" s="619">
        <v>201</v>
      </c>
      <c r="B207" s="621" t="s">
        <v>494</v>
      </c>
      <c r="C207" s="618">
        <v>4.1671543954114583</v>
      </c>
    </row>
    <row r="208" spans="1:3" x14ac:dyDescent="0.25">
      <c r="A208" s="617">
        <v>202</v>
      </c>
      <c r="B208" s="621" t="s">
        <v>281</v>
      </c>
      <c r="C208" s="618">
        <v>4.1345093715545715</v>
      </c>
    </row>
    <row r="209" spans="1:3" x14ac:dyDescent="0.25">
      <c r="A209" s="619">
        <v>203</v>
      </c>
      <c r="B209" s="623" t="s">
        <v>276</v>
      </c>
      <c r="C209" s="618">
        <v>3.9510075069142658</v>
      </c>
    </row>
    <row r="210" spans="1:3" x14ac:dyDescent="0.25">
      <c r="A210" s="619">
        <v>204</v>
      </c>
      <c r="B210" s="623" t="s">
        <v>484</v>
      </c>
      <c r="C210" s="618">
        <v>3.7011173184357489</v>
      </c>
    </row>
    <row r="211" spans="1:3" x14ac:dyDescent="0.25">
      <c r="A211" s="617">
        <v>205</v>
      </c>
      <c r="B211" s="623" t="s">
        <v>474</v>
      </c>
      <c r="C211" s="618">
        <v>3.6929761042722618</v>
      </c>
    </row>
    <row r="212" spans="1:3" x14ac:dyDescent="0.25">
      <c r="A212" s="619">
        <v>206</v>
      </c>
      <c r="B212" s="623" t="s">
        <v>333</v>
      </c>
      <c r="C212" s="618">
        <v>3.6757948906451077</v>
      </c>
    </row>
    <row r="213" spans="1:3" x14ac:dyDescent="0.25">
      <c r="A213" s="619">
        <v>207</v>
      </c>
      <c r="B213" s="623" t="s">
        <v>504</v>
      </c>
      <c r="C213" s="618">
        <v>3.5970231532524792</v>
      </c>
    </row>
    <row r="214" spans="1:3" x14ac:dyDescent="0.25">
      <c r="A214" s="617">
        <v>208</v>
      </c>
      <c r="B214" s="623" t="s">
        <v>418</v>
      </c>
      <c r="C214" s="618">
        <v>3.5880708294501318</v>
      </c>
    </row>
    <row r="215" spans="1:3" x14ac:dyDescent="0.25">
      <c r="A215" s="619">
        <v>209</v>
      </c>
      <c r="B215" s="623" t="s">
        <v>435</v>
      </c>
      <c r="C215" s="618">
        <v>3.5087719298245617</v>
      </c>
    </row>
    <row r="216" spans="1:3" x14ac:dyDescent="0.25">
      <c r="A216" s="619">
        <v>210</v>
      </c>
      <c r="B216" s="623" t="s">
        <v>452</v>
      </c>
      <c r="C216" s="618">
        <v>3.3653846153846132</v>
      </c>
    </row>
    <row r="217" spans="1:3" x14ac:dyDescent="0.25">
      <c r="A217" s="617">
        <v>211</v>
      </c>
      <c r="B217" s="623" t="s">
        <v>469</v>
      </c>
      <c r="C217" s="618">
        <v>3.3633033633033733</v>
      </c>
    </row>
    <row r="218" spans="1:3" x14ac:dyDescent="0.25">
      <c r="A218" s="619">
        <v>212</v>
      </c>
      <c r="B218" s="623" t="s">
        <v>405</v>
      </c>
      <c r="C218" s="618">
        <v>3.2914422501496148</v>
      </c>
    </row>
    <row r="219" spans="1:3" x14ac:dyDescent="0.25">
      <c r="A219" s="619">
        <v>213</v>
      </c>
      <c r="B219" s="621" t="s">
        <v>576</v>
      </c>
      <c r="C219" s="618">
        <v>2.8870967741935374</v>
      </c>
    </row>
    <row r="220" spans="1:3" x14ac:dyDescent="0.25">
      <c r="A220" s="617">
        <v>214</v>
      </c>
      <c r="B220" s="623" t="s">
        <v>575</v>
      </c>
      <c r="C220" s="618">
        <v>2.7849233866457865</v>
      </c>
    </row>
    <row r="221" spans="1:3" x14ac:dyDescent="0.25">
      <c r="A221" s="619">
        <v>215</v>
      </c>
      <c r="B221" s="623" t="s">
        <v>511</v>
      </c>
      <c r="C221" s="618">
        <v>2.7360515021459264</v>
      </c>
    </row>
    <row r="222" spans="1:3" x14ac:dyDescent="0.25">
      <c r="A222" s="619">
        <v>216</v>
      </c>
      <c r="B222" s="621" t="s">
        <v>332</v>
      </c>
      <c r="C222" s="618">
        <v>2.5425554837319595</v>
      </c>
    </row>
    <row r="223" spans="1:3" x14ac:dyDescent="0.25">
      <c r="A223" s="617">
        <v>217</v>
      </c>
      <c r="B223" s="623" t="s">
        <v>509</v>
      </c>
      <c r="C223" s="618">
        <v>2.5392986698911812</v>
      </c>
    </row>
    <row r="224" spans="1:3" x14ac:dyDescent="0.25">
      <c r="A224" s="619">
        <v>218</v>
      </c>
      <c r="B224" s="623" t="s">
        <v>354</v>
      </c>
      <c r="C224" s="618">
        <v>2.5052996723838845</v>
      </c>
    </row>
    <row r="225" spans="1:3" x14ac:dyDescent="0.25">
      <c r="A225" s="619">
        <v>219</v>
      </c>
      <c r="B225" s="623" t="s">
        <v>342</v>
      </c>
      <c r="C225" s="618">
        <v>2.3952095808383262</v>
      </c>
    </row>
    <row r="226" spans="1:3" x14ac:dyDescent="0.25">
      <c r="A226" s="617">
        <v>220</v>
      </c>
      <c r="B226" s="621" t="s">
        <v>313</v>
      </c>
      <c r="C226" s="618">
        <v>2.3848684210526159</v>
      </c>
    </row>
    <row r="227" spans="1:3" x14ac:dyDescent="0.25">
      <c r="A227" s="619">
        <v>221</v>
      </c>
      <c r="B227" s="623" t="s">
        <v>590</v>
      </c>
      <c r="C227" s="618">
        <v>2.3505012098167981</v>
      </c>
    </row>
    <row r="228" spans="1:3" x14ac:dyDescent="0.25">
      <c r="A228" s="619">
        <v>222</v>
      </c>
      <c r="B228" s="623" t="s">
        <v>409</v>
      </c>
      <c r="C228" s="618">
        <v>2.2011005502751431</v>
      </c>
    </row>
    <row r="229" spans="1:3" x14ac:dyDescent="0.25">
      <c r="A229" s="617">
        <v>223</v>
      </c>
      <c r="B229" s="621" t="s">
        <v>304</v>
      </c>
      <c r="C229" s="618">
        <v>2.1996615905245278</v>
      </c>
    </row>
    <row r="230" spans="1:3" x14ac:dyDescent="0.25">
      <c r="A230" s="619">
        <v>224</v>
      </c>
      <c r="B230" s="623" t="s">
        <v>569</v>
      </c>
      <c r="C230" s="618">
        <v>2.1454112038140778</v>
      </c>
    </row>
    <row r="231" spans="1:3" x14ac:dyDescent="0.25">
      <c r="A231" s="619">
        <v>225</v>
      </c>
      <c r="B231" s="623" t="s">
        <v>562</v>
      </c>
      <c r="C231" s="618">
        <v>2.078454332552667</v>
      </c>
    </row>
    <row r="232" spans="1:3" x14ac:dyDescent="0.25">
      <c r="A232" s="617">
        <v>226</v>
      </c>
      <c r="B232" s="621" t="s">
        <v>485</v>
      </c>
      <c r="C232" s="618">
        <v>2.036583066188939</v>
      </c>
    </row>
    <row r="233" spans="1:3" x14ac:dyDescent="0.25">
      <c r="A233" s="619">
        <v>227</v>
      </c>
      <c r="B233" s="623" t="s">
        <v>582</v>
      </c>
      <c r="C233" s="618">
        <v>2.0202020202020208</v>
      </c>
    </row>
    <row r="234" spans="1:3" x14ac:dyDescent="0.25">
      <c r="A234" s="619">
        <v>228</v>
      </c>
      <c r="B234" s="623" t="s">
        <v>556</v>
      </c>
      <c r="C234" s="618">
        <v>1.9984917043740609</v>
      </c>
    </row>
    <row r="235" spans="1:3" x14ac:dyDescent="0.25">
      <c r="A235" s="617">
        <v>229</v>
      </c>
      <c r="B235" s="623" t="s">
        <v>424</v>
      </c>
      <c r="C235" s="618">
        <v>1.9365250134480902</v>
      </c>
    </row>
    <row r="236" spans="1:3" x14ac:dyDescent="0.25">
      <c r="A236" s="619">
        <v>230</v>
      </c>
      <c r="B236" s="621" t="s">
        <v>279</v>
      </c>
      <c r="C236" s="618">
        <v>1.9063180827886583</v>
      </c>
    </row>
    <row r="237" spans="1:3" x14ac:dyDescent="0.25">
      <c r="A237" s="619">
        <v>231</v>
      </c>
      <c r="B237" s="623" t="s">
        <v>579</v>
      </c>
      <c r="C237" s="618">
        <v>1.5786278081360052</v>
      </c>
    </row>
    <row r="238" spans="1:3" x14ac:dyDescent="0.25">
      <c r="A238" s="617">
        <v>232</v>
      </c>
      <c r="B238" s="623" t="s">
        <v>559</v>
      </c>
      <c r="C238" s="618">
        <v>1.3036164844407239</v>
      </c>
    </row>
    <row r="239" spans="1:3" x14ac:dyDescent="0.25">
      <c r="A239" s="619">
        <v>233</v>
      </c>
      <c r="B239" s="623" t="s">
        <v>532</v>
      </c>
      <c r="C239" s="618">
        <v>1.1192589733693694</v>
      </c>
    </row>
    <row r="240" spans="1:3" x14ac:dyDescent="0.25">
      <c r="A240" s="619">
        <v>234</v>
      </c>
      <c r="B240" s="623" t="s">
        <v>407</v>
      </c>
      <c r="C240" s="618">
        <v>1.1126846044911929</v>
      </c>
    </row>
    <row r="241" spans="1:3" x14ac:dyDescent="0.25">
      <c r="A241" s="617">
        <v>235</v>
      </c>
      <c r="B241" s="623" t="s">
        <v>436</v>
      </c>
      <c r="C241" s="618">
        <v>0.96689129797832152</v>
      </c>
    </row>
    <row r="242" spans="1:3" x14ac:dyDescent="0.25">
      <c r="A242" s="619">
        <v>236</v>
      </c>
      <c r="B242" s="623" t="s">
        <v>320</v>
      </c>
      <c r="C242" s="618">
        <v>0.89996538594667186</v>
      </c>
    </row>
    <row r="243" spans="1:3" x14ac:dyDescent="0.25">
      <c r="A243" s="619">
        <v>237</v>
      </c>
      <c r="B243" s="623" t="s">
        <v>483</v>
      </c>
      <c r="C243" s="618">
        <v>0.86918730986526782</v>
      </c>
    </row>
    <row r="244" spans="1:3" x14ac:dyDescent="0.25">
      <c r="A244" s="617">
        <v>238</v>
      </c>
      <c r="B244" s="623" t="s">
        <v>438</v>
      </c>
      <c r="C244" s="618">
        <v>0.8211678832117002</v>
      </c>
    </row>
    <row r="245" spans="1:3" x14ac:dyDescent="0.25">
      <c r="A245" s="619">
        <v>239</v>
      </c>
      <c r="B245" s="623" t="s">
        <v>430</v>
      </c>
      <c r="C245" s="618">
        <v>0.57934508816120456</v>
      </c>
    </row>
    <row r="246" spans="1:3" x14ac:dyDescent="0.25">
      <c r="A246" s="619">
        <v>240</v>
      </c>
      <c r="B246" s="621" t="s">
        <v>571</v>
      </c>
      <c r="C246" s="618">
        <v>0.52631578947367075</v>
      </c>
    </row>
    <row r="247" spans="1:3" x14ac:dyDescent="0.25">
      <c r="A247" s="617">
        <v>241</v>
      </c>
      <c r="B247" s="623" t="s">
        <v>539</v>
      </c>
      <c r="C247" s="618">
        <v>0.38119440914866232</v>
      </c>
    </row>
    <row r="248" spans="1:3" x14ac:dyDescent="0.25">
      <c r="A248" s="619">
        <v>242</v>
      </c>
      <c r="B248" s="623" t="s">
        <v>593</v>
      </c>
      <c r="C248" s="618">
        <v>0.35830618892508426</v>
      </c>
    </row>
    <row r="249" spans="1:3" x14ac:dyDescent="0.25">
      <c r="A249" s="619">
        <v>243</v>
      </c>
      <c r="B249" s="623" t="s">
        <v>301</v>
      </c>
      <c r="C249" s="618">
        <v>0.34223134839150759</v>
      </c>
    </row>
    <row r="250" spans="1:3" x14ac:dyDescent="0.25">
      <c r="A250" s="617">
        <v>244</v>
      </c>
      <c r="B250" s="623" t="s">
        <v>581</v>
      </c>
      <c r="C250" s="618">
        <v>0.17523364485980153</v>
      </c>
    </row>
    <row r="251" spans="1:3" x14ac:dyDescent="0.25">
      <c r="A251" s="619">
        <v>245</v>
      </c>
      <c r="B251" s="623" t="s">
        <v>393</v>
      </c>
      <c r="C251" s="618">
        <v>7.806401249024475E-2</v>
      </c>
    </row>
    <row r="252" spans="1:3" x14ac:dyDescent="0.25">
      <c r="A252" s="619">
        <v>246</v>
      </c>
      <c r="B252" s="623" t="s">
        <v>510</v>
      </c>
      <c r="C252" s="620">
        <v>7.6893502499046917E-2</v>
      </c>
    </row>
    <row r="253" spans="1:3" x14ac:dyDescent="0.25">
      <c r="A253" s="617">
        <v>247</v>
      </c>
      <c r="B253" s="623" t="s">
        <v>481</v>
      </c>
      <c r="C253" s="618">
        <v>3.3990482664847832E-2</v>
      </c>
    </row>
    <row r="254" spans="1:3" x14ac:dyDescent="0.25">
      <c r="A254" s="619">
        <v>248</v>
      </c>
      <c r="B254" s="623" t="s">
        <v>573</v>
      </c>
      <c r="C254" s="618">
        <v>-4.3668122270744902E-2</v>
      </c>
    </row>
    <row r="255" spans="1:3" x14ac:dyDescent="0.25">
      <c r="A255" s="619">
        <v>249</v>
      </c>
      <c r="B255" s="623" t="s">
        <v>580</v>
      </c>
      <c r="C255" s="618">
        <v>-0.20120724346075747</v>
      </c>
    </row>
    <row r="256" spans="1:3" x14ac:dyDescent="0.25">
      <c r="A256" s="617">
        <v>250</v>
      </c>
      <c r="B256" s="623" t="s">
        <v>422</v>
      </c>
      <c r="C256" s="618">
        <v>-0.23969319271333234</v>
      </c>
    </row>
    <row r="257" spans="1:3" x14ac:dyDescent="0.25">
      <c r="A257" s="619">
        <v>251</v>
      </c>
      <c r="B257" s="623" t="s">
        <v>478</v>
      </c>
      <c r="C257" s="618">
        <v>-0.30413625304134939</v>
      </c>
    </row>
    <row r="258" spans="1:3" x14ac:dyDescent="0.25">
      <c r="A258" s="619">
        <v>252</v>
      </c>
      <c r="B258" s="623" t="s">
        <v>428</v>
      </c>
      <c r="C258" s="618">
        <v>-0.38075458636205894</v>
      </c>
    </row>
    <row r="259" spans="1:3" x14ac:dyDescent="0.25">
      <c r="A259" s="617">
        <v>253</v>
      </c>
      <c r="B259" s="623" t="s">
        <v>396</v>
      </c>
      <c r="C259" s="618">
        <v>-0.73115860517434328</v>
      </c>
    </row>
    <row r="260" spans="1:3" x14ac:dyDescent="0.25">
      <c r="A260" s="619">
        <v>254</v>
      </c>
      <c r="B260" s="621" t="s">
        <v>488</v>
      </c>
      <c r="C260" s="618">
        <v>-1.057160417947145</v>
      </c>
    </row>
    <row r="261" spans="1:3" x14ac:dyDescent="0.25">
      <c r="A261" s="619">
        <v>255</v>
      </c>
      <c r="B261" s="623" t="s">
        <v>413</v>
      </c>
      <c r="C261" s="618">
        <v>-1.0719530102790031</v>
      </c>
    </row>
    <row r="262" spans="1:3" x14ac:dyDescent="0.25">
      <c r="A262" s="617">
        <v>256</v>
      </c>
      <c r="B262" s="623" t="s">
        <v>310</v>
      </c>
      <c r="C262" s="618">
        <v>-1.0935059138585075</v>
      </c>
    </row>
    <row r="263" spans="1:3" x14ac:dyDescent="0.25">
      <c r="A263" s="619">
        <v>257</v>
      </c>
      <c r="B263" s="623" t="s">
        <v>417</v>
      </c>
      <c r="C263" s="618">
        <v>-1.1654135338345952</v>
      </c>
    </row>
    <row r="264" spans="1:3" x14ac:dyDescent="0.25">
      <c r="A264" s="619">
        <v>258</v>
      </c>
      <c r="B264" s="623" t="s">
        <v>381</v>
      </c>
      <c r="C264" s="618">
        <v>-1.4246438390402432</v>
      </c>
    </row>
    <row r="265" spans="1:3" x14ac:dyDescent="0.25">
      <c r="A265" s="617">
        <v>259</v>
      </c>
      <c r="B265" s="623" t="s">
        <v>441</v>
      </c>
      <c r="C265" s="618">
        <v>-1.5173067804646649</v>
      </c>
    </row>
    <row r="266" spans="1:3" x14ac:dyDescent="0.25">
      <c r="A266" s="619">
        <v>260</v>
      </c>
      <c r="B266" s="623" t="s">
        <v>460</v>
      </c>
      <c r="C266" s="618">
        <v>-1.5820895522388128</v>
      </c>
    </row>
    <row r="267" spans="1:3" x14ac:dyDescent="0.25">
      <c r="A267" s="619">
        <v>261</v>
      </c>
      <c r="B267" s="623" t="s">
        <v>416</v>
      </c>
      <c r="C267" s="618">
        <v>-1.6146993318485414</v>
      </c>
    </row>
    <row r="268" spans="1:3" x14ac:dyDescent="0.25">
      <c r="A268" s="617">
        <v>262</v>
      </c>
      <c r="B268" s="623" t="s">
        <v>358</v>
      </c>
      <c r="C268" s="618">
        <v>-1.6287645974185665</v>
      </c>
    </row>
    <row r="269" spans="1:3" x14ac:dyDescent="0.25">
      <c r="A269" s="619">
        <v>263</v>
      </c>
      <c r="B269" s="623" t="s">
        <v>482</v>
      </c>
      <c r="C269" s="618">
        <v>-1.6442953020134183</v>
      </c>
    </row>
    <row r="270" spans="1:3" x14ac:dyDescent="0.25">
      <c r="A270" s="619">
        <v>264</v>
      </c>
      <c r="B270" s="623" t="s">
        <v>513</v>
      </c>
      <c r="C270" s="618">
        <v>-1.7887563884156634</v>
      </c>
    </row>
    <row r="271" spans="1:3" x14ac:dyDescent="0.25">
      <c r="A271" s="617">
        <v>265</v>
      </c>
      <c r="B271" s="623" t="s">
        <v>508</v>
      </c>
      <c r="C271" s="618">
        <v>-1.8163299949074769</v>
      </c>
    </row>
    <row r="272" spans="1:3" x14ac:dyDescent="0.25">
      <c r="A272" s="619">
        <v>266</v>
      </c>
      <c r="B272" s="623" t="s">
        <v>515</v>
      </c>
      <c r="C272" s="618">
        <v>-1.8416206261510126</v>
      </c>
    </row>
    <row r="273" spans="1:3" x14ac:dyDescent="0.25">
      <c r="A273" s="619">
        <v>267</v>
      </c>
      <c r="B273" s="623" t="s">
        <v>369</v>
      </c>
      <c r="C273" s="618">
        <v>-2.0278610474343139</v>
      </c>
    </row>
    <row r="274" spans="1:3" x14ac:dyDescent="0.25">
      <c r="A274" s="617">
        <v>268</v>
      </c>
      <c r="B274" s="621" t="s">
        <v>398</v>
      </c>
      <c r="C274" s="618">
        <v>-2.1432305279665513</v>
      </c>
    </row>
    <row r="275" spans="1:3" x14ac:dyDescent="0.25">
      <c r="A275" s="619">
        <v>269</v>
      </c>
      <c r="B275" s="623" t="s">
        <v>544</v>
      </c>
      <c r="C275" s="618">
        <v>-2.367472979927939</v>
      </c>
    </row>
    <row r="276" spans="1:3" x14ac:dyDescent="0.25">
      <c r="A276" s="619">
        <v>270</v>
      </c>
      <c r="B276" s="623" t="s">
        <v>462</v>
      </c>
      <c r="C276" s="618">
        <v>-2.4082568807339158</v>
      </c>
    </row>
    <row r="277" spans="1:3" x14ac:dyDescent="0.25">
      <c r="A277" s="617">
        <v>271</v>
      </c>
      <c r="B277" s="623" t="s">
        <v>236</v>
      </c>
      <c r="C277" s="618">
        <v>-2.444841979725723</v>
      </c>
    </row>
    <row r="278" spans="1:3" x14ac:dyDescent="0.25">
      <c r="A278" s="619">
        <v>272</v>
      </c>
      <c r="B278" s="621" t="s">
        <v>352</v>
      </c>
      <c r="C278" s="618">
        <v>-2.4765030583320851</v>
      </c>
    </row>
    <row r="279" spans="1:3" x14ac:dyDescent="0.25">
      <c r="A279" s="619">
        <v>273</v>
      </c>
      <c r="B279" s="623" t="s">
        <v>467</v>
      </c>
      <c r="C279" s="618">
        <v>-2.5081003240129576</v>
      </c>
    </row>
    <row r="280" spans="1:3" x14ac:dyDescent="0.25">
      <c r="A280" s="617">
        <v>274</v>
      </c>
      <c r="B280" s="621" t="s">
        <v>366</v>
      </c>
      <c r="C280" s="618">
        <v>-2.5862068965517295</v>
      </c>
    </row>
    <row r="281" spans="1:3" x14ac:dyDescent="0.25">
      <c r="A281" s="619">
        <v>275</v>
      </c>
      <c r="B281" s="623" t="s">
        <v>497</v>
      </c>
      <c r="C281" s="618">
        <v>-2.5961058412381561</v>
      </c>
    </row>
    <row r="282" spans="1:3" x14ac:dyDescent="0.25">
      <c r="A282" s="619">
        <v>276</v>
      </c>
      <c r="B282" s="623" t="s">
        <v>414</v>
      </c>
      <c r="C282" s="622">
        <v>-2.832975295381317</v>
      </c>
    </row>
    <row r="283" spans="1:3" x14ac:dyDescent="0.25">
      <c r="A283" s="617">
        <v>277</v>
      </c>
      <c r="B283" s="623" t="s">
        <v>361</v>
      </c>
      <c r="C283" s="618">
        <v>-2.8931750741839579</v>
      </c>
    </row>
    <row r="284" spans="1:3" x14ac:dyDescent="0.25">
      <c r="A284" s="619">
        <v>278</v>
      </c>
      <c r="B284" s="623" t="s">
        <v>495</v>
      </c>
      <c r="C284" s="618">
        <v>-2.9682274247491875</v>
      </c>
    </row>
    <row r="285" spans="1:3" x14ac:dyDescent="0.25">
      <c r="A285" s="619">
        <v>279</v>
      </c>
      <c r="B285" s="623" t="s">
        <v>389</v>
      </c>
      <c r="C285" s="618">
        <v>-3.1493906613720242</v>
      </c>
    </row>
    <row r="286" spans="1:3" x14ac:dyDescent="0.25">
      <c r="A286" s="617">
        <v>280</v>
      </c>
      <c r="B286" s="621" t="s">
        <v>514</v>
      </c>
      <c r="C286" s="618">
        <v>-3.1799163179916405</v>
      </c>
    </row>
    <row r="287" spans="1:3" x14ac:dyDescent="0.25">
      <c r="A287" s="619">
        <v>281</v>
      </c>
      <c r="B287" s="623" t="s">
        <v>583</v>
      </c>
      <c r="C287" s="618">
        <v>-3.2043879907621289</v>
      </c>
    </row>
    <row r="288" spans="1:3" x14ac:dyDescent="0.25">
      <c r="A288" s="619">
        <v>282</v>
      </c>
      <c r="B288" s="623" t="s">
        <v>300</v>
      </c>
      <c r="C288" s="618">
        <v>-3.2999999999999972</v>
      </c>
    </row>
    <row r="289" spans="1:3" x14ac:dyDescent="0.25">
      <c r="A289" s="617">
        <v>283</v>
      </c>
      <c r="B289" s="623" t="s">
        <v>269</v>
      </c>
      <c r="C289" s="618">
        <v>-3.4026465028355517</v>
      </c>
    </row>
    <row r="290" spans="1:3" x14ac:dyDescent="0.25">
      <c r="A290" s="619">
        <v>284</v>
      </c>
      <c r="B290" s="623" t="s">
        <v>468</v>
      </c>
      <c r="C290" s="618">
        <v>-3.418272218769431</v>
      </c>
    </row>
    <row r="291" spans="1:3" x14ac:dyDescent="0.25">
      <c r="A291" s="619">
        <v>285</v>
      </c>
      <c r="B291" s="623" t="s">
        <v>431</v>
      </c>
      <c r="C291" s="618">
        <v>-3.4962771123340843</v>
      </c>
    </row>
    <row r="292" spans="1:3" x14ac:dyDescent="0.25">
      <c r="A292" s="617">
        <v>286</v>
      </c>
      <c r="B292" s="623" t="s">
        <v>450</v>
      </c>
      <c r="C292" s="618">
        <v>-3.4965034965034931</v>
      </c>
    </row>
    <row r="293" spans="1:3" x14ac:dyDescent="0.25">
      <c r="A293" s="619">
        <v>287</v>
      </c>
      <c r="B293" s="623" t="s">
        <v>561</v>
      </c>
      <c r="C293" s="618">
        <v>-3.5222052067381355</v>
      </c>
    </row>
    <row r="294" spans="1:3" x14ac:dyDescent="0.25">
      <c r="A294" s="619">
        <v>288</v>
      </c>
      <c r="B294" s="621" t="s">
        <v>445</v>
      </c>
      <c r="C294" s="618">
        <v>-3.988413547237073</v>
      </c>
    </row>
    <row r="295" spans="1:3" x14ac:dyDescent="0.25">
      <c r="A295" s="617">
        <v>289</v>
      </c>
      <c r="B295" s="623" t="s">
        <v>589</v>
      </c>
      <c r="C295" s="618">
        <v>-4.005524861878456</v>
      </c>
    </row>
    <row r="296" spans="1:3" x14ac:dyDescent="0.25">
      <c r="A296" s="619">
        <v>290</v>
      </c>
      <c r="B296" s="623" t="s">
        <v>325</v>
      </c>
      <c r="C296" s="618">
        <v>-4.0939020898940868</v>
      </c>
    </row>
    <row r="297" spans="1:3" x14ac:dyDescent="0.25">
      <c r="A297" s="619">
        <v>291</v>
      </c>
      <c r="B297" s="623" t="s">
        <v>502</v>
      </c>
      <c r="C297" s="618">
        <v>-4.1837571780147584</v>
      </c>
    </row>
    <row r="298" spans="1:3" x14ac:dyDescent="0.25">
      <c r="A298" s="617">
        <v>292</v>
      </c>
      <c r="B298" s="623" t="s">
        <v>554</v>
      </c>
      <c r="C298" s="618">
        <v>-4.2799821667409645</v>
      </c>
    </row>
    <row r="299" spans="1:3" x14ac:dyDescent="0.25">
      <c r="A299" s="619">
        <v>293</v>
      </c>
      <c r="B299" s="623" t="s">
        <v>303</v>
      </c>
      <c r="C299" s="618">
        <v>-5.132192846034215</v>
      </c>
    </row>
    <row r="300" spans="1:3" x14ac:dyDescent="0.25">
      <c r="A300" s="619">
        <v>294</v>
      </c>
      <c r="B300" s="623" t="s">
        <v>555</v>
      </c>
      <c r="C300" s="618">
        <v>-5.4915854738706713</v>
      </c>
    </row>
    <row r="301" spans="1:3" x14ac:dyDescent="0.25">
      <c r="A301" s="617">
        <v>295</v>
      </c>
      <c r="B301" s="623" t="s">
        <v>383</v>
      </c>
      <c r="C301" s="618">
        <v>-5.5895865237365996</v>
      </c>
    </row>
    <row r="302" spans="1:3" x14ac:dyDescent="0.25">
      <c r="A302" s="619">
        <v>296</v>
      </c>
      <c r="B302" s="623" t="s">
        <v>594</v>
      </c>
      <c r="C302" s="620">
        <v>-5.78125</v>
      </c>
    </row>
    <row r="303" spans="1:3" x14ac:dyDescent="0.25">
      <c r="A303" s="619">
        <v>297</v>
      </c>
      <c r="B303" s="623" t="s">
        <v>400</v>
      </c>
      <c r="C303" s="618">
        <v>-5.7832327855211076</v>
      </c>
    </row>
    <row r="304" spans="1:3" x14ac:dyDescent="0.25">
      <c r="A304" s="617">
        <v>298</v>
      </c>
      <c r="B304" s="621" t="s">
        <v>449</v>
      </c>
      <c r="C304" s="618">
        <v>-5.7915874022405234</v>
      </c>
    </row>
    <row r="305" spans="1:3" x14ac:dyDescent="0.25">
      <c r="A305" s="619">
        <v>299</v>
      </c>
      <c r="B305" s="623" t="s">
        <v>466</v>
      </c>
      <c r="C305" s="618">
        <v>-6.1096136567834805</v>
      </c>
    </row>
    <row r="306" spans="1:3" x14ac:dyDescent="0.25">
      <c r="A306" s="619">
        <v>300</v>
      </c>
      <c r="B306" s="623" t="s">
        <v>382</v>
      </c>
      <c r="C306" s="618">
        <v>-6.117159149818562</v>
      </c>
    </row>
    <row r="307" spans="1:3" x14ac:dyDescent="0.25">
      <c r="A307" s="617">
        <v>301</v>
      </c>
      <c r="B307" s="623" t="s">
        <v>526</v>
      </c>
      <c r="C307" s="618">
        <v>-6.3690800217746357</v>
      </c>
    </row>
    <row r="308" spans="1:3" x14ac:dyDescent="0.25">
      <c r="A308" s="619">
        <v>302</v>
      </c>
      <c r="B308" s="623" t="s">
        <v>380</v>
      </c>
      <c r="C308" s="618">
        <v>-6.4449676280164709</v>
      </c>
    </row>
    <row r="309" spans="1:3" x14ac:dyDescent="0.25">
      <c r="A309" s="619">
        <v>303</v>
      </c>
      <c r="B309" s="623" t="s">
        <v>499</v>
      </c>
      <c r="C309" s="618">
        <v>-6.5322580645161139</v>
      </c>
    </row>
    <row r="310" spans="1:3" x14ac:dyDescent="0.25">
      <c r="A310" s="617">
        <v>304</v>
      </c>
      <c r="B310" s="623" t="s">
        <v>548</v>
      </c>
      <c r="C310" s="618">
        <v>-6.8993727842923391</v>
      </c>
    </row>
    <row r="311" spans="1:3" x14ac:dyDescent="0.25">
      <c r="A311" s="619">
        <v>305</v>
      </c>
      <c r="B311" s="623" t="s">
        <v>406</v>
      </c>
      <c r="C311" s="618">
        <v>-6.9630872483221538</v>
      </c>
    </row>
    <row r="312" spans="1:3" x14ac:dyDescent="0.25">
      <c r="A312" s="619">
        <v>306</v>
      </c>
      <c r="B312" s="623" t="s">
        <v>533</v>
      </c>
      <c r="C312" s="618">
        <v>-7.0584845865744512</v>
      </c>
    </row>
    <row r="313" spans="1:3" x14ac:dyDescent="0.25">
      <c r="A313" s="617">
        <v>307</v>
      </c>
      <c r="B313" s="623" t="s">
        <v>552</v>
      </c>
      <c r="C313" s="618">
        <v>-7.2741806554756039</v>
      </c>
    </row>
    <row r="314" spans="1:3" x14ac:dyDescent="0.25">
      <c r="A314" s="619">
        <v>308</v>
      </c>
      <c r="B314" s="623" t="s">
        <v>412</v>
      </c>
      <c r="C314" s="618">
        <v>-7.6822916666666572</v>
      </c>
    </row>
    <row r="315" spans="1:3" x14ac:dyDescent="0.25">
      <c r="A315" s="619">
        <v>309</v>
      </c>
      <c r="B315" s="623" t="s">
        <v>339</v>
      </c>
      <c r="C315" s="618">
        <v>-7.9873125720876459</v>
      </c>
    </row>
    <row r="316" spans="1:3" x14ac:dyDescent="0.25">
      <c r="A316" s="617">
        <v>310</v>
      </c>
      <c r="B316" s="623" t="s">
        <v>568</v>
      </c>
      <c r="C316" s="618">
        <v>-8.0434782608695485</v>
      </c>
    </row>
    <row r="317" spans="1:3" x14ac:dyDescent="0.25">
      <c r="A317" s="619">
        <v>311</v>
      </c>
      <c r="B317" s="621" t="s">
        <v>336</v>
      </c>
      <c r="C317" s="618">
        <v>-8.0681150910158408</v>
      </c>
    </row>
    <row r="318" spans="1:3" x14ac:dyDescent="0.25">
      <c r="A318" s="619">
        <v>312</v>
      </c>
      <c r="B318" s="623" t="s">
        <v>528</v>
      </c>
      <c r="C318" s="618">
        <v>-8.1681205392545735</v>
      </c>
    </row>
    <row r="319" spans="1:3" x14ac:dyDescent="0.25">
      <c r="A319" s="617">
        <v>313</v>
      </c>
      <c r="B319" s="623" t="s">
        <v>311</v>
      </c>
      <c r="C319" s="618">
        <v>-8.1834532374100775</v>
      </c>
    </row>
    <row r="320" spans="1:3" x14ac:dyDescent="0.25">
      <c r="A320" s="619">
        <v>314</v>
      </c>
      <c r="B320" s="629" t="s">
        <v>344</v>
      </c>
      <c r="C320" s="618">
        <v>-8.5488505747126453</v>
      </c>
    </row>
    <row r="321" spans="1:3" x14ac:dyDescent="0.25">
      <c r="A321" s="619">
        <v>315</v>
      </c>
      <c r="B321" s="623" t="s">
        <v>335</v>
      </c>
      <c r="C321" s="618">
        <v>-8.7730061349693358</v>
      </c>
    </row>
    <row r="322" spans="1:3" x14ac:dyDescent="0.25">
      <c r="A322" s="617">
        <v>316</v>
      </c>
      <c r="B322" s="623" t="s">
        <v>442</v>
      </c>
      <c r="C322" s="618">
        <v>-8.9195979899497502</v>
      </c>
    </row>
    <row r="323" spans="1:3" x14ac:dyDescent="0.25">
      <c r="A323" s="619">
        <v>317</v>
      </c>
      <c r="B323" s="621" t="s">
        <v>323</v>
      </c>
      <c r="C323" s="618">
        <v>-8.9482987185152325</v>
      </c>
    </row>
    <row r="324" spans="1:3" x14ac:dyDescent="0.25">
      <c r="A324" s="619">
        <v>318</v>
      </c>
      <c r="B324" s="629" t="s">
        <v>282</v>
      </c>
      <c r="C324" s="618">
        <v>-9.1128061019670952</v>
      </c>
    </row>
    <row r="325" spans="1:3" x14ac:dyDescent="0.25">
      <c r="A325" s="617">
        <v>319</v>
      </c>
      <c r="B325" s="623" t="s">
        <v>566</v>
      </c>
      <c r="C325" s="618">
        <v>-9.6591693114392143</v>
      </c>
    </row>
    <row r="326" spans="1:3" x14ac:dyDescent="0.25">
      <c r="A326" s="619">
        <v>320</v>
      </c>
      <c r="B326" s="623" t="s">
        <v>473</v>
      </c>
      <c r="C326" s="618">
        <v>-9.9962420142803268</v>
      </c>
    </row>
    <row r="327" spans="1:3" x14ac:dyDescent="0.25">
      <c r="A327" s="619">
        <v>321</v>
      </c>
      <c r="B327" s="623" t="s">
        <v>587</v>
      </c>
      <c r="C327" s="618">
        <v>-10.026041666666671</v>
      </c>
    </row>
    <row r="328" spans="1:3" x14ac:dyDescent="0.25">
      <c r="A328" s="617">
        <v>322</v>
      </c>
      <c r="B328" s="623" t="s">
        <v>472</v>
      </c>
      <c r="C328" s="618">
        <v>-10.111662531017359</v>
      </c>
    </row>
    <row r="329" spans="1:3" x14ac:dyDescent="0.25">
      <c r="A329" s="619">
        <v>323</v>
      </c>
      <c r="B329" s="623" t="s">
        <v>521</v>
      </c>
      <c r="C329" s="618">
        <v>-10.264686894770819</v>
      </c>
    </row>
    <row r="330" spans="1:3" x14ac:dyDescent="0.25">
      <c r="A330" s="619">
        <v>324</v>
      </c>
      <c r="B330" s="621" t="s">
        <v>574</v>
      </c>
      <c r="C330" s="618">
        <v>-10.404503753127599</v>
      </c>
    </row>
    <row r="331" spans="1:3" x14ac:dyDescent="0.25">
      <c r="A331" s="617">
        <v>325</v>
      </c>
      <c r="B331" s="623" t="s">
        <v>334</v>
      </c>
      <c r="C331" s="618">
        <v>-10.417310664605878</v>
      </c>
    </row>
    <row r="332" spans="1:3" x14ac:dyDescent="0.25">
      <c r="A332" s="619">
        <v>326</v>
      </c>
      <c r="B332" s="621" t="s">
        <v>531</v>
      </c>
      <c r="C332" s="622">
        <v>-11.283422459893046</v>
      </c>
    </row>
    <row r="333" spans="1:3" x14ac:dyDescent="0.25">
      <c r="A333" s="619">
        <v>327</v>
      </c>
      <c r="B333" s="623" t="s">
        <v>492</v>
      </c>
      <c r="C333" s="618">
        <v>-11.292764153799581</v>
      </c>
    </row>
    <row r="334" spans="1:3" x14ac:dyDescent="0.25">
      <c r="A334" s="617">
        <v>328</v>
      </c>
      <c r="B334" s="623" t="s">
        <v>519</v>
      </c>
      <c r="C334" s="618">
        <v>-11.460957178841298</v>
      </c>
    </row>
    <row r="335" spans="1:3" x14ac:dyDescent="0.25">
      <c r="A335" s="619">
        <v>329</v>
      </c>
      <c r="B335" s="623" t="s">
        <v>455</v>
      </c>
      <c r="C335" s="618">
        <v>-11.720831113478951</v>
      </c>
    </row>
    <row r="336" spans="1:3" x14ac:dyDescent="0.25">
      <c r="A336" s="619">
        <v>330</v>
      </c>
      <c r="B336" s="623" t="s">
        <v>397</v>
      </c>
      <c r="C336" s="618">
        <v>-11.88254665203074</v>
      </c>
    </row>
    <row r="337" spans="1:3" x14ac:dyDescent="0.25">
      <c r="A337" s="617">
        <v>331</v>
      </c>
      <c r="B337" s="623" t="s">
        <v>507</v>
      </c>
      <c r="C337" s="618">
        <v>-12.041625371655101</v>
      </c>
    </row>
    <row r="338" spans="1:3" x14ac:dyDescent="0.25">
      <c r="A338" s="619">
        <v>332</v>
      </c>
      <c r="B338" s="621" t="s">
        <v>457</v>
      </c>
      <c r="C338" s="618">
        <v>-12.388695315524572</v>
      </c>
    </row>
    <row r="339" spans="1:3" x14ac:dyDescent="0.25">
      <c r="A339" s="619">
        <v>333</v>
      </c>
      <c r="B339" s="623" t="s">
        <v>530</v>
      </c>
      <c r="C339" s="618">
        <v>-12.589413447782547</v>
      </c>
    </row>
    <row r="340" spans="1:3" x14ac:dyDescent="0.25">
      <c r="A340" s="617">
        <v>334</v>
      </c>
      <c r="B340" s="623" t="s">
        <v>572</v>
      </c>
      <c r="C340" s="618">
        <v>-12.864963503649633</v>
      </c>
    </row>
    <row r="341" spans="1:3" x14ac:dyDescent="0.25">
      <c r="A341" s="619">
        <v>335</v>
      </c>
      <c r="B341" s="623" t="s">
        <v>523</v>
      </c>
      <c r="C341" s="618">
        <v>-14.548148148148158</v>
      </c>
    </row>
    <row r="342" spans="1:3" x14ac:dyDescent="0.25">
      <c r="A342" s="619">
        <v>336</v>
      </c>
      <c r="B342" s="623" t="s">
        <v>524</v>
      </c>
      <c r="C342" s="618">
        <v>-14.656771799628942</v>
      </c>
    </row>
    <row r="343" spans="1:3" x14ac:dyDescent="0.25">
      <c r="A343" s="617">
        <v>337</v>
      </c>
      <c r="B343" s="623" t="s">
        <v>537</v>
      </c>
      <c r="C343" s="618">
        <v>-15.023255813953497</v>
      </c>
    </row>
    <row r="344" spans="1:3" x14ac:dyDescent="0.25">
      <c r="A344" s="619">
        <v>338</v>
      </c>
      <c r="B344" s="623" t="s">
        <v>596</v>
      </c>
      <c r="C344" s="618">
        <v>-16.074498567335255</v>
      </c>
    </row>
    <row r="345" spans="1:3" x14ac:dyDescent="0.25">
      <c r="A345" s="619">
        <v>339</v>
      </c>
      <c r="B345" s="623" t="s">
        <v>496</v>
      </c>
      <c r="C345" s="618">
        <v>-16.31466176920722</v>
      </c>
    </row>
    <row r="346" spans="1:3" x14ac:dyDescent="0.25">
      <c r="A346" s="617">
        <v>340</v>
      </c>
      <c r="B346" s="623" t="s">
        <v>585</v>
      </c>
      <c r="C346" s="618">
        <v>-16.726296958855102</v>
      </c>
    </row>
    <row r="347" spans="1:3" x14ac:dyDescent="0.25">
      <c r="A347" s="619">
        <v>341</v>
      </c>
      <c r="B347" s="623" t="s">
        <v>529</v>
      </c>
      <c r="C347" s="618">
        <v>-16.842105263157904</v>
      </c>
    </row>
    <row r="348" spans="1:3" x14ac:dyDescent="0.25">
      <c r="A348" s="619">
        <v>342</v>
      </c>
      <c r="B348" s="623" t="s">
        <v>565</v>
      </c>
      <c r="C348" s="618">
        <v>-17.427969079409692</v>
      </c>
    </row>
    <row r="349" spans="1:3" x14ac:dyDescent="0.25">
      <c r="A349" s="617">
        <v>343</v>
      </c>
      <c r="B349" s="623" t="s">
        <v>549</v>
      </c>
      <c r="C349" s="618">
        <v>-17.737296260786195</v>
      </c>
    </row>
    <row r="350" spans="1:3" x14ac:dyDescent="0.25">
      <c r="A350" s="619">
        <v>344</v>
      </c>
      <c r="B350" s="623" t="s">
        <v>563</v>
      </c>
      <c r="C350" s="618">
        <v>-17.859123682750948</v>
      </c>
    </row>
    <row r="351" spans="1:3" x14ac:dyDescent="0.25">
      <c r="A351" s="619">
        <v>345</v>
      </c>
      <c r="B351" s="623" t="s">
        <v>480</v>
      </c>
      <c r="C351" s="618">
        <v>-19.00191938579654</v>
      </c>
    </row>
    <row r="352" spans="1:3" x14ac:dyDescent="0.25">
      <c r="A352" s="617">
        <v>346</v>
      </c>
      <c r="B352" s="623" t="s">
        <v>377</v>
      </c>
      <c r="C352" s="618">
        <v>-19.667093469910384</v>
      </c>
    </row>
    <row r="353" spans="1:3" x14ac:dyDescent="0.25">
      <c r="A353" s="619">
        <v>347</v>
      </c>
      <c r="B353" s="623" t="s">
        <v>371</v>
      </c>
      <c r="C353" s="618">
        <v>-20.295983086680749</v>
      </c>
    </row>
    <row r="354" spans="1:3" x14ac:dyDescent="0.25">
      <c r="A354" s="619">
        <v>348</v>
      </c>
      <c r="B354" s="623" t="s">
        <v>591</v>
      </c>
      <c r="C354" s="618">
        <v>-21.355498721227619</v>
      </c>
    </row>
    <row r="355" spans="1:3" x14ac:dyDescent="0.25">
      <c r="A355" s="617">
        <v>349</v>
      </c>
      <c r="B355" s="623" t="s">
        <v>558</v>
      </c>
      <c r="C355" s="618">
        <v>-21.740747628789279</v>
      </c>
    </row>
    <row r="356" spans="1:3" x14ac:dyDescent="0.25">
      <c r="A356" s="619">
        <v>350</v>
      </c>
      <c r="B356" s="629" t="s">
        <v>444</v>
      </c>
      <c r="C356" s="618">
        <v>-23.25</v>
      </c>
    </row>
    <row r="357" spans="1:3" x14ac:dyDescent="0.25">
      <c r="A357" s="619">
        <v>351</v>
      </c>
      <c r="B357" s="629" t="s">
        <v>592</v>
      </c>
      <c r="C357" s="618">
        <v>-26.992287917737784</v>
      </c>
    </row>
    <row r="358" spans="1:3" x14ac:dyDescent="0.25">
      <c r="A358" s="617">
        <v>352</v>
      </c>
      <c r="B358" s="629" t="s">
        <v>546</v>
      </c>
      <c r="C358" s="618">
        <v>-28.722280887011607</v>
      </c>
    </row>
    <row r="359" spans="1:3" x14ac:dyDescent="0.25">
      <c r="A359" s="619">
        <v>353</v>
      </c>
      <c r="B359" s="629" t="s">
        <v>551</v>
      </c>
      <c r="C359" s="618">
        <v>-28.836251287332658</v>
      </c>
    </row>
    <row r="360" spans="1:3" x14ac:dyDescent="0.25">
      <c r="A360" s="619">
        <v>354</v>
      </c>
      <c r="B360" s="629" t="s">
        <v>588</v>
      </c>
      <c r="C360" s="618">
        <v>-36.322667868409184</v>
      </c>
    </row>
    <row r="361" spans="1:3" x14ac:dyDescent="0.25">
      <c r="A361" s="617">
        <v>355</v>
      </c>
      <c r="B361" s="629" t="s">
        <v>595</v>
      </c>
      <c r="C361" s="618">
        <v>-40.056818181818187</v>
      </c>
    </row>
    <row r="362" spans="1:3" x14ac:dyDescent="0.25">
      <c r="A362" s="619">
        <v>356</v>
      </c>
      <c r="B362" s="629" t="s">
        <v>570</v>
      </c>
      <c r="C362" s="618">
        <v>-45.388076490438692</v>
      </c>
    </row>
    <row r="363" spans="1:3" x14ac:dyDescent="0.25">
      <c r="A363" s="619">
        <v>357</v>
      </c>
      <c r="B363" s="629" t="s">
        <v>597</v>
      </c>
      <c r="C363" s="618">
        <v>-80.179059935339467</v>
      </c>
    </row>
  </sheetData>
  <mergeCells count="1">
    <mergeCell ref="E7:F7"/>
  </mergeCells>
  <conditionalFormatting sqref="C7:C5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3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4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5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5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5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C36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0A52-B9D4-41C5-BA12-FAB3829ECC7E}">
  <dimension ref="A1:I22"/>
  <sheetViews>
    <sheetView workbookViewId="0"/>
  </sheetViews>
  <sheetFormatPr defaultRowHeight="15" x14ac:dyDescent="0.25"/>
  <cols>
    <col min="1" max="1" width="17.42578125" customWidth="1"/>
    <col min="2" max="4" width="11.42578125" customWidth="1"/>
    <col min="6" max="6" width="17.42578125" customWidth="1"/>
    <col min="7" max="9" width="11.42578125" customWidth="1"/>
  </cols>
  <sheetData>
    <row r="1" spans="1:9" ht="15.75" x14ac:dyDescent="0.3">
      <c r="A1" s="36" t="s">
        <v>71</v>
      </c>
    </row>
    <row r="2" spans="1:9" ht="15.75" x14ac:dyDescent="0.3">
      <c r="A2" s="36" t="s">
        <v>618</v>
      </c>
    </row>
    <row r="4" spans="1:9" ht="20.25" x14ac:dyDescent="0.3">
      <c r="A4" s="54" t="s">
        <v>619</v>
      </c>
    </row>
    <row r="6" spans="1:9" x14ac:dyDescent="0.25">
      <c r="A6" s="744" t="s">
        <v>611</v>
      </c>
      <c r="B6" s="745"/>
      <c r="C6" s="745"/>
      <c r="D6" s="746"/>
      <c r="F6" s="744" t="s">
        <v>612</v>
      </c>
      <c r="G6" s="745"/>
      <c r="H6" s="745"/>
      <c r="I6" s="746"/>
    </row>
    <row r="7" spans="1:9" x14ac:dyDescent="0.25">
      <c r="A7" s="741" t="s">
        <v>621</v>
      </c>
      <c r="B7" s="742"/>
      <c r="C7" s="742"/>
      <c r="D7" s="743"/>
      <c r="F7" s="741" t="s">
        <v>622</v>
      </c>
      <c r="G7" s="742"/>
      <c r="H7" s="742"/>
      <c r="I7" s="743"/>
    </row>
    <row r="8" spans="1:9" x14ac:dyDescent="0.25">
      <c r="A8" s="688" t="s">
        <v>620</v>
      </c>
      <c r="B8" s="609">
        <v>5</v>
      </c>
      <c r="C8" s="609">
        <v>15</v>
      </c>
      <c r="D8" s="642">
        <v>45</v>
      </c>
      <c r="F8" s="688" t="s">
        <v>620</v>
      </c>
      <c r="G8" s="609">
        <v>2.5</v>
      </c>
      <c r="H8" s="609">
        <v>5</v>
      </c>
      <c r="I8" s="642">
        <v>10</v>
      </c>
    </row>
    <row r="9" spans="1:9" x14ac:dyDescent="0.25">
      <c r="A9" s="640"/>
      <c r="B9" s="643">
        <v>0.13</v>
      </c>
      <c r="C9" s="643">
        <v>0.55000000000000004</v>
      </c>
      <c r="D9" s="644">
        <v>0.92</v>
      </c>
      <c r="F9" s="640"/>
      <c r="G9" s="643">
        <v>0.92</v>
      </c>
      <c r="H9" s="643">
        <v>0.98</v>
      </c>
      <c r="I9" s="644">
        <v>0.99</v>
      </c>
    </row>
    <row r="10" spans="1:9" x14ac:dyDescent="0.25">
      <c r="A10" s="640"/>
      <c r="B10" s="2"/>
      <c r="C10" s="643">
        <v>0.34</v>
      </c>
      <c r="D10" s="644">
        <v>0.91</v>
      </c>
      <c r="F10" s="640"/>
      <c r="G10" s="643">
        <v>0.99</v>
      </c>
      <c r="H10" s="643">
        <v>0.98</v>
      </c>
      <c r="I10" s="644">
        <v>0.99</v>
      </c>
    </row>
    <row r="11" spans="1:9" x14ac:dyDescent="0.25">
      <c r="A11" s="641"/>
      <c r="B11" s="645">
        <v>0.12</v>
      </c>
      <c r="C11" s="645">
        <v>0.72</v>
      </c>
      <c r="D11" s="646"/>
      <c r="F11" s="641"/>
      <c r="G11" s="645">
        <v>0.56999999999999995</v>
      </c>
      <c r="H11" s="645">
        <v>0.77</v>
      </c>
      <c r="I11" s="647">
        <v>0.99</v>
      </c>
    </row>
    <row r="12" spans="1:9" x14ac:dyDescent="0.25">
      <c r="A12" s="685" t="s">
        <v>221</v>
      </c>
      <c r="B12" s="649">
        <f>AVERAGE(B9,B11)</f>
        <v>0.125</v>
      </c>
      <c r="C12" s="649">
        <f>AVERAGE(C9:C11)</f>
        <v>0.53666666666666674</v>
      </c>
      <c r="D12" s="650">
        <f>AVERAGE(D9:D10)</f>
        <v>0.91500000000000004</v>
      </c>
      <c r="F12" s="685" t="s">
        <v>221</v>
      </c>
      <c r="G12" s="656">
        <f>AVERAGE(G9:G11)</f>
        <v>0.82666666666666666</v>
      </c>
      <c r="H12" s="656">
        <f t="shared" ref="H12:I12" si="0">AVERAGE(H9:H11)</f>
        <v>0.91</v>
      </c>
      <c r="I12" s="657">
        <f t="shared" si="0"/>
        <v>0.98999999999999988</v>
      </c>
    </row>
    <row r="13" spans="1:9" x14ac:dyDescent="0.25">
      <c r="A13" s="686" t="s">
        <v>222</v>
      </c>
      <c r="B13" s="651">
        <f>STDEV(B9,B11)</f>
        <v>7.0710678118654814E-3</v>
      </c>
      <c r="C13" s="651">
        <f>STDEV(C9:C11)</f>
        <v>0.19035055380358981</v>
      </c>
      <c r="D13" s="652">
        <f>STDEV(D9:D10)</f>
        <v>7.0710678118654814E-3</v>
      </c>
      <c r="F13" s="686" t="s">
        <v>222</v>
      </c>
      <c r="G13" s="658">
        <f>STDEV(G9:G11)</f>
        <v>0.22501851775650172</v>
      </c>
      <c r="H13" s="658">
        <f t="shared" ref="H13:I13" si="1">STDEV(H9:H11)</f>
        <v>0.12124355652982206</v>
      </c>
      <c r="I13" s="659">
        <f t="shared" si="1"/>
        <v>1.3597399555105182E-16</v>
      </c>
    </row>
    <row r="14" spans="1:9" x14ac:dyDescent="0.25">
      <c r="A14" s="687" t="s">
        <v>12</v>
      </c>
      <c r="B14" s="653">
        <f>B13/SQRT(COUNT(B9:B11))</f>
        <v>5.0000000000000044E-3</v>
      </c>
      <c r="C14" s="654">
        <f>C13/SQRT(COUNT(C9:C11))</f>
        <v>0.10989894347889692</v>
      </c>
      <c r="D14" s="655">
        <f>D13/SQRT(COUNT(D9:D11))</f>
        <v>5.0000000000000044E-3</v>
      </c>
      <c r="F14" s="687" t="s">
        <v>12</v>
      </c>
      <c r="G14" s="653">
        <f>G13/SQRT(COUNT(G9:G11))</f>
        <v>0.12991450179936687</v>
      </c>
      <c r="H14" s="653">
        <f>H13/SQRT(COUNT(H9:H11))</f>
        <v>7.0000000000000381E-2</v>
      </c>
      <c r="I14" s="660">
        <f>I13/SQRT(COUNT(I9:I11))</f>
        <v>7.8504622934188746E-17</v>
      </c>
    </row>
    <row r="15" spans="1:9" x14ac:dyDescent="0.25">
      <c r="A15" s="46"/>
      <c r="B15" s="46"/>
      <c r="F15" s="46"/>
    </row>
    <row r="16" spans="1:9" x14ac:dyDescent="0.25">
      <c r="A16" s="46"/>
      <c r="B16" s="46"/>
      <c r="F16" s="46"/>
    </row>
    <row r="17" spans="1:9" x14ac:dyDescent="0.25">
      <c r="A17" s="46"/>
      <c r="B17" s="46"/>
      <c r="C17" s="46"/>
      <c r="D17" s="46"/>
      <c r="F17" s="46"/>
      <c r="G17" s="46"/>
      <c r="H17" s="46"/>
      <c r="I17" s="46"/>
    </row>
    <row r="18" spans="1:9" x14ac:dyDescent="0.25">
      <c r="B18" s="638"/>
      <c r="C18" s="638"/>
      <c r="D18" s="638"/>
      <c r="G18" s="639"/>
      <c r="H18" s="639"/>
      <c r="I18" s="639"/>
    </row>
    <row r="19" spans="1:9" x14ac:dyDescent="0.25">
      <c r="B19" s="638"/>
      <c r="C19" s="638"/>
      <c r="D19" s="638"/>
      <c r="G19" s="639"/>
      <c r="H19" s="639"/>
      <c r="I19" s="639"/>
    </row>
    <row r="20" spans="1:9" x14ac:dyDescent="0.25">
      <c r="B20" s="638"/>
      <c r="C20" s="638"/>
      <c r="D20" s="638"/>
      <c r="G20" s="639"/>
      <c r="H20" s="639"/>
      <c r="I20" s="639"/>
    </row>
    <row r="21" spans="1:9" x14ac:dyDescent="0.25">
      <c r="B21" s="638"/>
      <c r="C21" s="638"/>
      <c r="D21" s="638"/>
      <c r="G21" s="638"/>
      <c r="H21" s="638"/>
      <c r="I21" s="638"/>
    </row>
    <row r="22" spans="1:9" x14ac:dyDescent="0.25">
      <c r="B22" s="638"/>
      <c r="C22" s="638"/>
      <c r="D22" s="638"/>
      <c r="G22" s="638"/>
      <c r="H22" s="638"/>
      <c r="I22" s="638"/>
    </row>
  </sheetData>
  <mergeCells count="4">
    <mergeCell ref="A7:D7"/>
    <mergeCell ref="F7:I7"/>
    <mergeCell ref="A6:D6"/>
    <mergeCell ref="F6:I6"/>
  </mergeCells>
  <pageMargins left="0.7" right="0.7" top="0.75" bottom="0.75" header="0.3" footer="0.3"/>
  <pageSetup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E2EE-DB95-44BF-9F1F-081C1D822DFD}">
  <dimension ref="A1:I15"/>
  <sheetViews>
    <sheetView workbookViewId="0"/>
  </sheetViews>
  <sheetFormatPr defaultRowHeight="15" x14ac:dyDescent="0.25"/>
  <cols>
    <col min="1" max="1" width="17.42578125" customWidth="1"/>
    <col min="2" max="4" width="11.42578125" customWidth="1"/>
    <col min="6" max="6" width="17.42578125" customWidth="1"/>
    <col min="7" max="9" width="11.42578125" customWidth="1"/>
  </cols>
  <sheetData>
    <row r="1" spans="1:9" ht="15.75" x14ac:dyDescent="0.3">
      <c r="A1" s="36" t="s">
        <v>71</v>
      </c>
    </row>
    <row r="2" spans="1:9" ht="15.75" x14ac:dyDescent="0.3">
      <c r="A2" s="36" t="s">
        <v>618</v>
      </c>
    </row>
    <row r="4" spans="1:9" ht="20.25" x14ac:dyDescent="0.3">
      <c r="A4" s="54" t="s">
        <v>634</v>
      </c>
    </row>
    <row r="6" spans="1:9" x14ac:dyDescent="0.25">
      <c r="A6" s="744" t="s">
        <v>611</v>
      </c>
      <c r="B6" s="745"/>
      <c r="C6" s="745"/>
      <c r="D6" s="746"/>
      <c r="F6" s="744" t="s">
        <v>612</v>
      </c>
      <c r="G6" s="745"/>
      <c r="H6" s="745"/>
      <c r="I6" s="746"/>
    </row>
    <row r="7" spans="1:9" x14ac:dyDescent="0.25">
      <c r="A7" s="741" t="s">
        <v>623</v>
      </c>
      <c r="B7" s="742"/>
      <c r="C7" s="742"/>
      <c r="D7" s="743"/>
      <c r="F7" s="741" t="s">
        <v>624</v>
      </c>
      <c r="G7" s="742"/>
      <c r="H7" s="742"/>
      <c r="I7" s="743"/>
    </row>
    <row r="8" spans="1:9" x14ac:dyDescent="0.25">
      <c r="A8" s="688" t="s">
        <v>620</v>
      </c>
      <c r="B8" s="609">
        <v>5</v>
      </c>
      <c r="C8" s="609">
        <v>15</v>
      </c>
      <c r="D8" s="642">
        <v>45</v>
      </c>
      <c r="F8" s="688" t="s">
        <v>620</v>
      </c>
      <c r="G8" s="609">
        <v>2.5</v>
      </c>
      <c r="H8" s="609">
        <v>5</v>
      </c>
      <c r="I8" s="642">
        <v>10</v>
      </c>
    </row>
    <row r="9" spans="1:9" x14ac:dyDescent="0.25">
      <c r="A9" s="640"/>
      <c r="B9" s="662">
        <v>5.85</v>
      </c>
      <c r="C9" s="662">
        <v>36.4</v>
      </c>
      <c r="D9" s="663">
        <v>210</v>
      </c>
      <c r="F9" s="640"/>
      <c r="G9" s="675">
        <v>32.4</v>
      </c>
      <c r="H9" s="675">
        <v>76.099999999999994</v>
      </c>
      <c r="I9" s="676">
        <v>198</v>
      </c>
    </row>
    <row r="10" spans="1:9" x14ac:dyDescent="0.25">
      <c r="A10" s="640"/>
      <c r="B10" s="664">
        <v>2.75</v>
      </c>
      <c r="C10" s="664">
        <v>32.299999999999997</v>
      </c>
      <c r="D10" s="665">
        <v>202</v>
      </c>
      <c r="F10" s="640"/>
      <c r="G10" s="677">
        <v>114</v>
      </c>
      <c r="H10" s="677">
        <v>81.900000000000006</v>
      </c>
      <c r="I10" s="678">
        <v>398</v>
      </c>
    </row>
    <row r="11" spans="1:9" x14ac:dyDescent="0.25">
      <c r="A11" s="641"/>
      <c r="B11" s="661">
        <v>6.38</v>
      </c>
      <c r="C11" s="661">
        <v>24</v>
      </c>
      <c r="D11" s="666">
        <v>137</v>
      </c>
      <c r="F11" s="641"/>
      <c r="G11" s="674">
        <v>15.5</v>
      </c>
      <c r="H11" s="674">
        <v>45.5</v>
      </c>
      <c r="I11" s="679">
        <v>165</v>
      </c>
    </row>
    <row r="12" spans="1:9" x14ac:dyDescent="0.25">
      <c r="A12" s="685" t="s">
        <v>221</v>
      </c>
      <c r="B12" s="667">
        <f>AVERAGE(B9,B11)</f>
        <v>6.1150000000000002</v>
      </c>
      <c r="C12" s="667">
        <f>AVERAGE(C9:C11)</f>
        <v>30.899999999999995</v>
      </c>
      <c r="D12" s="668">
        <f>AVERAGE(D9:D10)</f>
        <v>206</v>
      </c>
      <c r="F12" s="685" t="s">
        <v>221</v>
      </c>
      <c r="G12" s="680">
        <f>AVERAGE(G9:G11)</f>
        <v>53.966666666666669</v>
      </c>
      <c r="H12" s="680">
        <f t="shared" ref="H12:I12" si="0">AVERAGE(H9:H11)</f>
        <v>67.833333333333329</v>
      </c>
      <c r="I12" s="681">
        <f t="shared" si="0"/>
        <v>253.66666666666666</v>
      </c>
    </row>
    <row r="13" spans="1:9" x14ac:dyDescent="0.25">
      <c r="A13" s="686" t="s">
        <v>222</v>
      </c>
      <c r="B13" s="669">
        <f>STDEV(B9,B11)</f>
        <v>0.37476659402887036</v>
      </c>
      <c r="C13" s="669">
        <f>STDEV(C9:C11)</f>
        <v>6.3174361888348587</v>
      </c>
      <c r="D13" s="670">
        <f>STDEV(D9:D10)</f>
        <v>5.6568542494923806</v>
      </c>
      <c r="F13" s="686" t="s">
        <v>222</v>
      </c>
      <c r="G13" s="682">
        <f>STDEV(G9:G11)</f>
        <v>52.672605150432169</v>
      </c>
      <c r="H13" s="682">
        <f t="shared" ref="H13:I13" si="1">STDEV(H9:H11)</f>
        <v>19.557436778201097</v>
      </c>
      <c r="I13" s="683">
        <f t="shared" si="1"/>
        <v>126.08066201179834</v>
      </c>
    </row>
    <row r="14" spans="1:9" x14ac:dyDescent="0.25">
      <c r="A14" s="687" t="s">
        <v>12</v>
      </c>
      <c r="B14" s="671">
        <f>B13/SQRT(COUNT(B9:B11))</f>
        <v>0.21637159394584751</v>
      </c>
      <c r="C14" s="672">
        <f>C13/SQRT(COUNT(C9:C11))</f>
        <v>3.6473734842120895</v>
      </c>
      <c r="D14" s="673">
        <f>D13/SQRT(COUNT(D9:D11))</f>
        <v>3.2659863237109046</v>
      </c>
      <c r="F14" s="687" t="s">
        <v>12</v>
      </c>
      <c r="G14" s="671">
        <f>G13/SQRT(COUNT(G9:G11))</f>
        <v>30.410542762520883</v>
      </c>
      <c r="H14" s="671">
        <f>H13/SQRT(COUNT(H9:H11))</f>
        <v>11.291491388553492</v>
      </c>
      <c r="I14" s="684">
        <f>I13/SQRT(COUNT(I9:I11))</f>
        <v>72.792704152117992</v>
      </c>
    </row>
    <row r="15" spans="1:9" x14ac:dyDescent="0.25">
      <c r="C15" s="1"/>
      <c r="D15" s="1"/>
    </row>
  </sheetData>
  <mergeCells count="4">
    <mergeCell ref="A6:D6"/>
    <mergeCell ref="F6:I6"/>
    <mergeCell ref="A7:D7"/>
    <mergeCell ref="F7:I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A25B-DF28-44DF-8139-503CE021B270}">
  <dimension ref="A1:BY93"/>
  <sheetViews>
    <sheetView workbookViewId="0"/>
  </sheetViews>
  <sheetFormatPr defaultRowHeight="15" x14ac:dyDescent="0.25"/>
  <sheetData>
    <row r="1" spans="1:77" ht="15.75" x14ac:dyDescent="0.3">
      <c r="A1" s="36" t="s">
        <v>71</v>
      </c>
      <c r="D1" s="3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77" ht="15.75" x14ac:dyDescent="0.3">
      <c r="A2" s="36" t="s">
        <v>160</v>
      </c>
      <c r="D2" s="3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77" ht="15.75" x14ac:dyDescent="0.3">
      <c r="A3" s="36"/>
      <c r="D3" s="32"/>
      <c r="E3" s="3"/>
      <c r="F3" s="3"/>
      <c r="G3" s="3"/>
      <c r="H3" s="3"/>
      <c r="I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4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S3" s="301" t="s">
        <v>42</v>
      </c>
      <c r="AT3" s="108"/>
    </row>
    <row r="4" spans="1:77" ht="20.25" x14ac:dyDescent="0.3">
      <c r="A4" s="23" t="s">
        <v>4</v>
      </c>
      <c r="D4" s="3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77" ht="12.75" customHeight="1" x14ac:dyDescent="0.3">
      <c r="A5" s="23"/>
      <c r="D5" s="3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77" s="262" customFormat="1" ht="12.75" x14ac:dyDescent="0.2">
      <c r="A6" s="179"/>
      <c r="B6" s="179"/>
      <c r="C6" s="179"/>
      <c r="D6" s="501" t="s">
        <v>0</v>
      </c>
      <c r="E6" s="180">
        <v>9</v>
      </c>
      <c r="F6" s="180">
        <v>10</v>
      </c>
      <c r="G6" s="180">
        <v>11</v>
      </c>
      <c r="H6" s="180">
        <v>12</v>
      </c>
      <c r="I6" s="180">
        <v>13</v>
      </c>
      <c r="J6" s="180">
        <v>14</v>
      </c>
      <c r="K6" s="180">
        <v>15</v>
      </c>
      <c r="L6" s="180">
        <v>16</v>
      </c>
      <c r="M6" s="180">
        <v>17</v>
      </c>
      <c r="N6" s="180">
        <v>18</v>
      </c>
      <c r="O6" s="180">
        <v>19</v>
      </c>
      <c r="P6" s="180">
        <v>20</v>
      </c>
      <c r="Q6" s="180">
        <v>21</v>
      </c>
      <c r="R6" s="180">
        <v>22</v>
      </c>
      <c r="S6" s="180">
        <v>23</v>
      </c>
      <c r="T6" s="180">
        <v>24</v>
      </c>
      <c r="U6" s="180">
        <v>25</v>
      </c>
      <c r="V6" s="180">
        <v>26</v>
      </c>
      <c r="W6" s="180">
        <v>27</v>
      </c>
      <c r="X6" s="180">
        <v>28</v>
      </c>
      <c r="Y6" s="180">
        <v>29</v>
      </c>
      <c r="Z6" s="180">
        <v>30</v>
      </c>
      <c r="AA6" s="180">
        <v>31</v>
      </c>
      <c r="AB6" s="180">
        <v>32</v>
      </c>
      <c r="AC6" s="180">
        <v>33</v>
      </c>
      <c r="AD6" s="180">
        <v>34</v>
      </c>
      <c r="AE6" s="180">
        <v>35</v>
      </c>
      <c r="AF6" s="180">
        <v>36</v>
      </c>
      <c r="AG6" s="180">
        <v>37</v>
      </c>
      <c r="AH6" s="180">
        <v>38</v>
      </c>
      <c r="AI6" s="180">
        <v>39</v>
      </c>
      <c r="AJ6" s="180">
        <v>40</v>
      </c>
      <c r="AK6" s="180">
        <v>41</v>
      </c>
      <c r="AL6" s="180">
        <v>42</v>
      </c>
      <c r="AM6" s="180">
        <v>43</v>
      </c>
      <c r="AN6" s="180">
        <v>44</v>
      </c>
      <c r="AO6" s="180">
        <v>45</v>
      </c>
      <c r="AP6" s="180">
        <v>46</v>
      </c>
      <c r="AQ6" s="180">
        <v>47</v>
      </c>
      <c r="AR6" s="180">
        <v>48</v>
      </c>
      <c r="AS6" s="502">
        <v>49</v>
      </c>
      <c r="AT6" s="180">
        <v>50</v>
      </c>
      <c r="AU6" s="180">
        <v>51</v>
      </c>
      <c r="AV6" s="180">
        <v>52</v>
      </c>
      <c r="AW6" s="180">
        <v>53</v>
      </c>
      <c r="AX6" s="180">
        <v>54</v>
      </c>
      <c r="AY6" s="180">
        <v>55</v>
      </c>
      <c r="AZ6" s="180">
        <v>56</v>
      </c>
      <c r="BA6" s="180">
        <v>57</v>
      </c>
      <c r="BB6" s="180">
        <v>58</v>
      </c>
      <c r="BC6" s="180">
        <v>59</v>
      </c>
      <c r="BD6" s="180">
        <v>60</v>
      </c>
      <c r="BE6" s="180">
        <v>61</v>
      </c>
      <c r="BF6" s="180">
        <v>62</v>
      </c>
      <c r="BG6" s="180">
        <v>63</v>
      </c>
      <c r="BH6" s="180">
        <v>64</v>
      </c>
      <c r="BI6" s="180">
        <v>65</v>
      </c>
      <c r="BJ6" s="180">
        <v>66</v>
      </c>
      <c r="BK6" s="180">
        <v>67</v>
      </c>
      <c r="BL6" s="180">
        <v>68</v>
      </c>
      <c r="BM6" s="180">
        <v>69</v>
      </c>
      <c r="BN6" s="180">
        <v>70</v>
      </c>
      <c r="BO6" s="180">
        <v>71</v>
      </c>
      <c r="BP6" s="180">
        <v>72</v>
      </c>
      <c r="BQ6" s="180">
        <v>73</v>
      </c>
      <c r="BR6" s="180">
        <v>74</v>
      </c>
      <c r="BS6" s="180">
        <v>75</v>
      </c>
      <c r="BT6" s="180">
        <v>76</v>
      </c>
      <c r="BU6" s="180">
        <v>77</v>
      </c>
      <c r="BV6" s="180">
        <v>78</v>
      </c>
      <c r="BW6" s="180">
        <v>79</v>
      </c>
      <c r="BX6" s="212"/>
      <c r="BY6" s="212"/>
    </row>
    <row r="7" spans="1:77" s="262" customFormat="1" ht="25.5" x14ac:dyDescent="0.2">
      <c r="A7" s="29" t="s">
        <v>7</v>
      </c>
      <c r="B7" s="25" t="s">
        <v>8</v>
      </c>
      <c r="C7" s="29" t="s">
        <v>9</v>
      </c>
      <c r="D7" s="249" t="s">
        <v>10</v>
      </c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212"/>
      <c r="BY7" s="212"/>
    </row>
    <row r="8" spans="1:77" s="262" customFormat="1" ht="12.75" x14ac:dyDescent="0.2">
      <c r="A8" s="715" t="s">
        <v>1</v>
      </c>
      <c r="B8" s="723">
        <v>1</v>
      </c>
      <c r="C8" s="210">
        <v>1</v>
      </c>
      <c r="D8" s="210" t="s">
        <v>14</v>
      </c>
      <c r="E8" s="158">
        <v>0</v>
      </c>
      <c r="F8" s="158">
        <v>0</v>
      </c>
      <c r="G8" s="158">
        <v>0</v>
      </c>
      <c r="H8" s="158">
        <v>0</v>
      </c>
      <c r="I8" s="158">
        <v>0</v>
      </c>
      <c r="J8" s="158">
        <v>0</v>
      </c>
      <c r="K8" s="158">
        <v>2</v>
      </c>
      <c r="L8" s="158">
        <v>3</v>
      </c>
      <c r="M8" s="158">
        <v>3.5</v>
      </c>
      <c r="N8" s="158">
        <v>3.5</v>
      </c>
      <c r="O8" s="158">
        <v>2.5</v>
      </c>
      <c r="P8" s="158">
        <v>2</v>
      </c>
      <c r="Q8" s="158">
        <v>2</v>
      </c>
      <c r="R8" s="158">
        <v>1.5</v>
      </c>
      <c r="S8" s="158">
        <v>1.5</v>
      </c>
      <c r="T8" s="158">
        <v>1.5</v>
      </c>
      <c r="U8" s="158">
        <v>1.5</v>
      </c>
      <c r="V8" s="158">
        <v>1</v>
      </c>
      <c r="W8" s="158">
        <v>1</v>
      </c>
      <c r="X8" s="158">
        <v>1</v>
      </c>
      <c r="Y8" s="158">
        <v>1</v>
      </c>
      <c r="Z8" s="158">
        <v>2.5</v>
      </c>
      <c r="AA8" s="158">
        <v>3</v>
      </c>
      <c r="AB8" s="158">
        <v>3</v>
      </c>
      <c r="AC8" s="158">
        <v>2.5</v>
      </c>
      <c r="AD8" s="158">
        <v>3</v>
      </c>
      <c r="AE8" s="158">
        <v>3</v>
      </c>
      <c r="AF8" s="158">
        <v>3</v>
      </c>
      <c r="AG8" s="158">
        <v>2.5</v>
      </c>
      <c r="AH8" s="158">
        <v>2.5</v>
      </c>
      <c r="AI8" s="158">
        <v>2.5</v>
      </c>
      <c r="AJ8" s="158">
        <v>2.5</v>
      </c>
      <c r="AK8" s="158">
        <v>2</v>
      </c>
      <c r="AL8" s="158">
        <v>2</v>
      </c>
      <c r="AM8" s="158">
        <v>2</v>
      </c>
      <c r="AN8" s="158">
        <v>2</v>
      </c>
      <c r="AO8" s="158">
        <v>2</v>
      </c>
      <c r="AP8" s="158">
        <v>2</v>
      </c>
      <c r="AQ8" s="158">
        <v>2</v>
      </c>
      <c r="AR8" s="158">
        <v>2</v>
      </c>
      <c r="AS8" s="158">
        <v>2</v>
      </c>
      <c r="AT8" s="158">
        <v>2</v>
      </c>
      <c r="AU8" s="158">
        <v>2</v>
      </c>
      <c r="AV8" s="158">
        <v>1.5</v>
      </c>
      <c r="AW8" s="158">
        <v>1.5</v>
      </c>
      <c r="AX8" s="158">
        <v>1.5</v>
      </c>
      <c r="AY8" s="158">
        <v>1.5</v>
      </c>
      <c r="AZ8" s="158">
        <v>1.5</v>
      </c>
      <c r="BA8" s="158">
        <v>1.5</v>
      </c>
      <c r="BB8" s="158">
        <v>1.5</v>
      </c>
      <c r="BC8" s="158">
        <v>2</v>
      </c>
      <c r="BD8" s="158">
        <v>2</v>
      </c>
      <c r="BE8" s="158">
        <v>2</v>
      </c>
      <c r="BF8" s="158">
        <v>2</v>
      </c>
      <c r="BG8" s="158">
        <v>2</v>
      </c>
      <c r="BH8" s="158">
        <v>2</v>
      </c>
      <c r="BI8" s="158">
        <v>2.5</v>
      </c>
      <c r="BJ8" s="158">
        <v>3</v>
      </c>
      <c r="BK8" s="158">
        <v>3</v>
      </c>
      <c r="BL8" s="158">
        <v>3</v>
      </c>
      <c r="BM8" s="158">
        <v>3</v>
      </c>
      <c r="BN8" s="158">
        <v>3</v>
      </c>
      <c r="BO8" s="158">
        <v>3</v>
      </c>
      <c r="BP8" s="158">
        <v>3</v>
      </c>
      <c r="BQ8" s="158">
        <v>3</v>
      </c>
      <c r="BR8" s="158">
        <v>3</v>
      </c>
      <c r="BS8" s="158">
        <v>3</v>
      </c>
      <c r="BT8" s="158">
        <v>3</v>
      </c>
      <c r="BU8" s="158">
        <v>3</v>
      </c>
      <c r="BV8" s="158">
        <v>3</v>
      </c>
      <c r="BW8" s="158">
        <v>3</v>
      </c>
      <c r="BX8" s="212"/>
      <c r="BY8" s="212"/>
    </row>
    <row r="9" spans="1:77" s="262" customFormat="1" ht="12.75" x14ac:dyDescent="0.2">
      <c r="A9" s="716"/>
      <c r="B9" s="724"/>
      <c r="C9" s="212">
        <v>2</v>
      </c>
      <c r="D9" s="213" t="s">
        <v>15</v>
      </c>
      <c r="E9" s="152">
        <v>0</v>
      </c>
      <c r="F9" s="152">
        <v>0</v>
      </c>
      <c r="G9" s="152">
        <v>0</v>
      </c>
      <c r="H9" s="152">
        <v>0</v>
      </c>
      <c r="I9" s="152">
        <v>1.5</v>
      </c>
      <c r="J9" s="152">
        <v>2.5</v>
      </c>
      <c r="K9" s="152">
        <v>3.5</v>
      </c>
      <c r="L9" s="152">
        <v>3.5</v>
      </c>
      <c r="M9" s="152">
        <v>3.5</v>
      </c>
      <c r="N9" s="152">
        <v>3</v>
      </c>
      <c r="O9" s="152">
        <v>3</v>
      </c>
      <c r="P9" s="152">
        <v>3</v>
      </c>
      <c r="Q9" s="152">
        <v>3</v>
      </c>
      <c r="R9" s="152">
        <v>2.5</v>
      </c>
      <c r="S9" s="152">
        <v>2.5</v>
      </c>
      <c r="T9" s="152">
        <v>2.5</v>
      </c>
      <c r="U9" s="152">
        <v>2.5</v>
      </c>
      <c r="V9" s="152">
        <v>2</v>
      </c>
      <c r="W9" s="152">
        <v>1.5</v>
      </c>
      <c r="X9" s="152">
        <v>1.5</v>
      </c>
      <c r="Y9" s="152">
        <v>1.5</v>
      </c>
      <c r="Z9" s="152">
        <v>1.5</v>
      </c>
      <c r="AA9" s="152">
        <v>1.5</v>
      </c>
      <c r="AB9" s="152">
        <v>2</v>
      </c>
      <c r="AC9" s="152">
        <v>3</v>
      </c>
      <c r="AD9" s="152">
        <v>3</v>
      </c>
      <c r="AE9" s="152">
        <v>3</v>
      </c>
      <c r="AF9" s="152">
        <v>3</v>
      </c>
      <c r="AG9" s="152">
        <v>3</v>
      </c>
      <c r="AH9" s="152">
        <v>3</v>
      </c>
      <c r="AI9" s="152">
        <v>3</v>
      </c>
      <c r="AJ9" s="152">
        <v>3</v>
      </c>
      <c r="AK9" s="152">
        <v>3</v>
      </c>
      <c r="AL9" s="152">
        <v>3</v>
      </c>
      <c r="AM9" s="152">
        <v>3</v>
      </c>
      <c r="AN9" s="152">
        <v>3</v>
      </c>
      <c r="AO9" s="152">
        <v>3</v>
      </c>
      <c r="AP9" s="152">
        <v>3</v>
      </c>
      <c r="AQ9" s="152">
        <v>3</v>
      </c>
      <c r="AR9" s="152">
        <v>3</v>
      </c>
      <c r="AS9" s="152">
        <v>3</v>
      </c>
      <c r="AT9" s="152">
        <v>3</v>
      </c>
      <c r="AU9" s="152">
        <v>3</v>
      </c>
      <c r="AV9" s="152">
        <v>3</v>
      </c>
      <c r="AW9" s="152">
        <v>3</v>
      </c>
      <c r="AX9" s="152">
        <v>3</v>
      </c>
      <c r="AY9" s="152">
        <v>3</v>
      </c>
      <c r="AZ9" s="152">
        <v>3</v>
      </c>
      <c r="BA9" s="152">
        <v>3</v>
      </c>
      <c r="BB9" s="152">
        <v>3</v>
      </c>
      <c r="BC9" s="152">
        <v>3</v>
      </c>
      <c r="BD9" s="152">
        <v>2.5</v>
      </c>
      <c r="BE9" s="152">
        <v>3</v>
      </c>
      <c r="BF9" s="152">
        <v>3</v>
      </c>
      <c r="BG9" s="152">
        <v>3</v>
      </c>
      <c r="BH9" s="152">
        <v>2.5</v>
      </c>
      <c r="BI9" s="152">
        <v>3</v>
      </c>
      <c r="BJ9" s="152">
        <v>3</v>
      </c>
      <c r="BK9" s="152">
        <v>3</v>
      </c>
      <c r="BL9" s="152">
        <v>3</v>
      </c>
      <c r="BM9" s="152">
        <v>3</v>
      </c>
      <c r="BN9" s="152">
        <v>2.5</v>
      </c>
      <c r="BO9" s="152">
        <v>3</v>
      </c>
      <c r="BP9" s="152">
        <v>3</v>
      </c>
      <c r="BQ9" s="152">
        <v>3</v>
      </c>
      <c r="BR9" s="152">
        <v>3</v>
      </c>
      <c r="BS9" s="152">
        <v>3</v>
      </c>
      <c r="BT9" s="152">
        <v>3</v>
      </c>
      <c r="BU9" s="152">
        <v>3</v>
      </c>
      <c r="BV9" s="152">
        <v>3</v>
      </c>
      <c r="BW9" s="152">
        <v>3</v>
      </c>
      <c r="BX9" s="212"/>
      <c r="BY9" s="212"/>
    </row>
    <row r="10" spans="1:77" s="262" customFormat="1" ht="12.75" x14ac:dyDescent="0.2">
      <c r="A10" s="716"/>
      <c r="B10" s="724"/>
      <c r="C10" s="212">
        <v>3</v>
      </c>
      <c r="D10" s="213" t="s">
        <v>16</v>
      </c>
      <c r="E10" s="152">
        <v>0</v>
      </c>
      <c r="F10" s="152">
        <v>0</v>
      </c>
      <c r="G10" s="152">
        <v>0</v>
      </c>
      <c r="H10" s="152">
        <v>0</v>
      </c>
      <c r="I10" s="152">
        <v>0.5</v>
      </c>
      <c r="J10" s="152">
        <v>2</v>
      </c>
      <c r="K10" s="152">
        <v>2.5</v>
      </c>
      <c r="L10" s="152">
        <v>3</v>
      </c>
      <c r="M10" s="152">
        <v>2.5</v>
      </c>
      <c r="N10" s="152">
        <v>2.5</v>
      </c>
      <c r="O10" s="152">
        <v>2</v>
      </c>
      <c r="P10" s="152">
        <v>2</v>
      </c>
      <c r="Q10" s="152">
        <v>1.5</v>
      </c>
      <c r="R10" s="152">
        <v>1.5</v>
      </c>
      <c r="S10" s="152">
        <v>1.5</v>
      </c>
      <c r="T10" s="152">
        <v>1.5</v>
      </c>
      <c r="U10" s="152">
        <v>1</v>
      </c>
      <c r="V10" s="152">
        <v>1</v>
      </c>
      <c r="W10" s="152">
        <v>1</v>
      </c>
      <c r="X10" s="152">
        <v>2</v>
      </c>
      <c r="Y10" s="152">
        <v>3</v>
      </c>
      <c r="Z10" s="152">
        <v>3</v>
      </c>
      <c r="AA10" s="152">
        <v>3.5</v>
      </c>
      <c r="AB10" s="152">
        <v>3.5</v>
      </c>
      <c r="AC10" s="152">
        <v>3.5</v>
      </c>
      <c r="AD10" s="152">
        <v>3.5</v>
      </c>
      <c r="AE10" s="152">
        <v>3</v>
      </c>
      <c r="AF10" s="152">
        <v>3</v>
      </c>
      <c r="AG10" s="152">
        <v>3</v>
      </c>
      <c r="AH10" s="152">
        <v>3</v>
      </c>
      <c r="AI10" s="152">
        <v>2.5</v>
      </c>
      <c r="AJ10" s="152">
        <v>2.5</v>
      </c>
      <c r="AK10" s="152">
        <v>2.5</v>
      </c>
      <c r="AL10" s="152">
        <v>2.5</v>
      </c>
      <c r="AM10" s="152">
        <v>2.5</v>
      </c>
      <c r="AN10" s="152">
        <v>2.5</v>
      </c>
      <c r="AO10" s="152">
        <v>2.5</v>
      </c>
      <c r="AP10" s="152">
        <v>2.5</v>
      </c>
      <c r="AQ10" s="152">
        <v>2.5</v>
      </c>
      <c r="AR10" s="152">
        <v>2.5</v>
      </c>
      <c r="AS10" s="152">
        <v>2.5</v>
      </c>
      <c r="AT10" s="152">
        <v>2.5</v>
      </c>
      <c r="AU10" s="152">
        <v>2.5</v>
      </c>
      <c r="AV10" s="152">
        <v>2.5</v>
      </c>
      <c r="AW10" s="152">
        <v>2.5</v>
      </c>
      <c r="AX10" s="152">
        <v>2.5</v>
      </c>
      <c r="AY10" s="152">
        <v>2</v>
      </c>
      <c r="AZ10" s="152">
        <v>2</v>
      </c>
      <c r="BA10" s="152">
        <v>2</v>
      </c>
      <c r="BB10" s="152">
        <v>2</v>
      </c>
      <c r="BC10" s="152">
        <v>2</v>
      </c>
      <c r="BD10" s="152">
        <v>2.5</v>
      </c>
      <c r="BE10" s="152">
        <v>2.5</v>
      </c>
      <c r="BF10" s="152">
        <v>2.5</v>
      </c>
      <c r="BG10" s="152">
        <v>2.5</v>
      </c>
      <c r="BH10" s="152">
        <v>3</v>
      </c>
      <c r="BI10" s="152">
        <v>3</v>
      </c>
      <c r="BJ10" s="152">
        <v>3</v>
      </c>
      <c r="BK10" s="152">
        <v>3</v>
      </c>
      <c r="BL10" s="152">
        <v>3</v>
      </c>
      <c r="BM10" s="152">
        <v>3</v>
      </c>
      <c r="BN10" s="152">
        <v>3.5</v>
      </c>
      <c r="BO10" s="152">
        <v>3.5</v>
      </c>
      <c r="BP10" s="152">
        <v>3</v>
      </c>
      <c r="BQ10" s="152">
        <v>3</v>
      </c>
      <c r="BR10" s="152">
        <v>3.5</v>
      </c>
      <c r="BS10" s="152">
        <v>3</v>
      </c>
      <c r="BT10" s="152">
        <v>3</v>
      </c>
      <c r="BU10" s="152">
        <v>3</v>
      </c>
      <c r="BV10" s="152">
        <v>3</v>
      </c>
      <c r="BW10" s="152">
        <v>3</v>
      </c>
      <c r="BX10" s="212"/>
      <c r="BY10" s="212"/>
    </row>
    <row r="11" spans="1:77" s="262" customFormat="1" ht="12.75" x14ac:dyDescent="0.2">
      <c r="A11" s="716"/>
      <c r="B11" s="724"/>
      <c r="C11" s="212">
        <v>4</v>
      </c>
      <c r="D11" s="213" t="s">
        <v>17</v>
      </c>
      <c r="E11" s="152">
        <v>0</v>
      </c>
      <c r="F11" s="152">
        <v>0</v>
      </c>
      <c r="G11" s="152">
        <v>0</v>
      </c>
      <c r="H11" s="152">
        <v>0</v>
      </c>
      <c r="I11" s="152">
        <v>0</v>
      </c>
      <c r="J11" s="152">
        <v>0</v>
      </c>
      <c r="K11" s="152">
        <v>0</v>
      </c>
      <c r="L11" s="152">
        <v>0</v>
      </c>
      <c r="M11" s="152">
        <v>0</v>
      </c>
      <c r="N11" s="152">
        <v>2</v>
      </c>
      <c r="O11" s="152">
        <v>3</v>
      </c>
      <c r="P11" s="152">
        <v>3</v>
      </c>
      <c r="Q11" s="152">
        <v>3</v>
      </c>
      <c r="R11" s="152">
        <v>3</v>
      </c>
      <c r="S11" s="152">
        <v>3</v>
      </c>
      <c r="T11" s="152">
        <v>2.5</v>
      </c>
      <c r="U11" s="152">
        <v>2.5</v>
      </c>
      <c r="V11" s="152">
        <v>2.5</v>
      </c>
      <c r="W11" s="152">
        <v>2</v>
      </c>
      <c r="X11" s="152">
        <v>2</v>
      </c>
      <c r="Y11" s="152">
        <v>1.5</v>
      </c>
      <c r="Z11" s="152">
        <v>1.5</v>
      </c>
      <c r="AA11" s="152">
        <v>1</v>
      </c>
      <c r="AB11" s="152">
        <v>1</v>
      </c>
      <c r="AC11" s="152">
        <v>1</v>
      </c>
      <c r="AD11" s="152">
        <v>1</v>
      </c>
      <c r="AE11" s="152">
        <v>1.5</v>
      </c>
      <c r="AF11" s="152">
        <v>1.5</v>
      </c>
      <c r="AG11" s="152">
        <v>2</v>
      </c>
      <c r="AH11" s="152">
        <v>2.5</v>
      </c>
      <c r="AI11" s="152">
        <v>3</v>
      </c>
      <c r="AJ11" s="152">
        <v>3</v>
      </c>
      <c r="AK11" s="152">
        <v>3</v>
      </c>
      <c r="AL11" s="152">
        <v>3</v>
      </c>
      <c r="AM11" s="152">
        <v>3</v>
      </c>
      <c r="AN11" s="152">
        <v>3</v>
      </c>
      <c r="AO11" s="152">
        <v>3</v>
      </c>
      <c r="AP11" s="152">
        <v>3</v>
      </c>
      <c r="AQ11" s="152">
        <v>3</v>
      </c>
      <c r="AR11" s="152">
        <v>2.5</v>
      </c>
      <c r="AS11" s="152">
        <v>2.5</v>
      </c>
      <c r="AT11" s="152">
        <v>2.5</v>
      </c>
      <c r="AU11" s="152">
        <v>2.5</v>
      </c>
      <c r="AV11" s="152">
        <v>2</v>
      </c>
      <c r="AW11" s="152">
        <v>2</v>
      </c>
      <c r="AX11" s="152">
        <v>2.5</v>
      </c>
      <c r="AY11" s="152">
        <v>2.5</v>
      </c>
      <c r="AZ11" s="152">
        <v>2.5</v>
      </c>
      <c r="BA11" s="152">
        <v>2.5</v>
      </c>
      <c r="BB11" s="152">
        <v>2.5</v>
      </c>
      <c r="BC11" s="152">
        <v>2</v>
      </c>
      <c r="BD11" s="152">
        <v>2.5</v>
      </c>
      <c r="BE11" s="152">
        <v>2</v>
      </c>
      <c r="BF11" s="152">
        <v>2</v>
      </c>
      <c r="BG11" s="152">
        <v>2</v>
      </c>
      <c r="BH11" s="152">
        <v>2</v>
      </c>
      <c r="BI11" s="152">
        <v>2</v>
      </c>
      <c r="BJ11" s="152">
        <v>2</v>
      </c>
      <c r="BK11" s="152">
        <v>2</v>
      </c>
      <c r="BL11" s="152">
        <v>2</v>
      </c>
      <c r="BM11" s="152">
        <v>2</v>
      </c>
      <c r="BN11" s="152">
        <v>2.5</v>
      </c>
      <c r="BO11" s="152">
        <v>2.5</v>
      </c>
      <c r="BP11" s="152">
        <v>2.5</v>
      </c>
      <c r="BQ11" s="152">
        <v>2.5</v>
      </c>
      <c r="BR11" s="152">
        <v>2.5</v>
      </c>
      <c r="BS11" s="152">
        <v>2.5</v>
      </c>
      <c r="BT11" s="152">
        <v>2.5</v>
      </c>
      <c r="BU11" s="152">
        <v>2.5</v>
      </c>
      <c r="BV11" s="152">
        <v>2.5</v>
      </c>
      <c r="BW11" s="152">
        <v>2.5</v>
      </c>
      <c r="BX11" s="212"/>
      <c r="BY11" s="212"/>
    </row>
    <row r="12" spans="1:77" s="262" customFormat="1" ht="12.75" x14ac:dyDescent="0.2">
      <c r="A12" s="716"/>
      <c r="B12" s="724"/>
      <c r="C12" s="212">
        <v>5</v>
      </c>
      <c r="D12" s="213" t="s">
        <v>18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2">
        <v>2</v>
      </c>
      <c r="L12" s="152">
        <v>3</v>
      </c>
      <c r="M12" s="152">
        <v>3</v>
      </c>
      <c r="N12" s="152">
        <v>2.5</v>
      </c>
      <c r="O12" s="152">
        <v>2.5</v>
      </c>
      <c r="P12" s="152">
        <v>2</v>
      </c>
      <c r="Q12" s="152">
        <v>2</v>
      </c>
      <c r="R12" s="152">
        <v>1.5</v>
      </c>
      <c r="S12" s="152">
        <v>1.5</v>
      </c>
      <c r="T12" s="152">
        <v>1.5</v>
      </c>
      <c r="U12" s="152">
        <v>1.5</v>
      </c>
      <c r="V12" s="152">
        <v>1</v>
      </c>
      <c r="W12" s="152">
        <v>1</v>
      </c>
      <c r="X12" s="152">
        <v>1</v>
      </c>
      <c r="Y12" s="152">
        <v>0.5</v>
      </c>
      <c r="Z12" s="152">
        <v>0.5</v>
      </c>
      <c r="AA12" s="152">
        <v>2</v>
      </c>
      <c r="AB12" s="152">
        <v>2.5</v>
      </c>
      <c r="AC12" s="152">
        <v>2.5</v>
      </c>
      <c r="AD12" s="152">
        <v>2.5</v>
      </c>
      <c r="AE12" s="152">
        <v>2.5</v>
      </c>
      <c r="AF12" s="152">
        <v>2.5</v>
      </c>
      <c r="AG12" s="152">
        <v>2.5</v>
      </c>
      <c r="AH12" s="152">
        <v>2.5</v>
      </c>
      <c r="AI12" s="152">
        <v>2.5</v>
      </c>
      <c r="AJ12" s="152">
        <v>2.5</v>
      </c>
      <c r="AK12" s="152">
        <v>2.5</v>
      </c>
      <c r="AL12" s="152">
        <v>2</v>
      </c>
      <c r="AM12" s="152">
        <v>2</v>
      </c>
      <c r="AN12" s="152">
        <v>2</v>
      </c>
      <c r="AO12" s="152">
        <v>2</v>
      </c>
      <c r="AP12" s="152">
        <v>2</v>
      </c>
      <c r="AQ12" s="152">
        <v>2</v>
      </c>
      <c r="AR12" s="152">
        <v>2</v>
      </c>
      <c r="AS12" s="152">
        <v>2</v>
      </c>
      <c r="AT12" s="152">
        <v>2</v>
      </c>
      <c r="AU12" s="152">
        <v>2</v>
      </c>
      <c r="AV12" s="152">
        <v>2.5</v>
      </c>
      <c r="AW12" s="152">
        <v>2.5</v>
      </c>
      <c r="AX12" s="152">
        <v>2</v>
      </c>
      <c r="AY12" s="152">
        <v>2</v>
      </c>
      <c r="AZ12" s="152">
        <v>2</v>
      </c>
      <c r="BA12" s="152">
        <v>2</v>
      </c>
      <c r="BB12" s="152">
        <v>2</v>
      </c>
      <c r="BC12" s="152">
        <v>2</v>
      </c>
      <c r="BD12" s="152">
        <v>2</v>
      </c>
      <c r="BE12" s="152">
        <v>2</v>
      </c>
      <c r="BF12" s="152">
        <v>2</v>
      </c>
      <c r="BG12" s="152">
        <v>2</v>
      </c>
      <c r="BH12" s="152">
        <v>2</v>
      </c>
      <c r="BI12" s="152">
        <v>2</v>
      </c>
      <c r="BJ12" s="152">
        <v>2</v>
      </c>
      <c r="BK12" s="152">
        <v>2</v>
      </c>
      <c r="BL12" s="152">
        <v>2</v>
      </c>
      <c r="BM12" s="152">
        <v>2</v>
      </c>
      <c r="BN12" s="152">
        <v>2</v>
      </c>
      <c r="BO12" s="152">
        <v>2</v>
      </c>
      <c r="BP12" s="152">
        <v>2.5</v>
      </c>
      <c r="BQ12" s="152">
        <v>2.5</v>
      </c>
      <c r="BR12" s="152">
        <v>2</v>
      </c>
      <c r="BS12" s="152">
        <v>2</v>
      </c>
      <c r="BT12" s="152">
        <v>2</v>
      </c>
      <c r="BU12" s="152">
        <v>2</v>
      </c>
      <c r="BV12" s="152">
        <v>2</v>
      </c>
      <c r="BW12" s="152">
        <v>2</v>
      </c>
      <c r="BX12" s="212"/>
      <c r="BY12" s="212"/>
    </row>
    <row r="13" spans="1:77" s="262" customFormat="1" ht="12.75" x14ac:dyDescent="0.2">
      <c r="A13" s="716"/>
      <c r="B13" s="723">
        <v>2</v>
      </c>
      <c r="C13" s="210">
        <v>1</v>
      </c>
      <c r="D13" s="211" t="s">
        <v>20</v>
      </c>
      <c r="E13" s="158">
        <v>0</v>
      </c>
      <c r="F13" s="158">
        <v>0</v>
      </c>
      <c r="G13" s="158">
        <v>0</v>
      </c>
      <c r="H13" s="158">
        <v>0</v>
      </c>
      <c r="I13" s="158">
        <v>0</v>
      </c>
      <c r="J13" s="158">
        <v>0.5</v>
      </c>
      <c r="K13" s="158">
        <v>3</v>
      </c>
      <c r="L13" s="158">
        <v>3.5</v>
      </c>
      <c r="M13" s="158">
        <v>3.5</v>
      </c>
      <c r="N13" s="158">
        <v>3</v>
      </c>
      <c r="O13" s="158">
        <v>3</v>
      </c>
      <c r="P13" s="158">
        <v>2.5</v>
      </c>
      <c r="Q13" s="158">
        <v>2.5</v>
      </c>
      <c r="R13" s="158">
        <v>2</v>
      </c>
      <c r="S13" s="158">
        <v>1.5</v>
      </c>
      <c r="T13" s="158">
        <v>1.5</v>
      </c>
      <c r="U13" s="158">
        <v>1.5</v>
      </c>
      <c r="V13" s="158">
        <v>1</v>
      </c>
      <c r="W13" s="158">
        <v>0.5</v>
      </c>
      <c r="X13" s="158">
        <v>0.5</v>
      </c>
      <c r="Y13" s="158">
        <v>0.5</v>
      </c>
      <c r="Z13" s="158">
        <v>0.5</v>
      </c>
      <c r="AA13" s="158">
        <v>2.5</v>
      </c>
      <c r="AB13" s="158">
        <v>2.5</v>
      </c>
      <c r="AC13" s="158">
        <v>3.5</v>
      </c>
      <c r="AD13" s="158">
        <v>3</v>
      </c>
      <c r="AE13" s="158">
        <v>3</v>
      </c>
      <c r="AF13" s="158">
        <v>3</v>
      </c>
      <c r="AG13" s="158">
        <v>3</v>
      </c>
      <c r="AH13" s="158">
        <v>3</v>
      </c>
      <c r="AI13" s="158">
        <v>2.5</v>
      </c>
      <c r="AJ13" s="158">
        <v>2.5</v>
      </c>
      <c r="AK13" s="158">
        <v>2.5</v>
      </c>
      <c r="AL13" s="158">
        <v>2</v>
      </c>
      <c r="AM13" s="158">
        <v>2</v>
      </c>
      <c r="AN13" s="158">
        <v>2</v>
      </c>
      <c r="AO13" s="158">
        <v>2</v>
      </c>
      <c r="AP13" s="158">
        <v>2</v>
      </c>
      <c r="AQ13" s="158">
        <v>2</v>
      </c>
      <c r="AR13" s="158">
        <v>2</v>
      </c>
      <c r="AS13" s="158">
        <v>2</v>
      </c>
      <c r="AT13" s="158">
        <v>2</v>
      </c>
      <c r="AU13" s="158">
        <v>2</v>
      </c>
      <c r="AV13" s="158">
        <v>1.5</v>
      </c>
      <c r="AW13" s="158">
        <v>2</v>
      </c>
      <c r="AX13" s="158">
        <v>2</v>
      </c>
      <c r="AY13" s="158">
        <v>2</v>
      </c>
      <c r="AZ13" s="158">
        <v>2</v>
      </c>
      <c r="BA13" s="158">
        <v>2</v>
      </c>
      <c r="BB13" s="158">
        <v>2</v>
      </c>
      <c r="BC13" s="158">
        <v>1.5</v>
      </c>
      <c r="BD13" s="158">
        <v>2</v>
      </c>
      <c r="BE13" s="158">
        <v>2</v>
      </c>
      <c r="BF13" s="158">
        <v>2</v>
      </c>
      <c r="BG13" s="158">
        <v>2</v>
      </c>
      <c r="BH13" s="158">
        <v>2</v>
      </c>
      <c r="BI13" s="158">
        <v>2</v>
      </c>
      <c r="BJ13" s="158">
        <v>2</v>
      </c>
      <c r="BK13" s="158">
        <v>2</v>
      </c>
      <c r="BL13" s="158">
        <v>2</v>
      </c>
      <c r="BM13" s="158">
        <v>2</v>
      </c>
      <c r="BN13" s="158">
        <v>1.5</v>
      </c>
      <c r="BO13" s="158">
        <v>1.5</v>
      </c>
      <c r="BP13" s="158">
        <v>2</v>
      </c>
      <c r="BQ13" s="158">
        <v>1.5</v>
      </c>
      <c r="BR13" s="158">
        <v>2</v>
      </c>
      <c r="BS13" s="158">
        <v>2</v>
      </c>
      <c r="BT13" s="158">
        <v>2</v>
      </c>
      <c r="BU13" s="158">
        <v>2</v>
      </c>
      <c r="BV13" s="158">
        <v>2</v>
      </c>
      <c r="BW13" s="158">
        <v>2</v>
      </c>
      <c r="BX13" s="212"/>
      <c r="BY13" s="212"/>
    </row>
    <row r="14" spans="1:77" s="262" customFormat="1" ht="12.75" x14ac:dyDescent="0.2">
      <c r="A14" s="716"/>
      <c r="B14" s="724"/>
      <c r="C14" s="212">
        <v>2</v>
      </c>
      <c r="D14" s="213" t="s">
        <v>21</v>
      </c>
      <c r="E14" s="152">
        <v>0</v>
      </c>
      <c r="F14" s="152">
        <v>0</v>
      </c>
      <c r="G14" s="152">
        <v>0</v>
      </c>
      <c r="H14" s="152">
        <v>0</v>
      </c>
      <c r="I14" s="152">
        <v>2</v>
      </c>
      <c r="J14" s="152">
        <v>2.5</v>
      </c>
      <c r="K14" s="152">
        <v>2.5</v>
      </c>
      <c r="L14" s="152">
        <v>2</v>
      </c>
      <c r="M14" s="152">
        <v>1.5</v>
      </c>
      <c r="N14" s="152">
        <v>1.5</v>
      </c>
      <c r="O14" s="152">
        <v>1</v>
      </c>
      <c r="P14" s="152">
        <v>1</v>
      </c>
      <c r="Q14" s="152">
        <v>1</v>
      </c>
      <c r="R14" s="152">
        <v>1</v>
      </c>
      <c r="S14" s="152">
        <v>0.5</v>
      </c>
      <c r="T14" s="152">
        <v>1</v>
      </c>
      <c r="U14" s="152">
        <v>1</v>
      </c>
      <c r="V14" s="152">
        <v>1</v>
      </c>
      <c r="W14" s="152">
        <v>1</v>
      </c>
      <c r="X14" s="152">
        <v>0.5</v>
      </c>
      <c r="Y14" s="152">
        <v>1</v>
      </c>
      <c r="Z14" s="152">
        <v>0.5</v>
      </c>
      <c r="AA14" s="152">
        <v>1.5</v>
      </c>
      <c r="AB14" s="152">
        <v>1.5</v>
      </c>
      <c r="AC14" s="152">
        <v>1</v>
      </c>
      <c r="AD14" s="152">
        <v>1</v>
      </c>
      <c r="AE14" s="152">
        <v>2</v>
      </c>
      <c r="AF14" s="152">
        <v>2.5</v>
      </c>
      <c r="AG14" s="152">
        <v>2.5</v>
      </c>
      <c r="AH14" s="152">
        <v>2.5</v>
      </c>
      <c r="AI14" s="152">
        <v>2.5</v>
      </c>
      <c r="AJ14" s="152">
        <v>2.5</v>
      </c>
      <c r="AK14" s="152">
        <v>2.5</v>
      </c>
      <c r="AL14" s="152">
        <v>2.5</v>
      </c>
      <c r="AM14" s="152">
        <v>2.5</v>
      </c>
      <c r="AN14" s="152">
        <v>2.5</v>
      </c>
      <c r="AO14" s="152">
        <v>2.5</v>
      </c>
      <c r="AP14" s="152">
        <v>2</v>
      </c>
      <c r="AQ14" s="152">
        <v>2</v>
      </c>
      <c r="AR14" s="152">
        <v>2</v>
      </c>
      <c r="AS14" s="152">
        <v>1.5</v>
      </c>
      <c r="AT14" s="152">
        <v>2</v>
      </c>
      <c r="AU14" s="152">
        <v>1.5</v>
      </c>
      <c r="AV14" s="152">
        <v>1.5</v>
      </c>
      <c r="AW14" s="152">
        <v>1.5</v>
      </c>
      <c r="AX14" s="152">
        <v>1.5</v>
      </c>
      <c r="AY14" s="152">
        <v>1.5</v>
      </c>
      <c r="AZ14" s="152">
        <v>1.5</v>
      </c>
      <c r="BA14" s="152">
        <v>1.5</v>
      </c>
      <c r="BB14" s="152">
        <v>1.5</v>
      </c>
      <c r="BC14" s="152">
        <v>1</v>
      </c>
      <c r="BD14" s="152">
        <v>1</v>
      </c>
      <c r="BE14" s="152">
        <v>1</v>
      </c>
      <c r="BF14" s="152">
        <v>1</v>
      </c>
      <c r="BG14" s="152">
        <v>1</v>
      </c>
      <c r="BH14" s="152">
        <v>1.5</v>
      </c>
      <c r="BI14" s="152">
        <v>1</v>
      </c>
      <c r="BJ14" s="152">
        <v>1</v>
      </c>
      <c r="BK14" s="152">
        <v>1.5</v>
      </c>
      <c r="BL14" s="152">
        <v>1.5</v>
      </c>
      <c r="BM14" s="152">
        <v>1.5</v>
      </c>
      <c r="BN14" s="152">
        <v>1.5</v>
      </c>
      <c r="BO14" s="152">
        <v>1.5</v>
      </c>
      <c r="BP14" s="152">
        <v>1.5</v>
      </c>
      <c r="BQ14" s="152">
        <v>2</v>
      </c>
      <c r="BR14" s="152">
        <v>2.5</v>
      </c>
      <c r="BS14" s="152">
        <v>2</v>
      </c>
      <c r="BT14" s="152">
        <v>2</v>
      </c>
      <c r="BU14" s="152">
        <v>2</v>
      </c>
      <c r="BV14" s="152">
        <v>1.5</v>
      </c>
      <c r="BW14" s="152">
        <v>1.5</v>
      </c>
      <c r="BX14" s="212"/>
      <c r="BY14" s="212"/>
    </row>
    <row r="15" spans="1:77" s="262" customFormat="1" ht="12.75" x14ac:dyDescent="0.2">
      <c r="A15" s="716"/>
      <c r="B15" s="724"/>
      <c r="C15" s="212">
        <v>3</v>
      </c>
      <c r="D15" s="213" t="s">
        <v>22</v>
      </c>
      <c r="E15" s="152">
        <v>0</v>
      </c>
      <c r="F15" s="152">
        <v>0</v>
      </c>
      <c r="G15" s="152">
        <v>0</v>
      </c>
      <c r="H15" s="152">
        <v>0</v>
      </c>
      <c r="I15" s="152">
        <v>0</v>
      </c>
      <c r="J15" s="152">
        <v>0.5</v>
      </c>
      <c r="K15" s="152">
        <v>2</v>
      </c>
      <c r="L15" s="152">
        <v>2.5</v>
      </c>
      <c r="M15" s="152">
        <v>3</v>
      </c>
      <c r="N15" s="152">
        <v>2.5</v>
      </c>
      <c r="O15" s="152">
        <v>2.5</v>
      </c>
      <c r="P15" s="152">
        <v>2.5</v>
      </c>
      <c r="Q15" s="152">
        <v>2</v>
      </c>
      <c r="R15" s="152">
        <v>2</v>
      </c>
      <c r="S15" s="152">
        <v>1.5</v>
      </c>
      <c r="T15" s="152">
        <v>1.5</v>
      </c>
      <c r="U15" s="152">
        <v>1.5</v>
      </c>
      <c r="V15" s="152">
        <v>1.5</v>
      </c>
      <c r="W15" s="152">
        <v>1.5</v>
      </c>
      <c r="X15" s="152">
        <v>1</v>
      </c>
      <c r="Y15" s="152">
        <v>1</v>
      </c>
      <c r="Z15" s="152">
        <v>0.5</v>
      </c>
      <c r="AA15" s="152">
        <v>1</v>
      </c>
      <c r="AB15" s="152">
        <v>2</v>
      </c>
      <c r="AC15" s="152">
        <v>3</v>
      </c>
      <c r="AD15" s="152">
        <v>3</v>
      </c>
      <c r="AE15" s="152">
        <v>3</v>
      </c>
      <c r="AF15" s="152">
        <v>3</v>
      </c>
      <c r="AG15" s="152">
        <v>3</v>
      </c>
      <c r="AH15" s="152">
        <v>3</v>
      </c>
      <c r="AI15" s="152">
        <v>3</v>
      </c>
      <c r="AJ15" s="152">
        <v>2.5</v>
      </c>
      <c r="AK15" s="152">
        <v>2.5</v>
      </c>
      <c r="AL15" s="152">
        <v>2.5</v>
      </c>
      <c r="AM15" s="152">
        <v>2</v>
      </c>
      <c r="AN15" s="152">
        <v>2</v>
      </c>
      <c r="AO15" s="152">
        <v>2</v>
      </c>
      <c r="AP15" s="152">
        <v>2</v>
      </c>
      <c r="AQ15" s="152">
        <v>2</v>
      </c>
      <c r="AR15" s="152">
        <v>2</v>
      </c>
      <c r="AS15" s="152">
        <v>2</v>
      </c>
      <c r="AT15" s="152">
        <v>2</v>
      </c>
      <c r="AU15" s="152">
        <v>2</v>
      </c>
      <c r="AV15" s="152">
        <v>1.5</v>
      </c>
      <c r="AW15" s="152">
        <v>2</v>
      </c>
      <c r="AX15" s="152">
        <v>2</v>
      </c>
      <c r="AY15" s="152">
        <v>2</v>
      </c>
      <c r="AZ15" s="152">
        <v>2</v>
      </c>
      <c r="BA15" s="152">
        <v>2</v>
      </c>
      <c r="BB15" s="152">
        <v>2</v>
      </c>
      <c r="BC15" s="152">
        <v>3</v>
      </c>
      <c r="BD15" s="152">
        <v>3</v>
      </c>
      <c r="BE15" s="152">
        <v>3</v>
      </c>
      <c r="BF15" s="152">
        <v>3</v>
      </c>
      <c r="BG15" s="152">
        <v>3</v>
      </c>
      <c r="BH15" s="152">
        <v>3</v>
      </c>
      <c r="BI15" s="152">
        <v>2.5</v>
      </c>
      <c r="BJ15" s="152">
        <v>2.5</v>
      </c>
      <c r="BK15" s="152">
        <v>2.5</v>
      </c>
      <c r="BL15" s="152">
        <v>2.5</v>
      </c>
      <c r="BM15" s="152">
        <v>2.5</v>
      </c>
      <c r="BN15" s="152">
        <v>2.5</v>
      </c>
      <c r="BO15" s="152">
        <v>2.5</v>
      </c>
      <c r="BP15" s="152">
        <v>2.5</v>
      </c>
      <c r="BQ15" s="152">
        <v>2.5</v>
      </c>
      <c r="BR15" s="152">
        <v>2.5</v>
      </c>
      <c r="BS15" s="152">
        <v>2.5</v>
      </c>
      <c r="BT15" s="152">
        <v>2.5</v>
      </c>
      <c r="BU15" s="152">
        <v>2.5</v>
      </c>
      <c r="BV15" s="152">
        <v>2.5</v>
      </c>
      <c r="BW15" s="152">
        <v>2.5</v>
      </c>
      <c r="BX15" s="212"/>
      <c r="BY15" s="212"/>
    </row>
    <row r="16" spans="1:77" s="262" customFormat="1" ht="12.75" x14ac:dyDescent="0.2">
      <c r="A16" s="716"/>
      <c r="B16" s="724"/>
      <c r="C16" s="212">
        <v>4</v>
      </c>
      <c r="D16" s="213" t="s">
        <v>23</v>
      </c>
      <c r="E16" s="152">
        <v>0</v>
      </c>
      <c r="F16" s="152">
        <v>0</v>
      </c>
      <c r="G16" s="152">
        <v>0</v>
      </c>
      <c r="H16" s="152">
        <v>0</v>
      </c>
      <c r="I16" s="152">
        <v>1.5</v>
      </c>
      <c r="J16" s="152">
        <v>2</v>
      </c>
      <c r="K16" s="152">
        <v>2</v>
      </c>
      <c r="L16" s="152">
        <v>2.5</v>
      </c>
      <c r="M16" s="152">
        <v>2.5</v>
      </c>
      <c r="N16" s="152">
        <v>2.5</v>
      </c>
      <c r="O16" s="152">
        <v>2.5</v>
      </c>
      <c r="P16" s="152">
        <v>2.5</v>
      </c>
      <c r="Q16" s="152">
        <v>2</v>
      </c>
      <c r="R16" s="152">
        <v>2</v>
      </c>
      <c r="S16" s="152">
        <v>1.5</v>
      </c>
      <c r="T16" s="152">
        <v>1.5</v>
      </c>
      <c r="U16" s="152">
        <v>1.5</v>
      </c>
      <c r="V16" s="152">
        <v>1.5</v>
      </c>
      <c r="W16" s="152">
        <v>1.5</v>
      </c>
      <c r="X16" s="152">
        <v>1</v>
      </c>
      <c r="Y16" s="152">
        <v>1</v>
      </c>
      <c r="Z16" s="152">
        <v>0.5</v>
      </c>
      <c r="AA16" s="152">
        <v>1</v>
      </c>
      <c r="AB16" s="152">
        <v>2</v>
      </c>
      <c r="AC16" s="152">
        <v>3</v>
      </c>
      <c r="AD16" s="152">
        <v>3</v>
      </c>
      <c r="AE16" s="152">
        <v>3</v>
      </c>
      <c r="AF16" s="152">
        <v>3</v>
      </c>
      <c r="AG16" s="152">
        <v>3</v>
      </c>
      <c r="AH16" s="152">
        <v>2.5</v>
      </c>
      <c r="AI16" s="152">
        <v>2.5</v>
      </c>
      <c r="AJ16" s="152">
        <v>2.5</v>
      </c>
      <c r="AK16" s="152">
        <v>2.5</v>
      </c>
      <c r="AL16" s="152">
        <v>2</v>
      </c>
      <c r="AM16" s="152">
        <v>2</v>
      </c>
      <c r="AN16" s="152">
        <v>2</v>
      </c>
      <c r="AO16" s="152">
        <v>2</v>
      </c>
      <c r="AP16" s="152">
        <v>2</v>
      </c>
      <c r="AQ16" s="152">
        <v>2</v>
      </c>
      <c r="AR16" s="152">
        <v>2</v>
      </c>
      <c r="AS16" s="152">
        <v>2.5</v>
      </c>
      <c r="AT16" s="152">
        <v>2.5</v>
      </c>
      <c r="AU16" s="152">
        <v>2.5</v>
      </c>
      <c r="AV16" s="152">
        <v>2.5</v>
      </c>
      <c r="AW16" s="152">
        <v>2.5</v>
      </c>
      <c r="AX16" s="152">
        <v>2</v>
      </c>
      <c r="AY16" s="152">
        <v>2</v>
      </c>
      <c r="AZ16" s="152">
        <v>2</v>
      </c>
      <c r="BA16" s="152">
        <v>2</v>
      </c>
      <c r="BB16" s="152">
        <v>2</v>
      </c>
      <c r="BC16" s="152">
        <v>2</v>
      </c>
      <c r="BD16" s="152">
        <v>2</v>
      </c>
      <c r="BE16" s="152">
        <v>2</v>
      </c>
      <c r="BF16" s="152">
        <v>2</v>
      </c>
      <c r="BG16" s="152">
        <v>2</v>
      </c>
      <c r="BH16" s="152">
        <v>2</v>
      </c>
      <c r="BI16" s="152">
        <v>2</v>
      </c>
      <c r="BJ16" s="152">
        <v>2</v>
      </c>
      <c r="BK16" s="152">
        <v>2</v>
      </c>
      <c r="BL16" s="152">
        <v>2</v>
      </c>
      <c r="BM16" s="152">
        <v>2</v>
      </c>
      <c r="BN16" s="152">
        <v>2</v>
      </c>
      <c r="BO16" s="152">
        <v>2</v>
      </c>
      <c r="BP16" s="152">
        <v>2.5</v>
      </c>
      <c r="BQ16" s="152">
        <v>2</v>
      </c>
      <c r="BR16" s="152">
        <v>2</v>
      </c>
      <c r="BS16" s="152">
        <v>2</v>
      </c>
      <c r="BT16" s="152">
        <v>2</v>
      </c>
      <c r="BU16" s="152">
        <v>2</v>
      </c>
      <c r="BV16" s="152">
        <v>2</v>
      </c>
      <c r="BW16" s="152">
        <v>2</v>
      </c>
      <c r="BX16" s="212"/>
      <c r="BY16" s="212"/>
    </row>
    <row r="17" spans="1:77" s="262" customFormat="1" ht="12.75" x14ac:dyDescent="0.2">
      <c r="A17" s="716"/>
      <c r="B17" s="724"/>
      <c r="C17" s="212">
        <v>5</v>
      </c>
      <c r="D17" s="213" t="s">
        <v>24</v>
      </c>
      <c r="E17" s="152">
        <v>0</v>
      </c>
      <c r="F17" s="152">
        <v>0</v>
      </c>
      <c r="G17" s="152">
        <v>0</v>
      </c>
      <c r="H17" s="152">
        <v>0</v>
      </c>
      <c r="I17" s="152">
        <v>0</v>
      </c>
      <c r="J17" s="152">
        <v>0</v>
      </c>
      <c r="K17" s="152">
        <v>0.5</v>
      </c>
      <c r="L17" s="152">
        <v>2.5</v>
      </c>
      <c r="M17" s="152">
        <v>3</v>
      </c>
      <c r="N17" s="152">
        <v>3</v>
      </c>
      <c r="O17" s="152">
        <v>3</v>
      </c>
      <c r="P17" s="152">
        <v>3</v>
      </c>
      <c r="Q17" s="152">
        <v>2.5</v>
      </c>
      <c r="R17" s="152">
        <v>2</v>
      </c>
      <c r="S17" s="152">
        <v>1.5</v>
      </c>
      <c r="T17" s="152">
        <v>1.5</v>
      </c>
      <c r="U17" s="152">
        <v>1.5</v>
      </c>
      <c r="V17" s="152">
        <v>1.5</v>
      </c>
      <c r="W17" s="152">
        <v>1</v>
      </c>
      <c r="X17" s="152">
        <v>1</v>
      </c>
      <c r="Y17" s="152">
        <v>1</v>
      </c>
      <c r="Z17" s="152">
        <v>1</v>
      </c>
      <c r="AA17" s="152">
        <v>3</v>
      </c>
      <c r="AB17" s="152">
        <v>3</v>
      </c>
      <c r="AC17" s="152">
        <v>3</v>
      </c>
      <c r="AD17" s="152">
        <v>3</v>
      </c>
      <c r="AE17" s="152">
        <v>3</v>
      </c>
      <c r="AF17" s="152">
        <v>3</v>
      </c>
      <c r="AG17" s="152">
        <v>3</v>
      </c>
      <c r="AH17" s="152">
        <v>3</v>
      </c>
      <c r="AI17" s="152">
        <v>2.5</v>
      </c>
      <c r="AJ17" s="152">
        <v>2.5</v>
      </c>
      <c r="AK17" s="152">
        <v>2</v>
      </c>
      <c r="AL17" s="152">
        <v>2</v>
      </c>
      <c r="AM17" s="152">
        <v>2</v>
      </c>
      <c r="AN17" s="152">
        <v>2</v>
      </c>
      <c r="AO17" s="152">
        <v>2</v>
      </c>
      <c r="AP17" s="152">
        <v>2</v>
      </c>
      <c r="AQ17" s="152">
        <v>2</v>
      </c>
      <c r="AR17" s="152">
        <v>2</v>
      </c>
      <c r="AS17" s="152">
        <v>2</v>
      </c>
      <c r="AT17" s="152">
        <v>2</v>
      </c>
      <c r="AU17" s="152">
        <v>2</v>
      </c>
      <c r="AV17" s="152">
        <v>1.5</v>
      </c>
      <c r="AW17" s="152">
        <v>2</v>
      </c>
      <c r="AX17" s="152">
        <v>2</v>
      </c>
      <c r="AY17" s="152">
        <v>2</v>
      </c>
      <c r="AZ17" s="152">
        <v>2</v>
      </c>
      <c r="BA17" s="152">
        <v>2</v>
      </c>
      <c r="BB17" s="152">
        <v>2</v>
      </c>
      <c r="BC17" s="152">
        <v>2</v>
      </c>
      <c r="BD17" s="152">
        <v>2</v>
      </c>
      <c r="BE17" s="152">
        <v>2</v>
      </c>
      <c r="BF17" s="152">
        <v>2</v>
      </c>
      <c r="BG17" s="152">
        <v>2</v>
      </c>
      <c r="BH17" s="152">
        <v>2.5</v>
      </c>
      <c r="BI17" s="152">
        <v>2.5</v>
      </c>
      <c r="BJ17" s="152">
        <v>2.5</v>
      </c>
      <c r="BK17" s="152">
        <v>2.5</v>
      </c>
      <c r="BL17" s="152">
        <v>3</v>
      </c>
      <c r="BM17" s="152">
        <v>3</v>
      </c>
      <c r="BN17" s="152">
        <v>3.5</v>
      </c>
      <c r="BO17" s="152">
        <v>3.5</v>
      </c>
      <c r="BP17" s="152">
        <v>3</v>
      </c>
      <c r="BQ17" s="152">
        <v>3</v>
      </c>
      <c r="BR17" s="152">
        <v>3</v>
      </c>
      <c r="BS17" s="152">
        <v>2.5</v>
      </c>
      <c r="BT17" s="152">
        <v>2.5</v>
      </c>
      <c r="BU17" s="152">
        <v>2.5</v>
      </c>
      <c r="BV17" s="152">
        <v>2.5</v>
      </c>
      <c r="BW17" s="152">
        <v>2.5</v>
      </c>
      <c r="BX17" s="212"/>
      <c r="BY17" s="212"/>
    </row>
    <row r="18" spans="1:77" s="262" customFormat="1" ht="12.75" x14ac:dyDescent="0.2">
      <c r="A18" s="716"/>
      <c r="B18" s="723">
        <v>3</v>
      </c>
      <c r="C18" s="210">
        <v>1</v>
      </c>
      <c r="D18" s="211" t="s">
        <v>26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  <c r="J18" s="158">
        <v>0.5</v>
      </c>
      <c r="K18" s="158">
        <v>2</v>
      </c>
      <c r="L18" s="158">
        <v>2.5</v>
      </c>
      <c r="M18" s="158">
        <v>3</v>
      </c>
      <c r="N18" s="158">
        <v>3</v>
      </c>
      <c r="O18" s="158">
        <v>3</v>
      </c>
      <c r="P18" s="158">
        <v>3</v>
      </c>
      <c r="Q18" s="158">
        <v>2.5</v>
      </c>
      <c r="R18" s="158">
        <v>2.5</v>
      </c>
      <c r="S18" s="158">
        <v>2</v>
      </c>
      <c r="T18" s="158">
        <v>1.5</v>
      </c>
      <c r="U18" s="158">
        <v>1.5</v>
      </c>
      <c r="V18" s="158">
        <v>1.5</v>
      </c>
      <c r="W18" s="158">
        <v>1.5</v>
      </c>
      <c r="X18" s="158">
        <v>1.5</v>
      </c>
      <c r="Y18" s="158">
        <v>1.5</v>
      </c>
      <c r="Z18" s="158">
        <v>1.5</v>
      </c>
      <c r="AA18" s="158">
        <v>1.5</v>
      </c>
      <c r="AB18" s="158">
        <v>1.5</v>
      </c>
      <c r="AC18" s="158">
        <v>3</v>
      </c>
      <c r="AD18" s="158">
        <v>3</v>
      </c>
      <c r="AE18" s="158">
        <v>3</v>
      </c>
      <c r="AF18" s="158">
        <v>3</v>
      </c>
      <c r="AG18" s="158">
        <v>3</v>
      </c>
      <c r="AH18" s="158">
        <v>3</v>
      </c>
      <c r="AI18" s="158">
        <v>3</v>
      </c>
      <c r="AJ18" s="158">
        <v>3</v>
      </c>
      <c r="AK18" s="158">
        <v>2.5</v>
      </c>
      <c r="AL18" s="158">
        <v>2</v>
      </c>
      <c r="AM18" s="158">
        <v>2</v>
      </c>
      <c r="AN18" s="158">
        <v>2</v>
      </c>
      <c r="AO18" s="158">
        <v>2</v>
      </c>
      <c r="AP18" s="158">
        <v>2</v>
      </c>
      <c r="AQ18" s="158">
        <v>2</v>
      </c>
      <c r="AR18" s="158">
        <v>2</v>
      </c>
      <c r="AS18" s="158">
        <v>2</v>
      </c>
      <c r="AT18" s="158">
        <v>2</v>
      </c>
      <c r="AU18" s="158">
        <v>2</v>
      </c>
      <c r="AV18" s="158">
        <v>1.5</v>
      </c>
      <c r="AW18" s="158">
        <v>2</v>
      </c>
      <c r="AX18" s="158">
        <v>2</v>
      </c>
      <c r="AY18" s="158">
        <v>2</v>
      </c>
      <c r="AZ18" s="158">
        <v>2</v>
      </c>
      <c r="BA18" s="158">
        <v>2</v>
      </c>
      <c r="BB18" s="158">
        <v>2</v>
      </c>
      <c r="BC18" s="158">
        <v>2</v>
      </c>
      <c r="BD18" s="158">
        <v>2</v>
      </c>
      <c r="BE18" s="158">
        <v>2</v>
      </c>
      <c r="BF18" s="158">
        <v>2</v>
      </c>
      <c r="BG18" s="158">
        <v>1.5</v>
      </c>
      <c r="BH18" s="158">
        <v>2</v>
      </c>
      <c r="BI18" s="158">
        <v>2</v>
      </c>
      <c r="BJ18" s="158">
        <v>1.5</v>
      </c>
      <c r="BK18" s="158">
        <v>1.5</v>
      </c>
      <c r="BL18" s="158">
        <v>1.5</v>
      </c>
      <c r="BM18" s="158">
        <v>1.5</v>
      </c>
      <c r="BN18" s="158">
        <v>1.5</v>
      </c>
      <c r="BO18" s="158">
        <v>1.5</v>
      </c>
      <c r="BP18" s="158">
        <v>1.5</v>
      </c>
      <c r="BQ18" s="158">
        <v>1.5</v>
      </c>
      <c r="BR18" s="158">
        <v>1.5</v>
      </c>
      <c r="BS18" s="158">
        <v>1.5</v>
      </c>
      <c r="BT18" s="158">
        <v>1.5</v>
      </c>
      <c r="BU18" s="158">
        <v>1.5</v>
      </c>
      <c r="BV18" s="158">
        <v>1.5</v>
      </c>
      <c r="BW18" s="158">
        <v>1.5</v>
      </c>
      <c r="BX18" s="212"/>
      <c r="BY18" s="212"/>
    </row>
    <row r="19" spans="1:77" s="262" customFormat="1" ht="12.75" x14ac:dyDescent="0.2">
      <c r="A19" s="716"/>
      <c r="B19" s="724"/>
      <c r="C19" s="212">
        <v>2</v>
      </c>
      <c r="D19" s="213" t="s">
        <v>27</v>
      </c>
      <c r="E19" s="152">
        <v>0</v>
      </c>
      <c r="F19" s="152">
        <v>0</v>
      </c>
      <c r="G19" s="152">
        <v>0</v>
      </c>
      <c r="H19" s="152">
        <v>0</v>
      </c>
      <c r="I19" s="152">
        <v>1</v>
      </c>
      <c r="J19" s="152">
        <v>2.5</v>
      </c>
      <c r="K19" s="152">
        <v>3</v>
      </c>
      <c r="L19" s="152">
        <v>3.5</v>
      </c>
      <c r="M19" s="152">
        <v>3.5</v>
      </c>
      <c r="N19" s="152">
        <v>3</v>
      </c>
      <c r="O19" s="152">
        <v>2.5</v>
      </c>
      <c r="P19" s="152">
        <v>2.5</v>
      </c>
      <c r="Q19" s="152">
        <v>2</v>
      </c>
      <c r="R19" s="152">
        <v>2</v>
      </c>
      <c r="S19" s="152">
        <v>2</v>
      </c>
      <c r="T19" s="152">
        <v>1.5</v>
      </c>
      <c r="U19" s="152">
        <v>2</v>
      </c>
      <c r="V19" s="152">
        <v>2</v>
      </c>
      <c r="W19" s="152">
        <v>2</v>
      </c>
      <c r="X19" s="152">
        <v>1.5</v>
      </c>
      <c r="Y19" s="152">
        <v>1.5</v>
      </c>
      <c r="Z19" s="152">
        <v>2</v>
      </c>
      <c r="AA19" s="152">
        <v>3</v>
      </c>
      <c r="AB19" s="152">
        <v>3</v>
      </c>
      <c r="AC19" s="152">
        <v>3.5</v>
      </c>
      <c r="AD19" s="152">
        <v>3.5</v>
      </c>
      <c r="AE19" s="152">
        <v>3.5</v>
      </c>
      <c r="AF19" s="152">
        <v>3.5</v>
      </c>
      <c r="AG19" s="152">
        <v>3.5</v>
      </c>
      <c r="AH19" s="152">
        <v>3.5</v>
      </c>
      <c r="AI19" s="152">
        <v>3</v>
      </c>
      <c r="AJ19" s="152">
        <v>3</v>
      </c>
      <c r="AK19" s="152">
        <v>3</v>
      </c>
      <c r="AL19" s="152">
        <v>2.5</v>
      </c>
      <c r="AM19" s="152">
        <v>2.5</v>
      </c>
      <c r="AN19" s="152">
        <v>2.5</v>
      </c>
      <c r="AO19" s="152">
        <v>2</v>
      </c>
      <c r="AP19" s="152">
        <v>2</v>
      </c>
      <c r="AQ19" s="152">
        <v>2</v>
      </c>
      <c r="AR19" s="152">
        <v>2</v>
      </c>
      <c r="AS19" s="152">
        <v>2</v>
      </c>
      <c r="AT19" s="152">
        <v>2</v>
      </c>
      <c r="AU19" s="152">
        <v>2</v>
      </c>
      <c r="AV19" s="152">
        <v>2.5</v>
      </c>
      <c r="AW19" s="152">
        <v>2.5</v>
      </c>
      <c r="AX19" s="152">
        <v>3</v>
      </c>
      <c r="AY19" s="152">
        <v>3</v>
      </c>
      <c r="AZ19" s="152">
        <v>3</v>
      </c>
      <c r="BA19" s="152">
        <v>3</v>
      </c>
      <c r="BB19" s="152">
        <v>3</v>
      </c>
      <c r="BC19" s="152">
        <v>3</v>
      </c>
      <c r="BD19" s="152">
        <v>3</v>
      </c>
      <c r="BE19" s="152">
        <v>3</v>
      </c>
      <c r="BF19" s="152">
        <v>3</v>
      </c>
      <c r="BG19" s="152">
        <v>3</v>
      </c>
      <c r="BH19" s="152">
        <v>3</v>
      </c>
      <c r="BI19" s="152">
        <v>3</v>
      </c>
      <c r="BJ19" s="152">
        <v>3</v>
      </c>
      <c r="BK19" s="152">
        <v>3</v>
      </c>
      <c r="BL19" s="152">
        <v>2.5</v>
      </c>
      <c r="BM19" s="152">
        <v>3</v>
      </c>
      <c r="BN19" s="152">
        <v>3</v>
      </c>
      <c r="BO19" s="152">
        <v>3</v>
      </c>
      <c r="BP19" s="152">
        <v>3</v>
      </c>
      <c r="BQ19" s="152">
        <v>3</v>
      </c>
      <c r="BR19" s="152">
        <v>2.5</v>
      </c>
      <c r="BS19" s="152">
        <v>3</v>
      </c>
      <c r="BT19" s="152">
        <v>3</v>
      </c>
      <c r="BU19" s="152">
        <v>3</v>
      </c>
      <c r="BV19" s="152">
        <v>3</v>
      </c>
      <c r="BW19" s="152">
        <v>2.5</v>
      </c>
      <c r="BX19" s="212"/>
      <c r="BY19" s="212"/>
    </row>
    <row r="20" spans="1:77" s="262" customFormat="1" ht="12.75" x14ac:dyDescent="0.2">
      <c r="A20" s="716"/>
      <c r="B20" s="724"/>
      <c r="C20" s="212">
        <v>3</v>
      </c>
      <c r="D20" s="213" t="s">
        <v>28</v>
      </c>
      <c r="E20" s="152">
        <v>0</v>
      </c>
      <c r="F20" s="152">
        <v>0</v>
      </c>
      <c r="G20" s="152">
        <v>0</v>
      </c>
      <c r="H20" s="152">
        <v>0</v>
      </c>
      <c r="I20" s="152">
        <v>0</v>
      </c>
      <c r="J20" s="152">
        <v>1.5</v>
      </c>
      <c r="K20" s="152">
        <v>3</v>
      </c>
      <c r="L20" s="152">
        <v>3.5</v>
      </c>
      <c r="M20" s="152">
        <v>3.5</v>
      </c>
      <c r="N20" s="152">
        <v>3</v>
      </c>
      <c r="O20" s="152">
        <v>2</v>
      </c>
      <c r="P20" s="152">
        <v>2</v>
      </c>
      <c r="Q20" s="152">
        <v>1.5</v>
      </c>
      <c r="R20" s="152">
        <v>1.5</v>
      </c>
      <c r="S20" s="152">
        <v>1.5</v>
      </c>
      <c r="T20" s="152">
        <v>1.5</v>
      </c>
      <c r="U20" s="152">
        <v>1.5</v>
      </c>
      <c r="V20" s="152">
        <v>1.5</v>
      </c>
      <c r="W20" s="152">
        <v>1</v>
      </c>
      <c r="X20" s="152">
        <v>1</v>
      </c>
      <c r="Y20" s="152">
        <v>2</v>
      </c>
      <c r="Z20" s="152">
        <v>3</v>
      </c>
      <c r="AA20" s="152">
        <v>3</v>
      </c>
      <c r="AB20" s="152">
        <v>3</v>
      </c>
      <c r="AC20" s="152">
        <v>3</v>
      </c>
      <c r="AD20" s="152">
        <v>3</v>
      </c>
      <c r="AE20" s="152">
        <v>3</v>
      </c>
      <c r="AF20" s="152">
        <v>3</v>
      </c>
      <c r="AG20" s="152">
        <v>3</v>
      </c>
      <c r="AH20" s="152">
        <v>3</v>
      </c>
      <c r="AI20" s="152">
        <v>3</v>
      </c>
      <c r="AJ20" s="152">
        <v>2.5</v>
      </c>
      <c r="AK20" s="152">
        <v>2.5</v>
      </c>
      <c r="AL20" s="152">
        <v>2</v>
      </c>
      <c r="AM20" s="152">
        <v>2</v>
      </c>
      <c r="AN20" s="152">
        <v>2</v>
      </c>
      <c r="AO20" s="152">
        <v>2</v>
      </c>
      <c r="AP20" s="152">
        <v>2</v>
      </c>
      <c r="AQ20" s="152">
        <v>2</v>
      </c>
      <c r="AR20" s="152">
        <v>2</v>
      </c>
      <c r="AS20" s="152">
        <v>2.5</v>
      </c>
      <c r="AT20" s="152">
        <v>2.5</v>
      </c>
      <c r="AU20" s="152">
        <v>3</v>
      </c>
      <c r="AV20" s="152">
        <v>3</v>
      </c>
      <c r="AW20" s="152">
        <v>3</v>
      </c>
      <c r="AX20" s="152">
        <v>3</v>
      </c>
      <c r="AY20" s="152">
        <v>3</v>
      </c>
      <c r="AZ20" s="152">
        <v>3</v>
      </c>
      <c r="BA20" s="152">
        <v>2.5</v>
      </c>
      <c r="BB20" s="152">
        <v>2.5</v>
      </c>
      <c r="BC20" s="152">
        <v>2.5</v>
      </c>
      <c r="BD20" s="152">
        <v>2.5</v>
      </c>
      <c r="BE20" s="152">
        <v>2.5</v>
      </c>
      <c r="BF20" s="152">
        <v>2</v>
      </c>
      <c r="BG20" s="152">
        <v>2</v>
      </c>
      <c r="BH20" s="152">
        <v>2.5</v>
      </c>
      <c r="BI20" s="152">
        <v>2.5</v>
      </c>
      <c r="BJ20" s="152">
        <v>2.5</v>
      </c>
      <c r="BK20" s="152">
        <v>2.5</v>
      </c>
      <c r="BL20" s="152">
        <v>3</v>
      </c>
      <c r="BM20" s="152">
        <v>3</v>
      </c>
      <c r="BN20" s="152">
        <v>3</v>
      </c>
      <c r="BO20" s="152">
        <v>3</v>
      </c>
      <c r="BP20" s="152">
        <v>3</v>
      </c>
      <c r="BQ20" s="152">
        <v>3</v>
      </c>
      <c r="BR20" s="152">
        <v>3</v>
      </c>
      <c r="BS20" s="152">
        <v>3</v>
      </c>
      <c r="BT20" s="152">
        <v>3</v>
      </c>
      <c r="BU20" s="152">
        <v>2.5</v>
      </c>
      <c r="BV20" s="152">
        <v>2.5</v>
      </c>
      <c r="BW20" s="152">
        <v>2.5</v>
      </c>
      <c r="BX20" s="212"/>
      <c r="BY20" s="212"/>
    </row>
    <row r="21" spans="1:77" s="262" customFormat="1" ht="12.75" x14ac:dyDescent="0.2">
      <c r="A21" s="716"/>
      <c r="B21" s="724"/>
      <c r="C21" s="212">
        <v>4</v>
      </c>
      <c r="D21" s="213" t="s">
        <v>29</v>
      </c>
      <c r="E21" s="152">
        <v>0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0</v>
      </c>
      <c r="L21" s="152">
        <v>2</v>
      </c>
      <c r="M21" s="152">
        <v>2.5</v>
      </c>
      <c r="N21" s="152">
        <v>2</v>
      </c>
      <c r="O21" s="152">
        <v>2.5</v>
      </c>
      <c r="P21" s="152">
        <v>2</v>
      </c>
      <c r="Q21" s="152">
        <v>1.5</v>
      </c>
      <c r="R21" s="152">
        <v>1.5</v>
      </c>
      <c r="S21" s="152">
        <v>1</v>
      </c>
      <c r="T21" s="152">
        <v>1</v>
      </c>
      <c r="U21" s="152">
        <v>0.5</v>
      </c>
      <c r="V21" s="152">
        <v>0.5</v>
      </c>
      <c r="W21" s="152">
        <v>0.5</v>
      </c>
      <c r="X21" s="152">
        <v>0.5</v>
      </c>
      <c r="Y21" s="152">
        <v>0.5</v>
      </c>
      <c r="Z21" s="152">
        <v>0.5</v>
      </c>
      <c r="AA21" s="152">
        <v>0</v>
      </c>
      <c r="AB21" s="152">
        <v>0.5</v>
      </c>
      <c r="AC21" s="152">
        <v>1.5</v>
      </c>
      <c r="AD21" s="152">
        <v>3</v>
      </c>
      <c r="AE21" s="152">
        <v>3</v>
      </c>
      <c r="AF21" s="152">
        <v>3</v>
      </c>
      <c r="AG21" s="152">
        <v>3</v>
      </c>
      <c r="AH21" s="152">
        <v>3</v>
      </c>
      <c r="AI21" s="152">
        <v>3</v>
      </c>
      <c r="AJ21" s="152">
        <v>3</v>
      </c>
      <c r="AK21" s="152">
        <v>3</v>
      </c>
      <c r="AL21" s="152">
        <v>3</v>
      </c>
      <c r="AM21" s="152">
        <v>3</v>
      </c>
      <c r="AN21" s="152">
        <v>2.5</v>
      </c>
      <c r="AO21" s="152">
        <v>2.5</v>
      </c>
      <c r="AP21" s="152">
        <v>2.5</v>
      </c>
      <c r="AQ21" s="152">
        <v>2.5</v>
      </c>
      <c r="AR21" s="152">
        <v>2.5</v>
      </c>
      <c r="AS21" s="152">
        <v>2.5</v>
      </c>
      <c r="AT21" s="152">
        <v>2</v>
      </c>
      <c r="AU21" s="152">
        <v>2</v>
      </c>
      <c r="AV21" s="152">
        <v>2</v>
      </c>
      <c r="AW21" s="152">
        <v>2</v>
      </c>
      <c r="AX21" s="152">
        <v>2.5</v>
      </c>
      <c r="AY21" s="152">
        <v>3</v>
      </c>
      <c r="AZ21" s="152">
        <v>3</v>
      </c>
      <c r="BA21" s="152">
        <v>3.5</v>
      </c>
      <c r="BB21" s="152">
        <v>3.5</v>
      </c>
      <c r="BC21" s="152">
        <v>3.5</v>
      </c>
      <c r="BD21" s="152">
        <v>3.5</v>
      </c>
      <c r="BE21" s="152">
        <v>3.5</v>
      </c>
      <c r="BF21" s="152">
        <v>3.5</v>
      </c>
      <c r="BG21" s="152">
        <v>3.5</v>
      </c>
      <c r="BH21" s="152">
        <v>3</v>
      </c>
      <c r="BI21" s="152">
        <v>3</v>
      </c>
      <c r="BJ21" s="152">
        <v>3</v>
      </c>
      <c r="BK21" s="152">
        <v>3</v>
      </c>
      <c r="BL21" s="152">
        <v>3</v>
      </c>
      <c r="BM21" s="152">
        <v>3</v>
      </c>
      <c r="BN21" s="152">
        <v>3.5</v>
      </c>
      <c r="BO21" s="152">
        <v>3.5</v>
      </c>
      <c r="BP21" s="152">
        <v>3</v>
      </c>
      <c r="BQ21" s="152">
        <v>3</v>
      </c>
      <c r="BR21" s="152">
        <v>3</v>
      </c>
      <c r="BS21" s="152">
        <v>3</v>
      </c>
      <c r="BT21" s="152">
        <v>3</v>
      </c>
      <c r="BU21" s="152">
        <v>3</v>
      </c>
      <c r="BV21" s="152">
        <v>3</v>
      </c>
      <c r="BW21" s="152">
        <v>3</v>
      </c>
      <c r="BX21" s="212"/>
      <c r="BY21" s="212"/>
    </row>
    <row r="22" spans="1:77" s="262" customFormat="1" ht="12.75" x14ac:dyDescent="0.2">
      <c r="A22" s="477"/>
      <c r="B22" s="478"/>
      <c r="C22" s="478"/>
      <c r="D22" s="161" t="s">
        <v>221</v>
      </c>
      <c r="E22" s="591">
        <f>AVERAGE(E8:E21)</f>
        <v>0</v>
      </c>
      <c r="F22" s="591">
        <f t="shared" ref="F22:BQ22" si="0">AVERAGE(F8:F21)</f>
        <v>0</v>
      </c>
      <c r="G22" s="591">
        <f t="shared" si="0"/>
        <v>0</v>
      </c>
      <c r="H22" s="591">
        <f t="shared" si="0"/>
        <v>0</v>
      </c>
      <c r="I22" s="591">
        <f t="shared" si="0"/>
        <v>0.4642857142857143</v>
      </c>
      <c r="J22" s="591">
        <f t="shared" si="0"/>
        <v>1.0357142857142858</v>
      </c>
      <c r="K22" s="591">
        <f t="shared" si="0"/>
        <v>2</v>
      </c>
      <c r="L22" s="591">
        <f t="shared" si="0"/>
        <v>2.6428571428571428</v>
      </c>
      <c r="M22" s="591">
        <f t="shared" si="0"/>
        <v>2.75</v>
      </c>
      <c r="N22" s="591">
        <f t="shared" si="0"/>
        <v>2.6428571428571428</v>
      </c>
      <c r="O22" s="591">
        <f t="shared" si="0"/>
        <v>2.5</v>
      </c>
      <c r="P22" s="591">
        <f t="shared" si="0"/>
        <v>2.3571428571428572</v>
      </c>
      <c r="Q22" s="591">
        <f t="shared" si="0"/>
        <v>2.0714285714285716</v>
      </c>
      <c r="R22" s="591">
        <f t="shared" si="0"/>
        <v>1.8928571428571428</v>
      </c>
      <c r="S22" s="591">
        <f t="shared" si="0"/>
        <v>1.6428571428571428</v>
      </c>
      <c r="T22" s="591">
        <f t="shared" si="0"/>
        <v>1.5714285714285714</v>
      </c>
      <c r="U22" s="591">
        <f t="shared" si="0"/>
        <v>1.5357142857142858</v>
      </c>
      <c r="V22" s="591">
        <f t="shared" si="0"/>
        <v>1.3928571428571428</v>
      </c>
      <c r="W22" s="591">
        <f t="shared" si="0"/>
        <v>1.2142857142857142</v>
      </c>
      <c r="X22" s="591">
        <f t="shared" si="0"/>
        <v>1.1428571428571428</v>
      </c>
      <c r="Y22" s="591">
        <f t="shared" si="0"/>
        <v>1.25</v>
      </c>
      <c r="Z22" s="591">
        <f t="shared" si="0"/>
        <v>1.3571428571428572</v>
      </c>
      <c r="AA22" s="591">
        <f t="shared" si="0"/>
        <v>1.9642857142857142</v>
      </c>
      <c r="AB22" s="591">
        <f t="shared" si="0"/>
        <v>2.2142857142857144</v>
      </c>
      <c r="AC22" s="591">
        <f t="shared" si="0"/>
        <v>2.6428571428571428</v>
      </c>
      <c r="AD22" s="591">
        <f t="shared" si="0"/>
        <v>2.75</v>
      </c>
      <c r="AE22" s="591">
        <f t="shared" si="0"/>
        <v>2.8214285714285716</v>
      </c>
      <c r="AF22" s="591">
        <f t="shared" si="0"/>
        <v>2.8571428571428572</v>
      </c>
      <c r="AG22" s="591">
        <f t="shared" si="0"/>
        <v>2.8571428571428572</v>
      </c>
      <c r="AH22" s="591">
        <f t="shared" si="0"/>
        <v>2.8571428571428572</v>
      </c>
      <c r="AI22" s="591">
        <f t="shared" si="0"/>
        <v>2.75</v>
      </c>
      <c r="AJ22" s="591">
        <f t="shared" si="0"/>
        <v>2.6785714285714284</v>
      </c>
      <c r="AK22" s="591">
        <f t="shared" si="0"/>
        <v>2.5714285714285716</v>
      </c>
      <c r="AL22" s="591">
        <f t="shared" si="0"/>
        <v>2.3571428571428572</v>
      </c>
      <c r="AM22" s="591">
        <f t="shared" si="0"/>
        <v>2.3214285714285716</v>
      </c>
      <c r="AN22" s="591">
        <f t="shared" si="0"/>
        <v>2.2857142857142856</v>
      </c>
      <c r="AO22" s="591">
        <f t="shared" si="0"/>
        <v>2.25</v>
      </c>
      <c r="AP22" s="591">
        <f t="shared" si="0"/>
        <v>2.2142857142857144</v>
      </c>
      <c r="AQ22" s="591">
        <f t="shared" si="0"/>
        <v>2.2142857142857144</v>
      </c>
      <c r="AR22" s="591">
        <f t="shared" si="0"/>
        <v>2.1785714285714284</v>
      </c>
      <c r="AS22" s="591">
        <f t="shared" si="0"/>
        <v>2.2142857142857144</v>
      </c>
      <c r="AT22" s="591">
        <f t="shared" si="0"/>
        <v>2.2142857142857144</v>
      </c>
      <c r="AU22" s="591">
        <f t="shared" si="0"/>
        <v>2.2142857142857144</v>
      </c>
      <c r="AV22" s="591">
        <f t="shared" si="0"/>
        <v>2.0714285714285716</v>
      </c>
      <c r="AW22" s="591">
        <f t="shared" si="0"/>
        <v>2.2142857142857144</v>
      </c>
      <c r="AX22" s="591">
        <f t="shared" si="0"/>
        <v>2.25</v>
      </c>
      <c r="AY22" s="591">
        <f t="shared" si="0"/>
        <v>2.25</v>
      </c>
      <c r="AZ22" s="591">
        <f t="shared" si="0"/>
        <v>2.25</v>
      </c>
      <c r="BA22" s="591">
        <f t="shared" si="0"/>
        <v>2.25</v>
      </c>
      <c r="BB22" s="591">
        <f t="shared" si="0"/>
        <v>2.25</v>
      </c>
      <c r="BC22" s="591">
        <f t="shared" si="0"/>
        <v>2.25</v>
      </c>
      <c r="BD22" s="591">
        <f t="shared" si="0"/>
        <v>2.3214285714285716</v>
      </c>
      <c r="BE22" s="591">
        <f t="shared" si="0"/>
        <v>2.3214285714285716</v>
      </c>
      <c r="BF22" s="591">
        <f t="shared" si="0"/>
        <v>2.2857142857142856</v>
      </c>
      <c r="BG22" s="591">
        <f t="shared" si="0"/>
        <v>2.25</v>
      </c>
      <c r="BH22" s="591">
        <f t="shared" si="0"/>
        <v>2.3571428571428572</v>
      </c>
      <c r="BI22" s="591">
        <f t="shared" si="0"/>
        <v>2.3571428571428572</v>
      </c>
      <c r="BJ22" s="591">
        <f t="shared" si="0"/>
        <v>2.3571428571428572</v>
      </c>
      <c r="BK22" s="591">
        <f t="shared" si="0"/>
        <v>2.3928571428571428</v>
      </c>
      <c r="BL22" s="591">
        <f t="shared" si="0"/>
        <v>2.4285714285714284</v>
      </c>
      <c r="BM22" s="591">
        <f t="shared" si="0"/>
        <v>2.4642857142857144</v>
      </c>
      <c r="BN22" s="591">
        <f t="shared" si="0"/>
        <v>2.5357142857142856</v>
      </c>
      <c r="BO22" s="591">
        <f t="shared" si="0"/>
        <v>2.5714285714285716</v>
      </c>
      <c r="BP22" s="591">
        <f t="shared" si="0"/>
        <v>2.5714285714285716</v>
      </c>
      <c r="BQ22" s="591">
        <f t="shared" si="0"/>
        <v>2.5357142857142856</v>
      </c>
      <c r="BR22" s="591">
        <f t="shared" ref="BR22:BW22" si="1">AVERAGE(BR8:BR21)</f>
        <v>2.5714285714285716</v>
      </c>
      <c r="BS22" s="591">
        <f t="shared" si="1"/>
        <v>2.5</v>
      </c>
      <c r="BT22" s="591">
        <f t="shared" si="1"/>
        <v>2.5</v>
      </c>
      <c r="BU22" s="591">
        <f t="shared" si="1"/>
        <v>2.4642857142857144</v>
      </c>
      <c r="BV22" s="591">
        <f t="shared" si="1"/>
        <v>2.4285714285714284</v>
      </c>
      <c r="BW22" s="591">
        <f t="shared" si="1"/>
        <v>2.3928571428571428</v>
      </c>
      <c r="BX22" s="212"/>
      <c r="BY22" s="212"/>
    </row>
    <row r="23" spans="1:77" s="262" customFormat="1" ht="12.75" x14ac:dyDescent="0.2">
      <c r="A23" s="479"/>
      <c r="B23" s="480"/>
      <c r="C23" s="480"/>
      <c r="D23" s="164" t="s">
        <v>222</v>
      </c>
      <c r="E23" s="592">
        <f>STDEV(E8:E21)</f>
        <v>0</v>
      </c>
      <c r="F23" s="592">
        <f t="shared" ref="F23:BQ23" si="2">STDEV(F8:F21)</f>
        <v>0</v>
      </c>
      <c r="G23" s="592">
        <f t="shared" si="2"/>
        <v>0</v>
      </c>
      <c r="H23" s="592">
        <f t="shared" si="2"/>
        <v>0</v>
      </c>
      <c r="I23" s="592">
        <f t="shared" si="2"/>
        <v>0.71962291712892446</v>
      </c>
      <c r="J23" s="592">
        <f t="shared" si="2"/>
        <v>1.0645382840658002</v>
      </c>
      <c r="K23" s="592">
        <f t="shared" si="2"/>
        <v>1.1094003924504583</v>
      </c>
      <c r="L23" s="592">
        <f t="shared" si="2"/>
        <v>0.92878273166406478</v>
      </c>
      <c r="M23" s="592">
        <f t="shared" si="2"/>
        <v>0.97566545338198629</v>
      </c>
      <c r="N23" s="592">
        <f t="shared" si="2"/>
        <v>0.53452248382484835</v>
      </c>
      <c r="O23" s="592">
        <f t="shared" si="2"/>
        <v>0.55470019622522915</v>
      </c>
      <c r="P23" s="592">
        <f t="shared" si="2"/>
        <v>0.56936440367819241</v>
      </c>
      <c r="Q23" s="592">
        <f t="shared" si="2"/>
        <v>0.58366029559953869</v>
      </c>
      <c r="R23" s="592">
        <f t="shared" si="2"/>
        <v>0.52545114054391506</v>
      </c>
      <c r="S23" s="592">
        <f t="shared" si="2"/>
        <v>0.60219379159649489</v>
      </c>
      <c r="T23" s="592">
        <f t="shared" si="2"/>
        <v>0.43221891075378338</v>
      </c>
      <c r="U23" s="592">
        <f t="shared" si="2"/>
        <v>0.53580585298026728</v>
      </c>
      <c r="V23" s="592">
        <f t="shared" si="2"/>
        <v>0.52545114054391506</v>
      </c>
      <c r="W23" s="592">
        <f t="shared" si="2"/>
        <v>0.46880723093849547</v>
      </c>
      <c r="X23" s="592">
        <f t="shared" si="2"/>
        <v>0.49724515809884695</v>
      </c>
      <c r="Y23" s="592">
        <f t="shared" si="2"/>
        <v>0.67225224203648215</v>
      </c>
      <c r="Z23" s="592">
        <f t="shared" si="2"/>
        <v>0.94926229309864685</v>
      </c>
      <c r="AA23" s="592">
        <f t="shared" si="2"/>
        <v>1.0463174565017155</v>
      </c>
      <c r="AB23" s="592">
        <f t="shared" si="2"/>
        <v>0.87077078398494656</v>
      </c>
      <c r="AC23" s="592">
        <f t="shared" si="2"/>
        <v>0.86443782150756621</v>
      </c>
      <c r="AD23" s="592">
        <f t="shared" si="2"/>
        <v>0.77831178249415622</v>
      </c>
      <c r="AE23" s="592">
        <f t="shared" si="2"/>
        <v>0.50410403600931353</v>
      </c>
      <c r="AF23" s="592">
        <f t="shared" si="2"/>
        <v>0.45693676673168721</v>
      </c>
      <c r="AG23" s="592">
        <f t="shared" si="2"/>
        <v>0.36313651960128079</v>
      </c>
      <c r="AH23" s="592">
        <f t="shared" si="2"/>
        <v>0.30562492275106251</v>
      </c>
      <c r="AI23" s="592">
        <f t="shared" si="2"/>
        <v>0.25943726083138541</v>
      </c>
      <c r="AJ23" s="592">
        <f t="shared" si="2"/>
        <v>0.24862257904942345</v>
      </c>
      <c r="AK23" s="592">
        <f t="shared" si="2"/>
        <v>0.33149677206589817</v>
      </c>
      <c r="AL23" s="592">
        <f t="shared" si="2"/>
        <v>0.41271015292777796</v>
      </c>
      <c r="AM23" s="592">
        <f t="shared" si="2"/>
        <v>0.42094869307054789</v>
      </c>
      <c r="AN23" s="592">
        <f t="shared" si="2"/>
        <v>0.37796447300922764</v>
      </c>
      <c r="AO23" s="592">
        <f t="shared" si="2"/>
        <v>0.37977726265637496</v>
      </c>
      <c r="AP23" s="592">
        <f t="shared" si="2"/>
        <v>0.37796447300922764</v>
      </c>
      <c r="AQ23" s="592">
        <f t="shared" si="2"/>
        <v>0.37796447300922764</v>
      </c>
      <c r="AR23" s="592">
        <f t="shared" si="2"/>
        <v>0.31666184688832572</v>
      </c>
      <c r="AS23" s="592">
        <f t="shared" si="2"/>
        <v>0.37796447300922764</v>
      </c>
      <c r="AT23" s="592">
        <f t="shared" si="2"/>
        <v>0.32310308632943247</v>
      </c>
      <c r="AU23" s="592">
        <f t="shared" si="2"/>
        <v>0.42581531362632041</v>
      </c>
      <c r="AV23" s="592">
        <f t="shared" si="2"/>
        <v>0.58366029559953869</v>
      </c>
      <c r="AW23" s="592">
        <f t="shared" si="2"/>
        <v>0.46880723093849574</v>
      </c>
      <c r="AX23" s="592">
        <f t="shared" si="2"/>
        <v>0.50952466536506813</v>
      </c>
      <c r="AY23" s="592">
        <f t="shared" si="2"/>
        <v>0.54596421409916884</v>
      </c>
      <c r="AZ23" s="592">
        <f t="shared" si="2"/>
        <v>0.54596421409916884</v>
      </c>
      <c r="BA23" s="592">
        <f t="shared" si="2"/>
        <v>0.58011935111532142</v>
      </c>
      <c r="BB23" s="592">
        <f t="shared" si="2"/>
        <v>0.58011935111532142</v>
      </c>
      <c r="BC23" s="592">
        <f t="shared" si="2"/>
        <v>0.67225224203648215</v>
      </c>
      <c r="BD23" s="592">
        <f t="shared" si="2"/>
        <v>0.60786963611081501</v>
      </c>
      <c r="BE23" s="592">
        <f t="shared" si="2"/>
        <v>0.63872297043948023</v>
      </c>
      <c r="BF23" s="592">
        <f t="shared" si="2"/>
        <v>0.64194073876636959</v>
      </c>
      <c r="BG23" s="592">
        <f t="shared" si="2"/>
        <v>0.67225224203648215</v>
      </c>
      <c r="BH23" s="592">
        <f t="shared" si="2"/>
        <v>0.49724515809884645</v>
      </c>
      <c r="BI23" s="592">
        <f t="shared" si="2"/>
        <v>0.56936440367819241</v>
      </c>
      <c r="BJ23" s="592">
        <f t="shared" si="2"/>
        <v>0.63332369377665054</v>
      </c>
      <c r="BK23" s="592">
        <f t="shared" si="2"/>
        <v>0.56085687974780085</v>
      </c>
      <c r="BL23" s="592">
        <f t="shared" si="2"/>
        <v>0.58366029559953869</v>
      </c>
      <c r="BM23" s="592">
        <f t="shared" si="2"/>
        <v>0.6033332321453786</v>
      </c>
      <c r="BN23" s="592">
        <f t="shared" si="2"/>
        <v>0.74586773714827059</v>
      </c>
      <c r="BO23" s="592">
        <f t="shared" si="2"/>
        <v>0.75592894601845462</v>
      </c>
      <c r="BP23" s="592">
        <f t="shared" si="2"/>
        <v>0.54972520607827535</v>
      </c>
      <c r="BQ23" s="592">
        <f t="shared" si="2"/>
        <v>0.57056940905506914</v>
      </c>
      <c r="BR23" s="592">
        <f t="shared" ref="BR23:BW23" si="3">STDEV(BR8:BR21)</f>
        <v>0.54972520607827535</v>
      </c>
      <c r="BS23" s="592">
        <f t="shared" si="3"/>
        <v>0.51887452166277082</v>
      </c>
      <c r="BT23" s="592">
        <f t="shared" si="3"/>
        <v>0.51887452166277082</v>
      </c>
      <c r="BU23" s="592">
        <f t="shared" si="3"/>
        <v>0.49862448157543765</v>
      </c>
      <c r="BV23" s="592">
        <f t="shared" si="3"/>
        <v>0.54972520607827535</v>
      </c>
      <c r="BW23" s="592">
        <f t="shared" si="3"/>
        <v>0.52545114054391451</v>
      </c>
      <c r="BX23" s="212"/>
      <c r="BY23" s="212"/>
    </row>
    <row r="24" spans="1:77" s="262" customFormat="1" ht="12.75" x14ac:dyDescent="0.2">
      <c r="A24" s="481"/>
      <c r="B24" s="482"/>
      <c r="C24" s="482"/>
      <c r="D24" s="167" t="s">
        <v>12</v>
      </c>
      <c r="E24" s="593">
        <f>E23/SQRT(COUNT(E8:E21))</f>
        <v>0</v>
      </c>
      <c r="F24" s="593">
        <f t="shared" ref="F24:BQ24" si="4">F23/SQRT(COUNT(F8:F21))</f>
        <v>0</v>
      </c>
      <c r="G24" s="593">
        <f t="shared" si="4"/>
        <v>0</v>
      </c>
      <c r="H24" s="593">
        <f t="shared" si="4"/>
        <v>0</v>
      </c>
      <c r="I24" s="593">
        <f t="shared" si="4"/>
        <v>0.19232731454051802</v>
      </c>
      <c r="J24" s="593">
        <f t="shared" si="4"/>
        <v>0.28450982386274698</v>
      </c>
      <c r="K24" s="593">
        <f t="shared" si="4"/>
        <v>0.29649972666444047</v>
      </c>
      <c r="L24" s="593">
        <f t="shared" si="4"/>
        <v>0.24822762633135195</v>
      </c>
      <c r="M24" s="593">
        <f t="shared" si="4"/>
        <v>0.26075756076191825</v>
      </c>
      <c r="N24" s="593">
        <f t="shared" si="4"/>
        <v>0.14285714285714274</v>
      </c>
      <c r="O24" s="593">
        <f t="shared" si="4"/>
        <v>0.14824986333222023</v>
      </c>
      <c r="P24" s="593">
        <f t="shared" si="4"/>
        <v>0.15216903762776063</v>
      </c>
      <c r="Q24" s="593">
        <f t="shared" si="4"/>
        <v>0.15598977545690543</v>
      </c>
      <c r="R24" s="593">
        <f t="shared" si="4"/>
        <v>0.1404327243860666</v>
      </c>
      <c r="S24" s="593">
        <f t="shared" si="4"/>
        <v>0.16094306061403091</v>
      </c>
      <c r="T24" s="593">
        <f t="shared" si="4"/>
        <v>0.11551536286609147</v>
      </c>
      <c r="U24" s="593">
        <f t="shared" si="4"/>
        <v>0.14320013769145212</v>
      </c>
      <c r="V24" s="593">
        <f t="shared" si="4"/>
        <v>0.1404327243860666</v>
      </c>
      <c r="W24" s="593">
        <f t="shared" si="4"/>
        <v>0.12529400275814703</v>
      </c>
      <c r="X24" s="593">
        <f t="shared" si="4"/>
        <v>0.13289435848843764</v>
      </c>
      <c r="Y24" s="593">
        <f t="shared" si="4"/>
        <v>0.17966696908508192</v>
      </c>
      <c r="Z24" s="593">
        <f t="shared" si="4"/>
        <v>0.25370101935418016</v>
      </c>
      <c r="AA24" s="593">
        <f t="shared" si="4"/>
        <v>0.27964010285929758</v>
      </c>
      <c r="AB24" s="593">
        <f t="shared" si="4"/>
        <v>0.23272328114887225</v>
      </c>
      <c r="AC24" s="593">
        <f t="shared" si="4"/>
        <v>0.23103072573218278</v>
      </c>
      <c r="AD24" s="593">
        <f t="shared" si="4"/>
        <v>0.20801257358446093</v>
      </c>
      <c r="AE24" s="593">
        <f t="shared" si="4"/>
        <v>0.13472747071691463</v>
      </c>
      <c r="AF24" s="593">
        <f t="shared" si="4"/>
        <v>0.12212148775215849</v>
      </c>
      <c r="AG24" s="593">
        <f t="shared" si="4"/>
        <v>9.7052317212393741E-2</v>
      </c>
      <c r="AH24" s="593">
        <f t="shared" si="4"/>
        <v>8.168169641383774E-2</v>
      </c>
      <c r="AI24" s="593">
        <f t="shared" si="4"/>
        <v>6.9337524528153643E-2</v>
      </c>
      <c r="AJ24" s="593">
        <f t="shared" si="4"/>
        <v>6.6447179244218821E-2</v>
      </c>
      <c r="AK24" s="593">
        <f t="shared" si="4"/>
        <v>8.8596238992291812E-2</v>
      </c>
      <c r="AL24" s="593">
        <f t="shared" si="4"/>
        <v>0.11030142802134453</v>
      </c>
      <c r="AM24" s="593">
        <f t="shared" si="4"/>
        <v>0.11250327049144658</v>
      </c>
      <c r="AN24" s="593">
        <f t="shared" si="4"/>
        <v>0.10101525445522119</v>
      </c>
      <c r="AO24" s="593">
        <f t="shared" si="4"/>
        <v>0.10149974286764377</v>
      </c>
      <c r="AP24" s="593">
        <f t="shared" si="4"/>
        <v>0.10101525445522119</v>
      </c>
      <c r="AQ24" s="593">
        <f t="shared" si="4"/>
        <v>0.10101525445522119</v>
      </c>
      <c r="AR24" s="593">
        <f t="shared" si="4"/>
        <v>8.4631438465655906E-2</v>
      </c>
      <c r="AS24" s="593">
        <f t="shared" si="4"/>
        <v>0.10101525445522119</v>
      </c>
      <c r="AT24" s="593">
        <f t="shared" si="4"/>
        <v>8.6352932118141393E-2</v>
      </c>
      <c r="AU24" s="593">
        <f t="shared" si="4"/>
        <v>0.11380392954509888</v>
      </c>
      <c r="AV24" s="593">
        <f t="shared" si="4"/>
        <v>0.15598977545690543</v>
      </c>
      <c r="AW24" s="593">
        <f t="shared" si="4"/>
        <v>0.12529400275814712</v>
      </c>
      <c r="AX24" s="593">
        <f t="shared" si="4"/>
        <v>0.13617619485048055</v>
      </c>
      <c r="AY24" s="593">
        <f t="shared" si="4"/>
        <v>0.14591507389988462</v>
      </c>
      <c r="AZ24" s="593">
        <f t="shared" si="4"/>
        <v>0.14591507389988462</v>
      </c>
      <c r="BA24" s="593">
        <f t="shared" si="4"/>
        <v>0.15504341823651058</v>
      </c>
      <c r="BB24" s="593">
        <f t="shared" si="4"/>
        <v>0.15504341823651058</v>
      </c>
      <c r="BC24" s="593">
        <f t="shared" si="4"/>
        <v>0.17966696908508192</v>
      </c>
      <c r="BD24" s="593">
        <f t="shared" si="4"/>
        <v>0.16245999386782992</v>
      </c>
      <c r="BE24" s="593">
        <f t="shared" si="4"/>
        <v>0.17070589431764821</v>
      </c>
      <c r="BF24" s="593">
        <f t="shared" si="4"/>
        <v>0.17156587907687912</v>
      </c>
      <c r="BG24" s="593">
        <f t="shared" si="4"/>
        <v>0.17966696908508192</v>
      </c>
      <c r="BH24" s="593">
        <f t="shared" si="4"/>
        <v>0.1328943584884375</v>
      </c>
      <c r="BI24" s="593">
        <f t="shared" si="4"/>
        <v>0.15216903762776063</v>
      </c>
      <c r="BJ24" s="593">
        <f t="shared" si="4"/>
        <v>0.16926287693131159</v>
      </c>
      <c r="BK24" s="593">
        <f t="shared" si="4"/>
        <v>0.14989530621652453</v>
      </c>
      <c r="BL24" s="593">
        <f t="shared" si="4"/>
        <v>0.15598977545690543</v>
      </c>
      <c r="BM24" s="593">
        <f t="shared" si="4"/>
        <v>0.16124758891021093</v>
      </c>
      <c r="BN24" s="593">
        <f t="shared" si="4"/>
        <v>0.1993415377326565</v>
      </c>
      <c r="BO24" s="593">
        <f t="shared" si="4"/>
        <v>0.20203050891044219</v>
      </c>
      <c r="BP24" s="593">
        <f t="shared" si="4"/>
        <v>0.14692024128704331</v>
      </c>
      <c r="BQ24" s="593">
        <f t="shared" si="4"/>
        <v>0.15249108886129586</v>
      </c>
      <c r="BR24" s="593">
        <f t="shared" ref="BR24:BW24" si="5">BR23/SQRT(COUNT(BR8:BR21))</f>
        <v>0.14692024128704331</v>
      </c>
      <c r="BS24" s="593">
        <f t="shared" si="5"/>
        <v>0.13867504905630729</v>
      </c>
      <c r="BT24" s="593">
        <f t="shared" si="5"/>
        <v>0.13867504905630729</v>
      </c>
      <c r="BU24" s="593">
        <f t="shared" si="5"/>
        <v>0.13326299819379023</v>
      </c>
      <c r="BV24" s="593">
        <f t="shared" si="5"/>
        <v>0.14692024128704331</v>
      </c>
      <c r="BW24" s="593">
        <f t="shared" si="5"/>
        <v>0.14043272438606644</v>
      </c>
      <c r="BX24" s="212"/>
      <c r="BY24" s="212"/>
    </row>
    <row r="25" spans="1:77" s="262" customFormat="1" ht="12.75" x14ac:dyDescent="0.2">
      <c r="A25" s="715" t="s">
        <v>162</v>
      </c>
      <c r="B25" s="723">
        <v>4</v>
      </c>
      <c r="C25" s="210">
        <v>1</v>
      </c>
      <c r="D25" s="211" t="s">
        <v>32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1.5</v>
      </c>
      <c r="K25" s="158">
        <v>3</v>
      </c>
      <c r="L25" s="158">
        <v>3.5</v>
      </c>
      <c r="M25" s="158">
        <v>3</v>
      </c>
      <c r="N25" s="158">
        <v>3</v>
      </c>
      <c r="O25" s="158">
        <v>2.5</v>
      </c>
      <c r="P25" s="158">
        <v>2.5</v>
      </c>
      <c r="Q25" s="158">
        <v>2</v>
      </c>
      <c r="R25" s="158">
        <v>2</v>
      </c>
      <c r="S25" s="158">
        <v>1.5</v>
      </c>
      <c r="T25" s="158">
        <v>1.5</v>
      </c>
      <c r="U25" s="158">
        <v>1.5</v>
      </c>
      <c r="V25" s="158">
        <v>1.5</v>
      </c>
      <c r="W25" s="158">
        <v>1</v>
      </c>
      <c r="X25" s="158">
        <v>1</v>
      </c>
      <c r="Y25" s="158">
        <v>1</v>
      </c>
      <c r="Z25" s="158">
        <v>0.5</v>
      </c>
      <c r="AA25" s="158">
        <v>2.5</v>
      </c>
      <c r="AB25" s="158">
        <v>3</v>
      </c>
      <c r="AC25" s="158">
        <v>3.5</v>
      </c>
      <c r="AD25" s="158">
        <v>3.5</v>
      </c>
      <c r="AE25" s="158">
        <v>3.5</v>
      </c>
      <c r="AF25" s="158">
        <v>3.5</v>
      </c>
      <c r="AG25" s="158">
        <v>3</v>
      </c>
      <c r="AH25" s="158">
        <v>3</v>
      </c>
      <c r="AI25" s="158">
        <v>3</v>
      </c>
      <c r="AJ25" s="158">
        <v>3</v>
      </c>
      <c r="AK25" s="158">
        <v>3</v>
      </c>
      <c r="AL25" s="158">
        <v>2.5</v>
      </c>
      <c r="AM25" s="158">
        <v>2.5</v>
      </c>
      <c r="AN25" s="158">
        <v>2.5</v>
      </c>
      <c r="AO25" s="158">
        <v>2.5</v>
      </c>
      <c r="AP25" s="158">
        <v>2.5</v>
      </c>
      <c r="AQ25" s="158">
        <v>2</v>
      </c>
      <c r="AR25" s="158">
        <v>2.5</v>
      </c>
      <c r="AS25" s="158">
        <v>2.5</v>
      </c>
      <c r="AT25" s="158">
        <v>2.5</v>
      </c>
      <c r="AU25" s="158">
        <v>2.5</v>
      </c>
      <c r="AV25" s="158">
        <v>3</v>
      </c>
      <c r="AW25" s="158">
        <v>3</v>
      </c>
      <c r="AX25" s="158">
        <v>3</v>
      </c>
      <c r="AY25" s="158">
        <v>3</v>
      </c>
      <c r="AZ25" s="158">
        <v>2.5</v>
      </c>
      <c r="BA25" s="158">
        <v>2.5</v>
      </c>
      <c r="BB25" s="158">
        <v>2.5</v>
      </c>
      <c r="BC25" s="158">
        <v>2.5</v>
      </c>
      <c r="BD25" s="158">
        <v>2.5</v>
      </c>
      <c r="BE25" s="158">
        <v>2.5</v>
      </c>
      <c r="BF25" s="158">
        <v>2</v>
      </c>
      <c r="BG25" s="158">
        <v>2</v>
      </c>
      <c r="BH25" s="158">
        <v>2</v>
      </c>
      <c r="BI25" s="158">
        <v>2.5</v>
      </c>
      <c r="BJ25" s="158">
        <v>2.5</v>
      </c>
      <c r="BK25" s="158">
        <v>2.5</v>
      </c>
      <c r="BL25" s="158">
        <v>2.5</v>
      </c>
      <c r="BM25" s="158">
        <v>2.5</v>
      </c>
      <c r="BN25" s="158">
        <v>2.5</v>
      </c>
      <c r="BO25" s="158">
        <v>2.5</v>
      </c>
      <c r="BP25" s="158">
        <v>2</v>
      </c>
      <c r="BQ25" s="158">
        <v>2.5</v>
      </c>
      <c r="BR25" s="158">
        <v>2</v>
      </c>
      <c r="BS25" s="158">
        <v>2</v>
      </c>
      <c r="BT25" s="158">
        <v>2</v>
      </c>
      <c r="BU25" s="158">
        <v>2</v>
      </c>
      <c r="BV25" s="158">
        <v>2</v>
      </c>
      <c r="BW25" s="158">
        <v>2</v>
      </c>
      <c r="BX25" s="212"/>
      <c r="BY25" s="212"/>
    </row>
    <row r="26" spans="1:77" s="262" customFormat="1" ht="12.75" x14ac:dyDescent="0.2">
      <c r="A26" s="716"/>
      <c r="B26" s="724"/>
      <c r="C26" s="212">
        <v>2</v>
      </c>
      <c r="D26" s="213" t="s">
        <v>33</v>
      </c>
      <c r="E26" s="152">
        <v>0</v>
      </c>
      <c r="F26" s="152">
        <v>0</v>
      </c>
      <c r="G26" s="152">
        <v>0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  <c r="M26" s="152">
        <v>0</v>
      </c>
      <c r="N26" s="152">
        <v>1.5</v>
      </c>
      <c r="O26" s="152">
        <v>2.5</v>
      </c>
      <c r="P26" s="152">
        <v>3</v>
      </c>
      <c r="Q26" s="152">
        <v>3</v>
      </c>
      <c r="R26" s="152">
        <v>2.5</v>
      </c>
      <c r="S26" s="152">
        <v>2.5</v>
      </c>
      <c r="T26" s="152">
        <v>2</v>
      </c>
      <c r="U26" s="152">
        <v>2</v>
      </c>
      <c r="V26" s="152">
        <v>1.5</v>
      </c>
      <c r="W26" s="152">
        <v>1.5</v>
      </c>
      <c r="X26" s="152">
        <v>1</v>
      </c>
      <c r="Y26" s="152">
        <v>1</v>
      </c>
      <c r="Z26" s="152">
        <v>1</v>
      </c>
      <c r="AA26" s="152">
        <v>2</v>
      </c>
      <c r="AB26" s="152">
        <v>2.5</v>
      </c>
      <c r="AC26" s="152">
        <v>3</v>
      </c>
      <c r="AD26" s="152">
        <v>3</v>
      </c>
      <c r="AE26" s="152">
        <v>3</v>
      </c>
      <c r="AF26" s="152">
        <v>3</v>
      </c>
      <c r="AG26" s="152">
        <v>3</v>
      </c>
      <c r="AH26" s="152">
        <v>3</v>
      </c>
      <c r="AI26" s="152">
        <v>2.5</v>
      </c>
      <c r="AJ26" s="152">
        <v>2.5</v>
      </c>
      <c r="AK26" s="152">
        <v>2</v>
      </c>
      <c r="AL26" s="152">
        <v>2</v>
      </c>
      <c r="AM26" s="152">
        <v>2</v>
      </c>
      <c r="AN26" s="152">
        <v>2</v>
      </c>
      <c r="AO26" s="152">
        <v>2</v>
      </c>
      <c r="AP26" s="152">
        <v>2</v>
      </c>
      <c r="AQ26" s="152">
        <v>2</v>
      </c>
      <c r="AR26" s="152">
        <v>2</v>
      </c>
      <c r="AS26" s="152">
        <v>2.5</v>
      </c>
      <c r="AT26" s="152">
        <v>2.5</v>
      </c>
      <c r="AU26" s="152">
        <v>3</v>
      </c>
      <c r="AV26" s="152">
        <v>3.5</v>
      </c>
      <c r="AW26" s="152">
        <v>3.5</v>
      </c>
      <c r="AX26" s="152">
        <v>3.5</v>
      </c>
      <c r="AY26" s="152">
        <v>3.5</v>
      </c>
      <c r="AZ26" s="152">
        <v>3.5</v>
      </c>
      <c r="BA26" s="152">
        <v>3.5</v>
      </c>
      <c r="BB26" s="152">
        <v>3.5</v>
      </c>
      <c r="BC26" s="152">
        <v>3</v>
      </c>
      <c r="BD26" s="152">
        <v>3</v>
      </c>
      <c r="BE26" s="152">
        <v>2.5</v>
      </c>
      <c r="BF26" s="152">
        <v>2.5</v>
      </c>
      <c r="BG26" s="152">
        <v>2.5</v>
      </c>
      <c r="BH26" s="152">
        <v>2.5</v>
      </c>
      <c r="BI26" s="152">
        <v>2.5</v>
      </c>
      <c r="BJ26" s="152">
        <v>2.5</v>
      </c>
      <c r="BK26" s="152">
        <v>2.5</v>
      </c>
      <c r="BL26" s="152">
        <v>2.5</v>
      </c>
      <c r="BM26" s="152">
        <v>2.5</v>
      </c>
      <c r="BN26" s="152">
        <v>2.5</v>
      </c>
      <c r="BO26" s="152">
        <v>2.5</v>
      </c>
      <c r="BP26" s="152">
        <v>2.5</v>
      </c>
      <c r="BQ26" s="152">
        <v>2.5</v>
      </c>
      <c r="BR26" s="152">
        <v>2.5</v>
      </c>
      <c r="BS26" s="152">
        <v>2.5</v>
      </c>
      <c r="BT26" s="152">
        <v>2.5</v>
      </c>
      <c r="BU26" s="152">
        <v>2.5</v>
      </c>
      <c r="BV26" s="152">
        <v>2.5</v>
      </c>
      <c r="BW26" s="152">
        <v>2.5</v>
      </c>
      <c r="BX26" s="212"/>
      <c r="BY26" s="212"/>
    </row>
    <row r="27" spans="1:77" s="262" customFormat="1" ht="12.75" x14ac:dyDescent="0.2">
      <c r="A27" s="716"/>
      <c r="B27" s="724"/>
      <c r="C27" s="212">
        <v>3</v>
      </c>
      <c r="D27" s="213" t="s">
        <v>34</v>
      </c>
      <c r="E27" s="152">
        <v>0</v>
      </c>
      <c r="F27" s="152">
        <v>0</v>
      </c>
      <c r="G27" s="152">
        <v>0</v>
      </c>
      <c r="H27" s="152">
        <v>0</v>
      </c>
      <c r="I27" s="152">
        <v>2</v>
      </c>
      <c r="J27" s="152">
        <v>3</v>
      </c>
      <c r="K27" s="152">
        <v>3</v>
      </c>
      <c r="L27" s="152">
        <v>3.5</v>
      </c>
      <c r="M27" s="152">
        <v>3</v>
      </c>
      <c r="N27" s="152">
        <v>3</v>
      </c>
      <c r="O27" s="152">
        <v>2.5</v>
      </c>
      <c r="P27" s="152">
        <v>2.5</v>
      </c>
      <c r="Q27" s="152">
        <v>2</v>
      </c>
      <c r="R27" s="152">
        <v>1.5</v>
      </c>
      <c r="S27" s="152">
        <v>1.5</v>
      </c>
      <c r="T27" s="152">
        <v>1.5</v>
      </c>
      <c r="U27" s="152">
        <v>1</v>
      </c>
      <c r="V27" s="152">
        <v>1</v>
      </c>
      <c r="W27" s="152">
        <v>1</v>
      </c>
      <c r="X27" s="152">
        <v>1</v>
      </c>
      <c r="Y27" s="152">
        <v>1</v>
      </c>
      <c r="Z27" s="152">
        <v>2</v>
      </c>
      <c r="AA27" s="152">
        <v>3</v>
      </c>
      <c r="AB27" s="152">
        <v>3</v>
      </c>
      <c r="AC27" s="152">
        <v>3.5</v>
      </c>
      <c r="AD27" s="152">
        <v>3.5</v>
      </c>
      <c r="AE27" s="152">
        <v>3.5</v>
      </c>
      <c r="AF27" s="152">
        <v>3.5</v>
      </c>
      <c r="AG27" s="152">
        <v>3</v>
      </c>
      <c r="AH27" s="152">
        <v>3</v>
      </c>
      <c r="AI27" s="152">
        <v>3</v>
      </c>
      <c r="AJ27" s="152">
        <v>3</v>
      </c>
      <c r="AK27" s="152">
        <v>3</v>
      </c>
      <c r="AL27" s="152">
        <v>2.5</v>
      </c>
      <c r="AM27" s="152">
        <v>2.5</v>
      </c>
      <c r="AN27" s="152">
        <v>2.5</v>
      </c>
      <c r="AO27" s="152">
        <v>2.5</v>
      </c>
      <c r="AP27" s="152">
        <v>2.5</v>
      </c>
      <c r="AQ27" s="152">
        <v>2.5</v>
      </c>
      <c r="AR27" s="152">
        <v>2.5</v>
      </c>
      <c r="AS27" s="152">
        <v>2</v>
      </c>
      <c r="AT27" s="152">
        <v>2</v>
      </c>
      <c r="AU27" s="152">
        <v>2</v>
      </c>
      <c r="AV27" s="152">
        <v>2.5</v>
      </c>
      <c r="AW27" s="152">
        <v>2.5</v>
      </c>
      <c r="AX27" s="152">
        <v>2.5</v>
      </c>
      <c r="AY27" s="152">
        <v>2.5</v>
      </c>
      <c r="AZ27" s="152">
        <v>2.5</v>
      </c>
      <c r="BA27" s="152">
        <v>2.5</v>
      </c>
      <c r="BB27" s="152">
        <v>2.5</v>
      </c>
      <c r="BC27" s="152">
        <v>2.5</v>
      </c>
      <c r="BD27" s="152">
        <v>2.5</v>
      </c>
      <c r="BE27" s="152">
        <v>2.5</v>
      </c>
      <c r="BF27" s="152">
        <v>2</v>
      </c>
      <c r="BG27" s="152">
        <v>2</v>
      </c>
      <c r="BH27" s="152">
        <v>2</v>
      </c>
      <c r="BI27" s="152">
        <v>2.5</v>
      </c>
      <c r="BJ27" s="152">
        <v>2</v>
      </c>
      <c r="BK27" s="152">
        <v>2</v>
      </c>
      <c r="BL27" s="152">
        <v>2</v>
      </c>
      <c r="BM27" s="152">
        <v>2</v>
      </c>
      <c r="BN27" s="152">
        <v>2.5</v>
      </c>
      <c r="BO27" s="152">
        <v>2.5</v>
      </c>
      <c r="BP27" s="152">
        <v>2.5</v>
      </c>
      <c r="BQ27" s="152">
        <v>2.5</v>
      </c>
      <c r="BR27" s="152">
        <v>2.5</v>
      </c>
      <c r="BS27" s="152">
        <v>2.5</v>
      </c>
      <c r="BT27" s="152">
        <v>2.5</v>
      </c>
      <c r="BU27" s="152">
        <v>2</v>
      </c>
      <c r="BV27" s="152">
        <v>2</v>
      </c>
      <c r="BW27" s="152">
        <v>2</v>
      </c>
      <c r="BX27" s="212"/>
      <c r="BY27" s="212"/>
    </row>
    <row r="28" spans="1:77" s="262" customFormat="1" ht="12.75" x14ac:dyDescent="0.2">
      <c r="A28" s="716"/>
      <c r="B28" s="724"/>
      <c r="C28" s="212">
        <v>4</v>
      </c>
      <c r="D28" s="213" t="s">
        <v>35</v>
      </c>
      <c r="E28" s="152">
        <v>0</v>
      </c>
      <c r="F28" s="152">
        <v>0</v>
      </c>
      <c r="G28" s="152">
        <v>0</v>
      </c>
      <c r="H28" s="152">
        <v>0</v>
      </c>
      <c r="I28" s="152">
        <v>1</v>
      </c>
      <c r="J28" s="152">
        <v>2.5</v>
      </c>
      <c r="K28" s="152">
        <v>3.5</v>
      </c>
      <c r="L28" s="152">
        <v>3.5</v>
      </c>
      <c r="M28" s="152">
        <v>3</v>
      </c>
      <c r="N28" s="152">
        <v>3</v>
      </c>
      <c r="O28" s="152">
        <v>2.5</v>
      </c>
      <c r="P28" s="152">
        <v>2.5</v>
      </c>
      <c r="Q28" s="152">
        <v>2</v>
      </c>
      <c r="R28" s="152">
        <v>2</v>
      </c>
      <c r="S28" s="152">
        <v>1.5</v>
      </c>
      <c r="T28" s="152">
        <v>1.5</v>
      </c>
      <c r="U28" s="152">
        <v>1.5</v>
      </c>
      <c r="V28" s="152">
        <v>1.5</v>
      </c>
      <c r="W28" s="152">
        <v>1.5</v>
      </c>
      <c r="X28" s="152">
        <v>1.5</v>
      </c>
      <c r="Y28" s="152">
        <v>2</v>
      </c>
      <c r="Z28" s="152">
        <v>3</v>
      </c>
      <c r="AA28" s="152">
        <v>3</v>
      </c>
      <c r="AB28" s="152">
        <v>3</v>
      </c>
      <c r="AC28" s="152">
        <v>3</v>
      </c>
      <c r="AD28" s="152">
        <v>3</v>
      </c>
      <c r="AE28" s="152">
        <v>3</v>
      </c>
      <c r="AF28" s="152">
        <v>3</v>
      </c>
      <c r="AG28" s="152">
        <v>3</v>
      </c>
      <c r="AH28" s="152">
        <v>3</v>
      </c>
      <c r="AI28" s="152">
        <v>3</v>
      </c>
      <c r="AJ28" s="152">
        <v>2.5</v>
      </c>
      <c r="AK28" s="152">
        <v>2.5</v>
      </c>
      <c r="AL28" s="152">
        <v>2.5</v>
      </c>
      <c r="AM28" s="152">
        <v>2.5</v>
      </c>
      <c r="AN28" s="152">
        <v>2</v>
      </c>
      <c r="AO28" s="152">
        <v>2</v>
      </c>
      <c r="AP28" s="152">
        <v>2</v>
      </c>
      <c r="AQ28" s="152">
        <v>2</v>
      </c>
      <c r="AR28" s="152">
        <v>2</v>
      </c>
      <c r="AS28" s="152">
        <v>2</v>
      </c>
      <c r="AT28" s="152">
        <v>2</v>
      </c>
      <c r="AU28" s="152">
        <v>2</v>
      </c>
      <c r="AV28" s="152">
        <v>2.5</v>
      </c>
      <c r="AW28" s="152">
        <v>2</v>
      </c>
      <c r="AX28" s="152">
        <v>2</v>
      </c>
      <c r="AY28" s="152">
        <v>2</v>
      </c>
      <c r="AZ28" s="152">
        <v>2</v>
      </c>
      <c r="BA28" s="152">
        <v>2</v>
      </c>
      <c r="BB28" s="152">
        <v>2</v>
      </c>
      <c r="BC28" s="152">
        <v>2</v>
      </c>
      <c r="BD28" s="152">
        <v>2</v>
      </c>
      <c r="BE28" s="152">
        <v>2</v>
      </c>
      <c r="BF28" s="152">
        <v>2</v>
      </c>
      <c r="BG28" s="152">
        <v>2</v>
      </c>
      <c r="BH28" s="152">
        <v>2</v>
      </c>
      <c r="BI28" s="152">
        <v>2</v>
      </c>
      <c r="BJ28" s="152">
        <v>2</v>
      </c>
      <c r="BK28" s="152">
        <v>2</v>
      </c>
      <c r="BL28" s="152">
        <v>2</v>
      </c>
      <c r="BM28" s="152">
        <v>2</v>
      </c>
      <c r="BN28" s="152">
        <v>2</v>
      </c>
      <c r="BO28" s="152">
        <v>2</v>
      </c>
      <c r="BP28" s="152">
        <v>2.5</v>
      </c>
      <c r="BQ28" s="152">
        <v>2</v>
      </c>
      <c r="BR28" s="152">
        <v>2</v>
      </c>
      <c r="BS28" s="152">
        <v>2</v>
      </c>
      <c r="BT28" s="152">
        <v>2</v>
      </c>
      <c r="BU28" s="152">
        <v>2</v>
      </c>
      <c r="BV28" s="152">
        <v>2</v>
      </c>
      <c r="BW28" s="152">
        <v>2</v>
      </c>
      <c r="BX28" s="212"/>
      <c r="BY28" s="212"/>
    </row>
    <row r="29" spans="1:77" s="262" customFormat="1" ht="12.75" x14ac:dyDescent="0.2">
      <c r="A29" s="716"/>
      <c r="B29" s="724"/>
      <c r="C29" s="212">
        <v>5</v>
      </c>
      <c r="D29" s="213" t="s">
        <v>36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0.5</v>
      </c>
      <c r="K29" s="152">
        <v>2</v>
      </c>
      <c r="L29" s="152">
        <v>3</v>
      </c>
      <c r="M29" s="152">
        <v>3.5</v>
      </c>
      <c r="N29" s="152">
        <v>3</v>
      </c>
      <c r="O29" s="152">
        <v>3</v>
      </c>
      <c r="P29" s="152">
        <v>2.5</v>
      </c>
      <c r="Q29" s="152">
        <v>2</v>
      </c>
      <c r="R29" s="152">
        <v>2</v>
      </c>
      <c r="S29" s="152">
        <v>1.5</v>
      </c>
      <c r="T29" s="152">
        <v>1.5</v>
      </c>
      <c r="U29" s="152">
        <v>1.5</v>
      </c>
      <c r="V29" s="152">
        <v>1</v>
      </c>
      <c r="W29" s="152">
        <v>1</v>
      </c>
      <c r="X29" s="152">
        <v>1.5</v>
      </c>
      <c r="Y29" s="152">
        <v>3</v>
      </c>
      <c r="Z29" s="152">
        <v>3</v>
      </c>
      <c r="AA29" s="152">
        <v>3</v>
      </c>
      <c r="AB29" s="152">
        <v>3</v>
      </c>
      <c r="AC29" s="152">
        <v>2.5</v>
      </c>
      <c r="AD29" s="152">
        <v>2.5</v>
      </c>
      <c r="AE29" s="152">
        <v>2.5</v>
      </c>
      <c r="AF29" s="152">
        <v>2.5</v>
      </c>
      <c r="AG29" s="152">
        <v>2.5</v>
      </c>
      <c r="AH29" s="152">
        <v>2.5</v>
      </c>
      <c r="AI29" s="152">
        <v>2.5</v>
      </c>
      <c r="AJ29" s="152">
        <v>2</v>
      </c>
      <c r="AK29" s="152">
        <v>2</v>
      </c>
      <c r="AL29" s="152">
        <v>2</v>
      </c>
      <c r="AM29" s="152">
        <v>2</v>
      </c>
      <c r="AN29" s="152">
        <v>2</v>
      </c>
      <c r="AO29" s="152">
        <v>2</v>
      </c>
      <c r="AP29" s="152">
        <v>2</v>
      </c>
      <c r="AQ29" s="152">
        <v>2</v>
      </c>
      <c r="AR29" s="152">
        <v>2</v>
      </c>
      <c r="AS29" s="152">
        <v>2.5</v>
      </c>
      <c r="AT29" s="152">
        <v>2</v>
      </c>
      <c r="AU29" s="152">
        <v>2.5</v>
      </c>
      <c r="AV29" s="152">
        <v>2.5</v>
      </c>
      <c r="AW29" s="152">
        <v>2.5</v>
      </c>
      <c r="AX29" s="152">
        <v>2.5</v>
      </c>
      <c r="AY29" s="152">
        <v>2.5</v>
      </c>
      <c r="AZ29" s="152">
        <v>2.5</v>
      </c>
      <c r="BA29" s="152">
        <v>2.5</v>
      </c>
      <c r="BB29" s="152">
        <v>2</v>
      </c>
      <c r="BC29" s="152">
        <v>2.5</v>
      </c>
      <c r="BD29" s="152">
        <v>2</v>
      </c>
      <c r="BE29" s="152">
        <v>2</v>
      </c>
      <c r="BF29" s="152">
        <v>2</v>
      </c>
      <c r="BG29" s="152">
        <v>2</v>
      </c>
      <c r="BH29" s="152">
        <v>2</v>
      </c>
      <c r="BI29" s="152">
        <v>2.5</v>
      </c>
      <c r="BJ29" s="152">
        <v>2</v>
      </c>
      <c r="BK29" s="152">
        <v>2</v>
      </c>
      <c r="BL29" s="152">
        <v>2</v>
      </c>
      <c r="BM29" s="152">
        <v>2</v>
      </c>
      <c r="BN29" s="152">
        <v>2</v>
      </c>
      <c r="BO29" s="152">
        <v>2</v>
      </c>
      <c r="BP29" s="152">
        <v>2</v>
      </c>
      <c r="BQ29" s="152">
        <v>2</v>
      </c>
      <c r="BR29" s="152">
        <v>2</v>
      </c>
      <c r="BS29" s="152">
        <v>2</v>
      </c>
      <c r="BT29" s="152">
        <v>2</v>
      </c>
      <c r="BU29" s="152">
        <v>2</v>
      </c>
      <c r="BV29" s="152">
        <v>2</v>
      </c>
      <c r="BW29" s="152">
        <v>2</v>
      </c>
      <c r="BX29" s="212"/>
      <c r="BY29" s="212"/>
    </row>
    <row r="30" spans="1:77" s="262" customFormat="1" ht="12.75" x14ac:dyDescent="0.2">
      <c r="A30" s="716"/>
      <c r="B30" s="723">
        <v>5</v>
      </c>
      <c r="C30" s="210">
        <v>1</v>
      </c>
      <c r="D30" s="211" t="s">
        <v>43</v>
      </c>
      <c r="E30" s="158">
        <v>0</v>
      </c>
      <c r="F30" s="158">
        <v>0</v>
      </c>
      <c r="G30" s="158">
        <v>0</v>
      </c>
      <c r="H30" s="158">
        <v>0</v>
      </c>
      <c r="I30" s="158">
        <v>2</v>
      </c>
      <c r="J30" s="158">
        <v>2.5</v>
      </c>
      <c r="K30" s="158">
        <v>2.5</v>
      </c>
      <c r="L30" s="158">
        <v>2.5</v>
      </c>
      <c r="M30" s="158">
        <v>2.5</v>
      </c>
      <c r="N30" s="158">
        <v>2</v>
      </c>
      <c r="O30" s="158">
        <v>1.5</v>
      </c>
      <c r="P30" s="158">
        <v>1.5</v>
      </c>
      <c r="Q30" s="158">
        <v>1.5</v>
      </c>
      <c r="R30" s="158">
        <v>1</v>
      </c>
      <c r="S30" s="158">
        <v>1</v>
      </c>
      <c r="T30" s="158">
        <v>1</v>
      </c>
      <c r="U30" s="158">
        <v>0.5</v>
      </c>
      <c r="V30" s="158">
        <v>1</v>
      </c>
      <c r="W30" s="158">
        <v>3</v>
      </c>
      <c r="X30" s="158">
        <v>3</v>
      </c>
      <c r="Y30" s="158">
        <v>3</v>
      </c>
      <c r="Z30" s="158">
        <v>3</v>
      </c>
      <c r="AA30" s="158">
        <v>3</v>
      </c>
      <c r="AB30" s="158">
        <v>2.5</v>
      </c>
      <c r="AC30" s="158">
        <v>2.5</v>
      </c>
      <c r="AD30" s="158">
        <v>2.5</v>
      </c>
      <c r="AE30" s="158">
        <v>2.5</v>
      </c>
      <c r="AF30" s="158">
        <v>2.5</v>
      </c>
      <c r="AG30" s="158">
        <v>2</v>
      </c>
      <c r="AH30" s="158">
        <v>2</v>
      </c>
      <c r="AI30" s="158">
        <v>2</v>
      </c>
      <c r="AJ30" s="158">
        <v>2</v>
      </c>
      <c r="AK30" s="158">
        <v>2</v>
      </c>
      <c r="AL30" s="158">
        <v>2</v>
      </c>
      <c r="AM30" s="158">
        <v>2</v>
      </c>
      <c r="AN30" s="158">
        <v>2</v>
      </c>
      <c r="AO30" s="158">
        <v>2</v>
      </c>
      <c r="AP30" s="158">
        <v>2</v>
      </c>
      <c r="AQ30" s="158">
        <v>2</v>
      </c>
      <c r="AR30" s="158">
        <v>2</v>
      </c>
      <c r="AS30" s="158">
        <v>2</v>
      </c>
      <c r="AT30" s="158">
        <v>2</v>
      </c>
      <c r="AU30" s="158">
        <v>2</v>
      </c>
      <c r="AV30" s="158">
        <v>2</v>
      </c>
      <c r="AW30" s="158">
        <v>2</v>
      </c>
      <c r="AX30" s="158">
        <v>2</v>
      </c>
      <c r="AY30" s="158">
        <v>2</v>
      </c>
      <c r="AZ30" s="158">
        <v>2</v>
      </c>
      <c r="BA30" s="158">
        <v>1.5</v>
      </c>
      <c r="BB30" s="158">
        <v>1.5</v>
      </c>
      <c r="BC30" s="158">
        <v>2</v>
      </c>
      <c r="BD30" s="158">
        <v>2</v>
      </c>
      <c r="BE30" s="158">
        <v>1.5</v>
      </c>
      <c r="BF30" s="158">
        <v>1.5</v>
      </c>
      <c r="BG30" s="158">
        <v>1.5</v>
      </c>
      <c r="BH30" s="158">
        <v>2</v>
      </c>
      <c r="BI30" s="158">
        <v>2</v>
      </c>
      <c r="BJ30" s="158">
        <v>2</v>
      </c>
      <c r="BK30" s="158">
        <v>1.5</v>
      </c>
      <c r="BL30" s="158">
        <v>1.5</v>
      </c>
      <c r="BM30" s="158">
        <v>1.5</v>
      </c>
      <c r="BN30" s="158">
        <v>1.5</v>
      </c>
      <c r="BO30" s="158">
        <v>1.5</v>
      </c>
      <c r="BP30" s="158">
        <v>2</v>
      </c>
      <c r="BQ30" s="158">
        <v>1.5</v>
      </c>
      <c r="BR30" s="158">
        <v>2</v>
      </c>
      <c r="BS30" s="158">
        <v>1.5</v>
      </c>
      <c r="BT30" s="158">
        <v>1.5</v>
      </c>
      <c r="BU30" s="158">
        <v>1.5</v>
      </c>
      <c r="BV30" s="158">
        <v>1.5</v>
      </c>
      <c r="BW30" s="158">
        <v>1.5</v>
      </c>
      <c r="BX30" s="212"/>
      <c r="BY30" s="212"/>
    </row>
    <row r="31" spans="1:77" s="262" customFormat="1" ht="12.75" x14ac:dyDescent="0.2">
      <c r="A31" s="716"/>
      <c r="B31" s="724"/>
      <c r="C31" s="212">
        <v>2</v>
      </c>
      <c r="D31" s="213" t="s">
        <v>44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>
        <v>0</v>
      </c>
      <c r="K31" s="152">
        <v>0</v>
      </c>
      <c r="L31" s="152">
        <v>0</v>
      </c>
      <c r="M31" s="152">
        <v>1.5</v>
      </c>
      <c r="N31" s="152">
        <v>2.5</v>
      </c>
      <c r="O31" s="152">
        <v>2.5</v>
      </c>
      <c r="P31" s="152">
        <v>2.5</v>
      </c>
      <c r="Q31" s="152">
        <v>2</v>
      </c>
      <c r="R31" s="152">
        <v>1.5</v>
      </c>
      <c r="S31" s="152">
        <v>1.5</v>
      </c>
      <c r="T31" s="152">
        <v>1.5</v>
      </c>
      <c r="U31" s="152">
        <v>1.5</v>
      </c>
      <c r="V31" s="152">
        <v>1</v>
      </c>
      <c r="W31" s="152">
        <v>1</v>
      </c>
      <c r="X31" s="152">
        <v>1</v>
      </c>
      <c r="Y31" s="152">
        <v>1</v>
      </c>
      <c r="Z31" s="152">
        <v>0.5</v>
      </c>
      <c r="AA31" s="152">
        <v>1</v>
      </c>
      <c r="AB31" s="152">
        <v>1</v>
      </c>
      <c r="AC31" s="152">
        <v>1</v>
      </c>
      <c r="AD31" s="152">
        <v>1</v>
      </c>
      <c r="AE31" s="152">
        <v>1</v>
      </c>
      <c r="AF31" s="152">
        <v>1</v>
      </c>
      <c r="AG31" s="152">
        <v>2</v>
      </c>
      <c r="AH31" s="152">
        <v>2.5</v>
      </c>
      <c r="AI31" s="152">
        <v>3</v>
      </c>
      <c r="AJ31" s="152">
        <v>3</v>
      </c>
      <c r="AK31" s="152">
        <v>3</v>
      </c>
      <c r="AL31" s="152">
        <v>3</v>
      </c>
      <c r="AM31" s="152">
        <v>3</v>
      </c>
      <c r="AN31" s="152">
        <v>2.5</v>
      </c>
      <c r="AO31" s="152">
        <v>2.5</v>
      </c>
      <c r="AP31" s="152">
        <v>2.5</v>
      </c>
      <c r="AQ31" s="152">
        <v>2.5</v>
      </c>
      <c r="AR31" s="152">
        <v>2.5</v>
      </c>
      <c r="AS31" s="152">
        <v>2</v>
      </c>
      <c r="AT31" s="152">
        <v>2</v>
      </c>
      <c r="AU31" s="152">
        <v>2</v>
      </c>
      <c r="AV31" s="152">
        <v>1.5</v>
      </c>
      <c r="AW31" s="152">
        <v>2</v>
      </c>
      <c r="AX31" s="152">
        <v>2</v>
      </c>
      <c r="AY31" s="152">
        <v>2</v>
      </c>
      <c r="AZ31" s="152">
        <v>2</v>
      </c>
      <c r="BA31" s="152">
        <v>2</v>
      </c>
      <c r="BB31" s="152">
        <v>2</v>
      </c>
      <c r="BC31" s="152">
        <v>2</v>
      </c>
      <c r="BD31" s="152">
        <v>2</v>
      </c>
      <c r="BE31" s="152">
        <v>1.5</v>
      </c>
      <c r="BF31" s="152">
        <v>1.5</v>
      </c>
      <c r="BG31" s="152">
        <v>1.5</v>
      </c>
      <c r="BH31" s="152">
        <v>2</v>
      </c>
      <c r="BI31" s="152">
        <v>1.5</v>
      </c>
      <c r="BJ31" s="152">
        <v>1.5</v>
      </c>
      <c r="BK31" s="152">
        <v>1.5</v>
      </c>
      <c r="BL31" s="152">
        <v>1.5</v>
      </c>
      <c r="BM31" s="152">
        <v>1.5</v>
      </c>
      <c r="BN31" s="152">
        <v>2</v>
      </c>
      <c r="BO31" s="152">
        <v>2</v>
      </c>
      <c r="BP31" s="152">
        <v>2</v>
      </c>
      <c r="BQ31" s="152">
        <v>2.5</v>
      </c>
      <c r="BR31" s="152">
        <v>2</v>
      </c>
      <c r="BS31" s="152">
        <v>2</v>
      </c>
      <c r="BT31" s="152">
        <v>2</v>
      </c>
      <c r="BU31" s="152">
        <v>2</v>
      </c>
      <c r="BV31" s="152">
        <v>2</v>
      </c>
      <c r="BW31" s="152">
        <v>2</v>
      </c>
      <c r="BX31" s="212"/>
      <c r="BY31" s="212"/>
    </row>
    <row r="32" spans="1:77" s="262" customFormat="1" ht="12.75" x14ac:dyDescent="0.2">
      <c r="A32" s="716"/>
      <c r="B32" s="724"/>
      <c r="C32" s="212">
        <v>3</v>
      </c>
      <c r="D32" s="213" t="s">
        <v>45</v>
      </c>
      <c r="E32" s="152">
        <v>0</v>
      </c>
      <c r="F32" s="152">
        <v>0</v>
      </c>
      <c r="G32" s="152">
        <v>0</v>
      </c>
      <c r="H32" s="152">
        <v>0</v>
      </c>
      <c r="I32" s="152">
        <v>2</v>
      </c>
      <c r="J32" s="152">
        <v>3</v>
      </c>
      <c r="K32" s="152">
        <v>3</v>
      </c>
      <c r="L32" s="152">
        <v>3</v>
      </c>
      <c r="M32" s="152">
        <v>3</v>
      </c>
      <c r="N32" s="152">
        <v>3</v>
      </c>
      <c r="O32" s="152">
        <v>2.5</v>
      </c>
      <c r="P32" s="152">
        <v>2.5</v>
      </c>
      <c r="Q32" s="152">
        <v>2</v>
      </c>
      <c r="R32" s="152">
        <v>2</v>
      </c>
      <c r="S32" s="152">
        <v>1.5</v>
      </c>
      <c r="T32" s="152">
        <v>1.5</v>
      </c>
      <c r="U32" s="152">
        <v>1.5</v>
      </c>
      <c r="V32" s="152">
        <v>1</v>
      </c>
      <c r="W32" s="152">
        <v>1</v>
      </c>
      <c r="X32" s="152">
        <v>1</v>
      </c>
      <c r="Y32" s="152">
        <v>1</v>
      </c>
      <c r="Z32" s="152">
        <v>2.5</v>
      </c>
      <c r="AA32" s="152">
        <v>3</v>
      </c>
      <c r="AB32" s="152">
        <v>3</v>
      </c>
      <c r="AC32" s="152">
        <v>3</v>
      </c>
      <c r="AD32" s="152">
        <v>3</v>
      </c>
      <c r="AE32" s="152">
        <v>3</v>
      </c>
      <c r="AF32" s="152">
        <v>3</v>
      </c>
      <c r="AG32" s="152">
        <v>3</v>
      </c>
      <c r="AH32" s="152">
        <v>2.5</v>
      </c>
      <c r="AI32" s="152">
        <v>3</v>
      </c>
      <c r="AJ32" s="152">
        <v>2.5</v>
      </c>
      <c r="AK32" s="152">
        <v>2.5</v>
      </c>
      <c r="AL32" s="152">
        <v>2.5</v>
      </c>
      <c r="AM32" s="152">
        <v>2.5</v>
      </c>
      <c r="AN32" s="152">
        <v>2.5</v>
      </c>
      <c r="AO32" s="152">
        <v>2.5</v>
      </c>
      <c r="AP32" s="152">
        <v>3</v>
      </c>
      <c r="AQ32" s="152">
        <v>3</v>
      </c>
      <c r="AR32" s="152">
        <v>3</v>
      </c>
      <c r="AS32" s="152">
        <v>3</v>
      </c>
      <c r="AT32" s="152">
        <v>3</v>
      </c>
      <c r="AU32" s="152">
        <v>3</v>
      </c>
      <c r="AV32" s="152">
        <v>3</v>
      </c>
      <c r="AW32" s="152">
        <v>3</v>
      </c>
      <c r="AX32" s="152">
        <v>3</v>
      </c>
      <c r="AY32" s="152">
        <v>3</v>
      </c>
      <c r="AZ32" s="152">
        <v>3</v>
      </c>
      <c r="BA32" s="152">
        <v>3</v>
      </c>
      <c r="BB32" s="152">
        <v>2.5</v>
      </c>
      <c r="BC32" s="152">
        <v>2.5</v>
      </c>
      <c r="BD32" s="152">
        <v>2.5</v>
      </c>
      <c r="BE32" s="152">
        <v>2.5</v>
      </c>
      <c r="BF32" s="152">
        <v>2.5</v>
      </c>
      <c r="BG32" s="152">
        <v>2.5</v>
      </c>
      <c r="BH32" s="152">
        <v>2.5</v>
      </c>
      <c r="BI32" s="152">
        <v>2.5</v>
      </c>
      <c r="BJ32" s="152">
        <v>2.5</v>
      </c>
      <c r="BK32" s="152">
        <v>2.5</v>
      </c>
      <c r="BL32" s="152">
        <v>2.5</v>
      </c>
      <c r="BM32" s="152">
        <v>2.5</v>
      </c>
      <c r="BN32" s="152">
        <v>2.5</v>
      </c>
      <c r="BO32" s="152">
        <v>2.5</v>
      </c>
      <c r="BP32" s="152">
        <v>2.5</v>
      </c>
      <c r="BQ32" s="152">
        <v>2.5</v>
      </c>
      <c r="BR32" s="152">
        <v>2.5</v>
      </c>
      <c r="BS32" s="152">
        <v>2.5</v>
      </c>
      <c r="BT32" s="152">
        <v>2.5</v>
      </c>
      <c r="BU32" s="152">
        <v>2.5</v>
      </c>
      <c r="BV32" s="152">
        <v>2.5</v>
      </c>
      <c r="BW32" s="152">
        <v>2.5</v>
      </c>
      <c r="BX32" s="212"/>
      <c r="BY32" s="212"/>
    </row>
    <row r="33" spans="1:77" s="262" customFormat="1" ht="12.75" x14ac:dyDescent="0.2">
      <c r="A33" s="716"/>
      <c r="B33" s="724"/>
      <c r="C33" s="212">
        <v>4</v>
      </c>
      <c r="D33" s="213" t="s">
        <v>46</v>
      </c>
      <c r="E33" s="152">
        <v>0</v>
      </c>
      <c r="F33" s="152">
        <v>0</v>
      </c>
      <c r="G33" s="152">
        <v>0</v>
      </c>
      <c r="H33" s="152">
        <v>0</v>
      </c>
      <c r="I33" s="152">
        <v>0</v>
      </c>
      <c r="J33" s="152">
        <v>1.5</v>
      </c>
      <c r="K33" s="152">
        <v>2.5</v>
      </c>
      <c r="L33" s="152">
        <v>3</v>
      </c>
      <c r="M33" s="152">
        <v>3</v>
      </c>
      <c r="N33" s="152">
        <v>2.5</v>
      </c>
      <c r="O33" s="152">
        <v>2</v>
      </c>
      <c r="P33" s="152">
        <v>1.5</v>
      </c>
      <c r="Q33" s="152">
        <v>1.5</v>
      </c>
      <c r="R33" s="152">
        <v>1</v>
      </c>
      <c r="S33" s="152">
        <v>1</v>
      </c>
      <c r="T33" s="152">
        <v>1</v>
      </c>
      <c r="U33" s="152">
        <v>1</v>
      </c>
      <c r="V33" s="152">
        <v>1</v>
      </c>
      <c r="W33" s="152">
        <v>0.5</v>
      </c>
      <c r="X33" s="152">
        <v>0.5</v>
      </c>
      <c r="Y33" s="152">
        <v>0.5</v>
      </c>
      <c r="Z33" s="152">
        <v>0.5</v>
      </c>
      <c r="AA33" s="152">
        <v>2</v>
      </c>
      <c r="AB33" s="152">
        <v>3</v>
      </c>
      <c r="AC33" s="152">
        <v>3</v>
      </c>
      <c r="AD33" s="152">
        <v>3</v>
      </c>
      <c r="AE33" s="152">
        <v>3</v>
      </c>
      <c r="AF33" s="152">
        <v>3</v>
      </c>
      <c r="AG33" s="152">
        <v>2.5</v>
      </c>
      <c r="AH33" s="152">
        <v>2.5</v>
      </c>
      <c r="AI33" s="152">
        <v>2</v>
      </c>
      <c r="AJ33" s="152">
        <v>2</v>
      </c>
      <c r="AK33" s="152">
        <v>2</v>
      </c>
      <c r="AL33" s="152">
        <v>2</v>
      </c>
      <c r="AM33" s="152">
        <v>2</v>
      </c>
      <c r="AN33" s="152">
        <v>2</v>
      </c>
      <c r="AO33" s="152">
        <v>2</v>
      </c>
      <c r="AP33" s="152">
        <v>2</v>
      </c>
      <c r="AQ33" s="152">
        <v>1.5</v>
      </c>
      <c r="AR33" s="152">
        <v>1.5</v>
      </c>
      <c r="AS33" s="152">
        <v>1.5</v>
      </c>
      <c r="AT33" s="152">
        <v>1.5</v>
      </c>
      <c r="AU33" s="152">
        <v>1.5</v>
      </c>
      <c r="AV33" s="152">
        <v>1.5</v>
      </c>
      <c r="AW33" s="152">
        <v>1.5</v>
      </c>
      <c r="AX33" s="152">
        <v>1.5</v>
      </c>
      <c r="AY33" s="152">
        <v>1.5</v>
      </c>
      <c r="AZ33" s="152">
        <v>1.5</v>
      </c>
      <c r="BA33" s="152">
        <v>1.5</v>
      </c>
      <c r="BB33" s="152">
        <v>1.5</v>
      </c>
      <c r="BC33" s="152">
        <v>1</v>
      </c>
      <c r="BD33" s="152">
        <v>1</v>
      </c>
      <c r="BE33" s="152">
        <v>1.5</v>
      </c>
      <c r="BF33" s="152">
        <v>1.5</v>
      </c>
      <c r="BG33" s="152">
        <v>1.5</v>
      </c>
      <c r="BH33" s="152">
        <v>1.5</v>
      </c>
      <c r="BI33" s="152">
        <v>1</v>
      </c>
      <c r="BJ33" s="152">
        <v>1.5</v>
      </c>
      <c r="BK33" s="152">
        <v>1.5</v>
      </c>
      <c r="BL33" s="152">
        <v>1.5</v>
      </c>
      <c r="BM33" s="152">
        <v>1.54</v>
      </c>
      <c r="BN33" s="152">
        <v>1</v>
      </c>
      <c r="BO33" s="152">
        <v>1</v>
      </c>
      <c r="BP33" s="152">
        <v>1</v>
      </c>
      <c r="BQ33" s="152">
        <v>1</v>
      </c>
      <c r="BR33" s="152">
        <v>1.5</v>
      </c>
      <c r="BS33" s="152">
        <v>1.5</v>
      </c>
      <c r="BT33" s="152">
        <v>1.5</v>
      </c>
      <c r="BU33" s="152">
        <v>1.5</v>
      </c>
      <c r="BV33" s="152">
        <v>1.5</v>
      </c>
      <c r="BW33" s="152">
        <v>1.5</v>
      </c>
      <c r="BX33" s="212"/>
      <c r="BY33" s="212"/>
    </row>
    <row r="34" spans="1:77" s="262" customFormat="1" ht="12.75" x14ac:dyDescent="0.2">
      <c r="A34" s="716"/>
      <c r="B34" s="724"/>
      <c r="C34" s="212">
        <v>5</v>
      </c>
      <c r="D34" s="213" t="s">
        <v>47</v>
      </c>
      <c r="E34" s="152">
        <v>0</v>
      </c>
      <c r="F34" s="152">
        <v>0</v>
      </c>
      <c r="G34" s="152">
        <v>0</v>
      </c>
      <c r="H34" s="152">
        <v>0</v>
      </c>
      <c r="I34" s="152">
        <v>1.5</v>
      </c>
      <c r="J34" s="152">
        <v>3</v>
      </c>
      <c r="K34" s="152">
        <v>3</v>
      </c>
      <c r="L34" s="152">
        <v>3</v>
      </c>
      <c r="M34" s="152">
        <v>2.5</v>
      </c>
      <c r="N34" s="152">
        <v>2.5</v>
      </c>
      <c r="O34" s="152">
        <v>2</v>
      </c>
      <c r="P34" s="152">
        <v>2</v>
      </c>
      <c r="Q34" s="152">
        <v>2</v>
      </c>
      <c r="R34" s="152">
        <v>1.5</v>
      </c>
      <c r="S34" s="152">
        <v>1.5</v>
      </c>
      <c r="T34" s="152">
        <v>1.5</v>
      </c>
      <c r="U34" s="152">
        <v>1.5</v>
      </c>
      <c r="V34" s="152">
        <v>1</v>
      </c>
      <c r="W34" s="152">
        <v>0.5</v>
      </c>
      <c r="X34" s="152">
        <v>1</v>
      </c>
      <c r="Y34" s="152">
        <v>0.5</v>
      </c>
      <c r="Z34" s="152">
        <v>0.5</v>
      </c>
      <c r="AA34" s="152">
        <v>2</v>
      </c>
      <c r="AB34" s="152">
        <v>2.5</v>
      </c>
      <c r="AC34" s="152">
        <v>3</v>
      </c>
      <c r="AD34" s="152">
        <v>3</v>
      </c>
      <c r="AE34" s="152">
        <v>3</v>
      </c>
      <c r="AF34" s="152">
        <v>3</v>
      </c>
      <c r="AG34" s="152">
        <v>3</v>
      </c>
      <c r="AH34" s="152">
        <v>3</v>
      </c>
      <c r="AI34" s="152">
        <v>2.5</v>
      </c>
      <c r="AJ34" s="152">
        <v>2.5</v>
      </c>
      <c r="AK34" s="152">
        <v>2.5</v>
      </c>
      <c r="AL34" s="152">
        <v>2</v>
      </c>
      <c r="AM34" s="152">
        <v>2</v>
      </c>
      <c r="AN34" s="152">
        <v>2</v>
      </c>
      <c r="AO34" s="152">
        <v>2</v>
      </c>
      <c r="AP34" s="152">
        <v>2</v>
      </c>
      <c r="AQ34" s="152">
        <v>2</v>
      </c>
      <c r="AR34" s="152">
        <v>2</v>
      </c>
      <c r="AS34" s="152">
        <v>2</v>
      </c>
      <c r="AT34" s="152">
        <v>2</v>
      </c>
      <c r="AU34" s="152">
        <v>2</v>
      </c>
      <c r="AV34" s="152">
        <v>2</v>
      </c>
      <c r="AW34" s="152">
        <v>2</v>
      </c>
      <c r="AX34" s="152">
        <v>2</v>
      </c>
      <c r="AY34" s="152">
        <v>2</v>
      </c>
      <c r="AZ34" s="152">
        <v>2</v>
      </c>
      <c r="BA34" s="152">
        <v>2</v>
      </c>
      <c r="BB34" s="152">
        <v>2</v>
      </c>
      <c r="BC34" s="152">
        <v>2</v>
      </c>
      <c r="BD34" s="152">
        <v>2</v>
      </c>
      <c r="BE34" s="152">
        <v>2</v>
      </c>
      <c r="BF34" s="152">
        <v>2</v>
      </c>
      <c r="BG34" s="152">
        <v>2</v>
      </c>
      <c r="BH34" s="152">
        <v>2</v>
      </c>
      <c r="BI34" s="152">
        <v>2</v>
      </c>
      <c r="BJ34" s="152">
        <v>2</v>
      </c>
      <c r="BK34" s="152">
        <v>2</v>
      </c>
      <c r="BL34" s="152">
        <v>2</v>
      </c>
      <c r="BM34" s="152">
        <v>2</v>
      </c>
      <c r="BN34" s="152">
        <v>2</v>
      </c>
      <c r="BO34" s="152">
        <v>2</v>
      </c>
      <c r="BP34" s="152">
        <v>2</v>
      </c>
      <c r="BQ34" s="152">
        <v>2</v>
      </c>
      <c r="BR34" s="152">
        <v>2</v>
      </c>
      <c r="BS34" s="152">
        <v>2</v>
      </c>
      <c r="BT34" s="152">
        <v>2</v>
      </c>
      <c r="BU34" s="152">
        <v>2</v>
      </c>
      <c r="BV34" s="152">
        <v>2</v>
      </c>
      <c r="BW34" s="152">
        <v>2</v>
      </c>
      <c r="BX34" s="212"/>
      <c r="BY34" s="212"/>
    </row>
    <row r="35" spans="1:77" s="262" customFormat="1" ht="12.75" x14ac:dyDescent="0.2">
      <c r="A35" s="716"/>
      <c r="B35" s="723">
        <v>6</v>
      </c>
      <c r="C35" s="210">
        <v>1</v>
      </c>
      <c r="D35" s="211" t="s">
        <v>48</v>
      </c>
      <c r="E35" s="158">
        <v>0</v>
      </c>
      <c r="F35" s="158">
        <v>0</v>
      </c>
      <c r="G35" s="158">
        <v>0</v>
      </c>
      <c r="H35" s="158">
        <v>0</v>
      </c>
      <c r="I35" s="158">
        <v>0</v>
      </c>
      <c r="J35" s="158">
        <v>1.5</v>
      </c>
      <c r="K35" s="158">
        <v>3</v>
      </c>
      <c r="L35" s="158">
        <v>3.5</v>
      </c>
      <c r="M35" s="158">
        <v>3.5</v>
      </c>
      <c r="N35" s="158">
        <v>3</v>
      </c>
      <c r="O35" s="158">
        <v>2.5</v>
      </c>
      <c r="P35" s="158">
        <v>2.5</v>
      </c>
      <c r="Q35" s="158">
        <v>2</v>
      </c>
      <c r="R35" s="158">
        <v>1.5</v>
      </c>
      <c r="S35" s="158">
        <v>1.5</v>
      </c>
      <c r="T35" s="158">
        <v>1.5</v>
      </c>
      <c r="U35" s="158">
        <v>1.5</v>
      </c>
      <c r="V35" s="158">
        <v>1.5</v>
      </c>
      <c r="W35" s="158">
        <v>1.5</v>
      </c>
      <c r="X35" s="158">
        <v>1</v>
      </c>
      <c r="Y35" s="158">
        <v>1</v>
      </c>
      <c r="Z35" s="158">
        <v>0.5</v>
      </c>
      <c r="AA35" s="158">
        <v>0.5</v>
      </c>
      <c r="AB35" s="158">
        <v>1</v>
      </c>
      <c r="AC35" s="158">
        <v>1.5</v>
      </c>
      <c r="AD35" s="158">
        <v>2</v>
      </c>
      <c r="AE35" s="158">
        <v>2.5</v>
      </c>
      <c r="AF35" s="158">
        <v>3</v>
      </c>
      <c r="AG35" s="158">
        <v>3</v>
      </c>
      <c r="AH35" s="158">
        <v>3</v>
      </c>
      <c r="AI35" s="158">
        <v>3</v>
      </c>
      <c r="AJ35" s="158">
        <v>3</v>
      </c>
      <c r="AK35" s="158">
        <v>3</v>
      </c>
      <c r="AL35" s="158">
        <v>2.5</v>
      </c>
      <c r="AM35" s="158">
        <v>2.5</v>
      </c>
      <c r="AN35" s="158">
        <v>2.5</v>
      </c>
      <c r="AO35" s="158">
        <v>2.5</v>
      </c>
      <c r="AP35" s="158">
        <v>2.5</v>
      </c>
      <c r="AQ35" s="158">
        <v>2</v>
      </c>
      <c r="AR35" s="158">
        <v>2</v>
      </c>
      <c r="AS35" s="158">
        <v>2</v>
      </c>
      <c r="AT35" s="158">
        <v>2</v>
      </c>
      <c r="AU35" s="158">
        <v>2</v>
      </c>
      <c r="AV35" s="158">
        <v>2.5</v>
      </c>
      <c r="AW35" s="158">
        <v>2.5</v>
      </c>
      <c r="AX35" s="158">
        <v>2.5</v>
      </c>
      <c r="AY35" s="158">
        <v>2</v>
      </c>
      <c r="AZ35" s="158">
        <v>2</v>
      </c>
      <c r="BA35" s="158">
        <v>2</v>
      </c>
      <c r="BB35" s="158">
        <v>2</v>
      </c>
      <c r="BC35" s="158">
        <v>2</v>
      </c>
      <c r="BD35" s="158">
        <v>2</v>
      </c>
      <c r="BE35" s="158">
        <v>2</v>
      </c>
      <c r="BF35" s="158">
        <v>2</v>
      </c>
      <c r="BG35" s="158">
        <v>2</v>
      </c>
      <c r="BH35" s="158">
        <v>2</v>
      </c>
      <c r="BI35" s="158">
        <v>2</v>
      </c>
      <c r="BJ35" s="158">
        <v>2</v>
      </c>
      <c r="BK35" s="158">
        <v>2</v>
      </c>
      <c r="BL35" s="158">
        <v>2</v>
      </c>
      <c r="BM35" s="158">
        <v>2</v>
      </c>
      <c r="BN35" s="158">
        <v>2</v>
      </c>
      <c r="BO35" s="158">
        <v>2</v>
      </c>
      <c r="BP35" s="158">
        <v>2</v>
      </c>
      <c r="BQ35" s="158">
        <v>2</v>
      </c>
      <c r="BR35" s="158">
        <v>2</v>
      </c>
      <c r="BS35" s="158">
        <v>2</v>
      </c>
      <c r="BT35" s="158">
        <v>2</v>
      </c>
      <c r="BU35" s="158">
        <v>2</v>
      </c>
      <c r="BV35" s="158">
        <v>2</v>
      </c>
      <c r="BW35" s="158">
        <v>1.5</v>
      </c>
      <c r="BX35" s="212"/>
      <c r="BY35" s="212"/>
    </row>
    <row r="36" spans="1:77" s="262" customFormat="1" ht="12.75" x14ac:dyDescent="0.2">
      <c r="A36" s="716"/>
      <c r="B36" s="724"/>
      <c r="C36" s="212">
        <v>2</v>
      </c>
      <c r="D36" s="213" t="s">
        <v>49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2</v>
      </c>
      <c r="L36" s="152">
        <v>3</v>
      </c>
      <c r="M36" s="152">
        <v>3</v>
      </c>
      <c r="N36" s="152">
        <v>3</v>
      </c>
      <c r="O36" s="152">
        <v>2.5</v>
      </c>
      <c r="P36" s="152">
        <v>2.5</v>
      </c>
      <c r="Q36" s="152">
        <v>2</v>
      </c>
      <c r="R36" s="152">
        <v>2</v>
      </c>
      <c r="S36" s="152">
        <v>1.5</v>
      </c>
      <c r="T36" s="152">
        <v>1.5</v>
      </c>
      <c r="U36" s="152">
        <v>1.5</v>
      </c>
      <c r="V36" s="152">
        <v>1</v>
      </c>
      <c r="W36" s="152">
        <v>1</v>
      </c>
      <c r="X36" s="152">
        <v>1</v>
      </c>
      <c r="Y36" s="152">
        <v>1</v>
      </c>
      <c r="Z36" s="152">
        <v>3</v>
      </c>
      <c r="AA36" s="152">
        <v>3</v>
      </c>
      <c r="AB36" s="152">
        <v>3</v>
      </c>
      <c r="AC36" s="152">
        <v>3</v>
      </c>
      <c r="AD36" s="152">
        <v>3</v>
      </c>
      <c r="AE36" s="152">
        <v>3</v>
      </c>
      <c r="AF36" s="152">
        <v>2.5</v>
      </c>
      <c r="AG36" s="152">
        <v>2.5</v>
      </c>
      <c r="AH36" s="152">
        <v>2.5</v>
      </c>
      <c r="AI36" s="152">
        <v>2.5</v>
      </c>
      <c r="AJ36" s="152">
        <v>2.5</v>
      </c>
      <c r="AK36" s="152">
        <v>2</v>
      </c>
      <c r="AL36" s="152">
        <v>2</v>
      </c>
      <c r="AM36" s="152">
        <v>2</v>
      </c>
      <c r="AN36" s="152">
        <v>2</v>
      </c>
      <c r="AO36" s="152">
        <v>2</v>
      </c>
      <c r="AP36" s="152">
        <v>2</v>
      </c>
      <c r="AQ36" s="152">
        <v>2</v>
      </c>
      <c r="AR36" s="152">
        <v>2</v>
      </c>
      <c r="AS36" s="152">
        <v>2.5</v>
      </c>
      <c r="AT36" s="152">
        <v>3</v>
      </c>
      <c r="AU36" s="152">
        <v>2.5</v>
      </c>
      <c r="AV36" s="152">
        <v>2.5</v>
      </c>
      <c r="AW36" s="152">
        <v>2.5</v>
      </c>
      <c r="AX36" s="152">
        <v>2.5</v>
      </c>
      <c r="AY36" s="152">
        <v>2.5</v>
      </c>
      <c r="AZ36" s="152">
        <v>2.5</v>
      </c>
      <c r="BA36" s="152">
        <v>2.5</v>
      </c>
      <c r="BB36" s="152">
        <v>2.5</v>
      </c>
      <c r="BC36" s="152">
        <v>2.5</v>
      </c>
      <c r="BD36" s="152">
        <v>2.5</v>
      </c>
      <c r="BE36" s="152">
        <v>2.5</v>
      </c>
      <c r="BF36" s="152">
        <v>2.5</v>
      </c>
      <c r="BG36" s="152">
        <v>2</v>
      </c>
      <c r="BH36" s="152">
        <v>2</v>
      </c>
      <c r="BI36" s="152">
        <v>2.5</v>
      </c>
      <c r="BJ36" s="152">
        <v>2</v>
      </c>
      <c r="BK36" s="152">
        <v>2</v>
      </c>
      <c r="BL36" s="152">
        <v>2</v>
      </c>
      <c r="BM36" s="152">
        <v>2</v>
      </c>
      <c r="BN36" s="152">
        <v>2</v>
      </c>
      <c r="BO36" s="152">
        <v>2</v>
      </c>
      <c r="BP36" s="152">
        <v>2</v>
      </c>
      <c r="BQ36" s="152">
        <v>2</v>
      </c>
      <c r="BR36" s="152">
        <v>2.5</v>
      </c>
      <c r="BS36" s="152">
        <v>2</v>
      </c>
      <c r="BT36" s="152">
        <v>2</v>
      </c>
      <c r="BU36" s="152">
        <v>2</v>
      </c>
      <c r="BV36" s="152">
        <v>2</v>
      </c>
      <c r="BW36" s="152">
        <v>2</v>
      </c>
      <c r="BX36" s="212"/>
      <c r="BY36" s="212"/>
    </row>
    <row r="37" spans="1:77" s="262" customFormat="1" ht="12.75" x14ac:dyDescent="0.2">
      <c r="A37" s="716"/>
      <c r="B37" s="724"/>
      <c r="C37" s="212">
        <v>3</v>
      </c>
      <c r="D37" s="213" t="s">
        <v>50</v>
      </c>
      <c r="E37" s="152">
        <v>0</v>
      </c>
      <c r="F37" s="152">
        <v>0</v>
      </c>
      <c r="G37" s="152">
        <v>0</v>
      </c>
      <c r="H37" s="152">
        <v>0</v>
      </c>
      <c r="I37" s="152">
        <v>0.5</v>
      </c>
      <c r="J37" s="152">
        <v>2</v>
      </c>
      <c r="K37" s="152">
        <v>3</v>
      </c>
      <c r="L37" s="152">
        <v>3.5</v>
      </c>
      <c r="M37" s="152">
        <v>3</v>
      </c>
      <c r="N37" s="152">
        <v>2.5</v>
      </c>
      <c r="O37" s="152">
        <v>2</v>
      </c>
      <c r="P37" s="152">
        <v>2</v>
      </c>
      <c r="Q37" s="152">
        <v>2</v>
      </c>
      <c r="R37" s="152">
        <v>1.5</v>
      </c>
      <c r="S37" s="152">
        <v>1.5</v>
      </c>
      <c r="T37" s="152">
        <v>1</v>
      </c>
      <c r="U37" s="152">
        <v>1</v>
      </c>
      <c r="V37" s="152">
        <v>1</v>
      </c>
      <c r="W37" s="152">
        <v>1</v>
      </c>
      <c r="X37" s="152">
        <v>1</v>
      </c>
      <c r="Y37" s="152">
        <v>1</v>
      </c>
      <c r="Z37" s="152">
        <v>3</v>
      </c>
      <c r="AA37" s="152">
        <v>3</v>
      </c>
      <c r="AB37" s="152">
        <v>3</v>
      </c>
      <c r="AC37" s="152">
        <v>3</v>
      </c>
      <c r="AD37" s="152">
        <v>3</v>
      </c>
      <c r="AE37" s="152">
        <v>3</v>
      </c>
      <c r="AF37" s="152">
        <v>3</v>
      </c>
      <c r="AG37" s="152">
        <v>3</v>
      </c>
      <c r="AH37" s="152">
        <v>3</v>
      </c>
      <c r="AI37" s="152">
        <v>3</v>
      </c>
      <c r="AJ37" s="152">
        <v>3</v>
      </c>
      <c r="AK37" s="152">
        <v>3</v>
      </c>
      <c r="AL37" s="152">
        <v>2.5</v>
      </c>
      <c r="AM37" s="152">
        <v>2.5</v>
      </c>
      <c r="AN37" s="152">
        <v>2.5</v>
      </c>
      <c r="AO37" s="152">
        <v>2.5</v>
      </c>
      <c r="AP37" s="152">
        <v>2.5</v>
      </c>
      <c r="AQ37" s="152">
        <v>2.5</v>
      </c>
      <c r="AR37" s="152">
        <v>2.5</v>
      </c>
      <c r="AS37" s="152">
        <v>2.5</v>
      </c>
      <c r="AT37" s="152">
        <v>2.5</v>
      </c>
      <c r="AU37" s="152">
        <v>2.5</v>
      </c>
      <c r="AV37" s="152">
        <v>2.5</v>
      </c>
      <c r="AW37" s="152">
        <v>2.5</v>
      </c>
      <c r="AX37" s="152">
        <v>2.5</v>
      </c>
      <c r="AY37" s="152">
        <v>2.5</v>
      </c>
      <c r="AZ37" s="152">
        <v>2</v>
      </c>
      <c r="BA37" s="152">
        <v>2</v>
      </c>
      <c r="BB37" s="152">
        <v>2</v>
      </c>
      <c r="BC37" s="152">
        <v>2.5</v>
      </c>
      <c r="BD37" s="152">
        <v>2.5</v>
      </c>
      <c r="BE37" s="152">
        <v>2.5</v>
      </c>
      <c r="BF37" s="152">
        <v>2.5</v>
      </c>
      <c r="BG37" s="152">
        <v>2.5</v>
      </c>
      <c r="BH37" s="152">
        <v>2.5</v>
      </c>
      <c r="BI37" s="152">
        <v>2.5</v>
      </c>
      <c r="BJ37" s="152">
        <v>2.5</v>
      </c>
      <c r="BK37" s="152">
        <v>2.5</v>
      </c>
      <c r="BL37" s="152">
        <v>2</v>
      </c>
      <c r="BM37" s="152">
        <v>2</v>
      </c>
      <c r="BN37" s="152">
        <v>2</v>
      </c>
      <c r="BO37" s="152">
        <v>2</v>
      </c>
      <c r="BP37" s="152">
        <v>2</v>
      </c>
      <c r="BQ37" s="152">
        <v>2</v>
      </c>
      <c r="BR37" s="152">
        <v>2</v>
      </c>
      <c r="BS37" s="152">
        <v>2</v>
      </c>
      <c r="BT37" s="152">
        <v>2</v>
      </c>
      <c r="BU37" s="152">
        <v>2</v>
      </c>
      <c r="BV37" s="152">
        <v>2</v>
      </c>
      <c r="BW37" s="152">
        <v>2</v>
      </c>
      <c r="BX37" s="212"/>
      <c r="BY37" s="212"/>
    </row>
    <row r="38" spans="1:77" s="262" customFormat="1" ht="12.75" x14ac:dyDescent="0.2">
      <c r="A38" s="716"/>
      <c r="B38" s="724"/>
      <c r="C38" s="212">
        <v>4</v>
      </c>
      <c r="D38" s="213" t="s">
        <v>51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1</v>
      </c>
      <c r="K38" s="152">
        <v>3</v>
      </c>
      <c r="L38" s="152">
        <v>3.5</v>
      </c>
      <c r="M38" s="152">
        <v>3</v>
      </c>
      <c r="N38" s="152">
        <v>3</v>
      </c>
      <c r="O38" s="152">
        <v>2.5</v>
      </c>
      <c r="P38" s="152">
        <v>2.5</v>
      </c>
      <c r="Q38" s="152">
        <v>2</v>
      </c>
      <c r="R38" s="152">
        <v>2</v>
      </c>
      <c r="S38" s="152">
        <v>1.5</v>
      </c>
      <c r="T38" s="152">
        <v>1.5</v>
      </c>
      <c r="U38" s="152">
        <v>1.5</v>
      </c>
      <c r="V38" s="152">
        <v>1</v>
      </c>
      <c r="W38" s="152">
        <v>1</v>
      </c>
      <c r="X38" s="152">
        <v>1</v>
      </c>
      <c r="Y38" s="152">
        <v>1</v>
      </c>
      <c r="Z38" s="152">
        <v>3</v>
      </c>
      <c r="AA38" s="152">
        <v>3</v>
      </c>
      <c r="AB38" s="152">
        <v>3</v>
      </c>
      <c r="AC38" s="152">
        <v>3</v>
      </c>
      <c r="AD38" s="152">
        <v>3</v>
      </c>
      <c r="AE38" s="152">
        <v>3</v>
      </c>
      <c r="AF38" s="152">
        <v>3</v>
      </c>
      <c r="AG38" s="152">
        <v>3</v>
      </c>
      <c r="AH38" s="152">
        <v>3</v>
      </c>
      <c r="AI38" s="152">
        <v>3</v>
      </c>
      <c r="AJ38" s="152">
        <v>3</v>
      </c>
      <c r="AK38" s="152">
        <v>2.5</v>
      </c>
      <c r="AL38" s="152">
        <v>2.5</v>
      </c>
      <c r="AM38" s="152">
        <v>2.5</v>
      </c>
      <c r="AN38" s="152">
        <v>2.5</v>
      </c>
      <c r="AO38" s="152">
        <v>2.5</v>
      </c>
      <c r="AP38" s="152">
        <v>2.5</v>
      </c>
      <c r="AQ38" s="152">
        <v>2.5</v>
      </c>
      <c r="AR38" s="152">
        <v>2</v>
      </c>
      <c r="AS38" s="152">
        <v>2</v>
      </c>
      <c r="AT38" s="152">
        <v>2</v>
      </c>
      <c r="AU38" s="152">
        <v>2</v>
      </c>
      <c r="AV38" s="152">
        <v>2</v>
      </c>
      <c r="AW38" s="152">
        <v>2</v>
      </c>
      <c r="AX38" s="152">
        <v>2</v>
      </c>
      <c r="AY38" s="152">
        <v>2</v>
      </c>
      <c r="AZ38" s="152">
        <v>2</v>
      </c>
      <c r="BA38" s="152">
        <v>2</v>
      </c>
      <c r="BB38" s="152">
        <v>2</v>
      </c>
      <c r="BC38" s="152">
        <v>2.5</v>
      </c>
      <c r="BD38" s="152">
        <v>2</v>
      </c>
      <c r="BE38" s="152">
        <v>2</v>
      </c>
      <c r="BF38" s="152">
        <v>2</v>
      </c>
      <c r="BG38" s="152">
        <v>2</v>
      </c>
      <c r="BH38" s="152">
        <v>2</v>
      </c>
      <c r="BI38" s="152">
        <v>2</v>
      </c>
      <c r="BJ38" s="152">
        <v>2</v>
      </c>
      <c r="BK38" s="152">
        <v>2</v>
      </c>
      <c r="BL38" s="152">
        <v>2</v>
      </c>
      <c r="BM38" s="152">
        <v>1.5</v>
      </c>
      <c r="BN38" s="152">
        <v>2</v>
      </c>
      <c r="BO38" s="152">
        <v>2</v>
      </c>
      <c r="BP38" s="152">
        <v>2</v>
      </c>
      <c r="BQ38" s="152">
        <v>2</v>
      </c>
      <c r="BR38" s="152">
        <v>2</v>
      </c>
      <c r="BS38" s="152">
        <v>2</v>
      </c>
      <c r="BT38" s="152">
        <v>2</v>
      </c>
      <c r="BU38" s="152">
        <v>2</v>
      </c>
      <c r="BV38" s="152">
        <v>2</v>
      </c>
      <c r="BW38" s="152">
        <v>2</v>
      </c>
      <c r="BX38" s="212"/>
      <c r="BY38" s="212"/>
    </row>
    <row r="39" spans="1:77" s="262" customFormat="1" ht="12.75" x14ac:dyDescent="0.2">
      <c r="A39" s="477"/>
      <c r="B39" s="478"/>
      <c r="C39" s="478"/>
      <c r="D39" s="161" t="s">
        <v>221</v>
      </c>
      <c r="E39" s="591">
        <f>AVERAGE(E25:E38)</f>
        <v>0</v>
      </c>
      <c r="F39" s="591">
        <f t="shared" ref="F39" si="6">AVERAGE(F25:F38)</f>
        <v>0</v>
      </c>
      <c r="G39" s="591">
        <f t="shared" ref="G39" si="7">AVERAGE(G25:G38)</f>
        <v>0</v>
      </c>
      <c r="H39" s="591">
        <f t="shared" ref="H39" si="8">AVERAGE(H25:H38)</f>
        <v>0</v>
      </c>
      <c r="I39" s="591">
        <f t="shared" ref="I39" si="9">AVERAGE(I25:I38)</f>
        <v>0.6428571428571429</v>
      </c>
      <c r="J39" s="591">
        <f>AVERAGE(J25:J38)</f>
        <v>1.5714285714285714</v>
      </c>
      <c r="K39" s="591">
        <f t="shared" ref="K39" si="10">AVERAGE(K25:K38)</f>
        <v>2.3928571428571428</v>
      </c>
      <c r="L39" s="591">
        <f t="shared" ref="L39" si="11">AVERAGE(L25:L38)</f>
        <v>2.75</v>
      </c>
      <c r="M39" s="591">
        <f t="shared" ref="M39" si="12">AVERAGE(M25:M38)</f>
        <v>2.6785714285714284</v>
      </c>
      <c r="N39" s="591">
        <f t="shared" ref="N39" si="13">AVERAGE(N25:N38)</f>
        <v>2.6785714285714284</v>
      </c>
      <c r="O39" s="591">
        <f t="shared" ref="O39" si="14">AVERAGE(O25:O38)</f>
        <v>2.3571428571428572</v>
      </c>
      <c r="P39" s="591">
        <f t="shared" ref="P39" si="15">AVERAGE(P25:P38)</f>
        <v>2.3214285714285716</v>
      </c>
      <c r="Q39" s="591">
        <f t="shared" ref="Q39" si="16">AVERAGE(Q25:Q38)</f>
        <v>2</v>
      </c>
      <c r="R39" s="591">
        <f t="shared" ref="R39" si="17">AVERAGE(R25:R38)</f>
        <v>1.7142857142857142</v>
      </c>
      <c r="S39" s="591">
        <f t="shared" ref="S39" si="18">AVERAGE(S25:S38)</f>
        <v>1.5</v>
      </c>
      <c r="T39" s="591">
        <f t="shared" ref="T39" si="19">AVERAGE(T25:T38)</f>
        <v>1.4285714285714286</v>
      </c>
      <c r="U39" s="591">
        <f t="shared" ref="U39" si="20">AVERAGE(U25:U38)</f>
        <v>1.3571428571428572</v>
      </c>
      <c r="V39" s="591">
        <f t="shared" ref="V39" si="21">AVERAGE(V25:V38)</f>
        <v>1.1428571428571428</v>
      </c>
      <c r="W39" s="591">
        <f t="shared" ref="W39" si="22">AVERAGE(W25:W38)</f>
        <v>1.1785714285714286</v>
      </c>
      <c r="X39" s="591">
        <f t="shared" ref="X39" si="23">AVERAGE(X25:X38)</f>
        <v>1.1785714285714286</v>
      </c>
      <c r="Y39" s="591">
        <f t="shared" ref="Y39" si="24">AVERAGE(Y25:Y38)</f>
        <v>1.2857142857142858</v>
      </c>
      <c r="Z39" s="591">
        <f t="shared" ref="Z39" si="25">AVERAGE(Z25:Z38)</f>
        <v>1.8571428571428572</v>
      </c>
      <c r="AA39" s="591">
        <f t="shared" ref="AA39" si="26">AVERAGE(AA25:AA38)</f>
        <v>2.4285714285714284</v>
      </c>
      <c r="AB39" s="591">
        <f t="shared" ref="AB39" si="27">AVERAGE(AB25:AB38)</f>
        <v>2.6071428571428572</v>
      </c>
      <c r="AC39" s="591">
        <f t="shared" ref="AC39" si="28">AVERAGE(AC25:AC38)</f>
        <v>2.75</v>
      </c>
      <c r="AD39" s="591">
        <f t="shared" ref="AD39" si="29">AVERAGE(AD25:AD38)</f>
        <v>2.7857142857142856</v>
      </c>
      <c r="AE39" s="591">
        <f t="shared" ref="AE39" si="30">AVERAGE(AE25:AE38)</f>
        <v>2.8214285714285716</v>
      </c>
      <c r="AF39" s="591">
        <f t="shared" ref="AF39" si="31">AVERAGE(AF25:AF38)</f>
        <v>2.8214285714285716</v>
      </c>
      <c r="AG39" s="591">
        <f t="shared" ref="AG39" si="32">AVERAGE(AG25:AG38)</f>
        <v>2.75</v>
      </c>
      <c r="AH39" s="591">
        <f t="shared" ref="AH39" si="33">AVERAGE(AH25:AH38)</f>
        <v>2.75</v>
      </c>
      <c r="AI39" s="591">
        <f t="shared" ref="AI39" si="34">AVERAGE(AI25:AI38)</f>
        <v>2.7142857142857144</v>
      </c>
      <c r="AJ39" s="591">
        <f t="shared" ref="AJ39" si="35">AVERAGE(AJ25:AJ38)</f>
        <v>2.6071428571428572</v>
      </c>
      <c r="AK39" s="591">
        <f t="shared" ref="AK39" si="36">AVERAGE(AK25:AK38)</f>
        <v>2.5</v>
      </c>
      <c r="AL39" s="591">
        <f t="shared" ref="AL39" si="37">AVERAGE(AL25:AL38)</f>
        <v>2.3214285714285716</v>
      </c>
      <c r="AM39" s="591">
        <f t="shared" ref="AM39" si="38">AVERAGE(AM25:AM38)</f>
        <v>2.3214285714285716</v>
      </c>
      <c r="AN39" s="591">
        <f t="shared" ref="AN39" si="39">AVERAGE(AN25:AN38)</f>
        <v>2.25</v>
      </c>
      <c r="AO39" s="591">
        <f t="shared" ref="AO39" si="40">AVERAGE(AO25:AO38)</f>
        <v>2.25</v>
      </c>
      <c r="AP39" s="591">
        <f t="shared" ref="AP39" si="41">AVERAGE(AP25:AP38)</f>
        <v>2.2857142857142856</v>
      </c>
      <c r="AQ39" s="591">
        <f t="shared" ref="AQ39" si="42">AVERAGE(AQ25:AQ38)</f>
        <v>2.1785714285714284</v>
      </c>
      <c r="AR39" s="591">
        <f t="shared" ref="AR39" si="43">AVERAGE(AR25:AR38)</f>
        <v>2.1785714285714284</v>
      </c>
      <c r="AS39" s="591">
        <f t="shared" ref="AS39" si="44">AVERAGE(AS25:AS38)</f>
        <v>2.2142857142857144</v>
      </c>
      <c r="AT39" s="591">
        <f t="shared" ref="AT39" si="45">AVERAGE(AT25:AT38)</f>
        <v>2.2142857142857144</v>
      </c>
      <c r="AU39" s="591">
        <f t="shared" ref="AU39" si="46">AVERAGE(AU25:AU38)</f>
        <v>2.25</v>
      </c>
      <c r="AV39" s="591">
        <f t="shared" ref="AV39" si="47">AVERAGE(AV25:AV38)</f>
        <v>2.3928571428571428</v>
      </c>
      <c r="AW39" s="591">
        <f t="shared" ref="AW39" si="48">AVERAGE(AW25:AW38)</f>
        <v>2.3928571428571428</v>
      </c>
      <c r="AX39" s="591">
        <f t="shared" ref="AX39" si="49">AVERAGE(AX25:AX38)</f>
        <v>2.3928571428571428</v>
      </c>
      <c r="AY39" s="591">
        <f t="shared" ref="AY39" si="50">AVERAGE(AY25:AY38)</f>
        <v>2.3571428571428572</v>
      </c>
      <c r="AZ39" s="591">
        <f t="shared" ref="AZ39" si="51">AVERAGE(AZ25:AZ38)</f>
        <v>2.2857142857142856</v>
      </c>
      <c r="BA39" s="591">
        <f t="shared" ref="BA39" si="52">AVERAGE(BA25:BA38)</f>
        <v>2.25</v>
      </c>
      <c r="BB39" s="591">
        <f t="shared" ref="BB39" si="53">AVERAGE(BB25:BB38)</f>
        <v>2.1785714285714284</v>
      </c>
      <c r="BC39" s="591">
        <f t="shared" ref="BC39" si="54">AVERAGE(BC25:BC38)</f>
        <v>2.25</v>
      </c>
      <c r="BD39" s="591">
        <f t="shared" ref="BD39" si="55">AVERAGE(BD25:BD38)</f>
        <v>2.1785714285714284</v>
      </c>
      <c r="BE39" s="591">
        <f t="shared" ref="BE39" si="56">AVERAGE(BE25:BE38)</f>
        <v>2.1071428571428572</v>
      </c>
      <c r="BF39" s="591">
        <f t="shared" ref="BF39" si="57">AVERAGE(BF25:BF38)</f>
        <v>2.0357142857142856</v>
      </c>
      <c r="BG39" s="591">
        <f t="shared" ref="BG39" si="58">AVERAGE(BG25:BG38)</f>
        <v>2</v>
      </c>
      <c r="BH39" s="591">
        <f t="shared" ref="BH39" si="59">AVERAGE(BH25:BH38)</f>
        <v>2.0714285714285716</v>
      </c>
      <c r="BI39" s="591">
        <f t="shared" ref="BI39" si="60">AVERAGE(BI25:BI38)</f>
        <v>2.1428571428571428</v>
      </c>
      <c r="BJ39" s="591">
        <f t="shared" ref="BJ39" si="61">AVERAGE(BJ25:BJ38)</f>
        <v>2.0714285714285716</v>
      </c>
      <c r="BK39" s="591">
        <f t="shared" ref="BK39" si="62">AVERAGE(BK25:BK38)</f>
        <v>2.0357142857142856</v>
      </c>
      <c r="BL39" s="591">
        <f t="shared" ref="BL39" si="63">AVERAGE(BL25:BL38)</f>
        <v>2</v>
      </c>
      <c r="BM39" s="591">
        <f t="shared" ref="BM39" si="64">AVERAGE(BM25:BM38)</f>
        <v>1.9671428571428571</v>
      </c>
      <c r="BN39" s="591">
        <f t="shared" ref="BN39" si="65">AVERAGE(BN25:BN38)</f>
        <v>2.0357142857142856</v>
      </c>
      <c r="BO39" s="591">
        <f t="shared" ref="BO39" si="66">AVERAGE(BO25:BO38)</f>
        <v>2.0357142857142856</v>
      </c>
      <c r="BP39" s="591">
        <f t="shared" ref="BP39" si="67">AVERAGE(BP25:BP38)</f>
        <v>2.0714285714285716</v>
      </c>
      <c r="BQ39" s="591">
        <f t="shared" ref="BQ39" si="68">AVERAGE(BQ25:BQ38)</f>
        <v>2.0714285714285716</v>
      </c>
      <c r="BR39" s="591">
        <f t="shared" ref="BR39" si="69">AVERAGE(BR25:BR38)</f>
        <v>2.1071428571428572</v>
      </c>
      <c r="BS39" s="591">
        <f t="shared" ref="BS39" si="70">AVERAGE(BS25:BS38)</f>
        <v>2.0357142857142856</v>
      </c>
      <c r="BT39" s="591">
        <f t="shared" ref="BT39" si="71">AVERAGE(BT25:BT38)</f>
        <v>2.0357142857142856</v>
      </c>
      <c r="BU39" s="591">
        <f t="shared" ref="BU39" si="72">AVERAGE(BU25:BU38)</f>
        <v>2</v>
      </c>
      <c r="BV39" s="591">
        <f t="shared" ref="BV39" si="73">AVERAGE(BV25:BV38)</f>
        <v>2</v>
      </c>
      <c r="BW39" s="591">
        <f t="shared" ref="BW39" si="74">AVERAGE(BW25:BW38)</f>
        <v>1.9642857142857142</v>
      </c>
      <c r="BX39" s="212"/>
      <c r="BY39" s="212"/>
    </row>
    <row r="40" spans="1:77" s="262" customFormat="1" ht="12.75" x14ac:dyDescent="0.2">
      <c r="A40" s="479"/>
      <c r="B40" s="480"/>
      <c r="C40" s="480"/>
      <c r="D40" s="164" t="s">
        <v>222</v>
      </c>
      <c r="E40" s="592">
        <f>STDEV(E25:E38)</f>
        <v>0</v>
      </c>
      <c r="F40" s="592">
        <f t="shared" ref="F40:BQ40" si="75">STDEV(F25:F38)</f>
        <v>0</v>
      </c>
      <c r="G40" s="592">
        <f t="shared" si="75"/>
        <v>0</v>
      </c>
      <c r="H40" s="592">
        <f t="shared" si="75"/>
        <v>0</v>
      </c>
      <c r="I40" s="592">
        <f t="shared" si="75"/>
        <v>0.86443782150756654</v>
      </c>
      <c r="J40" s="592">
        <f>STDEV(J25:J38)</f>
        <v>1.1411388181101378</v>
      </c>
      <c r="K40" s="592">
        <f t="shared" si="75"/>
        <v>1.0950688673210573</v>
      </c>
      <c r="L40" s="592">
        <f t="shared" si="75"/>
        <v>1.2049577075246569</v>
      </c>
      <c r="M40" s="592">
        <f t="shared" si="75"/>
        <v>0.91161612318121943</v>
      </c>
      <c r="N40" s="592">
        <f t="shared" si="75"/>
        <v>0.46439136583203267</v>
      </c>
      <c r="O40" s="592">
        <f t="shared" si="75"/>
        <v>0.36313651960128079</v>
      </c>
      <c r="P40" s="592">
        <f t="shared" si="75"/>
        <v>0.42094869307054789</v>
      </c>
      <c r="Q40" s="592">
        <f t="shared" si="75"/>
        <v>0.33968311024337872</v>
      </c>
      <c r="R40" s="592">
        <f t="shared" si="75"/>
        <v>0.4258153136263198</v>
      </c>
      <c r="S40" s="592">
        <f t="shared" si="75"/>
        <v>0.33968311024337872</v>
      </c>
      <c r="T40" s="592">
        <f t="shared" si="75"/>
        <v>0.26726124191242417</v>
      </c>
      <c r="U40" s="592">
        <f t="shared" si="75"/>
        <v>0.36313651960128157</v>
      </c>
      <c r="V40" s="592">
        <f t="shared" si="75"/>
        <v>0.23440361546924787</v>
      </c>
      <c r="W40" s="592">
        <f t="shared" si="75"/>
        <v>0.60786963611081479</v>
      </c>
      <c r="X40" s="592">
        <f t="shared" si="75"/>
        <v>0.57536419426651497</v>
      </c>
      <c r="Y40" s="592">
        <f t="shared" si="75"/>
        <v>0.80178372573727319</v>
      </c>
      <c r="Z40" s="592">
        <f t="shared" si="75"/>
        <v>1.1836802360007965</v>
      </c>
      <c r="AA40" s="592">
        <f t="shared" si="75"/>
        <v>0.82874193016474496</v>
      </c>
      <c r="AB40" s="592">
        <f t="shared" si="75"/>
        <v>0.71194671982398472</v>
      </c>
      <c r="AC40" s="592">
        <f t="shared" si="75"/>
        <v>0.70027467138588939</v>
      </c>
      <c r="AD40" s="592">
        <f t="shared" si="75"/>
        <v>0.64194073876636959</v>
      </c>
      <c r="AE40" s="592">
        <f t="shared" si="75"/>
        <v>0.60786963611081501</v>
      </c>
      <c r="AF40" s="592">
        <f t="shared" si="75"/>
        <v>0.60786963611081501</v>
      </c>
      <c r="AG40" s="592">
        <f t="shared" si="75"/>
        <v>0.37977726265637496</v>
      </c>
      <c r="AH40" s="592">
        <f t="shared" si="75"/>
        <v>0.32522181779399545</v>
      </c>
      <c r="AI40" s="592">
        <f t="shared" si="75"/>
        <v>0.37796447300922764</v>
      </c>
      <c r="AJ40" s="592">
        <f t="shared" si="75"/>
        <v>0.40089186286863598</v>
      </c>
      <c r="AK40" s="592">
        <f t="shared" si="75"/>
        <v>0.4385290096535146</v>
      </c>
      <c r="AL40" s="592">
        <f t="shared" si="75"/>
        <v>0.31666184688832572</v>
      </c>
      <c r="AM40" s="592">
        <f t="shared" si="75"/>
        <v>0.31666184688832572</v>
      </c>
      <c r="AN40" s="592">
        <f t="shared" si="75"/>
        <v>0.25943726083138541</v>
      </c>
      <c r="AO40" s="592">
        <f t="shared" si="75"/>
        <v>0.25943726083138541</v>
      </c>
      <c r="AP40" s="592">
        <f t="shared" si="75"/>
        <v>0.32310308632943247</v>
      </c>
      <c r="AQ40" s="592">
        <f t="shared" si="75"/>
        <v>0.37247317183424616</v>
      </c>
      <c r="AR40" s="592">
        <f t="shared" si="75"/>
        <v>0.37247317183424616</v>
      </c>
      <c r="AS40" s="592">
        <f t="shared" si="75"/>
        <v>0.37796447300922764</v>
      </c>
      <c r="AT40" s="592">
        <f t="shared" si="75"/>
        <v>0.42581531362632041</v>
      </c>
      <c r="AU40" s="592">
        <f t="shared" si="75"/>
        <v>0.42742520713255516</v>
      </c>
      <c r="AV40" s="592">
        <f t="shared" si="75"/>
        <v>0.56085687974780085</v>
      </c>
      <c r="AW40" s="592">
        <f t="shared" si="75"/>
        <v>0.52545114054391451</v>
      </c>
      <c r="AX40" s="592">
        <f t="shared" si="75"/>
        <v>0.52545114054391451</v>
      </c>
      <c r="AY40" s="592">
        <f t="shared" si="75"/>
        <v>0.53452248382484835</v>
      </c>
      <c r="AZ40" s="592">
        <f t="shared" si="75"/>
        <v>0.5081749287811812</v>
      </c>
      <c r="BA40" s="592">
        <f t="shared" si="75"/>
        <v>0.54596421409916884</v>
      </c>
      <c r="BB40" s="592">
        <f t="shared" si="75"/>
        <v>0.50410403600931353</v>
      </c>
      <c r="BC40" s="592">
        <f t="shared" si="75"/>
        <v>0.47026997156298012</v>
      </c>
      <c r="BD40" s="592">
        <f t="shared" si="75"/>
        <v>0.46439136583203267</v>
      </c>
      <c r="BE40" s="592">
        <f t="shared" si="75"/>
        <v>0.40089186286863665</v>
      </c>
      <c r="BF40" s="592">
        <f t="shared" si="75"/>
        <v>0.3650229557736856</v>
      </c>
      <c r="BG40" s="592">
        <f t="shared" si="75"/>
        <v>0.33968311024337872</v>
      </c>
      <c r="BH40" s="592">
        <f t="shared" si="75"/>
        <v>0.26726124191242467</v>
      </c>
      <c r="BI40" s="592">
        <f t="shared" si="75"/>
        <v>0.45693676673168721</v>
      </c>
      <c r="BJ40" s="592">
        <f t="shared" si="75"/>
        <v>0.33149677206589817</v>
      </c>
      <c r="BK40" s="592">
        <f t="shared" si="75"/>
        <v>0.3650229557736856</v>
      </c>
      <c r="BL40" s="592">
        <f t="shared" si="75"/>
        <v>0.33968311024337872</v>
      </c>
      <c r="BM40" s="592">
        <f t="shared" si="75"/>
        <v>0.3612463163810824</v>
      </c>
      <c r="BN40" s="592">
        <f t="shared" si="75"/>
        <v>0.41437096508237214</v>
      </c>
      <c r="BO40" s="592">
        <f t="shared" si="75"/>
        <v>0.41437096508237214</v>
      </c>
      <c r="BP40" s="592">
        <f t="shared" si="75"/>
        <v>0.38516444325982185</v>
      </c>
      <c r="BQ40" s="592">
        <f t="shared" si="75"/>
        <v>0.43221891075378338</v>
      </c>
      <c r="BR40" s="592">
        <f t="shared" ref="BR40:BW40" si="76">STDEV(BR25:BR38)</f>
        <v>0.28946711176091988</v>
      </c>
      <c r="BS40" s="592">
        <f t="shared" si="76"/>
        <v>0.30786396310744057</v>
      </c>
      <c r="BT40" s="592">
        <f t="shared" si="76"/>
        <v>0.30786396310744057</v>
      </c>
      <c r="BU40" s="592">
        <f t="shared" si="76"/>
        <v>0.27735009811261457</v>
      </c>
      <c r="BV40" s="592">
        <f t="shared" si="76"/>
        <v>0.27735009811261457</v>
      </c>
      <c r="BW40" s="592">
        <f t="shared" si="76"/>
        <v>0.30786396310744057</v>
      </c>
      <c r="BX40" s="212"/>
      <c r="BY40" s="212"/>
    </row>
    <row r="41" spans="1:77" s="262" customFormat="1" ht="12.75" x14ac:dyDescent="0.2">
      <c r="A41" s="481"/>
      <c r="B41" s="482"/>
      <c r="C41" s="482"/>
      <c r="D41" s="167" t="s">
        <v>12</v>
      </c>
      <c r="E41" s="593">
        <f>E40/SQRT(COUNT(E25:E38))</f>
        <v>0</v>
      </c>
      <c r="F41" s="593">
        <f t="shared" ref="F41" si="77">F40/SQRT(COUNT(F25:F38))</f>
        <v>0</v>
      </c>
      <c r="G41" s="593">
        <f t="shared" ref="G41" si="78">G40/SQRT(COUNT(G25:G38))</f>
        <v>0</v>
      </c>
      <c r="H41" s="593">
        <f t="shared" ref="H41" si="79">H40/SQRT(COUNT(H25:H38))</f>
        <v>0</v>
      </c>
      <c r="I41" s="593">
        <f t="shared" ref="I41" si="80">I40/SQRT(COUNT(I25:I38))</f>
        <v>0.23103072573218286</v>
      </c>
      <c r="J41" s="593">
        <f>J40/SQRT(COUNT(J25:J38))</f>
        <v>0.30498217772259162</v>
      </c>
      <c r="K41" s="593">
        <f t="shared" ref="K41" si="81">K40/SQRT(COUNT(K25:K38))</f>
        <v>0.29266946545985767</v>
      </c>
      <c r="L41" s="593">
        <f t="shared" ref="L41" si="82">L40/SQRT(COUNT(L25:L38))</f>
        <v>0.32203849336498763</v>
      </c>
      <c r="M41" s="593">
        <f t="shared" ref="M41" si="83">M40/SQRT(COUNT(M25:M38))</f>
        <v>0.24363965722880235</v>
      </c>
      <c r="N41" s="593">
        <f t="shared" ref="N41" si="84">N40/SQRT(COUNT(N25:N38))</f>
        <v>0.12411381316567606</v>
      </c>
      <c r="O41" s="593">
        <f t="shared" ref="O41" si="85">O40/SQRT(COUNT(O25:O38))</f>
        <v>9.7052317212393741E-2</v>
      </c>
      <c r="P41" s="593">
        <f t="shared" ref="P41" si="86">P40/SQRT(COUNT(P25:P38))</f>
        <v>0.11250327049144658</v>
      </c>
      <c r="Q41" s="593">
        <f t="shared" ref="Q41" si="87">Q40/SQRT(COUNT(Q25:Q38))</f>
        <v>9.0784129900320365E-2</v>
      </c>
      <c r="R41" s="593">
        <f t="shared" ref="R41" si="88">R40/SQRT(COUNT(R25:R38))</f>
        <v>0.11380392954509871</v>
      </c>
      <c r="S41" s="593">
        <f t="shared" ref="S41" si="89">S40/SQRT(COUNT(S25:S38))</f>
        <v>9.0784129900320365E-2</v>
      </c>
      <c r="T41" s="593">
        <f t="shared" ref="T41" si="90">T40/SQRT(COUNT(T25:T38))</f>
        <v>7.1428571428571369E-2</v>
      </c>
      <c r="U41" s="593">
        <f t="shared" ref="U41" si="91">U40/SQRT(COUNT(U25:U38))</f>
        <v>9.7052317212393949E-2</v>
      </c>
      <c r="V41" s="593">
        <f t="shared" ref="V41" si="92">V40/SQRT(COUNT(V25:V38))</f>
        <v>6.2647001379073558E-2</v>
      </c>
      <c r="W41" s="593">
        <f t="shared" ref="W41" si="93">W40/SQRT(COUNT(W25:W38))</f>
        <v>0.16245999386782986</v>
      </c>
      <c r="X41" s="593">
        <f t="shared" ref="X41" si="94">X40/SQRT(COUNT(X25:X38))</f>
        <v>0.1537725491116102</v>
      </c>
      <c r="Y41" s="593">
        <f t="shared" ref="Y41" si="95">Y40/SQRT(COUNT(Y25:Y38))</f>
        <v>0.2142857142857143</v>
      </c>
      <c r="Z41" s="593">
        <f t="shared" ref="Z41" si="96">Z40/SQRT(COUNT(Z25:Z38))</f>
        <v>0.31635184990076448</v>
      </c>
      <c r="AA41" s="593">
        <f t="shared" ref="AA41" si="97">AA40/SQRT(COUNT(AA25:AA38))</f>
        <v>0.22149059748072941</v>
      </c>
      <c r="AB41" s="593">
        <f t="shared" ref="AB41" si="98">AB40/SQRT(COUNT(AB25:AB38))</f>
        <v>0.19027576451563502</v>
      </c>
      <c r="AC41" s="593">
        <f t="shared" ref="AC41" si="99">AC40/SQRT(COUNT(AC25:AC38))</f>
        <v>0.18715627835440768</v>
      </c>
      <c r="AD41" s="593">
        <f t="shared" ref="AD41" si="100">AD40/SQRT(COUNT(AD25:AD38))</f>
        <v>0.17156587907687912</v>
      </c>
      <c r="AE41" s="593">
        <f t="shared" ref="AE41" si="101">AE40/SQRT(COUNT(AE25:AE38))</f>
        <v>0.16245999386782992</v>
      </c>
      <c r="AF41" s="593">
        <f t="shared" ref="AF41" si="102">AF40/SQRT(COUNT(AF25:AF38))</f>
        <v>0.16245999386782992</v>
      </c>
      <c r="AG41" s="593">
        <f t="shared" ref="AG41" si="103">AG40/SQRT(COUNT(AG25:AG38))</f>
        <v>0.10149974286764377</v>
      </c>
      <c r="AH41" s="593">
        <f t="shared" ref="AH41" si="104">AH40/SQRT(COUNT(AH25:AH38))</f>
        <v>8.6919186920639421E-2</v>
      </c>
      <c r="AI41" s="593">
        <f t="shared" ref="AI41" si="105">AI40/SQRT(COUNT(AI25:AI38))</f>
        <v>0.10101525445522119</v>
      </c>
      <c r="AJ41" s="593">
        <f t="shared" ref="AJ41" si="106">AJ40/SQRT(COUNT(AJ25:AJ38))</f>
        <v>0.10714285714285698</v>
      </c>
      <c r="AK41" s="593">
        <f t="shared" ref="AK41" si="107">AK40/SQRT(COUNT(AK25:AK38))</f>
        <v>0.11720180773462385</v>
      </c>
      <c r="AL41" s="593">
        <f t="shared" ref="AL41" si="108">AL40/SQRT(COUNT(AL25:AL38))</f>
        <v>8.4631438465655906E-2</v>
      </c>
      <c r="AM41" s="593">
        <f t="shared" ref="AM41" si="109">AM40/SQRT(COUNT(AM25:AM38))</f>
        <v>8.4631438465655906E-2</v>
      </c>
      <c r="AN41" s="593">
        <f t="shared" ref="AN41" si="110">AN40/SQRT(COUNT(AN25:AN38))</f>
        <v>6.9337524528153643E-2</v>
      </c>
      <c r="AO41" s="593">
        <f t="shared" ref="AO41" si="111">AO40/SQRT(COUNT(AO25:AO38))</f>
        <v>6.9337524528153643E-2</v>
      </c>
      <c r="AP41" s="593">
        <f t="shared" ref="AP41" si="112">AP40/SQRT(COUNT(AP25:AP38))</f>
        <v>8.6352932118141393E-2</v>
      </c>
      <c r="AQ41" s="593">
        <f t="shared" ref="AQ41" si="113">AQ40/SQRT(COUNT(AQ25:AQ38))</f>
        <v>9.9547642483480483E-2</v>
      </c>
      <c r="AR41" s="593">
        <f t="shared" ref="AR41" si="114">AR40/SQRT(COUNT(AR25:AR38))</f>
        <v>9.9547642483480483E-2</v>
      </c>
      <c r="AS41" s="593">
        <f t="shared" ref="AS41" si="115">AS40/SQRT(COUNT(AS25:AS38))</f>
        <v>0.10101525445522119</v>
      </c>
      <c r="AT41" s="593">
        <f t="shared" ref="AT41" si="116">AT40/SQRT(COUNT(AT25:AT38))</f>
        <v>0.11380392954509888</v>
      </c>
      <c r="AU41" s="593">
        <f t="shared" ref="AU41" si="117">AU40/SQRT(COUNT(AU25:AU38))</f>
        <v>0.11423419168292193</v>
      </c>
      <c r="AV41" s="593">
        <f t="shared" ref="AV41" si="118">AV40/SQRT(COUNT(AV25:AV38))</f>
        <v>0.14989530621652453</v>
      </c>
      <c r="AW41" s="593">
        <f t="shared" ref="AW41" si="119">AW40/SQRT(COUNT(AW25:AW38))</f>
        <v>0.14043272438606644</v>
      </c>
      <c r="AX41" s="593">
        <f t="shared" ref="AX41" si="120">AX40/SQRT(COUNT(AX25:AX38))</f>
        <v>0.14043272438606644</v>
      </c>
      <c r="AY41" s="593">
        <f t="shared" ref="AY41" si="121">AY40/SQRT(COUNT(AY25:AY38))</f>
        <v>0.14285714285714274</v>
      </c>
      <c r="AZ41" s="593">
        <f t="shared" ref="AZ41" si="122">AZ40/SQRT(COUNT(AZ25:AZ38))</f>
        <v>0.1358154625748163</v>
      </c>
      <c r="BA41" s="593">
        <f t="shared" ref="BA41" si="123">BA40/SQRT(COUNT(BA25:BA38))</f>
        <v>0.14591507389988462</v>
      </c>
      <c r="BB41" s="593">
        <f t="shared" ref="BB41" si="124">BB40/SQRT(COUNT(BB25:BB38))</f>
        <v>0.13472747071691463</v>
      </c>
      <c r="BC41" s="593">
        <f t="shared" ref="BC41" si="125">BC40/SQRT(COUNT(BC25:BC38))</f>
        <v>0.12568493663404257</v>
      </c>
      <c r="BD41" s="593">
        <f t="shared" ref="BD41" si="126">BD40/SQRT(COUNT(BD25:BD38))</f>
        <v>0.12411381316567606</v>
      </c>
      <c r="BE41" s="593">
        <f t="shared" ref="BE41" si="127">BE40/SQRT(COUNT(BE25:BE38))</f>
        <v>0.10714285714285716</v>
      </c>
      <c r="BF41" s="593">
        <f t="shared" ref="BF41" si="128">BF40/SQRT(COUNT(BF25:BF38))</f>
        <v>9.7556488486619172E-2</v>
      </c>
      <c r="BG41" s="593">
        <f t="shared" ref="BG41" si="129">BG40/SQRT(COUNT(BG25:BG38))</f>
        <v>9.0784129900320365E-2</v>
      </c>
      <c r="BH41" s="593">
        <f t="shared" ref="BH41" si="130">BH40/SQRT(COUNT(BH25:BH38))</f>
        <v>7.1428571428571508E-2</v>
      </c>
      <c r="BI41" s="593">
        <f t="shared" ref="BI41" si="131">BI40/SQRT(COUNT(BI25:BI38))</f>
        <v>0.12212148775215849</v>
      </c>
      <c r="BJ41" s="593">
        <f t="shared" ref="BJ41" si="132">BJ40/SQRT(COUNT(BJ25:BJ38))</f>
        <v>8.8596238992291812E-2</v>
      </c>
      <c r="BK41" s="593">
        <f t="shared" ref="BK41" si="133">BK40/SQRT(COUNT(BK25:BK38))</f>
        <v>9.7556488486619172E-2</v>
      </c>
      <c r="BL41" s="593">
        <f t="shared" ref="BL41" si="134">BL40/SQRT(COUNT(BL25:BL38))</f>
        <v>9.0784129900320365E-2</v>
      </c>
      <c r="BM41" s="593">
        <f t="shared" ref="BM41" si="135">BM40/SQRT(COUNT(BM25:BM38))</f>
        <v>9.6547139152296665E-2</v>
      </c>
      <c r="BN41" s="593">
        <f t="shared" ref="BN41" si="136">BN40/SQRT(COUNT(BN25:BN38))</f>
        <v>0.11074529874036462</v>
      </c>
      <c r="BO41" s="593">
        <f t="shared" ref="BO41" si="137">BO40/SQRT(COUNT(BO25:BO38))</f>
        <v>0.11074529874036462</v>
      </c>
      <c r="BP41" s="593">
        <f t="shared" ref="BP41" si="138">BP40/SQRT(COUNT(BP25:BP38))</f>
        <v>0.1029395274461275</v>
      </c>
      <c r="BQ41" s="593">
        <f t="shared" ref="BQ41" si="139">BQ40/SQRT(COUNT(BQ25:BQ38))</f>
        <v>0.11551536286609147</v>
      </c>
      <c r="BR41" s="593">
        <f t="shared" ref="BR41" si="140">BR40/SQRT(COUNT(BR25:BR38))</f>
        <v>7.7363339782025989E-2</v>
      </c>
      <c r="BS41" s="593">
        <f t="shared" ref="BS41" si="141">BS40/SQRT(COUNT(BS25:BS38))</f>
        <v>8.2280105120175376E-2</v>
      </c>
      <c r="BT41" s="593">
        <f t="shared" ref="BT41" si="142">BT40/SQRT(COUNT(BT25:BT38))</f>
        <v>8.2280105120175376E-2</v>
      </c>
      <c r="BU41" s="593">
        <f t="shared" ref="BU41" si="143">BU40/SQRT(COUNT(BU25:BU38))</f>
        <v>7.4124931666110117E-2</v>
      </c>
      <c r="BV41" s="593">
        <f t="shared" ref="BV41" si="144">BV40/SQRT(COUNT(BV25:BV38))</f>
        <v>7.4124931666110117E-2</v>
      </c>
      <c r="BW41" s="593">
        <f t="shared" ref="BW41" si="145">BW40/SQRT(COUNT(BW25:BW38))</f>
        <v>8.2280105120175376E-2</v>
      </c>
      <c r="BX41" s="212"/>
      <c r="BY41" s="212"/>
    </row>
    <row r="42" spans="1:77" s="262" customFormat="1" ht="12.75" x14ac:dyDescent="0.2">
      <c r="A42" s="506" t="s">
        <v>161</v>
      </c>
      <c r="B42" s="212"/>
      <c r="C42" s="212"/>
      <c r="D42" s="213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  <c r="BI42" s="212"/>
      <c r="BJ42" s="212"/>
      <c r="BK42" s="212"/>
      <c r="BL42" s="212"/>
      <c r="BM42" s="212"/>
      <c r="BN42" s="212"/>
      <c r="BO42" s="212"/>
      <c r="BP42" s="212"/>
      <c r="BQ42" s="212"/>
      <c r="BR42" s="212"/>
      <c r="BS42" s="212"/>
      <c r="BT42" s="212"/>
      <c r="BU42" s="212"/>
      <c r="BV42" s="212"/>
      <c r="BW42" s="212"/>
      <c r="BX42" s="212"/>
      <c r="BY42" s="212"/>
    </row>
    <row r="43" spans="1:77" s="262" customFormat="1" ht="12.75" x14ac:dyDescent="0.2">
      <c r="A43" s="212"/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</row>
    <row r="44" spans="1:77" s="262" customFormat="1" ht="20.25" x14ac:dyDescent="0.2">
      <c r="A44" s="507" t="s">
        <v>53</v>
      </c>
      <c r="B44" s="212"/>
      <c r="C44" s="212"/>
      <c r="D44" s="213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</row>
    <row r="45" spans="1:77" s="262" customFormat="1" ht="12.75" x14ac:dyDescent="0.2">
      <c r="A45" s="179"/>
      <c r="B45" s="212"/>
      <c r="C45" s="212"/>
      <c r="D45" s="213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284"/>
      <c r="AI45" s="284"/>
      <c r="AJ45" s="284"/>
      <c r="AK45" s="284"/>
      <c r="AL45" s="284"/>
      <c r="AM45" s="284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12"/>
    </row>
    <row r="46" spans="1:77" s="262" customFormat="1" ht="12.75" x14ac:dyDescent="0.2">
      <c r="A46" s="179"/>
      <c r="B46" s="179"/>
      <c r="C46" s="179"/>
      <c r="D46" s="501" t="s">
        <v>0</v>
      </c>
      <c r="E46" s="179">
        <v>0</v>
      </c>
      <c r="F46" s="179">
        <v>49</v>
      </c>
      <c r="G46" s="179">
        <v>51</v>
      </c>
      <c r="H46" s="179">
        <v>54</v>
      </c>
      <c r="I46" s="179">
        <v>56</v>
      </c>
      <c r="J46" s="179">
        <v>58</v>
      </c>
      <c r="K46" s="179">
        <v>61</v>
      </c>
      <c r="L46" s="179">
        <v>63</v>
      </c>
      <c r="M46" s="179">
        <v>65</v>
      </c>
      <c r="N46" s="179">
        <v>68</v>
      </c>
      <c r="O46" s="179">
        <v>70</v>
      </c>
      <c r="P46" s="179">
        <v>72</v>
      </c>
      <c r="Q46" s="179">
        <v>75</v>
      </c>
      <c r="R46" s="179">
        <v>77</v>
      </c>
      <c r="S46" s="179">
        <v>79</v>
      </c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</row>
    <row r="47" spans="1:77" s="262" customFormat="1" ht="25.5" x14ac:dyDescent="0.2">
      <c r="A47" s="29" t="s">
        <v>7</v>
      </c>
      <c r="B47" s="25" t="s">
        <v>8</v>
      </c>
      <c r="C47" s="29" t="s">
        <v>9</v>
      </c>
      <c r="D47" s="249" t="s">
        <v>10</v>
      </c>
      <c r="E47" s="179"/>
      <c r="F47" s="179"/>
      <c r="G47" s="179"/>
      <c r="H47" s="179"/>
      <c r="I47" s="179"/>
      <c r="J47" s="179"/>
      <c r="K47" s="179"/>
      <c r="L47" s="179"/>
      <c r="M47" s="222"/>
      <c r="N47" s="222"/>
      <c r="O47" s="222"/>
      <c r="P47" s="222"/>
      <c r="Q47" s="222"/>
      <c r="R47" s="222"/>
      <c r="S47" s="22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  <c r="BT47" s="212"/>
      <c r="BU47" s="212"/>
      <c r="BV47" s="212"/>
      <c r="BW47" s="212"/>
      <c r="BX47" s="212"/>
      <c r="BY47" s="212"/>
    </row>
    <row r="48" spans="1:77" s="262" customFormat="1" ht="12.75" x14ac:dyDescent="0.2">
      <c r="A48" s="715" t="s">
        <v>1</v>
      </c>
      <c r="B48" s="723">
        <v>1</v>
      </c>
      <c r="C48" s="210">
        <v>1</v>
      </c>
      <c r="D48" s="211" t="s">
        <v>14</v>
      </c>
      <c r="E48" s="223">
        <v>1</v>
      </c>
      <c r="F48" s="223">
        <v>1.0084388185654007</v>
      </c>
      <c r="G48" s="223">
        <v>1.0168776371308017</v>
      </c>
      <c r="H48" s="223">
        <v>1.0253164556962027</v>
      </c>
      <c r="I48" s="223">
        <v>1.0421940928270041</v>
      </c>
      <c r="J48" s="223">
        <v>1.0759493670886076</v>
      </c>
      <c r="K48" s="223">
        <v>1.0886075949367089</v>
      </c>
      <c r="L48" s="223">
        <v>1.139240506329114</v>
      </c>
      <c r="M48" s="223">
        <v>1.1223628691983123</v>
      </c>
      <c r="N48" s="223">
        <v>1.0717299578059072</v>
      </c>
      <c r="O48" s="223">
        <v>1.0548523206751055</v>
      </c>
      <c r="P48" s="223">
        <v>1.0210970464135021</v>
      </c>
      <c r="Q48" s="223">
        <v>1.0084388185654007</v>
      </c>
      <c r="R48" s="223">
        <v>0.97468354430379756</v>
      </c>
      <c r="S48" s="223">
        <v>0.96624472573839659</v>
      </c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  <c r="BT48" s="212"/>
      <c r="BU48" s="212"/>
      <c r="BV48" s="212"/>
      <c r="BW48" s="212"/>
      <c r="BX48" s="212"/>
      <c r="BY48" s="212"/>
    </row>
    <row r="49" spans="1:77" s="262" customFormat="1" ht="12.75" x14ac:dyDescent="0.2">
      <c r="A49" s="716"/>
      <c r="B49" s="724"/>
      <c r="C49" s="212">
        <v>2</v>
      </c>
      <c r="D49" s="213" t="s">
        <v>15</v>
      </c>
      <c r="E49" s="184">
        <v>1</v>
      </c>
      <c r="F49" s="184">
        <v>0.88043478260869568</v>
      </c>
      <c r="G49" s="184">
        <v>0.85869565217391297</v>
      </c>
      <c r="H49" s="184">
        <v>0.85869565217391297</v>
      </c>
      <c r="I49" s="184">
        <v>0.87318840579710144</v>
      </c>
      <c r="J49" s="184">
        <v>0.86231884057971009</v>
      </c>
      <c r="K49" s="184">
        <v>0.85507246376811596</v>
      </c>
      <c r="L49" s="184">
        <v>0.8876811594202898</v>
      </c>
      <c r="M49" s="184">
        <v>0.89855072463768115</v>
      </c>
      <c r="N49" s="184">
        <v>0.93115942028985499</v>
      </c>
      <c r="O49" s="184">
        <v>0.94202898550724634</v>
      </c>
      <c r="P49" s="184">
        <v>0.90579710144927528</v>
      </c>
      <c r="Q49" s="184">
        <v>0.84782608695652162</v>
      </c>
      <c r="R49" s="184">
        <v>0.82971014492753614</v>
      </c>
      <c r="S49" s="184">
        <v>0.8188405797101449</v>
      </c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</row>
    <row r="50" spans="1:77" s="262" customFormat="1" ht="12.75" x14ac:dyDescent="0.2">
      <c r="A50" s="716"/>
      <c r="B50" s="724"/>
      <c r="C50" s="212">
        <v>3</v>
      </c>
      <c r="D50" s="213" t="s">
        <v>16</v>
      </c>
      <c r="E50" s="184">
        <v>1</v>
      </c>
      <c r="F50" s="184">
        <v>0.97071129707112969</v>
      </c>
      <c r="G50" s="184">
        <v>0.97489539748953979</v>
      </c>
      <c r="H50" s="184">
        <v>0.98744769874477001</v>
      </c>
      <c r="I50" s="184">
        <v>0.99163179916317989</v>
      </c>
      <c r="J50" s="184">
        <v>1.0209205020920502</v>
      </c>
      <c r="K50" s="184">
        <v>1</v>
      </c>
      <c r="L50" s="184">
        <v>0.92050209205020928</v>
      </c>
      <c r="M50" s="184">
        <v>0.84937238493723854</v>
      </c>
      <c r="N50" s="184">
        <v>0.79079497907949792</v>
      </c>
      <c r="O50" s="184">
        <v>0.79079497907949792</v>
      </c>
      <c r="P50" s="184">
        <v>0.79079497907949792</v>
      </c>
      <c r="Q50" s="184">
        <v>0.83682008368200844</v>
      </c>
      <c r="R50" s="184">
        <v>0.88284518828451897</v>
      </c>
      <c r="S50" s="184">
        <v>0.82008368200836834</v>
      </c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  <c r="BT50" s="212"/>
      <c r="BU50" s="212"/>
      <c r="BV50" s="212"/>
      <c r="BW50" s="212"/>
      <c r="BX50" s="212"/>
      <c r="BY50" s="212"/>
    </row>
    <row r="51" spans="1:77" s="262" customFormat="1" ht="12.75" x14ac:dyDescent="0.2">
      <c r="A51" s="716"/>
      <c r="B51" s="724"/>
      <c r="C51" s="212">
        <v>4</v>
      </c>
      <c r="D51" s="213" t="s">
        <v>17</v>
      </c>
      <c r="E51" s="184">
        <v>1</v>
      </c>
      <c r="F51" s="184">
        <v>0.91512915129151284</v>
      </c>
      <c r="G51" s="184">
        <v>0.92988929889298888</v>
      </c>
      <c r="H51" s="184">
        <v>0.91512915129151284</v>
      </c>
      <c r="I51" s="184">
        <v>0.88560885608856088</v>
      </c>
      <c r="J51" s="184">
        <v>0.88929889298892995</v>
      </c>
      <c r="K51" s="184">
        <v>0.89667896678966785</v>
      </c>
      <c r="L51" s="184">
        <v>0.9188191881918818</v>
      </c>
      <c r="M51" s="184">
        <v>0.94464944649446492</v>
      </c>
      <c r="N51" s="184">
        <v>0.94833948339483387</v>
      </c>
      <c r="O51" s="184">
        <v>0.94095940959409585</v>
      </c>
      <c r="P51" s="184">
        <v>0.97416974169741688</v>
      </c>
      <c r="Q51" s="184">
        <v>0.95940959409594095</v>
      </c>
      <c r="R51" s="184">
        <v>0.95571955719557189</v>
      </c>
      <c r="S51" s="184">
        <v>0.95571955719557189</v>
      </c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</row>
    <row r="52" spans="1:77" s="262" customFormat="1" ht="12.75" x14ac:dyDescent="0.2">
      <c r="A52" s="716"/>
      <c r="B52" s="724"/>
      <c r="C52" s="212">
        <v>5</v>
      </c>
      <c r="D52" s="213" t="s">
        <v>18</v>
      </c>
      <c r="E52" s="184">
        <v>1</v>
      </c>
      <c r="F52" s="184">
        <v>0.95945945945945954</v>
      </c>
      <c r="G52" s="184">
        <v>0.90090090090090091</v>
      </c>
      <c r="H52" s="184">
        <v>0.90090090090090091</v>
      </c>
      <c r="I52" s="184">
        <v>0.93243243243243246</v>
      </c>
      <c r="J52" s="184">
        <v>0.96846846846846846</v>
      </c>
      <c r="K52" s="184">
        <v>0.99099099099099097</v>
      </c>
      <c r="L52" s="184">
        <v>0.99549549549549554</v>
      </c>
      <c r="M52" s="184">
        <v>0.99549549549549554</v>
      </c>
      <c r="N52" s="184">
        <v>1.0135135135135136</v>
      </c>
      <c r="O52" s="184">
        <v>1.0090090090090089</v>
      </c>
      <c r="P52" s="184">
        <v>1.0135135135135136</v>
      </c>
      <c r="Q52" s="184">
        <v>1.0135135135135136</v>
      </c>
      <c r="R52" s="184">
        <v>1.0225225225225225</v>
      </c>
      <c r="S52" s="184">
        <v>1.0180180180180181</v>
      </c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</row>
    <row r="53" spans="1:77" s="262" customFormat="1" ht="12.75" x14ac:dyDescent="0.2">
      <c r="A53" s="716"/>
      <c r="B53" s="723">
        <v>2</v>
      </c>
      <c r="C53" s="210">
        <v>1</v>
      </c>
      <c r="D53" s="211" t="s">
        <v>20</v>
      </c>
      <c r="E53" s="223">
        <v>1</v>
      </c>
      <c r="F53" s="223">
        <v>1.1139240506329113</v>
      </c>
      <c r="G53" s="223">
        <v>1.1265822784810127</v>
      </c>
      <c r="H53" s="223">
        <v>1.1223628691983123</v>
      </c>
      <c r="I53" s="223">
        <v>1.1350210970464134</v>
      </c>
      <c r="J53" s="223">
        <v>1.1139240506329113</v>
      </c>
      <c r="K53" s="223">
        <v>1.1814345991561181</v>
      </c>
      <c r="L53" s="223">
        <v>1.1729957805907174</v>
      </c>
      <c r="M53" s="223">
        <v>1.1729957805907174</v>
      </c>
      <c r="N53" s="223">
        <v>1.1814345991561181</v>
      </c>
      <c r="O53" s="223">
        <v>1.1687763713080168</v>
      </c>
      <c r="P53" s="223">
        <v>1.1561181434599155</v>
      </c>
      <c r="Q53" s="223">
        <v>1.139240506329114</v>
      </c>
      <c r="R53" s="223">
        <v>1.1350210970464134</v>
      </c>
      <c r="S53" s="223">
        <v>1.1265822784810127</v>
      </c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  <c r="BI53" s="212"/>
      <c r="BJ53" s="212"/>
      <c r="BK53" s="212"/>
      <c r="BL53" s="212"/>
      <c r="BM53" s="212"/>
      <c r="BN53" s="212"/>
      <c r="BO53" s="212"/>
      <c r="BP53" s="212"/>
      <c r="BQ53" s="212"/>
      <c r="BR53" s="212"/>
      <c r="BS53" s="212"/>
      <c r="BT53" s="212"/>
      <c r="BU53" s="212"/>
      <c r="BV53" s="212"/>
      <c r="BW53" s="212"/>
      <c r="BX53" s="212"/>
      <c r="BY53" s="212"/>
    </row>
    <row r="54" spans="1:77" s="262" customFormat="1" ht="12.75" x14ac:dyDescent="0.2">
      <c r="A54" s="716"/>
      <c r="B54" s="724"/>
      <c r="C54" s="212">
        <v>2</v>
      </c>
      <c r="D54" s="213" t="s">
        <v>21</v>
      </c>
      <c r="E54" s="184">
        <v>1</v>
      </c>
      <c r="F54" s="184">
        <v>1.0292682926829269</v>
      </c>
      <c r="G54" s="184">
        <v>1.0487804878048781</v>
      </c>
      <c r="H54" s="184">
        <v>1.0731707317073171</v>
      </c>
      <c r="I54" s="184">
        <v>1.0682926829268291</v>
      </c>
      <c r="J54" s="184">
        <v>1.0585365853658537</v>
      </c>
      <c r="K54" s="184">
        <v>1.0829268292682928</v>
      </c>
      <c r="L54" s="184">
        <v>1.0780487804878049</v>
      </c>
      <c r="M54" s="184">
        <v>1.0829268292682928</v>
      </c>
      <c r="N54" s="184">
        <v>1.102439024390244</v>
      </c>
      <c r="O54" s="184">
        <v>1.0975609756097562</v>
      </c>
      <c r="P54" s="184">
        <v>1.126829268292683</v>
      </c>
      <c r="Q54" s="184">
        <v>1.0926829268292682</v>
      </c>
      <c r="R54" s="184">
        <v>1.1170731707317072</v>
      </c>
      <c r="S54" s="184">
        <v>1.102439024390244</v>
      </c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  <c r="BI54" s="212"/>
      <c r="BJ54" s="212"/>
      <c r="BK54" s="212"/>
      <c r="BL54" s="212"/>
      <c r="BM54" s="212"/>
      <c r="BN54" s="212"/>
      <c r="BO54" s="212"/>
      <c r="BP54" s="212"/>
      <c r="BQ54" s="212"/>
      <c r="BR54" s="212"/>
      <c r="BS54" s="212"/>
      <c r="BT54" s="212"/>
      <c r="BU54" s="212"/>
      <c r="BV54" s="212"/>
      <c r="BW54" s="212"/>
      <c r="BX54" s="212"/>
      <c r="BY54" s="212"/>
    </row>
    <row r="55" spans="1:77" s="262" customFormat="1" ht="12.75" x14ac:dyDescent="0.2">
      <c r="A55" s="716"/>
      <c r="B55" s="724"/>
      <c r="C55" s="212">
        <v>3</v>
      </c>
      <c r="D55" s="213" t="s">
        <v>22</v>
      </c>
      <c r="E55" s="184">
        <v>1</v>
      </c>
      <c r="F55" s="184">
        <v>1.0106951871657754</v>
      </c>
      <c r="G55" s="184">
        <v>1.0695187165775402</v>
      </c>
      <c r="H55" s="184">
        <v>1.0160427807486632</v>
      </c>
      <c r="I55" s="184">
        <v>1.0106951871657754</v>
      </c>
      <c r="J55" s="184">
        <v>0.90909090909090917</v>
      </c>
      <c r="K55" s="184">
        <v>0.85026737967914445</v>
      </c>
      <c r="L55" s="184">
        <v>0.87700534759358284</v>
      </c>
      <c r="M55" s="184">
        <v>0.93582887700534767</v>
      </c>
      <c r="N55" s="184">
        <v>0.95721925133689834</v>
      </c>
      <c r="O55" s="184">
        <v>0.96791443850267389</v>
      </c>
      <c r="P55" s="184">
        <v>0.95721925133689834</v>
      </c>
      <c r="Q55" s="184">
        <v>0.98395721925133683</v>
      </c>
      <c r="R55" s="184">
        <v>0.98395721925133683</v>
      </c>
      <c r="S55" s="184">
        <v>0.96256684491978617</v>
      </c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  <c r="BI55" s="212"/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</row>
    <row r="56" spans="1:77" s="262" customFormat="1" ht="12.75" x14ac:dyDescent="0.2">
      <c r="A56" s="716"/>
      <c r="B56" s="724"/>
      <c r="C56" s="212">
        <v>4</v>
      </c>
      <c r="D56" s="213" t="s">
        <v>23</v>
      </c>
      <c r="E56" s="184">
        <v>1</v>
      </c>
      <c r="F56" s="184">
        <v>0.9330357142857143</v>
      </c>
      <c r="G56" s="184">
        <v>0.9553571428571429</v>
      </c>
      <c r="H56" s="184">
        <v>0.96875</v>
      </c>
      <c r="I56" s="184">
        <v>0.99553571428571441</v>
      </c>
      <c r="J56" s="184">
        <v>1.0133928571428572</v>
      </c>
      <c r="K56" s="184">
        <v>1</v>
      </c>
      <c r="L56" s="184">
        <v>1.0625</v>
      </c>
      <c r="M56" s="184">
        <v>1.0580357142857144</v>
      </c>
      <c r="N56" s="184">
        <v>1.0267857142857144</v>
      </c>
      <c r="O56" s="184">
        <v>1.0848214285714286</v>
      </c>
      <c r="P56" s="184">
        <v>1.0848214285714286</v>
      </c>
      <c r="Q56" s="184">
        <v>1.0803571428571428</v>
      </c>
      <c r="R56" s="184">
        <v>1.1116071428571428</v>
      </c>
      <c r="S56" s="184">
        <v>1.0892857142857142</v>
      </c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  <c r="BI56" s="212"/>
      <c r="BJ56" s="212"/>
      <c r="BK56" s="212"/>
      <c r="BL56" s="212"/>
      <c r="BM56" s="212"/>
      <c r="BN56" s="212"/>
      <c r="BO56" s="212"/>
      <c r="BP56" s="212"/>
      <c r="BQ56" s="212"/>
      <c r="BR56" s="212"/>
      <c r="BS56" s="212"/>
      <c r="BT56" s="212"/>
      <c r="BU56" s="212"/>
      <c r="BV56" s="212"/>
      <c r="BW56" s="212"/>
      <c r="BX56" s="212"/>
      <c r="BY56" s="212"/>
    </row>
    <row r="57" spans="1:77" s="262" customFormat="1" ht="12.75" x14ac:dyDescent="0.2">
      <c r="A57" s="716"/>
      <c r="B57" s="724"/>
      <c r="C57" s="212">
        <v>5</v>
      </c>
      <c r="D57" s="213" t="s">
        <v>24</v>
      </c>
      <c r="E57" s="184">
        <v>1</v>
      </c>
      <c r="F57" s="184">
        <v>1.0424528301886793</v>
      </c>
      <c r="G57" s="184">
        <v>1.070754716981132</v>
      </c>
      <c r="H57" s="184">
        <v>1.0754716981132075</v>
      </c>
      <c r="I57" s="184">
        <v>1.1132075471698115</v>
      </c>
      <c r="J57" s="184">
        <v>1.0990566037735849</v>
      </c>
      <c r="K57" s="184">
        <v>1.0566037735849056</v>
      </c>
      <c r="L57" s="184">
        <v>1.0613207547169812</v>
      </c>
      <c r="M57" s="184">
        <v>0.94339622641509435</v>
      </c>
      <c r="N57" s="184">
        <v>0.83490566037735847</v>
      </c>
      <c r="O57" s="184">
        <v>0.85377358490566047</v>
      </c>
      <c r="P57" s="184">
        <v>0.84905660377358494</v>
      </c>
      <c r="Q57" s="184">
        <v>0.90094339622641517</v>
      </c>
      <c r="R57" s="184">
        <v>0.92452830188679258</v>
      </c>
      <c r="S57" s="184">
        <v>0.94339622641509435</v>
      </c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  <c r="BI57" s="212"/>
      <c r="BJ57" s="212"/>
      <c r="BK57" s="212"/>
      <c r="BL57" s="212"/>
      <c r="BM57" s="212"/>
      <c r="BN57" s="212"/>
      <c r="BO57" s="212"/>
      <c r="BP57" s="212"/>
      <c r="BQ57" s="212"/>
      <c r="BR57" s="212"/>
      <c r="BS57" s="212"/>
      <c r="BT57" s="212"/>
      <c r="BU57" s="212"/>
      <c r="BV57" s="212"/>
      <c r="BW57" s="212"/>
      <c r="BX57" s="212"/>
      <c r="BY57" s="212"/>
    </row>
    <row r="58" spans="1:77" s="262" customFormat="1" ht="12.75" x14ac:dyDescent="0.2">
      <c r="A58" s="716"/>
      <c r="B58" s="723">
        <v>3</v>
      </c>
      <c r="C58" s="210">
        <v>1</v>
      </c>
      <c r="D58" s="211" t="s">
        <v>26</v>
      </c>
      <c r="E58" s="223">
        <v>1</v>
      </c>
      <c r="F58" s="223">
        <v>1.0540540540540539</v>
      </c>
      <c r="G58" s="223">
        <v>1.0855855855855856</v>
      </c>
      <c r="H58" s="223">
        <v>1.0855855855855856</v>
      </c>
      <c r="I58" s="223">
        <v>1.0675675675675675</v>
      </c>
      <c r="J58" s="223">
        <v>1.0720720720720722</v>
      </c>
      <c r="K58" s="223">
        <v>1.1216216216216215</v>
      </c>
      <c r="L58" s="223">
        <v>1.1576576576576576</v>
      </c>
      <c r="M58" s="223">
        <v>1.1756756756756759</v>
      </c>
      <c r="N58" s="223">
        <v>1.1801801801801801</v>
      </c>
      <c r="O58" s="223">
        <v>1.1846846846846848</v>
      </c>
      <c r="P58" s="223">
        <v>1.1711711711711712</v>
      </c>
      <c r="Q58" s="223">
        <v>1.1666666666666667</v>
      </c>
      <c r="R58" s="223">
        <v>1.1576576576576576</v>
      </c>
      <c r="S58" s="223">
        <v>1.1531531531531531</v>
      </c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  <c r="BI58" s="212"/>
      <c r="BJ58" s="212"/>
      <c r="BK58" s="212"/>
      <c r="BL58" s="212"/>
      <c r="BM58" s="212"/>
      <c r="BN58" s="212"/>
      <c r="BO58" s="212"/>
      <c r="BP58" s="212"/>
      <c r="BQ58" s="212"/>
      <c r="BR58" s="212"/>
      <c r="BS58" s="212"/>
      <c r="BT58" s="212"/>
      <c r="BU58" s="212"/>
      <c r="BV58" s="212"/>
      <c r="BW58" s="212"/>
      <c r="BX58" s="212"/>
      <c r="BY58" s="212"/>
    </row>
    <row r="59" spans="1:77" s="262" customFormat="1" ht="12.75" x14ac:dyDescent="0.2">
      <c r="A59" s="716"/>
      <c r="B59" s="724"/>
      <c r="C59" s="212">
        <v>2</v>
      </c>
      <c r="D59" s="213" t="s">
        <v>27</v>
      </c>
      <c r="E59" s="184">
        <v>1</v>
      </c>
      <c r="F59" s="184">
        <v>1.1368421052631579</v>
      </c>
      <c r="G59" s="184">
        <v>1.0999999999999999</v>
      </c>
      <c r="H59" s="184">
        <v>1.0052631578947369</v>
      </c>
      <c r="I59" s="184">
        <v>0.92631578947368431</v>
      </c>
      <c r="J59" s="184">
        <v>0.87894736842105259</v>
      </c>
      <c r="K59" s="184">
        <v>0.9</v>
      </c>
      <c r="L59" s="184">
        <v>0.97894736842105268</v>
      </c>
      <c r="M59" s="184">
        <v>1.0052631578947369</v>
      </c>
      <c r="N59" s="184">
        <v>1.0105263157894737</v>
      </c>
      <c r="O59" s="184">
        <v>1.0052631578947369</v>
      </c>
      <c r="P59" s="184">
        <v>1.0210526315789472</v>
      </c>
      <c r="Q59" s="184">
        <v>1.0263157894736843</v>
      </c>
      <c r="R59" s="184">
        <v>0.97894736842105268</v>
      </c>
      <c r="S59" s="184">
        <v>0.94736842105263153</v>
      </c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2"/>
      <c r="BP59" s="212"/>
      <c r="BQ59" s="212"/>
      <c r="BR59" s="212"/>
      <c r="BS59" s="212"/>
      <c r="BT59" s="212"/>
      <c r="BU59" s="212"/>
      <c r="BV59" s="212"/>
      <c r="BW59" s="212"/>
      <c r="BX59" s="212"/>
      <c r="BY59" s="212"/>
    </row>
    <row r="60" spans="1:77" s="262" customFormat="1" ht="12.75" x14ac:dyDescent="0.2">
      <c r="A60" s="716"/>
      <c r="B60" s="724"/>
      <c r="C60" s="212">
        <v>3</v>
      </c>
      <c r="D60" s="213" t="s">
        <v>28</v>
      </c>
      <c r="E60" s="184">
        <v>1</v>
      </c>
      <c r="F60" s="184">
        <v>0.90041493775933601</v>
      </c>
      <c r="G60" s="184">
        <v>0.79253112033195017</v>
      </c>
      <c r="H60" s="184">
        <v>0.70954356846473032</v>
      </c>
      <c r="I60" s="184">
        <v>0.78423236514522809</v>
      </c>
      <c r="J60" s="184">
        <v>0.87136929460580903</v>
      </c>
      <c r="K60" s="184">
        <v>0.93775933609958506</v>
      </c>
      <c r="L60" s="184">
        <v>0.98340248962655596</v>
      </c>
      <c r="M60" s="184">
        <v>1</v>
      </c>
      <c r="N60" s="184">
        <v>0.90871369294605797</v>
      </c>
      <c r="O60" s="184">
        <v>0.9045643153526971</v>
      </c>
      <c r="P60" s="184">
        <v>0.90041493775933601</v>
      </c>
      <c r="Q60" s="184">
        <v>0.9045643153526971</v>
      </c>
      <c r="R60" s="184">
        <v>0.93360995850622397</v>
      </c>
      <c r="S60" s="184">
        <v>0.95020746887966789</v>
      </c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  <c r="BI60" s="212"/>
      <c r="BJ60" s="212"/>
      <c r="BK60" s="212"/>
      <c r="BL60" s="212"/>
      <c r="BM60" s="212"/>
      <c r="BN60" s="212"/>
      <c r="BO60" s="212"/>
      <c r="BP60" s="212"/>
      <c r="BQ60" s="212"/>
      <c r="BR60" s="212"/>
      <c r="BS60" s="212"/>
      <c r="BT60" s="212"/>
      <c r="BU60" s="212"/>
      <c r="BV60" s="212"/>
      <c r="BW60" s="212"/>
      <c r="BX60" s="212"/>
      <c r="BY60" s="212"/>
    </row>
    <row r="61" spans="1:77" s="262" customFormat="1" ht="12.75" x14ac:dyDescent="0.2">
      <c r="A61" s="716"/>
      <c r="B61" s="724"/>
      <c r="C61" s="212">
        <v>4</v>
      </c>
      <c r="D61" s="213" t="s">
        <v>29</v>
      </c>
      <c r="E61" s="184">
        <v>1</v>
      </c>
      <c r="F61" s="184">
        <v>1.0456852791878173</v>
      </c>
      <c r="G61" s="184">
        <v>1.0812182741116751</v>
      </c>
      <c r="H61" s="184">
        <v>0.93401015228426387</v>
      </c>
      <c r="I61" s="184">
        <v>0.85786802030456843</v>
      </c>
      <c r="J61" s="184">
        <v>0.77157360406091369</v>
      </c>
      <c r="K61" s="184">
        <v>0.67512690355329952</v>
      </c>
      <c r="L61" s="184">
        <v>0.80710659898477166</v>
      </c>
      <c r="M61" s="184">
        <v>0.89847715736040612</v>
      </c>
      <c r="N61" s="184">
        <v>0.91370558375634525</v>
      </c>
      <c r="O61" s="184">
        <v>0.93401015228426387</v>
      </c>
      <c r="P61" s="184">
        <v>0.949238578680203</v>
      </c>
      <c r="Q61" s="184">
        <v>0.89340101522842652</v>
      </c>
      <c r="R61" s="184">
        <v>0.86802030456852797</v>
      </c>
      <c r="S61" s="184">
        <v>0.78172588832487311</v>
      </c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  <c r="BI61" s="212"/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12"/>
      <c r="BW61" s="212"/>
      <c r="BX61" s="212"/>
      <c r="BY61" s="212"/>
    </row>
    <row r="62" spans="1:77" s="262" customFormat="1" ht="14.25" x14ac:dyDescent="0.2">
      <c r="A62" s="243"/>
      <c r="B62" s="503"/>
      <c r="C62" s="503"/>
      <c r="D62" s="161" t="s">
        <v>221</v>
      </c>
      <c r="E62" s="196">
        <f>AVERAGE(E48:E61)</f>
        <v>1</v>
      </c>
      <c r="F62" s="196">
        <f t="shared" ref="F62:L62" si="146">AVERAGE(F48:F61)</f>
        <v>1.0000389971583263</v>
      </c>
      <c r="G62" s="196">
        <f t="shared" si="146"/>
        <v>1.0008276578085042</v>
      </c>
      <c r="H62" s="196">
        <f t="shared" si="146"/>
        <v>0.97697788591457957</v>
      </c>
      <c r="I62" s="196">
        <f t="shared" si="146"/>
        <v>0.97741368267099082</v>
      </c>
      <c r="J62" s="196">
        <f t="shared" si="146"/>
        <v>0.97177995831312347</v>
      </c>
      <c r="K62" s="196">
        <f t="shared" si="146"/>
        <v>0.97407788996060363</v>
      </c>
      <c r="L62" s="196">
        <f t="shared" si="146"/>
        <v>1.0029088013975798</v>
      </c>
      <c r="M62" s="196">
        <f t="shared" ref="M62:S62" si="147">AVERAGE(M48:M61)</f>
        <v>1.0059307385185128</v>
      </c>
      <c r="N62" s="196">
        <f t="shared" si="147"/>
        <v>0.99081766973585694</v>
      </c>
      <c r="O62" s="196">
        <f t="shared" si="147"/>
        <v>0.99564384378420523</v>
      </c>
      <c r="P62" s="196">
        <f t="shared" si="147"/>
        <v>0.99437817119838379</v>
      </c>
      <c r="Q62" s="196">
        <f t="shared" si="147"/>
        <v>0.98958121964486701</v>
      </c>
      <c r="R62" s="196">
        <f t="shared" si="147"/>
        <v>0.99113594129720028</v>
      </c>
      <c r="S62" s="196">
        <f t="shared" si="147"/>
        <v>0.97397368446947696</v>
      </c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  <c r="BI62" s="212"/>
      <c r="BJ62" s="212"/>
      <c r="BK62" s="212"/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</row>
    <row r="63" spans="1:77" s="262" customFormat="1" ht="14.25" x14ac:dyDescent="0.2">
      <c r="A63" s="400"/>
      <c r="B63" s="504"/>
      <c r="C63" s="504"/>
      <c r="D63" s="164" t="s">
        <v>222</v>
      </c>
      <c r="E63" s="200">
        <f>STDEV(E48:E61)</f>
        <v>0</v>
      </c>
      <c r="F63" s="200">
        <f t="shared" ref="F63:L63" si="148">STDEV(F48:F61)</f>
        <v>7.7439583211296834E-2</v>
      </c>
      <c r="G63" s="200">
        <f t="shared" si="148"/>
        <v>0.10107418387747763</v>
      </c>
      <c r="H63" s="200">
        <f t="shared" si="148"/>
        <v>0.10873311581600363</v>
      </c>
      <c r="I63" s="200">
        <f t="shared" si="148"/>
        <v>0.10415854712741966</v>
      </c>
      <c r="J63" s="200">
        <f t="shared" si="148"/>
        <v>0.10759458118412675</v>
      </c>
      <c r="K63" s="200">
        <f t="shared" si="148"/>
        <v>0.1329637831488478</v>
      </c>
      <c r="L63" s="200">
        <f t="shared" si="148"/>
        <v>0.11314093677519589</v>
      </c>
      <c r="M63" s="200">
        <f t="shared" ref="M63:S63" si="149">STDEV(M48:M61)</f>
        <v>0.10349130161997869</v>
      </c>
      <c r="N63" s="200">
        <f t="shared" si="149"/>
        <v>0.11664992222322709</v>
      </c>
      <c r="O63" s="200">
        <f t="shared" si="149"/>
        <v>0.11389811169659975</v>
      </c>
      <c r="P63" s="200">
        <f t="shared" si="149"/>
        <v>0.11367882010848589</v>
      </c>
      <c r="Q63" s="200">
        <f t="shared" si="149"/>
        <v>0.10510536412964037</v>
      </c>
      <c r="R63" s="200">
        <f t="shared" si="149"/>
        <v>0.10458878523120897</v>
      </c>
      <c r="S63" s="200">
        <f t="shared" si="149"/>
        <v>0.11588227586494114</v>
      </c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  <c r="BI63" s="212"/>
      <c r="BJ63" s="212"/>
      <c r="BK63" s="212"/>
      <c r="BL63" s="212"/>
      <c r="BM63" s="212"/>
      <c r="BN63" s="212"/>
      <c r="BO63" s="212"/>
      <c r="BP63" s="212"/>
      <c r="BQ63" s="212"/>
      <c r="BR63" s="212"/>
      <c r="BS63" s="212"/>
      <c r="BT63" s="212"/>
      <c r="BU63" s="212"/>
      <c r="BV63" s="212"/>
      <c r="BW63" s="212"/>
      <c r="BX63" s="212"/>
      <c r="BY63" s="212"/>
    </row>
    <row r="64" spans="1:77" s="262" customFormat="1" ht="14.25" x14ac:dyDescent="0.2">
      <c r="A64" s="402"/>
      <c r="B64" s="505"/>
      <c r="C64" s="505"/>
      <c r="D64" s="167" t="s">
        <v>12</v>
      </c>
      <c r="E64" s="204">
        <f>E63/SQRT(COUNT(E48:E61))</f>
        <v>0</v>
      </c>
      <c r="F64" s="204">
        <f t="shared" ref="F64:L64" si="150">F63/SQRT(COUNT(F48:F61))</f>
        <v>2.0696599182231722E-2</v>
      </c>
      <c r="G64" s="204">
        <f t="shared" si="150"/>
        <v>2.7013211908379412E-2</v>
      </c>
      <c r="H64" s="204">
        <f t="shared" si="150"/>
        <v>2.9060147569992603E-2</v>
      </c>
      <c r="I64" s="204">
        <f t="shared" si="150"/>
        <v>2.7837542661067964E-2</v>
      </c>
      <c r="J64" s="204">
        <f t="shared" si="150"/>
        <v>2.8755861390316884E-2</v>
      </c>
      <c r="K64" s="204">
        <f t="shared" si="150"/>
        <v>3.5536065813735349E-2</v>
      </c>
      <c r="L64" s="204">
        <f t="shared" si="150"/>
        <v>3.0238187273673941E-2</v>
      </c>
      <c r="M64" s="204">
        <f t="shared" ref="M64:S64" si="151">M63/SQRT(COUNT(M48:M61))</f>
        <v>2.7659213798088802E-2</v>
      </c>
      <c r="N64" s="204">
        <f t="shared" si="151"/>
        <v>3.1176003082367384E-2</v>
      </c>
      <c r="O64" s="204">
        <f t="shared" si="151"/>
        <v>3.0440550783513279E-2</v>
      </c>
      <c r="P64" s="204">
        <f t="shared" si="151"/>
        <v>3.038194264133302E-2</v>
      </c>
      <c r="Q64" s="204">
        <f t="shared" si="151"/>
        <v>2.8090590148945268E-2</v>
      </c>
      <c r="R64" s="204">
        <f t="shared" si="151"/>
        <v>2.7952528631004739E-2</v>
      </c>
      <c r="S64" s="204">
        <f t="shared" si="151"/>
        <v>3.0970840963302333E-2</v>
      </c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  <c r="BI64" s="212"/>
      <c r="BJ64" s="212"/>
      <c r="BK64" s="212"/>
      <c r="BL64" s="212"/>
      <c r="BM64" s="212"/>
      <c r="BN64" s="212"/>
      <c r="BO64" s="212"/>
      <c r="BP64" s="212"/>
      <c r="BQ64" s="212"/>
      <c r="BR64" s="212"/>
      <c r="BS64" s="212"/>
      <c r="BT64" s="212"/>
      <c r="BU64" s="212"/>
      <c r="BV64" s="212"/>
      <c r="BW64" s="212"/>
      <c r="BX64" s="212"/>
      <c r="BY64" s="212"/>
    </row>
    <row r="65" spans="1:77" s="262" customFormat="1" ht="15" customHeight="1" x14ac:dyDescent="0.2">
      <c r="A65" s="715" t="s">
        <v>162</v>
      </c>
      <c r="B65" s="723">
        <v>4</v>
      </c>
      <c r="C65" s="210">
        <v>1</v>
      </c>
      <c r="D65" s="211" t="s">
        <v>32</v>
      </c>
      <c r="E65" s="223">
        <v>1</v>
      </c>
      <c r="F65" s="223">
        <v>0.94759825327510916</v>
      </c>
      <c r="G65" s="223">
        <v>0.90829694323144117</v>
      </c>
      <c r="H65" s="223">
        <v>0.8733624454148472</v>
      </c>
      <c r="I65" s="223">
        <v>0.95196506550218352</v>
      </c>
      <c r="J65" s="223">
        <v>0.96943231441048039</v>
      </c>
      <c r="K65" s="223">
        <v>1</v>
      </c>
      <c r="L65" s="223">
        <v>1.0131004366812228</v>
      </c>
      <c r="M65" s="223">
        <v>1.0087336244541485</v>
      </c>
      <c r="N65" s="223">
        <v>1.0087336244541485</v>
      </c>
      <c r="O65" s="223">
        <v>1.0087336244541485</v>
      </c>
      <c r="P65" s="223">
        <v>1.0087336244541485</v>
      </c>
      <c r="Q65" s="223">
        <v>0.97379912663755464</v>
      </c>
      <c r="R65" s="223">
        <v>0.99563318777292587</v>
      </c>
      <c r="S65" s="223">
        <v>1.0043668122270744</v>
      </c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2"/>
      <c r="BV65" s="212"/>
      <c r="BW65" s="212"/>
      <c r="BX65" s="212"/>
      <c r="BY65" s="212"/>
    </row>
    <row r="66" spans="1:77" s="262" customFormat="1" ht="12.75" x14ac:dyDescent="0.2">
      <c r="A66" s="716"/>
      <c r="B66" s="724"/>
      <c r="C66" s="212">
        <v>2</v>
      </c>
      <c r="D66" s="213" t="s">
        <v>33</v>
      </c>
      <c r="E66" s="184">
        <v>1</v>
      </c>
      <c r="F66" s="184">
        <v>0.94308943089430886</v>
      </c>
      <c r="G66" s="184">
        <v>0.81300813008130079</v>
      </c>
      <c r="H66" s="184">
        <v>0.70731707317073156</v>
      </c>
      <c r="I66" s="184">
        <v>0.65853658536585358</v>
      </c>
      <c r="J66" s="184">
        <v>0.68699186991869909</v>
      </c>
      <c r="K66" s="184">
        <v>0.82520325203252032</v>
      </c>
      <c r="L66" s="184">
        <v>0.89837398373983746</v>
      </c>
      <c r="M66" s="184">
        <v>0.93495934959349591</v>
      </c>
      <c r="N66" s="184">
        <v>0.93089430894308933</v>
      </c>
      <c r="O66" s="184">
        <v>0.91869918699186992</v>
      </c>
      <c r="P66" s="184">
        <v>0.89837398373983746</v>
      </c>
      <c r="Q66" s="184">
        <v>0.84959349593495925</v>
      </c>
      <c r="R66" s="184">
        <v>0.84959349593495925</v>
      </c>
      <c r="S66" s="184">
        <v>0.8739837398373983</v>
      </c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  <c r="BI66" s="212"/>
      <c r="BJ66" s="212"/>
      <c r="BK66" s="212"/>
      <c r="BL66" s="212"/>
      <c r="BM66" s="212"/>
      <c r="BN66" s="212"/>
      <c r="BO66" s="212"/>
      <c r="BP66" s="212"/>
      <c r="BQ66" s="212"/>
      <c r="BR66" s="212"/>
      <c r="BS66" s="212"/>
      <c r="BT66" s="212"/>
      <c r="BU66" s="212"/>
      <c r="BV66" s="212"/>
      <c r="BW66" s="212"/>
      <c r="BX66" s="212"/>
      <c r="BY66" s="212"/>
    </row>
    <row r="67" spans="1:77" s="262" customFormat="1" ht="12.75" x14ac:dyDescent="0.2">
      <c r="A67" s="716"/>
      <c r="B67" s="724"/>
      <c r="C67" s="212">
        <v>3</v>
      </c>
      <c r="D67" s="213" t="s">
        <v>34</v>
      </c>
      <c r="E67" s="184">
        <v>1</v>
      </c>
      <c r="F67" s="184">
        <v>0.92395437262357416</v>
      </c>
      <c r="G67" s="184">
        <v>0.93916349809885924</v>
      </c>
      <c r="H67" s="184">
        <v>0.93916349809885924</v>
      </c>
      <c r="I67" s="184">
        <v>0.93916349809885924</v>
      </c>
      <c r="J67" s="184">
        <v>0.95057034220532322</v>
      </c>
      <c r="K67" s="184">
        <v>0.95817490494296575</v>
      </c>
      <c r="L67" s="184">
        <v>0.97338403041825095</v>
      </c>
      <c r="M67" s="184">
        <v>0.99239543726235746</v>
      </c>
      <c r="N67" s="184">
        <v>0.9847908745247147</v>
      </c>
      <c r="O67" s="184">
        <v>0.98098859315589348</v>
      </c>
      <c r="P67" s="184">
        <v>0.99239543726235746</v>
      </c>
      <c r="Q67" s="184">
        <v>0.96958174904942962</v>
      </c>
      <c r="R67" s="184">
        <v>1</v>
      </c>
      <c r="S67" s="184">
        <v>1.0152091254752851</v>
      </c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  <c r="BI67" s="212"/>
      <c r="BJ67" s="212"/>
      <c r="BK67" s="212"/>
      <c r="BL67" s="212"/>
      <c r="BM67" s="212"/>
      <c r="BN67" s="212"/>
      <c r="BO67" s="212"/>
      <c r="BP67" s="212"/>
      <c r="BQ67" s="212"/>
      <c r="BR67" s="212"/>
      <c r="BS67" s="212"/>
      <c r="BT67" s="212"/>
      <c r="BU67" s="212"/>
      <c r="BV67" s="212"/>
      <c r="BW67" s="212"/>
      <c r="BX67" s="212"/>
      <c r="BY67" s="212"/>
    </row>
    <row r="68" spans="1:77" s="262" customFormat="1" ht="12.75" x14ac:dyDescent="0.2">
      <c r="A68" s="716"/>
      <c r="B68" s="724"/>
      <c r="C68" s="212">
        <v>4</v>
      </c>
      <c r="D68" s="213" t="s">
        <v>35</v>
      </c>
      <c r="E68" s="184">
        <v>1</v>
      </c>
      <c r="F68" s="184">
        <v>1.0292682926829269</v>
      </c>
      <c r="G68" s="184">
        <v>1.0097560975609756</v>
      </c>
      <c r="H68" s="184">
        <v>0.99024390243902438</v>
      </c>
      <c r="I68" s="184">
        <v>1.0097560975609756</v>
      </c>
      <c r="J68" s="184">
        <v>1.024390243902439</v>
      </c>
      <c r="K68" s="184">
        <v>1.0780487804878049</v>
      </c>
      <c r="L68" s="184">
        <v>1.0829268292682928</v>
      </c>
      <c r="M68" s="184">
        <v>1.0926829268292682</v>
      </c>
      <c r="N68" s="184">
        <v>1.0780487804878049</v>
      </c>
      <c r="O68" s="184">
        <v>1.0975609756097562</v>
      </c>
      <c r="P68" s="184">
        <v>1.0829268292682928</v>
      </c>
      <c r="Q68" s="184">
        <v>1.0829268292682928</v>
      </c>
      <c r="R68" s="184">
        <v>1.0780487804878049</v>
      </c>
      <c r="S68" s="184">
        <v>1.0390243902439025</v>
      </c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  <c r="BI68" s="212"/>
      <c r="BJ68" s="212"/>
      <c r="BK68" s="212"/>
      <c r="BL68" s="212"/>
      <c r="BM68" s="212"/>
      <c r="BN68" s="212"/>
      <c r="BO68" s="212"/>
      <c r="BP68" s="212"/>
      <c r="BQ68" s="212"/>
      <c r="BR68" s="212"/>
      <c r="BS68" s="212"/>
      <c r="BT68" s="212"/>
      <c r="BU68" s="212"/>
      <c r="BV68" s="212"/>
      <c r="BW68" s="212"/>
      <c r="BX68" s="212"/>
      <c r="BY68" s="212"/>
    </row>
    <row r="69" spans="1:77" s="262" customFormat="1" ht="12.75" x14ac:dyDescent="0.2">
      <c r="A69" s="716"/>
      <c r="B69" s="724"/>
      <c r="C69" s="212">
        <v>5</v>
      </c>
      <c r="D69" s="213" t="s">
        <v>36</v>
      </c>
      <c r="E69" s="184">
        <v>1</v>
      </c>
      <c r="F69" s="184">
        <v>0.96666666666666667</v>
      </c>
      <c r="G69" s="184">
        <v>0.85416666666666663</v>
      </c>
      <c r="H69" s="184">
        <v>0.77500000000000002</v>
      </c>
      <c r="I69" s="184">
        <v>0.8041666666666667</v>
      </c>
      <c r="J69" s="184">
        <v>0.88750000000000007</v>
      </c>
      <c r="K69" s="184">
        <v>0.9916666666666667</v>
      </c>
      <c r="L69" s="184">
        <v>1.0250000000000001</v>
      </c>
      <c r="M69" s="184">
        <v>1.0250000000000001</v>
      </c>
      <c r="N69" s="184">
        <v>1.0416666666666667</v>
      </c>
      <c r="O69" s="184">
        <v>1.0625</v>
      </c>
      <c r="P69" s="184">
        <v>1.0541666666666667</v>
      </c>
      <c r="Q69" s="184">
        <v>1.0833333333333333</v>
      </c>
      <c r="R69" s="184">
        <v>1.0833333333333333</v>
      </c>
      <c r="S69" s="184">
        <v>1.0833333333333333</v>
      </c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  <c r="BI69" s="212"/>
      <c r="BJ69" s="212"/>
      <c r="BK69" s="212"/>
      <c r="BL69" s="212"/>
      <c r="BM69" s="212"/>
      <c r="BN69" s="212"/>
      <c r="BO69" s="212"/>
      <c r="BP69" s="212"/>
      <c r="BQ69" s="212"/>
      <c r="BR69" s="212"/>
      <c r="BS69" s="212"/>
      <c r="BT69" s="212"/>
      <c r="BU69" s="212"/>
      <c r="BV69" s="212"/>
      <c r="BW69" s="212"/>
      <c r="BX69" s="212"/>
      <c r="BY69" s="212"/>
    </row>
    <row r="70" spans="1:77" s="262" customFormat="1" ht="12.75" x14ac:dyDescent="0.2">
      <c r="A70" s="716"/>
      <c r="B70" s="723">
        <v>5</v>
      </c>
      <c r="C70" s="210">
        <v>1</v>
      </c>
      <c r="D70" s="211" t="s">
        <v>43</v>
      </c>
      <c r="E70" s="223">
        <v>1</v>
      </c>
      <c r="F70" s="223">
        <v>1.0848214285714286</v>
      </c>
      <c r="G70" s="223">
        <v>1.0982142857142858</v>
      </c>
      <c r="H70" s="223">
        <v>1.1160714285714286</v>
      </c>
      <c r="I70" s="223">
        <v>1.1473214285714286</v>
      </c>
      <c r="J70" s="223">
        <v>1.1919642857142858</v>
      </c>
      <c r="K70" s="223">
        <v>1.1875000000000002</v>
      </c>
      <c r="L70" s="223">
        <v>1.1830357142857144</v>
      </c>
      <c r="M70" s="223">
        <v>1.1607142857142858</v>
      </c>
      <c r="N70" s="223">
        <v>1.1919642857142858</v>
      </c>
      <c r="O70" s="223">
        <v>1.1696428571428572</v>
      </c>
      <c r="P70" s="223">
        <v>1.1696428571428572</v>
      </c>
      <c r="Q70" s="223">
        <v>1.1964285714285716</v>
      </c>
      <c r="R70" s="223">
        <v>1.1875000000000002</v>
      </c>
      <c r="S70" s="223">
        <v>1.1607142857142858</v>
      </c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  <c r="BI70" s="212"/>
      <c r="BJ70" s="212"/>
      <c r="BK70" s="212"/>
      <c r="BL70" s="212"/>
      <c r="BM70" s="212"/>
      <c r="BN70" s="212"/>
      <c r="BO70" s="212"/>
      <c r="BP70" s="212"/>
      <c r="BQ70" s="212"/>
      <c r="BR70" s="212"/>
      <c r="BS70" s="212"/>
      <c r="BT70" s="212"/>
      <c r="BU70" s="212"/>
      <c r="BV70" s="212"/>
      <c r="BW70" s="212"/>
      <c r="BX70" s="212"/>
      <c r="BY70" s="212"/>
    </row>
    <row r="71" spans="1:77" s="262" customFormat="1" ht="12.75" x14ac:dyDescent="0.2">
      <c r="A71" s="716"/>
      <c r="B71" s="724"/>
      <c r="C71" s="212">
        <v>2</v>
      </c>
      <c r="D71" s="213" t="s">
        <v>44</v>
      </c>
      <c r="E71" s="184">
        <v>1</v>
      </c>
      <c r="F71" s="184">
        <v>0.99574468085106382</v>
      </c>
      <c r="G71" s="184">
        <v>1.0468085106382978</v>
      </c>
      <c r="H71" s="184">
        <v>1.0553191489361702</v>
      </c>
      <c r="I71" s="184">
        <v>1.0765957446808512</v>
      </c>
      <c r="J71" s="184">
        <v>1.0936170212765957</v>
      </c>
      <c r="K71" s="184">
        <v>1.1234042553191488</v>
      </c>
      <c r="L71" s="184">
        <v>1.1276595744680851</v>
      </c>
      <c r="M71" s="184">
        <v>1.1319148936170214</v>
      </c>
      <c r="N71" s="184">
        <v>1.0808510638297872</v>
      </c>
      <c r="O71" s="184">
        <v>1.0553191489361702</v>
      </c>
      <c r="P71" s="184">
        <v>1.0468085106382978</v>
      </c>
      <c r="Q71" s="184">
        <v>1.0510638297872341</v>
      </c>
      <c r="R71" s="184">
        <v>1.0723404255319149</v>
      </c>
      <c r="S71" s="184">
        <v>1.0893617021276596</v>
      </c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  <c r="BI71" s="212"/>
      <c r="BJ71" s="212"/>
      <c r="BK71" s="212"/>
      <c r="BL71" s="212"/>
      <c r="BM71" s="212"/>
      <c r="BN71" s="212"/>
      <c r="BO71" s="212"/>
      <c r="BP71" s="212"/>
      <c r="BQ71" s="212"/>
      <c r="BR71" s="212"/>
      <c r="BS71" s="212"/>
      <c r="BT71" s="212"/>
      <c r="BU71" s="212"/>
      <c r="BV71" s="212"/>
      <c r="BW71" s="212"/>
      <c r="BX71" s="212"/>
      <c r="BY71" s="212"/>
    </row>
    <row r="72" spans="1:77" s="262" customFormat="1" ht="12.75" x14ac:dyDescent="0.2">
      <c r="A72" s="716"/>
      <c r="B72" s="724"/>
      <c r="C72" s="212">
        <v>3</v>
      </c>
      <c r="D72" s="213" t="s">
        <v>45</v>
      </c>
      <c r="E72" s="184">
        <v>1</v>
      </c>
      <c r="F72" s="184">
        <v>0.82572614107883802</v>
      </c>
      <c r="G72" s="184">
        <v>0.84647302904564303</v>
      </c>
      <c r="H72" s="184">
        <v>0.9045643153526971</v>
      </c>
      <c r="I72" s="184">
        <v>0.92531120331950201</v>
      </c>
      <c r="J72" s="184">
        <v>0.96680497925311204</v>
      </c>
      <c r="K72" s="184">
        <v>0.99585062240663891</v>
      </c>
      <c r="L72" s="184">
        <v>0.98755186721991695</v>
      </c>
      <c r="M72" s="184">
        <v>1.004149377593361</v>
      </c>
      <c r="N72" s="184">
        <v>1.008298755186722</v>
      </c>
      <c r="O72" s="184">
        <v>1.004149377593361</v>
      </c>
      <c r="P72" s="184">
        <v>1</v>
      </c>
      <c r="Q72" s="184">
        <v>1.0207468879668049</v>
      </c>
      <c r="R72" s="184">
        <v>1.0331950207468878</v>
      </c>
      <c r="S72" s="184">
        <v>1.0622406639004149</v>
      </c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  <c r="BI72" s="212"/>
      <c r="BJ72" s="212"/>
      <c r="BK72" s="212"/>
      <c r="BL72" s="212"/>
      <c r="BM72" s="212"/>
      <c r="BN72" s="212"/>
      <c r="BO72" s="212"/>
      <c r="BP72" s="212"/>
      <c r="BQ72" s="212"/>
      <c r="BR72" s="212"/>
      <c r="BS72" s="212"/>
      <c r="BT72" s="212"/>
      <c r="BU72" s="212"/>
      <c r="BV72" s="212"/>
      <c r="BW72" s="212"/>
      <c r="BX72" s="212"/>
      <c r="BY72" s="212"/>
    </row>
    <row r="73" spans="1:77" s="262" customFormat="1" ht="12.75" x14ac:dyDescent="0.2">
      <c r="A73" s="716"/>
      <c r="B73" s="724"/>
      <c r="C73" s="212">
        <v>4</v>
      </c>
      <c r="D73" s="213" t="s">
        <v>46</v>
      </c>
      <c r="E73" s="184">
        <v>1</v>
      </c>
      <c r="F73" s="184">
        <v>1.0991379310344829</v>
      </c>
      <c r="G73" s="184">
        <v>1.1293103448275863</v>
      </c>
      <c r="H73" s="184">
        <v>1.142241379310345</v>
      </c>
      <c r="I73" s="184">
        <v>1.1508620689655173</v>
      </c>
      <c r="J73" s="184">
        <v>1.1637931034482758</v>
      </c>
      <c r="K73" s="184">
        <v>1.1681034482758621</v>
      </c>
      <c r="L73" s="184">
        <v>1.1637931034482758</v>
      </c>
      <c r="M73" s="184">
        <v>1.1637931034482758</v>
      </c>
      <c r="N73" s="184">
        <v>1.1810344827586208</v>
      </c>
      <c r="O73" s="184">
        <v>1.2112068965517242</v>
      </c>
      <c r="P73" s="184">
        <v>1.2068965517241379</v>
      </c>
      <c r="Q73" s="184">
        <v>1.228448275862069</v>
      </c>
      <c r="R73" s="184">
        <v>1.2327586206896552</v>
      </c>
      <c r="S73" s="184">
        <v>1.2327586206896552</v>
      </c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  <c r="BI73" s="212"/>
      <c r="BJ73" s="212"/>
      <c r="BK73" s="212"/>
      <c r="BL73" s="212"/>
      <c r="BM73" s="212"/>
      <c r="BN73" s="212"/>
      <c r="BO73" s="212"/>
      <c r="BP73" s="212"/>
      <c r="BQ73" s="212"/>
      <c r="BR73" s="212"/>
      <c r="BS73" s="212"/>
      <c r="BT73" s="212"/>
      <c r="BU73" s="212"/>
      <c r="BV73" s="212"/>
      <c r="BW73" s="212"/>
      <c r="BX73" s="212"/>
      <c r="BY73" s="212"/>
    </row>
    <row r="74" spans="1:77" s="262" customFormat="1" ht="12.75" x14ac:dyDescent="0.2">
      <c r="A74" s="716"/>
      <c r="B74" s="724"/>
      <c r="C74" s="212">
        <v>5</v>
      </c>
      <c r="D74" s="213" t="s">
        <v>47</v>
      </c>
      <c r="E74" s="184">
        <v>1</v>
      </c>
      <c r="F74" s="184">
        <v>1.1777777777777778</v>
      </c>
      <c r="G74" s="184">
        <v>1.1777777777777778</v>
      </c>
      <c r="H74" s="184">
        <v>1.1555555555555557</v>
      </c>
      <c r="I74" s="184">
        <v>1.2111111111111112</v>
      </c>
      <c r="J74" s="184">
        <v>1.2222222222222223</v>
      </c>
      <c r="K74" s="184">
        <v>1.2222222222222223</v>
      </c>
      <c r="L74" s="184">
        <v>1.2166666666666666</v>
      </c>
      <c r="M74" s="184">
        <v>1.2055555555555555</v>
      </c>
      <c r="N74" s="184">
        <v>1.2166666666666666</v>
      </c>
      <c r="O74" s="184">
        <v>1.2222222222222223</v>
      </c>
      <c r="P74" s="184">
        <v>1.2222222222222223</v>
      </c>
      <c r="Q74" s="184">
        <v>1.2166666666666666</v>
      </c>
      <c r="R74" s="184">
        <v>1.2277777777777779</v>
      </c>
      <c r="S74" s="184">
        <v>1.2166666666666666</v>
      </c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  <c r="BI74" s="212"/>
      <c r="BJ74" s="212"/>
      <c r="BK74" s="212"/>
      <c r="BL74" s="212"/>
      <c r="BM74" s="212"/>
      <c r="BN74" s="212"/>
      <c r="BO74" s="212"/>
      <c r="BP74" s="212"/>
      <c r="BQ74" s="212"/>
      <c r="BR74" s="212"/>
      <c r="BS74" s="212"/>
      <c r="BT74" s="212"/>
      <c r="BU74" s="212"/>
      <c r="BV74" s="212"/>
      <c r="BW74" s="212"/>
      <c r="BX74" s="212"/>
      <c r="BY74" s="212"/>
    </row>
    <row r="75" spans="1:77" s="262" customFormat="1" ht="12.75" x14ac:dyDescent="0.2">
      <c r="A75" s="716"/>
      <c r="B75" s="723">
        <v>6</v>
      </c>
      <c r="C75" s="210">
        <v>1</v>
      </c>
      <c r="D75" s="211" t="s">
        <v>48</v>
      </c>
      <c r="E75" s="223">
        <v>1</v>
      </c>
      <c r="F75" s="223">
        <v>1.049107142857143</v>
      </c>
      <c r="G75" s="223">
        <v>1.0669642857142858</v>
      </c>
      <c r="H75" s="223">
        <v>1.0580357142857144</v>
      </c>
      <c r="I75" s="223">
        <v>1.0803571428571428</v>
      </c>
      <c r="J75" s="223">
        <v>1.09375</v>
      </c>
      <c r="K75" s="223">
        <v>1.1026785714285714</v>
      </c>
      <c r="L75" s="223">
        <v>1.1339285714285714</v>
      </c>
      <c r="M75" s="223">
        <v>1.142857142857143</v>
      </c>
      <c r="N75" s="223">
        <v>1.1339285714285714</v>
      </c>
      <c r="O75" s="223">
        <v>1.1339285714285714</v>
      </c>
      <c r="P75" s="223">
        <v>1.15625</v>
      </c>
      <c r="Q75" s="223">
        <v>1.1383928571428572</v>
      </c>
      <c r="R75" s="223">
        <v>1.15625</v>
      </c>
      <c r="S75" s="223">
        <v>1.1651785714285716</v>
      </c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  <c r="BI75" s="212"/>
      <c r="BJ75" s="212"/>
      <c r="BK75" s="212"/>
      <c r="BL75" s="212"/>
      <c r="BM75" s="212"/>
      <c r="BN75" s="212"/>
      <c r="BO75" s="212"/>
      <c r="BP75" s="212"/>
      <c r="BQ75" s="212"/>
      <c r="BR75" s="212"/>
      <c r="BS75" s="212"/>
      <c r="BT75" s="212"/>
      <c r="BU75" s="212"/>
      <c r="BV75" s="212"/>
      <c r="BW75" s="212"/>
      <c r="BX75" s="212"/>
      <c r="BY75" s="212"/>
    </row>
    <row r="76" spans="1:77" s="262" customFormat="1" ht="12.75" x14ac:dyDescent="0.2">
      <c r="A76" s="716"/>
      <c r="B76" s="724"/>
      <c r="C76" s="212">
        <v>2</v>
      </c>
      <c r="D76" s="213" t="s">
        <v>49</v>
      </c>
      <c r="E76" s="184">
        <v>1</v>
      </c>
      <c r="F76" s="184">
        <v>0.96500000000000008</v>
      </c>
      <c r="G76" s="184">
        <v>0.89499999999999991</v>
      </c>
      <c r="H76" s="184">
        <v>0.95</v>
      </c>
      <c r="I76" s="184">
        <v>0.96500000000000008</v>
      </c>
      <c r="J76" s="184">
        <v>1.03</v>
      </c>
      <c r="K76" s="184">
        <v>1.085</v>
      </c>
      <c r="L76" s="184">
        <v>1.1000000000000001</v>
      </c>
      <c r="M76" s="184">
        <v>1.115</v>
      </c>
      <c r="N76" s="184">
        <v>1.135</v>
      </c>
      <c r="O76" s="184">
        <v>1.1300000000000001</v>
      </c>
      <c r="P76" s="184">
        <v>1.125</v>
      </c>
      <c r="Q76" s="184">
        <v>1.1199999999999999</v>
      </c>
      <c r="R76" s="184">
        <v>1.125</v>
      </c>
      <c r="S76" s="184">
        <v>1.1300000000000001</v>
      </c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  <c r="BI76" s="212"/>
      <c r="BJ76" s="212"/>
      <c r="BK76" s="212"/>
      <c r="BL76" s="212"/>
      <c r="BM76" s="212"/>
      <c r="BN76" s="212"/>
      <c r="BO76" s="212"/>
      <c r="BP76" s="212"/>
      <c r="BQ76" s="212"/>
      <c r="BR76" s="212"/>
      <c r="BS76" s="212"/>
      <c r="BT76" s="212"/>
      <c r="BU76" s="212"/>
      <c r="BV76" s="212"/>
      <c r="BW76" s="212"/>
      <c r="BX76" s="212"/>
      <c r="BY76" s="212"/>
    </row>
    <row r="77" spans="1:77" s="262" customFormat="1" ht="12.75" x14ac:dyDescent="0.2">
      <c r="A77" s="716"/>
      <c r="B77" s="724"/>
      <c r="C77" s="212">
        <v>3</v>
      </c>
      <c r="D77" s="213" t="s">
        <v>50</v>
      </c>
      <c r="E77" s="184">
        <v>1</v>
      </c>
      <c r="F77" s="184">
        <v>0.87318840579710144</v>
      </c>
      <c r="G77" s="184">
        <v>0.86231884057971009</v>
      </c>
      <c r="H77" s="184">
        <v>0.86231884057971009</v>
      </c>
      <c r="I77" s="184">
        <v>0.87681159420289845</v>
      </c>
      <c r="J77" s="184">
        <v>0.8876811594202898</v>
      </c>
      <c r="K77" s="184">
        <v>0.93840579710144922</v>
      </c>
      <c r="L77" s="184">
        <v>0.94202898550724634</v>
      </c>
      <c r="M77" s="184">
        <v>0.92753623188405798</v>
      </c>
      <c r="N77" s="184">
        <v>0.96014492753623182</v>
      </c>
      <c r="O77" s="184">
        <v>0.9565217391304347</v>
      </c>
      <c r="P77" s="184">
        <v>0.96014492753623182</v>
      </c>
      <c r="Q77" s="184">
        <v>0.98188405797101452</v>
      </c>
      <c r="R77" s="184">
        <v>0.98188405797101452</v>
      </c>
      <c r="S77" s="184">
        <v>0.98913043478260865</v>
      </c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  <c r="BI77" s="212"/>
      <c r="BJ77" s="212"/>
      <c r="BK77" s="212"/>
      <c r="BL77" s="212"/>
      <c r="BM77" s="212"/>
      <c r="BN77" s="212"/>
      <c r="BO77" s="212"/>
      <c r="BP77" s="212"/>
      <c r="BQ77" s="212"/>
      <c r="BR77" s="212"/>
      <c r="BS77" s="212"/>
      <c r="BT77" s="212"/>
      <c r="BU77" s="212"/>
      <c r="BV77" s="212"/>
      <c r="BW77" s="212"/>
      <c r="BX77" s="212"/>
      <c r="BY77" s="212"/>
    </row>
    <row r="78" spans="1:77" s="262" customFormat="1" ht="12.75" x14ac:dyDescent="0.2">
      <c r="A78" s="716"/>
      <c r="B78" s="724"/>
      <c r="C78" s="212">
        <v>4</v>
      </c>
      <c r="D78" s="213" t="s">
        <v>51</v>
      </c>
      <c r="E78" s="184">
        <v>1</v>
      </c>
      <c r="F78" s="184">
        <v>1</v>
      </c>
      <c r="G78" s="184">
        <v>0.99170124481327793</v>
      </c>
      <c r="H78" s="184">
        <v>0.99170124481327793</v>
      </c>
      <c r="I78" s="184">
        <v>1.004149377593361</v>
      </c>
      <c r="J78" s="184">
        <v>1.0248962655601659</v>
      </c>
      <c r="K78" s="184">
        <v>1.0331950207468878</v>
      </c>
      <c r="L78" s="184">
        <v>1.0705394190871369</v>
      </c>
      <c r="M78" s="184">
        <v>1.0746887966804979</v>
      </c>
      <c r="N78" s="184">
        <v>1.0788381742738589</v>
      </c>
      <c r="O78" s="184">
        <v>1.0829875518672198</v>
      </c>
      <c r="P78" s="184">
        <v>1.0871369294605808</v>
      </c>
      <c r="Q78" s="184">
        <v>1.0912863070539418</v>
      </c>
      <c r="R78" s="184">
        <v>1.0995850622406638</v>
      </c>
      <c r="S78" s="184">
        <v>1.0912863070539418</v>
      </c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  <c r="BI78" s="212"/>
      <c r="BJ78" s="212"/>
      <c r="BK78" s="212"/>
      <c r="BL78" s="212"/>
      <c r="BM78" s="212"/>
      <c r="BN78" s="212"/>
      <c r="BO78" s="212"/>
      <c r="BP78" s="212"/>
      <c r="BQ78" s="212"/>
      <c r="BR78" s="212"/>
      <c r="BS78" s="212"/>
      <c r="BT78" s="212"/>
      <c r="BU78" s="212"/>
      <c r="BV78" s="212"/>
      <c r="BW78" s="212"/>
      <c r="BX78" s="212"/>
      <c r="BY78" s="212"/>
    </row>
    <row r="79" spans="1:77" s="262" customFormat="1" ht="14.25" x14ac:dyDescent="0.2">
      <c r="A79" s="243"/>
      <c r="B79" s="503"/>
      <c r="C79" s="503"/>
      <c r="D79" s="161" t="s">
        <v>221</v>
      </c>
      <c r="E79" s="196">
        <f>AVERAGE(E65:E78)</f>
        <v>1</v>
      </c>
      <c r="F79" s="196">
        <f t="shared" ref="F79:L79" si="152">AVERAGE(F65:F78)</f>
        <v>0.99150575172217281</v>
      </c>
      <c r="G79" s="196">
        <f t="shared" si="152"/>
        <v>0.97421140391072203</v>
      </c>
      <c r="H79" s="196">
        <f t="shared" si="152"/>
        <v>0.96577818189488285</v>
      </c>
      <c r="I79" s="196">
        <f t="shared" si="152"/>
        <v>0.98579339889259643</v>
      </c>
      <c r="J79" s="196">
        <f t="shared" si="152"/>
        <v>1.0138295576665635</v>
      </c>
      <c r="K79" s="196">
        <f t="shared" si="152"/>
        <v>1.0506752529736241</v>
      </c>
      <c r="L79" s="196">
        <f t="shared" si="152"/>
        <v>1.0655706558728011</v>
      </c>
      <c r="M79" s="196">
        <f t="shared" ref="M79" si="153">AVERAGE(M65:M78)</f>
        <v>1.0699986232492478</v>
      </c>
      <c r="N79" s="196">
        <f t="shared" ref="N79" si="154">AVERAGE(N65:N78)</f>
        <v>1.0736329416050834</v>
      </c>
      <c r="O79" s="196">
        <f t="shared" ref="O79" si="155">AVERAGE(O65:O78)</f>
        <v>1.0738900532203022</v>
      </c>
      <c r="P79" s="196">
        <f t="shared" ref="P79" si="156">AVERAGE(P65:P78)</f>
        <v>1.0721927528654023</v>
      </c>
      <c r="Q79" s="196">
        <f t="shared" ref="Q79" si="157">AVERAGE(Q65:Q78)</f>
        <v>1.0717251420073377</v>
      </c>
      <c r="R79" s="196">
        <f t="shared" ref="R79" si="158">AVERAGE(R65:R78)</f>
        <v>1.0802071258919239</v>
      </c>
      <c r="S79" s="196">
        <f t="shared" ref="S79" si="159">AVERAGE(S65:S78)</f>
        <v>1.0823753323914855</v>
      </c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  <c r="BI79" s="212"/>
      <c r="BJ79" s="212"/>
      <c r="BK79" s="212"/>
      <c r="BL79" s="212"/>
      <c r="BM79" s="212"/>
      <c r="BN79" s="212"/>
      <c r="BO79" s="212"/>
      <c r="BP79" s="212"/>
      <c r="BQ79" s="212"/>
      <c r="BR79" s="212"/>
      <c r="BS79" s="212"/>
      <c r="BT79" s="212"/>
      <c r="BU79" s="212"/>
      <c r="BV79" s="212"/>
      <c r="BW79" s="212"/>
      <c r="BX79" s="212"/>
      <c r="BY79" s="212"/>
    </row>
    <row r="80" spans="1:77" s="262" customFormat="1" ht="14.25" x14ac:dyDescent="0.2">
      <c r="A80" s="400"/>
      <c r="B80" s="504"/>
      <c r="C80" s="504"/>
      <c r="D80" s="164" t="s">
        <v>222</v>
      </c>
      <c r="E80" s="200">
        <f>STDEV(E65:E78)</f>
        <v>0</v>
      </c>
      <c r="F80" s="200">
        <f t="shared" ref="F80:L80" si="160">STDEV(F65:F78)</f>
        <v>9.2595242371443412E-2</v>
      </c>
      <c r="G80" s="200">
        <f t="shared" si="160"/>
        <v>0.11681550622218555</v>
      </c>
      <c r="H80" s="200">
        <f t="shared" si="160"/>
        <v>0.13436167558714968</v>
      </c>
      <c r="I80" s="200">
        <f t="shared" si="160"/>
        <v>0.14717259700636118</v>
      </c>
      <c r="J80" s="200">
        <f t="shared" si="160"/>
        <v>0.14081546926401275</v>
      </c>
      <c r="K80" s="200">
        <f t="shared" si="160"/>
        <v>0.10856397184009275</v>
      </c>
      <c r="L80" s="200">
        <f t="shared" si="160"/>
        <v>9.5481176545779742E-2</v>
      </c>
      <c r="M80" s="200">
        <f t="shared" ref="M80:S80" si="161">STDEV(M65:M78)</f>
        <v>8.8480287979817912E-2</v>
      </c>
      <c r="N80" s="200">
        <f t="shared" si="161"/>
        <v>8.9505177433394562E-2</v>
      </c>
      <c r="O80" s="200">
        <f t="shared" si="161"/>
        <v>9.3437315625502004E-2</v>
      </c>
      <c r="P80" s="200">
        <f t="shared" si="161"/>
        <v>9.5951389216353905E-2</v>
      </c>
      <c r="Q80" s="200">
        <f t="shared" si="161"/>
        <v>0.10705907168426368</v>
      </c>
      <c r="R80" s="200">
        <f t="shared" si="161"/>
        <v>0.10504493620157301</v>
      </c>
      <c r="S80" s="200">
        <f t="shared" si="161"/>
        <v>9.6493487158888405E-2</v>
      </c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  <c r="BI80" s="212"/>
      <c r="BJ80" s="212"/>
      <c r="BK80" s="212"/>
      <c r="BL80" s="212"/>
      <c r="BM80" s="212"/>
      <c r="BN80" s="212"/>
      <c r="BO80" s="212"/>
      <c r="BP80" s="212"/>
      <c r="BQ80" s="212"/>
      <c r="BR80" s="212"/>
      <c r="BS80" s="212"/>
      <c r="BT80" s="212"/>
      <c r="BU80" s="212"/>
      <c r="BV80" s="212"/>
      <c r="BW80" s="212"/>
      <c r="BX80" s="212"/>
      <c r="BY80" s="212"/>
    </row>
    <row r="81" spans="1:77" s="262" customFormat="1" ht="14.25" x14ac:dyDescent="0.2">
      <c r="A81" s="402"/>
      <c r="B81" s="505"/>
      <c r="C81" s="505"/>
      <c r="D81" s="167" t="s">
        <v>12</v>
      </c>
      <c r="E81" s="204">
        <f>E80/SQRT(COUNT(E65:E78))</f>
        <v>0</v>
      </c>
      <c r="F81" s="204">
        <f t="shared" ref="F81:L81" si="162">F80/SQRT(COUNT(F65:F78))</f>
        <v>2.4747119471373907E-2</v>
      </c>
      <c r="G81" s="204">
        <f t="shared" si="162"/>
        <v>3.1220257267569849E-2</v>
      </c>
      <c r="H81" s="204">
        <f t="shared" si="162"/>
        <v>3.5909668282855897E-2</v>
      </c>
      <c r="I81" s="204">
        <f t="shared" si="162"/>
        <v>3.9333531051396843E-2</v>
      </c>
      <c r="J81" s="204">
        <f t="shared" si="162"/>
        <v>3.7634517195980877E-2</v>
      </c>
      <c r="K81" s="204">
        <f t="shared" si="162"/>
        <v>2.901494194092866E-2</v>
      </c>
      <c r="L81" s="204">
        <f t="shared" si="162"/>
        <v>2.551841782288454E-2</v>
      </c>
      <c r="M81" s="204">
        <f t="shared" ref="M81" si="163">M80/SQRT(COUNT(M65:M78))</f>
        <v>2.364735165025509E-2</v>
      </c>
      <c r="N81" s="204">
        <f t="shared" ref="N81" si="164">N80/SQRT(COUNT(N65:N78))</f>
        <v>2.3921264878440932E-2</v>
      </c>
      <c r="O81" s="204">
        <f t="shared" ref="O81" si="165">O80/SQRT(COUNT(O65:O78))</f>
        <v>2.4972173015034842E-2</v>
      </c>
      <c r="P81" s="204">
        <f t="shared" ref="P81" si="166">P80/SQRT(COUNT(P65:P78))</f>
        <v>2.5644087445185149E-2</v>
      </c>
      <c r="Q81" s="204">
        <f t="shared" ref="Q81" si="167">Q80/SQRT(COUNT(Q65:Q78))</f>
        <v>2.8612740456327578E-2</v>
      </c>
      <c r="R81" s="204">
        <f t="shared" ref="R81" si="168">R80/SQRT(COUNT(R65:R78))</f>
        <v>2.8074440105843791E-2</v>
      </c>
      <c r="S81" s="204">
        <f t="shared" ref="S81" si="169">S80/SQRT(COUNT(S65:S78))</f>
        <v>2.5788969214545092E-2</v>
      </c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  <c r="BI81" s="212"/>
      <c r="BJ81" s="212"/>
      <c r="BK81" s="212"/>
      <c r="BL81" s="212"/>
      <c r="BM81" s="212"/>
      <c r="BN81" s="212"/>
      <c r="BO81" s="212"/>
      <c r="BP81" s="212"/>
      <c r="BQ81" s="212"/>
      <c r="BR81" s="212"/>
      <c r="BS81" s="212"/>
      <c r="BT81" s="212"/>
      <c r="BU81" s="212"/>
      <c r="BV81" s="212"/>
      <c r="BW81" s="212"/>
      <c r="BX81" s="212"/>
      <c r="BY81" s="212"/>
    </row>
    <row r="82" spans="1:77" s="262" customFormat="1" ht="12.75" x14ac:dyDescent="0.2">
      <c r="A82" s="506" t="s">
        <v>161</v>
      </c>
      <c r="B82" s="212"/>
      <c r="C82" s="212"/>
      <c r="D82" s="212"/>
      <c r="E82" s="212"/>
      <c r="F82" s="212"/>
      <c r="G82" s="212"/>
      <c r="H82" s="21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  <c r="BI82" s="212"/>
      <c r="BJ82" s="212"/>
      <c r="BK82" s="212"/>
      <c r="BL82" s="212"/>
      <c r="BM82" s="212"/>
      <c r="BN82" s="212"/>
      <c r="BO82" s="212"/>
      <c r="BP82" s="212"/>
      <c r="BQ82" s="212"/>
      <c r="BR82" s="212"/>
      <c r="BS82" s="212"/>
      <c r="BT82" s="212"/>
      <c r="BU82" s="212"/>
      <c r="BV82" s="212"/>
      <c r="BW82" s="212"/>
      <c r="BX82" s="212"/>
      <c r="BY82" s="212"/>
    </row>
    <row r="83" spans="1:77" s="262" customFormat="1" ht="12.75" x14ac:dyDescent="0.2">
      <c r="A83" s="212"/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  <c r="BI83" s="212"/>
      <c r="BJ83" s="212"/>
      <c r="BK83" s="212"/>
      <c r="BL83" s="212"/>
      <c r="BM83" s="212"/>
      <c r="BN83" s="212"/>
      <c r="BO83" s="212"/>
      <c r="BP83" s="212"/>
      <c r="BQ83" s="212"/>
      <c r="BR83" s="212"/>
      <c r="BS83" s="212"/>
      <c r="BT83" s="212"/>
      <c r="BU83" s="212"/>
      <c r="BV83" s="212"/>
      <c r="BW83" s="212"/>
      <c r="BX83" s="212"/>
      <c r="BY83" s="212"/>
    </row>
    <row r="84" spans="1:77" s="262" customFormat="1" ht="12.75" x14ac:dyDescent="0.2">
      <c r="A84" s="212"/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  <c r="BI84" s="212"/>
      <c r="BJ84" s="212"/>
      <c r="BK84" s="212"/>
      <c r="BL84" s="212"/>
      <c r="BM84" s="212"/>
      <c r="BN84" s="212"/>
      <c r="BO84" s="212"/>
      <c r="BP84" s="212"/>
      <c r="BQ84" s="212"/>
      <c r="BR84" s="212"/>
      <c r="BS84" s="212"/>
      <c r="BT84" s="212"/>
      <c r="BU84" s="212"/>
      <c r="BV84" s="212"/>
      <c r="BW84" s="212"/>
      <c r="BX84" s="212"/>
      <c r="BY84" s="212"/>
    </row>
    <row r="85" spans="1:77" s="262" customFormat="1" ht="12.75" x14ac:dyDescent="0.2">
      <c r="A85" s="212"/>
      <c r="B85" s="212"/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  <c r="BI85" s="212"/>
      <c r="BJ85" s="212"/>
      <c r="BK85" s="212"/>
      <c r="BL85" s="212"/>
      <c r="BM85" s="212"/>
      <c r="BN85" s="212"/>
      <c r="BO85" s="212"/>
      <c r="BP85" s="212"/>
      <c r="BQ85" s="212"/>
      <c r="BR85" s="212"/>
      <c r="BS85" s="212"/>
      <c r="BT85" s="212"/>
      <c r="BU85" s="212"/>
      <c r="BV85" s="212"/>
      <c r="BW85" s="212"/>
      <c r="BX85" s="212"/>
      <c r="BY85" s="212"/>
    </row>
    <row r="86" spans="1:77" s="262" customFormat="1" ht="12.75" x14ac:dyDescent="0.2">
      <c r="A86" s="212"/>
      <c r="B86" s="212"/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  <c r="BI86" s="212"/>
      <c r="BJ86" s="212"/>
      <c r="BK86" s="212"/>
      <c r="BL86" s="212"/>
      <c r="BM86" s="212"/>
      <c r="BN86" s="212"/>
      <c r="BO86" s="212"/>
      <c r="BP86" s="212"/>
      <c r="BQ86" s="212"/>
      <c r="BR86" s="212"/>
      <c r="BS86" s="212"/>
      <c r="BT86" s="212"/>
      <c r="BU86" s="212"/>
      <c r="BV86" s="212"/>
      <c r="BW86" s="212"/>
      <c r="BX86" s="212"/>
      <c r="BY86" s="212"/>
    </row>
    <row r="87" spans="1:77" s="262" customFormat="1" ht="12.75" x14ac:dyDescent="0.2">
      <c r="A87" s="212"/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  <c r="BI87" s="212"/>
      <c r="BJ87" s="212"/>
      <c r="BK87" s="212"/>
      <c r="BL87" s="212"/>
      <c r="BM87" s="212"/>
      <c r="BN87" s="212"/>
      <c r="BO87" s="212"/>
      <c r="BP87" s="212"/>
      <c r="BQ87" s="212"/>
      <c r="BR87" s="212"/>
      <c r="BS87" s="212"/>
      <c r="BT87" s="212"/>
      <c r="BU87" s="212"/>
      <c r="BV87" s="212"/>
      <c r="BW87" s="212"/>
      <c r="BX87" s="212"/>
      <c r="BY87" s="212"/>
    </row>
    <row r="88" spans="1:77" x14ac:dyDescent="0.25">
      <c r="A88" s="118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  <c r="BJ88" s="118"/>
      <c r="BK88" s="118"/>
      <c r="BL88" s="118"/>
      <c r="BM88" s="118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8"/>
    </row>
    <row r="89" spans="1:77" x14ac:dyDescent="0.25">
      <c r="A89" s="118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8"/>
      <c r="AY89" s="118"/>
      <c r="AZ89" s="118"/>
      <c r="BA89" s="118"/>
      <c r="BB89" s="118"/>
      <c r="BC89" s="118"/>
      <c r="BD89" s="118"/>
      <c r="BE89" s="118"/>
      <c r="BF89" s="118"/>
      <c r="BG89" s="118"/>
      <c r="BH89" s="118"/>
      <c r="BI89" s="118"/>
      <c r="BJ89" s="118"/>
      <c r="BK89" s="118"/>
      <c r="BL89" s="118"/>
      <c r="BM89" s="118"/>
      <c r="BN89" s="118"/>
      <c r="BO89" s="118"/>
      <c r="BP89" s="118"/>
      <c r="BQ89" s="118"/>
      <c r="BR89" s="118"/>
      <c r="BS89" s="118"/>
      <c r="BT89" s="118"/>
      <c r="BU89" s="118"/>
      <c r="BV89" s="118"/>
      <c r="BW89" s="118"/>
      <c r="BX89" s="118"/>
      <c r="BY89" s="118"/>
    </row>
    <row r="90" spans="1:77" x14ac:dyDescent="0.25">
      <c r="A90" s="118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8"/>
      <c r="AZ90" s="118"/>
      <c r="BA90" s="118"/>
      <c r="BB90" s="118"/>
      <c r="BC90" s="118"/>
      <c r="BD90" s="118"/>
      <c r="BE90" s="118"/>
      <c r="BF90" s="118"/>
      <c r="BG90" s="118"/>
      <c r="BH90" s="118"/>
      <c r="BI90" s="118"/>
      <c r="BJ90" s="118"/>
      <c r="BK90" s="118"/>
      <c r="BL90" s="118"/>
      <c r="BM90" s="118"/>
      <c r="BN90" s="118"/>
      <c r="BO90" s="118"/>
      <c r="BP90" s="118"/>
      <c r="BQ90" s="118"/>
      <c r="BR90" s="118"/>
      <c r="BS90" s="118"/>
      <c r="BT90" s="118"/>
      <c r="BU90" s="118"/>
      <c r="BV90" s="118"/>
      <c r="BW90" s="118"/>
      <c r="BX90" s="118"/>
      <c r="BY90" s="118"/>
    </row>
    <row r="91" spans="1:77" x14ac:dyDescent="0.25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8"/>
      <c r="AZ91" s="118"/>
      <c r="BA91" s="118"/>
      <c r="BB91" s="118"/>
      <c r="BC91" s="118"/>
      <c r="BD91" s="118"/>
      <c r="BE91" s="118"/>
      <c r="BF91" s="118"/>
      <c r="BG91" s="118"/>
      <c r="BH91" s="118"/>
      <c r="BI91" s="118"/>
      <c r="BJ91" s="118"/>
      <c r="BK91" s="118"/>
      <c r="BL91" s="118"/>
      <c r="BM91" s="118"/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8"/>
    </row>
    <row r="92" spans="1:77" x14ac:dyDescent="0.25">
      <c r="A92" s="118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</row>
    <row r="93" spans="1:77" x14ac:dyDescent="0.25">
      <c r="A93" s="118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8"/>
      <c r="BA93" s="118"/>
      <c r="BB93" s="118"/>
      <c r="BC93" s="118"/>
      <c r="BD93" s="118"/>
      <c r="BE93" s="118"/>
      <c r="BF93" s="118"/>
      <c r="BG93" s="118"/>
      <c r="BH93" s="118"/>
      <c r="BI93" s="118"/>
      <c r="BJ93" s="118"/>
      <c r="BK93" s="118"/>
      <c r="BL93" s="118"/>
      <c r="BM93" s="118"/>
      <c r="BN93" s="118"/>
      <c r="BO93" s="118"/>
      <c r="BP93" s="118"/>
      <c r="BQ93" s="118"/>
      <c r="BR93" s="118"/>
      <c r="BS93" s="118"/>
      <c r="BT93" s="118"/>
      <c r="BU93" s="118"/>
      <c r="BV93" s="118"/>
      <c r="BW93" s="118"/>
      <c r="BX93" s="118"/>
      <c r="BY93" s="118"/>
    </row>
  </sheetData>
  <mergeCells count="16">
    <mergeCell ref="A8:A21"/>
    <mergeCell ref="B8:B12"/>
    <mergeCell ref="B13:B17"/>
    <mergeCell ref="B18:B21"/>
    <mergeCell ref="A25:A38"/>
    <mergeCell ref="B25:B29"/>
    <mergeCell ref="B30:B34"/>
    <mergeCell ref="B35:B38"/>
    <mergeCell ref="A65:A78"/>
    <mergeCell ref="B65:B69"/>
    <mergeCell ref="B70:B74"/>
    <mergeCell ref="B75:B78"/>
    <mergeCell ref="A48:A61"/>
    <mergeCell ref="B48:B52"/>
    <mergeCell ref="B53:B57"/>
    <mergeCell ref="B58:B61"/>
  </mergeCells>
  <dataValidations count="1">
    <dataValidation type="list" allowBlank="1" showInputMessage="1" showErrorMessage="1" sqref="D22:D24 D39:D41 D62:D64 D79:D81" xr:uid="{54912AAA-9940-4949-AE92-A6ECD57553DA}">
      <formula1>TtestSelect</formula1>
    </dataValidation>
  </dataValidation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6341-45CC-4815-982B-BC8D4C494C69}">
  <dimension ref="A1:E40"/>
  <sheetViews>
    <sheetView workbookViewId="0"/>
  </sheetViews>
  <sheetFormatPr defaultRowHeight="15" x14ac:dyDescent="0.25"/>
  <cols>
    <col min="1" max="1" width="18.28515625" customWidth="1"/>
    <col min="5" max="5" width="15.7109375" customWidth="1"/>
  </cols>
  <sheetData>
    <row r="1" spans="1:5" ht="15.75" x14ac:dyDescent="0.3">
      <c r="A1" s="36" t="s">
        <v>71</v>
      </c>
      <c r="D1" s="32"/>
    </row>
    <row r="2" spans="1:5" ht="15.75" x14ac:dyDescent="0.3">
      <c r="A2" s="36" t="s">
        <v>160</v>
      </c>
      <c r="D2" s="32"/>
    </row>
    <row r="3" spans="1:5" ht="15.75" x14ac:dyDescent="0.3">
      <c r="A3" s="36"/>
      <c r="D3" s="32"/>
    </row>
    <row r="4" spans="1:5" ht="20.25" x14ac:dyDescent="0.3">
      <c r="A4" s="12" t="s">
        <v>163</v>
      </c>
      <c r="D4" s="32"/>
    </row>
    <row r="5" spans="1:5" x14ac:dyDescent="0.25">
      <c r="A5" s="25"/>
      <c r="B5" s="3"/>
      <c r="C5" s="3"/>
      <c r="D5" s="32"/>
    </row>
    <row r="6" spans="1:5" ht="26.25" x14ac:dyDescent="0.25">
      <c r="A6" s="29" t="s">
        <v>7</v>
      </c>
      <c r="B6" s="25" t="s">
        <v>8</v>
      </c>
      <c r="C6" s="29" t="s">
        <v>9</v>
      </c>
      <c r="D6" s="249" t="s">
        <v>10</v>
      </c>
      <c r="E6" s="249" t="s">
        <v>163</v>
      </c>
    </row>
    <row r="7" spans="1:5" x14ac:dyDescent="0.25">
      <c r="A7" s="715" t="s">
        <v>1</v>
      </c>
      <c r="B7" s="723">
        <v>1</v>
      </c>
      <c r="C7" s="210">
        <v>1</v>
      </c>
      <c r="D7" s="210" t="s">
        <v>14</v>
      </c>
      <c r="E7" s="158">
        <v>3</v>
      </c>
    </row>
    <row r="8" spans="1:5" x14ac:dyDescent="0.25">
      <c r="A8" s="716"/>
      <c r="B8" s="724"/>
      <c r="C8" s="212">
        <v>2</v>
      </c>
      <c r="D8" s="213" t="s">
        <v>15</v>
      </c>
      <c r="E8" s="152">
        <v>3</v>
      </c>
    </row>
    <row r="9" spans="1:5" x14ac:dyDescent="0.25">
      <c r="A9" s="716"/>
      <c r="B9" s="724"/>
      <c r="C9" s="212">
        <v>3</v>
      </c>
      <c r="D9" s="213" t="s">
        <v>16</v>
      </c>
      <c r="E9" s="152">
        <v>3.5</v>
      </c>
    </row>
    <row r="10" spans="1:5" x14ac:dyDescent="0.25">
      <c r="A10" s="716"/>
      <c r="B10" s="724"/>
      <c r="C10" s="212">
        <v>4</v>
      </c>
      <c r="D10" s="213" t="s">
        <v>17</v>
      </c>
      <c r="E10" s="152">
        <v>2.5</v>
      </c>
    </row>
    <row r="11" spans="1:5" x14ac:dyDescent="0.25">
      <c r="A11" s="716"/>
      <c r="B11" s="724"/>
      <c r="C11" s="212">
        <v>5</v>
      </c>
      <c r="D11" s="213" t="s">
        <v>18</v>
      </c>
      <c r="E11" s="152">
        <v>2.5</v>
      </c>
    </row>
    <row r="12" spans="1:5" x14ac:dyDescent="0.25">
      <c r="A12" s="716"/>
      <c r="B12" s="723">
        <v>2</v>
      </c>
      <c r="C12" s="210">
        <v>1</v>
      </c>
      <c r="D12" s="211" t="s">
        <v>20</v>
      </c>
      <c r="E12" s="158">
        <v>2</v>
      </c>
    </row>
    <row r="13" spans="1:5" x14ac:dyDescent="0.25">
      <c r="A13" s="716"/>
      <c r="B13" s="724"/>
      <c r="C13" s="212">
        <v>2</v>
      </c>
      <c r="D13" s="213" t="s">
        <v>21</v>
      </c>
      <c r="E13" s="152">
        <v>2.5</v>
      </c>
    </row>
    <row r="14" spans="1:5" x14ac:dyDescent="0.25">
      <c r="A14" s="716"/>
      <c r="B14" s="724"/>
      <c r="C14" s="212">
        <v>3</v>
      </c>
      <c r="D14" s="213" t="s">
        <v>22</v>
      </c>
      <c r="E14" s="152">
        <v>3</v>
      </c>
    </row>
    <row r="15" spans="1:5" x14ac:dyDescent="0.25">
      <c r="A15" s="716"/>
      <c r="B15" s="724"/>
      <c r="C15" s="212">
        <v>4</v>
      </c>
      <c r="D15" s="213" t="s">
        <v>23</v>
      </c>
      <c r="E15" s="152">
        <v>2.5</v>
      </c>
    </row>
    <row r="16" spans="1:5" x14ac:dyDescent="0.25">
      <c r="A16" s="716"/>
      <c r="B16" s="724"/>
      <c r="C16" s="212">
        <v>5</v>
      </c>
      <c r="D16" s="213" t="s">
        <v>24</v>
      </c>
      <c r="E16" s="152">
        <v>3.5</v>
      </c>
    </row>
    <row r="17" spans="1:5" x14ac:dyDescent="0.25">
      <c r="A17" s="716"/>
      <c r="B17" s="723">
        <v>3</v>
      </c>
      <c r="C17" s="210">
        <v>1</v>
      </c>
      <c r="D17" s="211" t="s">
        <v>26</v>
      </c>
      <c r="E17" s="158">
        <v>2</v>
      </c>
    </row>
    <row r="18" spans="1:5" x14ac:dyDescent="0.25">
      <c r="A18" s="716"/>
      <c r="B18" s="724"/>
      <c r="C18" s="212">
        <v>2</v>
      </c>
      <c r="D18" s="213" t="s">
        <v>27</v>
      </c>
      <c r="E18" s="152">
        <v>3</v>
      </c>
    </row>
    <row r="19" spans="1:5" x14ac:dyDescent="0.25">
      <c r="A19" s="716"/>
      <c r="B19" s="724"/>
      <c r="C19" s="212">
        <v>3</v>
      </c>
      <c r="D19" s="213" t="s">
        <v>28</v>
      </c>
      <c r="E19" s="152">
        <v>3</v>
      </c>
    </row>
    <row r="20" spans="1:5" x14ac:dyDescent="0.25">
      <c r="A20" s="716"/>
      <c r="B20" s="724"/>
      <c r="C20" s="212">
        <v>4</v>
      </c>
      <c r="D20" s="213" t="s">
        <v>29</v>
      </c>
      <c r="E20" s="152">
        <v>3.5</v>
      </c>
    </row>
    <row r="21" spans="1:5" x14ac:dyDescent="0.25">
      <c r="A21" s="477"/>
      <c r="B21" s="478"/>
      <c r="C21" s="478"/>
      <c r="D21" s="161" t="s">
        <v>221</v>
      </c>
      <c r="E21" s="591">
        <f>AVERAGE(E7:E20)</f>
        <v>2.8214285714285716</v>
      </c>
    </row>
    <row r="22" spans="1:5" x14ac:dyDescent="0.25">
      <c r="A22" s="479"/>
      <c r="B22" s="480"/>
      <c r="C22" s="480"/>
      <c r="D22" s="164" t="s">
        <v>222</v>
      </c>
      <c r="E22" s="592">
        <f>STDEV(E7:E20)</f>
        <v>0.50410403600931353</v>
      </c>
    </row>
    <row r="23" spans="1:5" x14ac:dyDescent="0.25">
      <c r="A23" s="481"/>
      <c r="B23" s="482"/>
      <c r="C23" s="482"/>
      <c r="D23" s="167" t="s">
        <v>12</v>
      </c>
      <c r="E23" s="593">
        <f>E22/SQRT(COUNT(E7:E20))</f>
        <v>0.13472747071691463</v>
      </c>
    </row>
    <row r="24" spans="1:5" ht="15" customHeight="1" x14ac:dyDescent="0.25">
      <c r="A24" s="715" t="s">
        <v>162</v>
      </c>
      <c r="B24" s="723">
        <v>4</v>
      </c>
      <c r="C24" s="210">
        <v>1</v>
      </c>
      <c r="D24" s="211" t="s">
        <v>32</v>
      </c>
      <c r="E24" s="158">
        <v>2.5</v>
      </c>
    </row>
    <row r="25" spans="1:5" x14ac:dyDescent="0.25">
      <c r="A25" s="716"/>
      <c r="B25" s="724"/>
      <c r="C25" s="212">
        <v>2</v>
      </c>
      <c r="D25" s="213" t="s">
        <v>33</v>
      </c>
      <c r="E25" s="152">
        <v>2.5</v>
      </c>
    </row>
    <row r="26" spans="1:5" x14ac:dyDescent="0.25">
      <c r="A26" s="716"/>
      <c r="B26" s="724"/>
      <c r="C26" s="212">
        <v>3</v>
      </c>
      <c r="D26" s="213" t="s">
        <v>34</v>
      </c>
      <c r="E26" s="152">
        <v>2.5</v>
      </c>
    </row>
    <row r="27" spans="1:5" x14ac:dyDescent="0.25">
      <c r="A27" s="716"/>
      <c r="B27" s="724"/>
      <c r="C27" s="212">
        <v>4</v>
      </c>
      <c r="D27" s="213" t="s">
        <v>35</v>
      </c>
      <c r="E27" s="152">
        <v>2.5</v>
      </c>
    </row>
    <row r="28" spans="1:5" x14ac:dyDescent="0.25">
      <c r="A28" s="716"/>
      <c r="B28" s="724"/>
      <c r="C28" s="212">
        <v>5</v>
      </c>
      <c r="D28" s="213" t="s">
        <v>36</v>
      </c>
      <c r="E28" s="152">
        <v>2.5</v>
      </c>
    </row>
    <row r="29" spans="1:5" x14ac:dyDescent="0.25">
      <c r="A29" s="716"/>
      <c r="B29" s="723">
        <v>5</v>
      </c>
      <c r="C29" s="210">
        <v>1</v>
      </c>
      <c r="D29" s="211" t="s">
        <v>43</v>
      </c>
      <c r="E29" s="158">
        <v>2</v>
      </c>
    </row>
    <row r="30" spans="1:5" x14ac:dyDescent="0.25">
      <c r="A30" s="716"/>
      <c r="B30" s="724"/>
      <c r="C30" s="212">
        <v>2</v>
      </c>
      <c r="D30" s="213" t="s">
        <v>44</v>
      </c>
      <c r="E30" s="152">
        <v>2.5</v>
      </c>
    </row>
    <row r="31" spans="1:5" x14ac:dyDescent="0.25">
      <c r="A31" s="716"/>
      <c r="B31" s="724"/>
      <c r="C31" s="212">
        <v>3</v>
      </c>
      <c r="D31" s="213" t="s">
        <v>45</v>
      </c>
      <c r="E31" s="152">
        <v>2.5</v>
      </c>
    </row>
    <row r="32" spans="1:5" x14ac:dyDescent="0.25">
      <c r="A32" s="716"/>
      <c r="B32" s="724"/>
      <c r="C32" s="212">
        <v>4</v>
      </c>
      <c r="D32" s="213" t="s">
        <v>46</v>
      </c>
      <c r="E32" s="152">
        <v>1.5</v>
      </c>
    </row>
    <row r="33" spans="1:5" x14ac:dyDescent="0.25">
      <c r="A33" s="716"/>
      <c r="B33" s="724"/>
      <c r="C33" s="212">
        <v>5</v>
      </c>
      <c r="D33" s="213" t="s">
        <v>47</v>
      </c>
      <c r="E33" s="152">
        <v>2</v>
      </c>
    </row>
    <row r="34" spans="1:5" x14ac:dyDescent="0.25">
      <c r="A34" s="716"/>
      <c r="B34" s="723">
        <v>6</v>
      </c>
      <c r="C34" s="210">
        <v>1</v>
      </c>
      <c r="D34" s="211" t="s">
        <v>48</v>
      </c>
      <c r="E34" s="158">
        <v>2</v>
      </c>
    </row>
    <row r="35" spans="1:5" x14ac:dyDescent="0.25">
      <c r="A35" s="716"/>
      <c r="B35" s="724"/>
      <c r="C35" s="212">
        <v>2</v>
      </c>
      <c r="D35" s="213" t="s">
        <v>49</v>
      </c>
      <c r="E35" s="152">
        <v>2.5</v>
      </c>
    </row>
    <row r="36" spans="1:5" x14ac:dyDescent="0.25">
      <c r="A36" s="716"/>
      <c r="B36" s="724"/>
      <c r="C36" s="212">
        <v>3</v>
      </c>
      <c r="D36" s="213" t="s">
        <v>50</v>
      </c>
      <c r="E36" s="152">
        <v>2.5</v>
      </c>
    </row>
    <row r="37" spans="1:5" x14ac:dyDescent="0.25">
      <c r="A37" s="716"/>
      <c r="B37" s="724"/>
      <c r="C37" s="212">
        <v>4</v>
      </c>
      <c r="D37" s="213" t="s">
        <v>51</v>
      </c>
      <c r="E37" s="152">
        <v>2</v>
      </c>
    </row>
    <row r="38" spans="1:5" x14ac:dyDescent="0.25">
      <c r="A38" s="477"/>
      <c r="B38" s="478"/>
      <c r="C38" s="478"/>
      <c r="D38" s="161" t="s">
        <v>221</v>
      </c>
      <c r="E38" s="591">
        <f>AVERAGE(E24:E37)</f>
        <v>2.2857142857142856</v>
      </c>
    </row>
    <row r="39" spans="1:5" x14ac:dyDescent="0.25">
      <c r="A39" s="479"/>
      <c r="B39" s="480"/>
      <c r="C39" s="480"/>
      <c r="D39" s="164" t="s">
        <v>222</v>
      </c>
      <c r="E39" s="592">
        <f>STDEV(E24:E37)</f>
        <v>0.32310308632943247</v>
      </c>
    </row>
    <row r="40" spans="1:5" x14ac:dyDescent="0.25">
      <c r="A40" s="481"/>
      <c r="B40" s="482"/>
      <c r="C40" s="482"/>
      <c r="D40" s="167" t="s">
        <v>12</v>
      </c>
      <c r="E40" s="593">
        <f>E39/SQRT(COUNT(E24:E37))</f>
        <v>8.6352932118141393E-2</v>
      </c>
    </row>
  </sheetData>
  <mergeCells count="8">
    <mergeCell ref="A7:A20"/>
    <mergeCell ref="B7:B11"/>
    <mergeCell ref="B12:B16"/>
    <mergeCell ref="B17:B20"/>
    <mergeCell ref="A24:A37"/>
    <mergeCell ref="B24:B28"/>
    <mergeCell ref="B29:B33"/>
    <mergeCell ref="B34:B37"/>
  </mergeCells>
  <dataValidations count="1">
    <dataValidation type="list" allowBlank="1" showInputMessage="1" showErrorMessage="1" sqref="D38:D40 D21:D23" xr:uid="{82A5F30C-C5CE-4FE1-B319-8E31C9001CE8}">
      <formula1>TtestSelect</formula1>
    </dataValidation>
  </dataValidation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7E3A-377C-4FB5-B47A-8DA0960049BE}">
  <dimension ref="A1:O54"/>
  <sheetViews>
    <sheetView workbookViewId="0"/>
  </sheetViews>
  <sheetFormatPr defaultRowHeight="15" x14ac:dyDescent="0.25"/>
  <cols>
    <col min="1" max="1" width="18.28515625" customWidth="1"/>
    <col min="6" max="6" width="10.42578125" customWidth="1"/>
    <col min="7" max="8" width="15.7109375" customWidth="1"/>
    <col min="11" max="11" width="16" customWidth="1"/>
  </cols>
  <sheetData>
    <row r="1" spans="1:15" ht="15.75" x14ac:dyDescent="0.3">
      <c r="A1" s="36" t="s">
        <v>71</v>
      </c>
      <c r="D1" s="32"/>
    </row>
    <row r="2" spans="1:15" ht="15.75" x14ac:dyDescent="0.3">
      <c r="A2" s="36" t="s">
        <v>630</v>
      </c>
      <c r="D2" s="32"/>
    </row>
    <row r="3" spans="1:15" ht="15.75" x14ac:dyDescent="0.3">
      <c r="A3" s="36"/>
      <c r="D3" s="32"/>
    </row>
    <row r="4" spans="1:15" ht="20.25" x14ac:dyDescent="0.3">
      <c r="A4" s="23" t="s">
        <v>247</v>
      </c>
      <c r="D4" s="150" t="s">
        <v>2</v>
      </c>
      <c r="E4" s="236"/>
      <c r="F4" s="11" t="s">
        <v>223</v>
      </c>
      <c r="G4" s="3"/>
      <c r="H4" s="3"/>
      <c r="I4" s="3"/>
      <c r="J4" s="3"/>
      <c r="K4" s="3"/>
      <c r="L4" s="3"/>
      <c r="M4" s="34"/>
      <c r="N4" s="34"/>
      <c r="O4" s="35"/>
    </row>
    <row r="5" spans="1:15" x14ac:dyDescent="0.25">
      <c r="A5" s="24"/>
      <c r="D5" s="44" t="s">
        <v>244</v>
      </c>
      <c r="E5" s="237"/>
      <c r="F5" s="237"/>
      <c r="G5" s="237"/>
      <c r="H5" s="3"/>
      <c r="I5" s="3"/>
      <c r="J5" s="3"/>
      <c r="K5" s="3"/>
      <c r="L5" s="3"/>
      <c r="M5" s="34"/>
      <c r="N5" s="34"/>
      <c r="O5" s="35"/>
    </row>
    <row r="6" spans="1:15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41" t="s">
        <v>164</v>
      </c>
      <c r="F6" s="41" t="s">
        <v>82</v>
      </c>
      <c r="G6" s="41" t="s">
        <v>165</v>
      </c>
      <c r="H6" s="41" t="s">
        <v>166</v>
      </c>
      <c r="I6" s="41" t="s">
        <v>83</v>
      </c>
      <c r="J6" s="41" t="s">
        <v>6</v>
      </c>
      <c r="K6" s="249" t="s">
        <v>224</v>
      </c>
      <c r="L6" s="109"/>
      <c r="M6" s="109"/>
      <c r="N6" s="109"/>
      <c r="O6" s="109"/>
    </row>
    <row r="7" spans="1:15" x14ac:dyDescent="0.25">
      <c r="A7" s="715" t="s">
        <v>1</v>
      </c>
      <c r="B7" s="723">
        <v>1</v>
      </c>
      <c r="C7" s="210">
        <v>1</v>
      </c>
      <c r="D7" s="238" t="s">
        <v>14</v>
      </c>
      <c r="E7" s="210">
        <v>14</v>
      </c>
      <c r="F7" s="158">
        <v>3</v>
      </c>
      <c r="G7" s="158">
        <v>3</v>
      </c>
      <c r="H7" s="158">
        <v>3</v>
      </c>
      <c r="I7" s="210">
        <v>33</v>
      </c>
      <c r="J7" s="152">
        <v>3</v>
      </c>
      <c r="K7" s="223">
        <v>0.71541501976284594</v>
      </c>
    </row>
    <row r="8" spans="1:15" x14ac:dyDescent="0.25">
      <c r="A8" s="716"/>
      <c r="B8" s="724"/>
      <c r="C8" s="212">
        <v>2</v>
      </c>
      <c r="D8" s="240" t="s">
        <v>15</v>
      </c>
      <c r="E8" s="212">
        <v>15</v>
      </c>
      <c r="F8" s="152">
        <v>3</v>
      </c>
      <c r="G8" s="152">
        <v>3</v>
      </c>
      <c r="H8" s="152">
        <v>3</v>
      </c>
      <c r="I8" s="212">
        <v>35</v>
      </c>
      <c r="J8" s="152">
        <v>3</v>
      </c>
      <c r="K8" s="184">
        <v>0.82300884955752218</v>
      </c>
    </row>
    <row r="9" spans="1:15" x14ac:dyDescent="0.25">
      <c r="A9" s="716"/>
      <c r="B9" s="724"/>
      <c r="C9" s="212">
        <v>3</v>
      </c>
      <c r="D9" s="240" t="s">
        <v>16</v>
      </c>
      <c r="E9" s="212">
        <v>13</v>
      </c>
      <c r="F9" s="152">
        <v>3</v>
      </c>
      <c r="G9" s="152">
        <v>3</v>
      </c>
      <c r="H9" s="152">
        <v>3</v>
      </c>
      <c r="I9" s="212">
        <v>31</v>
      </c>
      <c r="J9" s="152">
        <v>2.5</v>
      </c>
      <c r="K9" s="184">
        <v>0.76271186440677963</v>
      </c>
    </row>
    <row r="10" spans="1:15" x14ac:dyDescent="0.25">
      <c r="A10" s="716"/>
      <c r="B10" s="724"/>
      <c r="C10" s="212">
        <v>4</v>
      </c>
      <c r="D10" s="240" t="s">
        <v>17</v>
      </c>
      <c r="E10" s="212">
        <v>14</v>
      </c>
      <c r="F10" s="152">
        <v>3.5</v>
      </c>
      <c r="G10" s="152">
        <v>3.5</v>
      </c>
      <c r="H10" s="152">
        <v>2</v>
      </c>
      <c r="I10" s="212" t="s">
        <v>84</v>
      </c>
      <c r="J10" s="152">
        <v>1.5</v>
      </c>
      <c r="K10" s="184">
        <v>0.97142857142857142</v>
      </c>
    </row>
    <row r="11" spans="1:15" x14ac:dyDescent="0.25">
      <c r="A11" s="716"/>
      <c r="B11" s="724"/>
      <c r="C11" s="212">
        <v>5</v>
      </c>
      <c r="D11" s="213" t="s">
        <v>18</v>
      </c>
      <c r="E11" s="212">
        <v>15</v>
      </c>
      <c r="F11" s="152">
        <v>3</v>
      </c>
      <c r="G11" s="159">
        <v>3</v>
      </c>
      <c r="H11" s="159">
        <v>1</v>
      </c>
      <c r="I11" s="212" t="s">
        <v>84</v>
      </c>
      <c r="J11" s="159">
        <v>0</v>
      </c>
      <c r="K11" s="184">
        <v>0.94339622641509435</v>
      </c>
    </row>
    <row r="12" spans="1:15" x14ac:dyDescent="0.25">
      <c r="A12" s="716"/>
      <c r="B12" s="723">
        <v>2</v>
      </c>
      <c r="C12" s="210">
        <v>1</v>
      </c>
      <c r="D12" s="238" t="s">
        <v>20</v>
      </c>
      <c r="E12" s="210">
        <v>13</v>
      </c>
      <c r="F12" s="158">
        <v>3</v>
      </c>
      <c r="G12" s="152">
        <v>3</v>
      </c>
      <c r="H12" s="152">
        <v>1.5</v>
      </c>
      <c r="I12" s="210" t="s">
        <v>84</v>
      </c>
      <c r="J12" s="158">
        <v>1</v>
      </c>
      <c r="K12" s="223">
        <v>0.94552529182879386</v>
      </c>
    </row>
    <row r="13" spans="1:15" x14ac:dyDescent="0.25">
      <c r="A13" s="716"/>
      <c r="B13" s="724"/>
      <c r="C13" s="212">
        <v>2</v>
      </c>
      <c r="D13" s="213" t="s">
        <v>21</v>
      </c>
      <c r="E13" s="212">
        <v>14</v>
      </c>
      <c r="F13" s="155">
        <v>5</v>
      </c>
      <c r="G13" s="155">
        <v>5</v>
      </c>
      <c r="H13" s="155">
        <v>5</v>
      </c>
      <c r="I13" s="608"/>
      <c r="J13" s="155">
        <v>5</v>
      </c>
      <c r="K13" s="205">
        <v>0.78148148148148155</v>
      </c>
    </row>
    <row r="14" spans="1:15" x14ac:dyDescent="0.25">
      <c r="A14" s="716"/>
      <c r="B14" s="724"/>
      <c r="C14" s="212">
        <v>3</v>
      </c>
      <c r="D14" s="213" t="s">
        <v>22</v>
      </c>
      <c r="E14" s="212">
        <v>14</v>
      </c>
      <c r="F14" s="152">
        <v>3</v>
      </c>
      <c r="G14" s="152">
        <v>3</v>
      </c>
      <c r="H14" s="152">
        <v>3</v>
      </c>
      <c r="I14" s="212">
        <v>31</v>
      </c>
      <c r="J14" s="152">
        <v>3</v>
      </c>
      <c r="K14" s="184">
        <v>0.71729957805907174</v>
      </c>
    </row>
    <row r="15" spans="1:15" x14ac:dyDescent="0.25">
      <c r="A15" s="716"/>
      <c r="B15" s="724"/>
      <c r="C15" s="212">
        <v>4</v>
      </c>
      <c r="D15" s="213" t="s">
        <v>23</v>
      </c>
      <c r="E15" s="212">
        <v>15</v>
      </c>
      <c r="F15" s="155">
        <v>5</v>
      </c>
      <c r="G15" s="155">
        <v>2.5</v>
      </c>
      <c r="H15" s="155">
        <v>5</v>
      </c>
      <c r="I15" s="212">
        <v>31</v>
      </c>
      <c r="J15" s="155">
        <v>5</v>
      </c>
      <c r="K15" s="205">
        <v>0.9951923076923076</v>
      </c>
    </row>
    <row r="16" spans="1:15" x14ac:dyDescent="0.25">
      <c r="A16" s="716"/>
      <c r="B16" s="724"/>
      <c r="C16" s="212">
        <v>5</v>
      </c>
      <c r="D16" s="240" t="s">
        <v>24</v>
      </c>
      <c r="E16" s="212">
        <v>17</v>
      </c>
      <c r="F16" s="159">
        <v>3</v>
      </c>
      <c r="G16" s="159">
        <v>3</v>
      </c>
      <c r="H16" s="159">
        <v>1</v>
      </c>
      <c r="I16" s="212" t="s">
        <v>84</v>
      </c>
      <c r="J16" s="159">
        <v>1</v>
      </c>
      <c r="K16" s="184">
        <v>0.92543859649122806</v>
      </c>
    </row>
    <row r="17" spans="1:11" x14ac:dyDescent="0.25">
      <c r="A17" s="716"/>
      <c r="B17" s="723">
        <v>3</v>
      </c>
      <c r="C17" s="210">
        <v>1</v>
      </c>
      <c r="D17" s="211" t="s">
        <v>26</v>
      </c>
      <c r="E17" s="210">
        <v>20</v>
      </c>
      <c r="F17" s="152">
        <v>2.5</v>
      </c>
      <c r="G17" s="152">
        <v>2.5</v>
      </c>
      <c r="H17" s="152">
        <v>1</v>
      </c>
      <c r="I17" s="210" t="s">
        <v>84</v>
      </c>
      <c r="J17" s="158">
        <v>1</v>
      </c>
      <c r="K17" s="223">
        <v>1.0780487804878049</v>
      </c>
    </row>
    <row r="18" spans="1:11" x14ac:dyDescent="0.25">
      <c r="A18" s="716"/>
      <c r="B18" s="724"/>
      <c r="C18" s="212">
        <v>2</v>
      </c>
      <c r="D18" s="240" t="s">
        <v>27</v>
      </c>
      <c r="E18" s="212">
        <v>15</v>
      </c>
      <c r="F18" s="152">
        <v>3</v>
      </c>
      <c r="G18" s="152">
        <v>3</v>
      </c>
      <c r="H18" s="152">
        <v>2.5</v>
      </c>
      <c r="I18" s="212">
        <v>32</v>
      </c>
      <c r="J18" s="152">
        <v>2</v>
      </c>
      <c r="K18" s="184">
        <v>0.90999999999999992</v>
      </c>
    </row>
    <row r="19" spans="1:11" x14ac:dyDescent="0.25">
      <c r="A19" s="716"/>
      <c r="B19" s="724"/>
      <c r="C19" s="212">
        <v>3</v>
      </c>
      <c r="D19" s="240" t="s">
        <v>28</v>
      </c>
      <c r="E19" s="212">
        <v>15</v>
      </c>
      <c r="F19" s="159">
        <v>3.5</v>
      </c>
      <c r="G19" s="159">
        <v>3</v>
      </c>
      <c r="H19" s="159">
        <v>3.5</v>
      </c>
      <c r="I19" s="212">
        <v>32</v>
      </c>
      <c r="J19" s="159">
        <v>3</v>
      </c>
      <c r="K19" s="184">
        <v>0.75757575757575757</v>
      </c>
    </row>
    <row r="20" spans="1:11" x14ac:dyDescent="0.25">
      <c r="A20" s="477"/>
      <c r="B20" s="478"/>
      <c r="C20" s="478"/>
      <c r="D20" s="161" t="s">
        <v>221</v>
      </c>
      <c r="E20" s="162"/>
      <c r="F20" s="591">
        <f>AVERAGE(F7:F19)</f>
        <v>3.3461538461538463</v>
      </c>
      <c r="G20" s="591">
        <f t="shared" ref="G20:K20" si="0">AVERAGE(G7:G19)</f>
        <v>3.1153846153846154</v>
      </c>
      <c r="H20" s="591">
        <f t="shared" si="0"/>
        <v>2.6538461538461537</v>
      </c>
      <c r="I20" s="591"/>
      <c r="J20" s="591">
        <f t="shared" si="0"/>
        <v>2.3846153846153846</v>
      </c>
      <c r="K20" s="225">
        <f t="shared" si="0"/>
        <v>0.87127094809132766</v>
      </c>
    </row>
    <row r="21" spans="1:11" x14ac:dyDescent="0.25">
      <c r="A21" s="479"/>
      <c r="B21" s="480"/>
      <c r="C21" s="480"/>
      <c r="D21" s="164" t="s">
        <v>222</v>
      </c>
      <c r="E21" s="165"/>
      <c r="F21" s="592">
        <f>STDEV(F7:F19)</f>
        <v>0.77418277839213989</v>
      </c>
      <c r="G21" s="592">
        <f t="shared" ref="G21:K21" si="1">STDEV(G7:G19)</f>
        <v>0.61758420997484764</v>
      </c>
      <c r="H21" s="592">
        <f t="shared" si="1"/>
        <v>1.3599113847449673</v>
      </c>
      <c r="I21" s="592"/>
      <c r="J21" s="592">
        <f t="shared" si="1"/>
        <v>1.5159409365397201</v>
      </c>
      <c r="K21" s="226">
        <f t="shared" si="1"/>
        <v>0.11775548976272052</v>
      </c>
    </row>
    <row r="22" spans="1:11" x14ac:dyDescent="0.25">
      <c r="A22" s="481"/>
      <c r="B22" s="482"/>
      <c r="C22" s="482"/>
      <c r="D22" s="167" t="s">
        <v>12</v>
      </c>
      <c r="E22" s="168"/>
      <c r="F22" s="593">
        <f>F21/SQRT(COUNT(F7:F19))</f>
        <v>0.21471966954415656</v>
      </c>
      <c r="G22" s="593">
        <f t="shared" ref="G22:K22" si="2">G21/SQRT(COUNT(G7:G19))</f>
        <v>0.17128704122932556</v>
      </c>
      <c r="H22" s="593">
        <f t="shared" si="2"/>
        <v>0.37717155598347823</v>
      </c>
      <c r="I22" s="593"/>
      <c r="J22" s="593">
        <f t="shared" si="2"/>
        <v>0.4204463674822202</v>
      </c>
      <c r="K22" s="227">
        <f t="shared" si="2"/>
        <v>3.2659496638989517E-2</v>
      </c>
    </row>
    <row r="23" spans="1:11" x14ac:dyDescent="0.25">
      <c r="A23" s="715" t="s">
        <v>72</v>
      </c>
      <c r="B23" s="723">
        <v>4</v>
      </c>
      <c r="C23" s="210">
        <v>1</v>
      </c>
      <c r="D23" s="238" t="s">
        <v>32</v>
      </c>
      <c r="E23" s="210">
        <v>14</v>
      </c>
      <c r="F23" s="158">
        <v>3</v>
      </c>
      <c r="G23" s="158">
        <v>3</v>
      </c>
      <c r="H23" s="158">
        <v>1</v>
      </c>
      <c r="I23" s="210" t="s">
        <v>84</v>
      </c>
      <c r="J23" s="158">
        <v>0.5</v>
      </c>
      <c r="K23" s="223">
        <v>1.0045662100456623</v>
      </c>
    </row>
    <row r="24" spans="1:11" x14ac:dyDescent="0.25">
      <c r="A24" s="716"/>
      <c r="B24" s="724"/>
      <c r="C24" s="212">
        <v>2</v>
      </c>
      <c r="D24" s="240" t="s">
        <v>33</v>
      </c>
      <c r="E24" s="212">
        <v>18</v>
      </c>
      <c r="F24" s="152">
        <v>2</v>
      </c>
      <c r="G24" s="152">
        <v>2</v>
      </c>
      <c r="H24" s="152">
        <v>0</v>
      </c>
      <c r="I24" s="212" t="s">
        <v>84</v>
      </c>
      <c r="J24" s="152">
        <v>0</v>
      </c>
      <c r="K24" s="184">
        <v>1.0070422535211268</v>
      </c>
    </row>
    <row r="25" spans="1:11" x14ac:dyDescent="0.25">
      <c r="A25" s="716"/>
      <c r="B25" s="724"/>
      <c r="C25" s="212">
        <v>3</v>
      </c>
      <c r="D25" s="240" t="s">
        <v>34</v>
      </c>
      <c r="E25" s="212" t="s">
        <v>84</v>
      </c>
      <c r="F25" s="152">
        <v>0</v>
      </c>
      <c r="G25" s="152">
        <v>0</v>
      </c>
      <c r="H25" s="152">
        <v>0</v>
      </c>
      <c r="I25" s="212" t="s">
        <v>84</v>
      </c>
      <c r="J25" s="152">
        <v>0</v>
      </c>
      <c r="K25" s="184">
        <v>1.0158102766798418</v>
      </c>
    </row>
    <row r="26" spans="1:11" x14ac:dyDescent="0.25">
      <c r="A26" s="716"/>
      <c r="B26" s="724"/>
      <c r="C26" s="212">
        <v>4</v>
      </c>
      <c r="D26" s="240" t="s">
        <v>35</v>
      </c>
      <c r="E26" s="212">
        <v>20</v>
      </c>
      <c r="F26" s="152">
        <v>2</v>
      </c>
      <c r="G26" s="152">
        <v>2</v>
      </c>
      <c r="H26" s="152">
        <v>0</v>
      </c>
      <c r="I26" s="212" t="s">
        <v>84</v>
      </c>
      <c r="J26" s="152">
        <v>0</v>
      </c>
      <c r="K26" s="184">
        <v>1.0840000000000001</v>
      </c>
    </row>
    <row r="27" spans="1:11" x14ac:dyDescent="0.25">
      <c r="A27" s="716"/>
      <c r="B27" s="724"/>
      <c r="C27" s="212">
        <v>5</v>
      </c>
      <c r="D27" s="240" t="s">
        <v>36</v>
      </c>
      <c r="E27" s="212">
        <v>19</v>
      </c>
      <c r="F27" s="152">
        <v>2</v>
      </c>
      <c r="G27" s="159">
        <v>2</v>
      </c>
      <c r="H27" s="159">
        <v>0</v>
      </c>
      <c r="I27" s="212" t="s">
        <v>84</v>
      </c>
      <c r="J27" s="159">
        <v>0</v>
      </c>
      <c r="K27" s="184">
        <v>1.0611353711790394</v>
      </c>
    </row>
    <row r="28" spans="1:11" x14ac:dyDescent="0.25">
      <c r="A28" s="716"/>
      <c r="B28" s="723">
        <v>5</v>
      </c>
      <c r="C28" s="210">
        <v>1</v>
      </c>
      <c r="D28" s="211" t="s">
        <v>43</v>
      </c>
      <c r="E28" s="210">
        <v>17</v>
      </c>
      <c r="F28" s="158">
        <v>3</v>
      </c>
      <c r="G28" s="152">
        <v>3</v>
      </c>
      <c r="H28" s="152">
        <v>0</v>
      </c>
      <c r="I28" s="210" t="s">
        <v>84</v>
      </c>
      <c r="J28" s="158">
        <v>0</v>
      </c>
      <c r="K28" s="223">
        <v>0.98596491228070182</v>
      </c>
    </row>
    <row r="29" spans="1:11" x14ac:dyDescent="0.25">
      <c r="A29" s="716"/>
      <c r="B29" s="724"/>
      <c r="C29" s="212">
        <v>2</v>
      </c>
      <c r="D29" s="213" t="s">
        <v>44</v>
      </c>
      <c r="E29" s="212">
        <v>15</v>
      </c>
      <c r="F29" s="152">
        <v>2.5</v>
      </c>
      <c r="G29" s="152">
        <v>2.5</v>
      </c>
      <c r="H29" s="152">
        <v>0</v>
      </c>
      <c r="I29" s="212" t="s">
        <v>84</v>
      </c>
      <c r="J29" s="152">
        <v>0</v>
      </c>
      <c r="K29" s="184">
        <v>1.0344827586206897</v>
      </c>
    </row>
    <row r="30" spans="1:11" x14ac:dyDescent="0.25">
      <c r="A30" s="716"/>
      <c r="B30" s="724"/>
      <c r="C30" s="212">
        <v>3</v>
      </c>
      <c r="D30" s="213" t="s">
        <v>45</v>
      </c>
      <c r="E30" s="212">
        <v>28</v>
      </c>
      <c r="F30" s="152">
        <v>2</v>
      </c>
      <c r="G30" s="152">
        <v>1.5</v>
      </c>
      <c r="H30" s="152">
        <v>2</v>
      </c>
      <c r="I30" s="212" t="s">
        <v>84</v>
      </c>
      <c r="J30" s="152">
        <v>0.5</v>
      </c>
      <c r="K30" s="184">
        <v>1.0577777777777777</v>
      </c>
    </row>
    <row r="31" spans="1:11" x14ac:dyDescent="0.25">
      <c r="A31" s="716"/>
      <c r="B31" s="724"/>
      <c r="C31" s="212">
        <v>4</v>
      </c>
      <c r="D31" s="213" t="s">
        <v>46</v>
      </c>
      <c r="E31" s="212" t="s">
        <v>84</v>
      </c>
      <c r="F31" s="152">
        <v>0</v>
      </c>
      <c r="G31" s="152">
        <v>0</v>
      </c>
      <c r="H31" s="152">
        <v>0</v>
      </c>
      <c r="I31" s="212" t="s">
        <v>84</v>
      </c>
      <c r="J31" s="152">
        <v>0</v>
      </c>
      <c r="K31" s="184">
        <v>1.084070796460177</v>
      </c>
    </row>
    <row r="32" spans="1:11" x14ac:dyDescent="0.25">
      <c r="A32" s="716"/>
      <c r="B32" s="724"/>
      <c r="C32" s="212">
        <v>5</v>
      </c>
      <c r="D32" s="213" t="s">
        <v>47</v>
      </c>
      <c r="E32" s="212">
        <v>21</v>
      </c>
      <c r="F32" s="159">
        <v>2</v>
      </c>
      <c r="G32" s="159">
        <v>2</v>
      </c>
      <c r="H32" s="159">
        <v>1.5</v>
      </c>
      <c r="I32" s="212" t="s">
        <v>84</v>
      </c>
      <c r="J32" s="159">
        <v>0</v>
      </c>
      <c r="K32" s="184">
        <v>1.0857142857142859</v>
      </c>
    </row>
    <row r="33" spans="1:11" x14ac:dyDescent="0.25">
      <c r="A33" s="716"/>
      <c r="B33" s="723">
        <v>6</v>
      </c>
      <c r="C33" s="210">
        <v>1</v>
      </c>
      <c r="D33" s="238" t="s">
        <v>48</v>
      </c>
      <c r="E33" s="210" t="s">
        <v>84</v>
      </c>
      <c r="F33" s="152">
        <v>0</v>
      </c>
      <c r="G33" s="152">
        <v>0</v>
      </c>
      <c r="H33" s="152">
        <v>0</v>
      </c>
      <c r="I33" s="210" t="s">
        <v>84</v>
      </c>
      <c r="J33" s="158">
        <v>0</v>
      </c>
      <c r="K33" s="223">
        <v>1.2560386473429952</v>
      </c>
    </row>
    <row r="34" spans="1:11" x14ac:dyDescent="0.25">
      <c r="A34" s="716"/>
      <c r="B34" s="724"/>
      <c r="C34" s="212">
        <v>2</v>
      </c>
      <c r="D34" s="240" t="s">
        <v>49</v>
      </c>
      <c r="E34" s="212">
        <v>18</v>
      </c>
      <c r="F34" s="152">
        <v>1</v>
      </c>
      <c r="G34" s="152">
        <v>1</v>
      </c>
      <c r="H34" s="152">
        <v>0</v>
      </c>
      <c r="I34" s="212" t="s">
        <v>84</v>
      </c>
      <c r="J34" s="152">
        <v>0</v>
      </c>
      <c r="K34" s="184">
        <v>1.2025316455696202</v>
      </c>
    </row>
    <row r="35" spans="1:11" x14ac:dyDescent="0.25">
      <c r="A35" s="716"/>
      <c r="B35" s="724"/>
      <c r="C35" s="212">
        <v>3</v>
      </c>
      <c r="D35" s="240" t="s">
        <v>50</v>
      </c>
      <c r="E35" s="212">
        <v>30</v>
      </c>
      <c r="F35" s="152">
        <v>1</v>
      </c>
      <c r="G35" s="159">
        <v>1</v>
      </c>
      <c r="H35" s="159">
        <v>1</v>
      </c>
      <c r="I35" s="212" t="s">
        <v>84</v>
      </c>
      <c r="J35" s="152">
        <v>0.5</v>
      </c>
      <c r="K35" s="184">
        <v>1.1081081081081081</v>
      </c>
    </row>
    <row r="36" spans="1:11" x14ac:dyDescent="0.25">
      <c r="A36" s="477"/>
      <c r="B36" s="478"/>
      <c r="C36" s="478"/>
      <c r="D36" s="161" t="s">
        <v>221</v>
      </c>
      <c r="E36" s="162"/>
      <c r="F36" s="591">
        <f>AVERAGE(F23:F35)</f>
        <v>1.5769230769230769</v>
      </c>
      <c r="G36" s="591">
        <f t="shared" ref="G36:K36" si="3">AVERAGE(G23:G35)</f>
        <v>1.5384615384615385</v>
      </c>
      <c r="H36" s="591">
        <f t="shared" si="3"/>
        <v>0.42307692307692307</v>
      </c>
      <c r="I36" s="591"/>
      <c r="J36" s="591">
        <f t="shared" si="3"/>
        <v>0.11538461538461539</v>
      </c>
      <c r="K36" s="225">
        <f t="shared" si="3"/>
        <v>1.0759417725615403</v>
      </c>
    </row>
    <row r="37" spans="1:11" x14ac:dyDescent="0.25">
      <c r="A37" s="479"/>
      <c r="B37" s="480"/>
      <c r="C37" s="480"/>
      <c r="D37" s="164" t="s">
        <v>222</v>
      </c>
      <c r="E37" s="165"/>
      <c r="F37" s="592">
        <f>STDEV(F23:F35)</f>
        <v>1.0771519903228188</v>
      </c>
      <c r="G37" s="592">
        <f t="shared" ref="G37:K37" si="4">STDEV(G23:G35)</f>
        <v>1.0696872296287214</v>
      </c>
      <c r="H37" s="592">
        <f t="shared" si="4"/>
        <v>0.70255942352924394</v>
      </c>
      <c r="I37" s="592"/>
      <c r="J37" s="592">
        <f t="shared" si="4"/>
        <v>0.2192645048267573</v>
      </c>
      <c r="K37" s="226">
        <f t="shared" si="4"/>
        <v>7.8284911469706217E-2</v>
      </c>
    </row>
    <row r="38" spans="1:11" x14ac:dyDescent="0.25">
      <c r="A38" s="481"/>
      <c r="B38" s="482"/>
      <c r="C38" s="482"/>
      <c r="D38" s="167" t="s">
        <v>12</v>
      </c>
      <c r="E38" s="168"/>
      <c r="F38" s="593">
        <f>F37/SQRT(COUNT(F23:F35))</f>
        <v>0.29874821019823189</v>
      </c>
      <c r="G38" s="593">
        <f t="shared" ref="G38:K38" si="5">G37/SQRT(COUNT(G23:G35))</f>
        <v>0.29667785808733677</v>
      </c>
      <c r="H38" s="593">
        <f t="shared" si="5"/>
        <v>0.19485492504577775</v>
      </c>
      <c r="I38" s="593"/>
      <c r="J38" s="593">
        <f t="shared" si="5"/>
        <v>6.0813031926314987E-2</v>
      </c>
      <c r="K38" s="227">
        <f t="shared" si="5"/>
        <v>2.1712327876860366E-2</v>
      </c>
    </row>
    <row r="39" spans="1:11" x14ac:dyDescent="0.25">
      <c r="A39" s="715" t="s">
        <v>73</v>
      </c>
      <c r="B39" s="723">
        <v>7</v>
      </c>
      <c r="C39" s="210">
        <v>1</v>
      </c>
      <c r="D39" s="238" t="s">
        <v>61</v>
      </c>
      <c r="E39" s="210">
        <v>13</v>
      </c>
      <c r="F39" s="158">
        <v>2.5</v>
      </c>
      <c r="G39" s="158">
        <v>2.5</v>
      </c>
      <c r="H39" s="158">
        <v>0.5</v>
      </c>
      <c r="I39" s="210" t="s">
        <v>84</v>
      </c>
      <c r="J39" s="158">
        <v>0</v>
      </c>
      <c r="K39" s="223">
        <v>0.97211155378486047</v>
      </c>
    </row>
    <row r="40" spans="1:11" x14ac:dyDescent="0.25">
      <c r="A40" s="716"/>
      <c r="B40" s="724"/>
      <c r="C40" s="212">
        <v>2</v>
      </c>
      <c r="D40" s="240" t="s">
        <v>74</v>
      </c>
      <c r="E40" s="212">
        <v>18</v>
      </c>
      <c r="F40" s="152">
        <v>2</v>
      </c>
      <c r="G40" s="152">
        <v>2</v>
      </c>
      <c r="H40" s="152">
        <v>0</v>
      </c>
      <c r="I40" s="212" t="s">
        <v>84</v>
      </c>
      <c r="J40" s="152">
        <v>0</v>
      </c>
      <c r="K40" s="184">
        <v>1.0801687763713081</v>
      </c>
    </row>
    <row r="41" spans="1:11" x14ac:dyDescent="0.25">
      <c r="A41" s="716"/>
      <c r="B41" s="724"/>
      <c r="C41" s="212">
        <v>3</v>
      </c>
      <c r="D41" s="213" t="s">
        <v>62</v>
      </c>
      <c r="E41" s="212">
        <v>15</v>
      </c>
      <c r="F41" s="155">
        <v>5</v>
      </c>
      <c r="G41" s="155">
        <v>5</v>
      </c>
      <c r="H41" s="155">
        <v>5</v>
      </c>
      <c r="I41" s="608"/>
      <c r="J41" s="155">
        <v>5</v>
      </c>
      <c r="K41" s="205">
        <v>0.89492753623188404</v>
      </c>
    </row>
    <row r="42" spans="1:11" x14ac:dyDescent="0.25">
      <c r="A42" s="716"/>
      <c r="B42" s="724"/>
      <c r="C42" s="212">
        <v>4</v>
      </c>
      <c r="D42" s="240" t="s">
        <v>66</v>
      </c>
      <c r="E42" s="212">
        <v>15</v>
      </c>
      <c r="F42" s="152">
        <v>2.5</v>
      </c>
      <c r="G42" s="152">
        <v>2.5</v>
      </c>
      <c r="H42" s="152">
        <v>0.5</v>
      </c>
      <c r="I42" s="212" t="s">
        <v>84</v>
      </c>
      <c r="J42" s="152">
        <v>0.5</v>
      </c>
      <c r="K42" s="184">
        <v>0.93818181818181823</v>
      </c>
    </row>
    <row r="43" spans="1:11" x14ac:dyDescent="0.25">
      <c r="A43" s="716"/>
      <c r="B43" s="724"/>
      <c r="C43" s="212">
        <v>5</v>
      </c>
      <c r="D43" s="213" t="s">
        <v>65</v>
      </c>
      <c r="E43" s="212">
        <v>16</v>
      </c>
      <c r="F43" s="152">
        <v>2</v>
      </c>
      <c r="G43" s="159">
        <v>2</v>
      </c>
      <c r="H43" s="159">
        <v>0</v>
      </c>
      <c r="I43" s="212" t="s">
        <v>84</v>
      </c>
      <c r="J43" s="159">
        <v>0</v>
      </c>
      <c r="K43" s="184">
        <v>0.97785977859778594</v>
      </c>
    </row>
    <row r="44" spans="1:11" x14ac:dyDescent="0.25">
      <c r="A44" s="716"/>
      <c r="B44" s="723">
        <v>8</v>
      </c>
      <c r="C44" s="210">
        <v>1</v>
      </c>
      <c r="D44" s="211" t="s">
        <v>75</v>
      </c>
      <c r="E44" s="210">
        <v>14</v>
      </c>
      <c r="F44" s="158">
        <v>2.5</v>
      </c>
      <c r="G44" s="152">
        <v>2.5</v>
      </c>
      <c r="H44" s="152">
        <v>0.5</v>
      </c>
      <c r="I44" s="210" t="s">
        <v>84</v>
      </c>
      <c r="J44" s="158">
        <v>0.5</v>
      </c>
      <c r="K44" s="223">
        <v>1.0564516129032258</v>
      </c>
    </row>
    <row r="45" spans="1:11" x14ac:dyDescent="0.25">
      <c r="A45" s="716"/>
      <c r="B45" s="724"/>
      <c r="C45" s="212">
        <v>2</v>
      </c>
      <c r="D45" s="240" t="s">
        <v>63</v>
      </c>
      <c r="E45" s="212">
        <v>17</v>
      </c>
      <c r="F45" s="152">
        <v>2.5</v>
      </c>
      <c r="G45" s="152">
        <v>2.5</v>
      </c>
      <c r="H45" s="152">
        <v>0.5</v>
      </c>
      <c r="I45" s="212" t="s">
        <v>84</v>
      </c>
      <c r="J45" s="152">
        <v>0</v>
      </c>
      <c r="K45" s="184">
        <v>0.94805194805194792</v>
      </c>
    </row>
    <row r="46" spans="1:11" x14ac:dyDescent="0.25">
      <c r="A46" s="716"/>
      <c r="B46" s="724"/>
      <c r="C46" s="212">
        <v>3</v>
      </c>
      <c r="D46" s="213" t="s">
        <v>60</v>
      </c>
      <c r="E46" s="212">
        <v>15</v>
      </c>
      <c r="F46" s="152">
        <v>3</v>
      </c>
      <c r="G46" s="152">
        <v>3</v>
      </c>
      <c r="H46" s="152">
        <v>1</v>
      </c>
      <c r="I46" s="212" t="s">
        <v>84</v>
      </c>
      <c r="J46" s="152">
        <v>1</v>
      </c>
      <c r="K46" s="184">
        <v>1.0516431924882628</v>
      </c>
    </row>
    <row r="47" spans="1:11" x14ac:dyDescent="0.25">
      <c r="A47" s="716"/>
      <c r="B47" s="724"/>
      <c r="C47" s="212">
        <v>4</v>
      </c>
      <c r="D47" s="213" t="s">
        <v>76</v>
      </c>
      <c r="E47" s="212">
        <v>22</v>
      </c>
      <c r="F47" s="152">
        <v>1</v>
      </c>
      <c r="G47" s="152">
        <v>1</v>
      </c>
      <c r="H47" s="152">
        <v>0</v>
      </c>
      <c r="I47" s="212" t="s">
        <v>84</v>
      </c>
      <c r="J47" s="152">
        <v>0</v>
      </c>
      <c r="K47" s="184">
        <v>1.18552036199095</v>
      </c>
    </row>
    <row r="48" spans="1:11" x14ac:dyDescent="0.25">
      <c r="A48" s="716"/>
      <c r="B48" s="724"/>
      <c r="C48" s="212">
        <v>5</v>
      </c>
      <c r="D48" s="240" t="s">
        <v>77</v>
      </c>
      <c r="E48" s="212" t="s">
        <v>84</v>
      </c>
      <c r="F48" s="159">
        <v>0</v>
      </c>
      <c r="G48" s="159">
        <v>0</v>
      </c>
      <c r="H48" s="159">
        <v>0</v>
      </c>
      <c r="I48" s="212" t="s">
        <v>84</v>
      </c>
      <c r="J48" s="159">
        <v>0</v>
      </c>
      <c r="K48" s="184">
        <v>1.1652173913043478</v>
      </c>
    </row>
    <row r="49" spans="1:11" x14ac:dyDescent="0.25">
      <c r="A49" s="716"/>
      <c r="B49" s="723">
        <v>9</v>
      </c>
      <c r="C49" s="210">
        <v>1</v>
      </c>
      <c r="D49" s="238" t="s">
        <v>78</v>
      </c>
      <c r="E49" s="210">
        <v>15</v>
      </c>
      <c r="F49" s="152">
        <v>2</v>
      </c>
      <c r="G49" s="152">
        <v>2</v>
      </c>
      <c r="H49" s="152">
        <v>0</v>
      </c>
      <c r="I49" s="210" t="s">
        <v>84</v>
      </c>
      <c r="J49" s="158">
        <v>0</v>
      </c>
      <c r="K49" s="223">
        <v>1.08</v>
      </c>
    </row>
    <row r="50" spans="1:11" x14ac:dyDescent="0.25">
      <c r="A50" s="716"/>
      <c r="B50" s="724"/>
      <c r="C50" s="212">
        <v>2</v>
      </c>
      <c r="D50" s="240" t="s">
        <v>64</v>
      </c>
      <c r="E50" s="212">
        <v>15</v>
      </c>
      <c r="F50" s="152">
        <v>2.5</v>
      </c>
      <c r="G50" s="152">
        <v>2.5</v>
      </c>
      <c r="H50" s="152">
        <v>2</v>
      </c>
      <c r="I50" s="212">
        <v>35</v>
      </c>
      <c r="J50" s="152">
        <v>2</v>
      </c>
      <c r="K50" s="184">
        <v>0.97321428571428581</v>
      </c>
    </row>
    <row r="51" spans="1:11" x14ac:dyDescent="0.25">
      <c r="A51" s="716"/>
      <c r="B51" s="724"/>
      <c r="C51" s="212">
        <v>3</v>
      </c>
      <c r="D51" s="240" t="s">
        <v>79</v>
      </c>
      <c r="E51" s="212">
        <v>20</v>
      </c>
      <c r="F51" s="152">
        <v>2</v>
      </c>
      <c r="G51" s="159">
        <v>2</v>
      </c>
      <c r="H51" s="159">
        <v>0</v>
      </c>
      <c r="I51" s="212" t="s">
        <v>84</v>
      </c>
      <c r="J51" s="152">
        <v>0</v>
      </c>
      <c r="K51" s="184">
        <v>1.1701030927835052</v>
      </c>
    </row>
    <row r="52" spans="1:11" x14ac:dyDescent="0.25">
      <c r="A52" s="477"/>
      <c r="B52" s="478"/>
      <c r="C52" s="478"/>
      <c r="D52" s="161" t="s">
        <v>221</v>
      </c>
      <c r="E52" s="162"/>
      <c r="F52" s="591">
        <f>AVERAGE(F39:F51)</f>
        <v>2.2692307692307692</v>
      </c>
      <c r="G52" s="591">
        <f t="shared" ref="G52:K52" si="6">AVERAGE(G39:G51)</f>
        <v>2.2692307692307692</v>
      </c>
      <c r="H52" s="591">
        <f t="shared" si="6"/>
        <v>0.76923076923076927</v>
      </c>
      <c r="I52" s="591"/>
      <c r="J52" s="591">
        <f t="shared" si="6"/>
        <v>0.69230769230769229</v>
      </c>
      <c r="K52" s="225">
        <f t="shared" si="6"/>
        <v>1.0379577960310908</v>
      </c>
    </row>
    <row r="53" spans="1:11" x14ac:dyDescent="0.25">
      <c r="A53" s="479"/>
      <c r="B53" s="480"/>
      <c r="C53" s="480"/>
      <c r="D53" s="164" t="s">
        <v>222</v>
      </c>
      <c r="E53" s="165"/>
      <c r="F53" s="592">
        <f>STDEV(F39:F51)</f>
        <v>1.1294427943198475</v>
      </c>
      <c r="G53" s="592">
        <f t="shared" ref="G53:K53" si="7">STDEV(G39:G51)</f>
        <v>1.1294427943198475</v>
      </c>
      <c r="H53" s="592">
        <f t="shared" si="7"/>
        <v>1.3936669947687261</v>
      </c>
      <c r="I53" s="592"/>
      <c r="J53" s="592">
        <f t="shared" si="7"/>
        <v>1.4221237278928642</v>
      </c>
      <c r="K53" s="226">
        <f t="shared" si="7"/>
        <v>9.5806186278362446E-2</v>
      </c>
    </row>
    <row r="54" spans="1:11" x14ac:dyDescent="0.25">
      <c r="A54" s="481"/>
      <c r="B54" s="482"/>
      <c r="C54" s="482"/>
      <c r="D54" s="167" t="s">
        <v>12</v>
      </c>
      <c r="E54" s="168"/>
      <c r="F54" s="593">
        <f>F53/SQRT(COUNT(F39:F51))</f>
        <v>0.31325106981719525</v>
      </c>
      <c r="G54" s="593">
        <f t="shared" ref="G54:K54" si="8">G53/SQRT(COUNT(G39:G51))</f>
        <v>0.31325106981719525</v>
      </c>
      <c r="H54" s="593">
        <f t="shared" si="8"/>
        <v>0.38653367773541891</v>
      </c>
      <c r="I54" s="593"/>
      <c r="J54" s="593">
        <f t="shared" si="8"/>
        <v>0.3944261554593631</v>
      </c>
      <c r="K54" s="227">
        <f t="shared" si="8"/>
        <v>2.6571855164099253E-2</v>
      </c>
    </row>
  </sheetData>
  <mergeCells count="12">
    <mergeCell ref="A39:A51"/>
    <mergeCell ref="B39:B43"/>
    <mergeCell ref="B44:B48"/>
    <mergeCell ref="B49:B51"/>
    <mergeCell ref="A7:A19"/>
    <mergeCell ref="B7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52:D54" xr:uid="{0D9607A9-85F9-4F89-8A62-F2BE2B36D4D2}">
      <formula1>TtestSelect</formula1>
    </dataValidation>
  </dataValidation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FB86-CB21-4AF9-8560-3D1392C20DB0}">
  <dimension ref="A1:R126"/>
  <sheetViews>
    <sheetView workbookViewId="0"/>
  </sheetViews>
  <sheetFormatPr defaultRowHeight="15" x14ac:dyDescent="0.25"/>
  <cols>
    <col min="1" max="1" width="18.28515625" customWidth="1"/>
    <col min="5" max="11" width="16.85546875" customWidth="1"/>
  </cols>
  <sheetData>
    <row r="1" spans="1:14" ht="15.75" x14ac:dyDescent="0.3">
      <c r="A1" s="36" t="s">
        <v>71</v>
      </c>
      <c r="D1" s="32"/>
    </row>
    <row r="2" spans="1:14" ht="15.75" x14ac:dyDescent="0.3">
      <c r="A2" s="36"/>
      <c r="D2" s="32"/>
    </row>
    <row r="3" spans="1:14" ht="20.25" x14ac:dyDescent="0.3">
      <c r="A3" s="23" t="s">
        <v>247</v>
      </c>
      <c r="D3" s="32"/>
    </row>
    <row r="4" spans="1:14" x14ac:dyDescent="0.25">
      <c r="A4" s="1"/>
      <c r="B4" s="1"/>
      <c r="C4" s="1"/>
      <c r="D4" s="43"/>
    </row>
    <row r="5" spans="1:14" ht="20.25" x14ac:dyDescent="0.3">
      <c r="A5" s="23" t="s">
        <v>171</v>
      </c>
      <c r="B5" s="1"/>
      <c r="C5" s="25"/>
      <c r="D5" s="26"/>
      <c r="G5" s="588" t="s">
        <v>246</v>
      </c>
      <c r="H5" s="45"/>
      <c r="I5" s="45"/>
      <c r="J5" s="3"/>
      <c r="K5" s="3"/>
    </row>
    <row r="6" spans="1:14" x14ac:dyDescent="0.25">
      <c r="A6" s="25"/>
      <c r="B6" s="25"/>
      <c r="C6" s="37"/>
      <c r="D6" s="26"/>
      <c r="G6" s="589" t="s">
        <v>245</v>
      </c>
      <c r="H6" s="590"/>
      <c r="I6" s="590"/>
      <c r="J6" s="3"/>
      <c r="K6" s="3"/>
    </row>
    <row r="7" spans="1:14" ht="26.25" x14ac:dyDescent="0.25">
      <c r="A7" s="29" t="s">
        <v>7</v>
      </c>
      <c r="B7" s="25" t="s">
        <v>8</v>
      </c>
      <c r="C7" s="29" t="s">
        <v>9</v>
      </c>
      <c r="D7" s="249" t="s">
        <v>10</v>
      </c>
      <c r="E7" s="249" t="s">
        <v>164</v>
      </c>
      <c r="F7" s="249" t="s">
        <v>167</v>
      </c>
      <c r="G7" s="249" t="s">
        <v>168</v>
      </c>
      <c r="H7" s="249" t="s">
        <v>169</v>
      </c>
      <c r="I7" s="249" t="s">
        <v>170</v>
      </c>
      <c r="J7" s="249" t="s">
        <v>6</v>
      </c>
      <c r="K7" s="249" t="s">
        <v>224</v>
      </c>
      <c r="L7" s="262"/>
      <c r="M7" s="262"/>
      <c r="N7" s="262"/>
    </row>
    <row r="8" spans="1:14" x14ac:dyDescent="0.25">
      <c r="A8" s="715" t="s">
        <v>1</v>
      </c>
      <c r="B8" s="723">
        <v>1</v>
      </c>
      <c r="C8" s="210">
        <v>1</v>
      </c>
      <c r="D8" s="238" t="s">
        <v>14</v>
      </c>
      <c r="E8" s="211">
        <v>16</v>
      </c>
      <c r="F8" s="158">
        <v>2</v>
      </c>
      <c r="G8" s="158">
        <v>2</v>
      </c>
      <c r="H8" s="158">
        <v>3.5</v>
      </c>
      <c r="I8" s="158">
        <v>3.5</v>
      </c>
      <c r="J8" s="158">
        <v>2.5</v>
      </c>
      <c r="K8" s="223">
        <v>0.96638655462184875</v>
      </c>
      <c r="L8" s="262"/>
      <c r="M8" s="262"/>
      <c r="N8" s="262"/>
    </row>
    <row r="9" spans="1:14" x14ac:dyDescent="0.25">
      <c r="A9" s="716"/>
      <c r="B9" s="724"/>
      <c r="C9" s="212">
        <v>2</v>
      </c>
      <c r="D9" s="240" t="s">
        <v>15</v>
      </c>
      <c r="E9" s="213">
        <v>14</v>
      </c>
      <c r="F9" s="152">
        <v>0.5</v>
      </c>
      <c r="G9" s="152">
        <v>2</v>
      </c>
      <c r="H9" s="152">
        <v>3.5</v>
      </c>
      <c r="I9" s="152">
        <v>3.5</v>
      </c>
      <c r="J9" s="152">
        <v>3.5</v>
      </c>
      <c r="K9" s="184">
        <v>0.71904761904761905</v>
      </c>
      <c r="L9" s="262"/>
      <c r="M9" s="262"/>
      <c r="N9" s="262"/>
    </row>
    <row r="10" spans="1:14" x14ac:dyDescent="0.25">
      <c r="A10" s="716"/>
      <c r="B10" s="724"/>
      <c r="C10" s="212">
        <v>3</v>
      </c>
      <c r="D10" s="240" t="s">
        <v>16</v>
      </c>
      <c r="E10" s="213">
        <v>14</v>
      </c>
      <c r="F10" s="152">
        <v>0.5</v>
      </c>
      <c r="G10" s="152">
        <v>2</v>
      </c>
      <c r="H10" s="152">
        <v>3.5</v>
      </c>
      <c r="I10" s="152">
        <v>3</v>
      </c>
      <c r="J10" s="152">
        <v>3</v>
      </c>
      <c r="K10" s="184">
        <v>0.8693877551020408</v>
      </c>
      <c r="L10" s="262"/>
      <c r="M10" s="262"/>
      <c r="N10" s="262"/>
    </row>
    <row r="11" spans="1:14" x14ac:dyDescent="0.25">
      <c r="A11" s="716"/>
      <c r="B11" s="724"/>
      <c r="C11" s="212">
        <v>4</v>
      </c>
      <c r="D11" s="240" t="s">
        <v>17</v>
      </c>
      <c r="E11" s="213">
        <v>18</v>
      </c>
      <c r="F11" s="152">
        <v>0.5</v>
      </c>
      <c r="G11" s="152">
        <v>2</v>
      </c>
      <c r="H11" s="152">
        <v>3</v>
      </c>
      <c r="I11" s="152">
        <v>2</v>
      </c>
      <c r="J11" s="152">
        <v>1.5</v>
      </c>
      <c r="K11" s="184">
        <v>1.2036199095022624</v>
      </c>
      <c r="L11" s="262"/>
      <c r="M11" s="262"/>
      <c r="N11" s="262"/>
    </row>
    <row r="12" spans="1:14" x14ac:dyDescent="0.25">
      <c r="A12" s="716"/>
      <c r="B12" s="724"/>
      <c r="C12" s="212">
        <v>5</v>
      </c>
      <c r="D12" s="240" t="s">
        <v>18</v>
      </c>
      <c r="E12" s="213">
        <v>17</v>
      </c>
      <c r="F12" s="152">
        <v>2</v>
      </c>
      <c r="G12" s="152">
        <v>2</v>
      </c>
      <c r="H12" s="152">
        <v>3</v>
      </c>
      <c r="I12" s="152">
        <v>2.5</v>
      </c>
      <c r="J12" s="152">
        <v>2.5</v>
      </c>
      <c r="K12" s="184">
        <v>0.995798319327731</v>
      </c>
      <c r="L12" s="262"/>
      <c r="M12" s="262"/>
      <c r="N12" s="262"/>
    </row>
    <row r="13" spans="1:14" x14ac:dyDescent="0.25">
      <c r="A13" s="716"/>
      <c r="B13" s="725"/>
      <c r="C13" s="228">
        <v>6</v>
      </c>
      <c r="D13" s="585" t="s">
        <v>19</v>
      </c>
      <c r="E13" s="229">
        <v>14</v>
      </c>
      <c r="F13" s="159">
        <v>0.5</v>
      </c>
      <c r="G13" s="159">
        <v>2</v>
      </c>
      <c r="H13" s="159">
        <v>3.5</v>
      </c>
      <c r="I13" s="159">
        <v>2.5</v>
      </c>
      <c r="J13" s="159">
        <v>2</v>
      </c>
      <c r="K13" s="192">
        <v>0.93693693693693703</v>
      </c>
      <c r="L13" s="262"/>
      <c r="M13" s="262"/>
      <c r="N13" s="262"/>
    </row>
    <row r="14" spans="1:14" x14ac:dyDescent="0.25">
      <c r="A14" s="716"/>
      <c r="B14" s="723">
        <v>2</v>
      </c>
      <c r="C14" s="210">
        <v>1</v>
      </c>
      <c r="D14" s="586" t="s">
        <v>20</v>
      </c>
      <c r="E14" s="211">
        <v>15</v>
      </c>
      <c r="F14" s="158">
        <v>0.5</v>
      </c>
      <c r="G14" s="158">
        <v>2</v>
      </c>
      <c r="H14" s="158">
        <v>3</v>
      </c>
      <c r="I14" s="158">
        <v>2.5</v>
      </c>
      <c r="J14" s="158">
        <v>2.5</v>
      </c>
      <c r="K14" s="223">
        <v>0.82700421940928281</v>
      </c>
      <c r="L14" s="262"/>
      <c r="M14" s="262"/>
      <c r="N14" s="262"/>
    </row>
    <row r="15" spans="1:14" x14ac:dyDescent="0.25">
      <c r="A15" s="716"/>
      <c r="B15" s="724"/>
      <c r="C15" s="212">
        <v>2</v>
      </c>
      <c r="D15" s="587" t="s">
        <v>21</v>
      </c>
      <c r="E15" s="213">
        <v>14</v>
      </c>
      <c r="F15" s="152">
        <v>0.5</v>
      </c>
      <c r="G15" s="152">
        <v>2.5</v>
      </c>
      <c r="H15" s="152">
        <v>3.5</v>
      </c>
      <c r="I15" s="152">
        <v>2.5</v>
      </c>
      <c r="J15" s="152">
        <v>2.5</v>
      </c>
      <c r="K15" s="184">
        <v>0.88301886792452822</v>
      </c>
      <c r="L15" s="262"/>
      <c r="M15" s="262"/>
      <c r="N15" s="262"/>
    </row>
    <row r="16" spans="1:14" x14ac:dyDescent="0.25">
      <c r="A16" s="716"/>
      <c r="B16" s="724"/>
      <c r="C16" s="212">
        <v>3</v>
      </c>
      <c r="D16" s="240" t="s">
        <v>22</v>
      </c>
      <c r="E16" s="213">
        <v>13</v>
      </c>
      <c r="F16" s="152">
        <v>1.5</v>
      </c>
      <c r="G16" s="152">
        <v>2.5</v>
      </c>
      <c r="H16" s="152">
        <v>3.5</v>
      </c>
      <c r="I16" s="152">
        <v>3</v>
      </c>
      <c r="J16" s="152">
        <v>2.5</v>
      </c>
      <c r="K16" s="184">
        <v>0.98666666666666658</v>
      </c>
      <c r="L16" s="262"/>
      <c r="M16" s="262"/>
      <c r="N16" s="262"/>
    </row>
    <row r="17" spans="1:14" x14ac:dyDescent="0.25">
      <c r="A17" s="716"/>
      <c r="B17" s="724"/>
      <c r="C17" s="212">
        <v>4</v>
      </c>
      <c r="D17" s="587" t="s">
        <v>23</v>
      </c>
      <c r="E17" s="213">
        <v>14</v>
      </c>
      <c r="F17" s="152">
        <v>2</v>
      </c>
      <c r="G17" s="152">
        <v>2.5</v>
      </c>
      <c r="H17" s="152">
        <v>3</v>
      </c>
      <c r="I17" s="152">
        <v>3</v>
      </c>
      <c r="J17" s="152">
        <v>3</v>
      </c>
      <c r="K17" s="184">
        <v>0.95049504950495045</v>
      </c>
      <c r="L17" s="262"/>
      <c r="M17" s="262"/>
      <c r="N17" s="262"/>
    </row>
    <row r="18" spans="1:14" x14ac:dyDescent="0.25">
      <c r="A18" s="716"/>
      <c r="B18" s="724"/>
      <c r="C18" s="212">
        <v>5</v>
      </c>
      <c r="D18" s="587" t="s">
        <v>24</v>
      </c>
      <c r="E18" s="213">
        <v>13</v>
      </c>
      <c r="F18" s="152">
        <v>0.5</v>
      </c>
      <c r="G18" s="152">
        <v>2.5</v>
      </c>
      <c r="H18" s="152">
        <v>3.5</v>
      </c>
      <c r="I18" s="152">
        <v>2.5</v>
      </c>
      <c r="J18" s="152">
        <v>2</v>
      </c>
      <c r="K18" s="184">
        <v>1.17</v>
      </c>
      <c r="L18" s="262"/>
      <c r="M18" s="262"/>
      <c r="N18" s="262"/>
    </row>
    <row r="19" spans="1:14" x14ac:dyDescent="0.25">
      <c r="A19" s="716"/>
      <c r="B19" s="725"/>
      <c r="C19" s="228">
        <v>6</v>
      </c>
      <c r="D19" s="585" t="s">
        <v>25</v>
      </c>
      <c r="E19" s="229">
        <v>12</v>
      </c>
      <c r="F19" s="159">
        <v>1.5</v>
      </c>
      <c r="G19" s="159">
        <v>2.5</v>
      </c>
      <c r="H19" s="159">
        <v>3</v>
      </c>
      <c r="I19" s="159">
        <v>3</v>
      </c>
      <c r="J19" s="159">
        <v>3</v>
      </c>
      <c r="K19" s="192">
        <v>0.82553191489361699</v>
      </c>
      <c r="L19" s="262"/>
      <c r="M19" s="262"/>
      <c r="N19" s="262"/>
    </row>
    <row r="20" spans="1:14" x14ac:dyDescent="0.25">
      <c r="A20" s="716"/>
      <c r="B20" s="723">
        <v>3</v>
      </c>
      <c r="C20" s="210">
        <v>1</v>
      </c>
      <c r="D20" s="586" t="s">
        <v>26</v>
      </c>
      <c r="E20" s="211">
        <v>20</v>
      </c>
      <c r="F20" s="158">
        <v>2</v>
      </c>
      <c r="G20" s="158">
        <v>2.5</v>
      </c>
      <c r="H20" s="158">
        <v>3</v>
      </c>
      <c r="I20" s="158">
        <v>2.5</v>
      </c>
      <c r="J20" s="158">
        <v>2</v>
      </c>
      <c r="K20" s="223">
        <v>1.0651162790697675</v>
      </c>
      <c r="L20" s="262"/>
      <c r="M20" s="262"/>
      <c r="N20" s="262"/>
    </row>
    <row r="21" spans="1:14" x14ac:dyDescent="0.25">
      <c r="A21" s="716"/>
      <c r="B21" s="724"/>
      <c r="C21" s="212">
        <v>2</v>
      </c>
      <c r="D21" s="587" t="s">
        <v>27</v>
      </c>
      <c r="E21" s="213">
        <v>15</v>
      </c>
      <c r="F21" s="152">
        <v>2</v>
      </c>
      <c r="G21" s="152">
        <v>2.5</v>
      </c>
      <c r="H21" s="152">
        <v>3.5</v>
      </c>
      <c r="I21" s="152">
        <v>3</v>
      </c>
      <c r="J21" s="152">
        <v>3</v>
      </c>
      <c r="K21" s="184">
        <v>0.80568720379146919</v>
      </c>
      <c r="L21" s="262"/>
      <c r="M21" s="262"/>
      <c r="N21" s="262"/>
    </row>
    <row r="22" spans="1:14" x14ac:dyDescent="0.25">
      <c r="A22" s="716"/>
      <c r="B22" s="724"/>
      <c r="C22" s="212">
        <v>3</v>
      </c>
      <c r="D22" s="587" t="s">
        <v>28</v>
      </c>
      <c r="E22" s="213">
        <v>15</v>
      </c>
      <c r="F22" s="152">
        <v>2</v>
      </c>
      <c r="G22" s="152">
        <v>3</v>
      </c>
      <c r="H22" s="152">
        <v>3.5</v>
      </c>
      <c r="I22" s="152">
        <v>3.5</v>
      </c>
      <c r="J22" s="152">
        <v>3</v>
      </c>
      <c r="K22" s="184">
        <v>0.80578512396694213</v>
      </c>
      <c r="L22" s="262"/>
      <c r="M22" s="262"/>
      <c r="N22" s="262"/>
    </row>
    <row r="23" spans="1:14" x14ac:dyDescent="0.25">
      <c r="A23" s="716"/>
      <c r="B23" s="724"/>
      <c r="C23" s="212">
        <v>4</v>
      </c>
      <c r="D23" s="587" t="s">
        <v>29</v>
      </c>
      <c r="E23" s="213">
        <v>17</v>
      </c>
      <c r="F23" s="152">
        <v>0.5</v>
      </c>
      <c r="G23" s="152">
        <v>3</v>
      </c>
      <c r="H23" s="152">
        <v>3</v>
      </c>
      <c r="I23" s="152">
        <v>2.5</v>
      </c>
      <c r="J23" s="152">
        <v>2.5</v>
      </c>
      <c r="K23" s="184">
        <v>1.1264367816091956</v>
      </c>
      <c r="L23" s="262"/>
      <c r="M23" s="262"/>
      <c r="N23" s="262"/>
    </row>
    <row r="24" spans="1:14" x14ac:dyDescent="0.25">
      <c r="A24" s="716"/>
      <c r="B24" s="724"/>
      <c r="C24" s="212">
        <v>5</v>
      </c>
      <c r="D24" s="587" t="s">
        <v>30</v>
      </c>
      <c r="E24" s="213">
        <v>13</v>
      </c>
      <c r="F24" s="152">
        <v>0.5</v>
      </c>
      <c r="G24" s="152">
        <v>3</v>
      </c>
      <c r="H24" s="152">
        <v>3</v>
      </c>
      <c r="I24" s="152">
        <v>3</v>
      </c>
      <c r="J24" s="152">
        <v>2.5</v>
      </c>
      <c r="K24" s="184">
        <v>1.0045662100456623</v>
      </c>
      <c r="L24" s="262"/>
      <c r="M24" s="262"/>
      <c r="N24" s="262"/>
    </row>
    <row r="25" spans="1:14" x14ac:dyDescent="0.25">
      <c r="A25" s="716"/>
      <c r="B25" s="725"/>
      <c r="C25" s="228">
        <v>6</v>
      </c>
      <c r="D25" s="587" t="s">
        <v>31</v>
      </c>
      <c r="E25" s="229">
        <v>15</v>
      </c>
      <c r="F25" s="159">
        <v>0.5</v>
      </c>
      <c r="G25" s="159">
        <v>1.5</v>
      </c>
      <c r="H25" s="159">
        <v>3</v>
      </c>
      <c r="I25" s="159">
        <v>3.5</v>
      </c>
      <c r="J25" s="159">
        <v>2.5</v>
      </c>
      <c r="K25" s="192">
        <v>0.8733624454148472</v>
      </c>
      <c r="L25" s="262"/>
      <c r="M25" s="262"/>
      <c r="N25" s="262"/>
    </row>
    <row r="26" spans="1:14" x14ac:dyDescent="0.25">
      <c r="A26" s="477"/>
      <c r="B26" s="478"/>
      <c r="C26" s="478"/>
      <c r="D26" s="161" t="s">
        <v>221</v>
      </c>
      <c r="E26" s="162">
        <f>AVERAGE(E8:E25)</f>
        <v>14.944444444444445</v>
      </c>
      <c r="F26" s="591">
        <f t="shared" ref="F26" si="0">AVERAGE(F8:F25)</f>
        <v>1.1111111111111112</v>
      </c>
      <c r="G26" s="591">
        <f t="shared" ref="G26" si="1">AVERAGE(G8:G25)</f>
        <v>2.3333333333333335</v>
      </c>
      <c r="H26" s="591">
        <f t="shared" ref="H26" si="2">AVERAGE(H8:H25)</f>
        <v>3.25</v>
      </c>
      <c r="I26" s="591">
        <f t="shared" ref="I26" si="3">AVERAGE(I8:I25)</f>
        <v>2.8611111111111112</v>
      </c>
      <c r="J26" s="591">
        <f t="shared" ref="J26" si="4">AVERAGE(J8:J25)</f>
        <v>2.5555555555555554</v>
      </c>
      <c r="K26" s="225">
        <f t="shared" ref="K26" si="5">AVERAGE(K8:K25)</f>
        <v>0.94526932537974284</v>
      </c>
      <c r="L26" s="262"/>
      <c r="M26" s="262"/>
      <c r="N26" s="262"/>
    </row>
    <row r="27" spans="1:14" x14ac:dyDescent="0.25">
      <c r="A27" s="479"/>
      <c r="B27" s="480"/>
      <c r="C27" s="480"/>
      <c r="D27" s="164" t="s">
        <v>222</v>
      </c>
      <c r="E27" s="165">
        <f>STDEV(E8:E25)</f>
        <v>2.0138409955990939</v>
      </c>
      <c r="F27" s="592">
        <f t="shared" ref="F27:K27" si="6">STDEV(F8:F25)</f>
        <v>0.71856792948269399</v>
      </c>
      <c r="G27" s="592">
        <f t="shared" si="6"/>
        <v>0.42008402520840293</v>
      </c>
      <c r="H27" s="592">
        <f t="shared" si="6"/>
        <v>0.25724787771376328</v>
      </c>
      <c r="I27" s="592">
        <f t="shared" si="6"/>
        <v>0.44739624349429902</v>
      </c>
      <c r="J27" s="592">
        <f t="shared" si="6"/>
        <v>0.48169092143287234</v>
      </c>
      <c r="K27" s="226">
        <f t="shared" si="6"/>
        <v>0.13416456963222098</v>
      </c>
      <c r="L27" s="262"/>
      <c r="M27" s="262"/>
      <c r="N27" s="262"/>
    </row>
    <row r="28" spans="1:14" x14ac:dyDescent="0.25">
      <c r="A28" s="481"/>
      <c r="B28" s="482"/>
      <c r="C28" s="482"/>
      <c r="D28" s="167" t="s">
        <v>12</v>
      </c>
      <c r="E28" s="168">
        <f>E27/SQRT(COUNT(E8:E25))</f>
        <v>0.47466687473986252</v>
      </c>
      <c r="F28" s="593">
        <f t="shared" ref="F28" si="7">F27/SQRT(COUNT(F8:F25))</f>
        <v>0.16936808522679661</v>
      </c>
      <c r="G28" s="593">
        <f t="shared" ref="G28" si="8">G27/SQRT(COUNT(G8:G25))</f>
        <v>9.9014754297667443E-2</v>
      </c>
      <c r="H28" s="593">
        <f t="shared" ref="H28" si="9">H27/SQRT(COUNT(H8:H25))</f>
        <v>6.0633906259083256E-2</v>
      </c>
      <c r="I28" s="593">
        <f t="shared" ref="I28" si="10">I27/SQRT(COUNT(I8:I25))</f>
        <v>0.10545230588406888</v>
      </c>
      <c r="J28" s="593">
        <f t="shared" ref="J28" si="11">J27/SQRT(COUNT(J8:J25))</f>
        <v>0.11353563899372685</v>
      </c>
      <c r="K28" s="227">
        <f t="shared" ref="K28" si="12">K27/SQRT(COUNT(K8:K25))</f>
        <v>3.1622892327306071E-2</v>
      </c>
      <c r="L28" s="262"/>
      <c r="M28" s="262"/>
      <c r="N28" s="262"/>
    </row>
    <row r="29" spans="1:14" x14ac:dyDescent="0.25">
      <c r="A29" s="715" t="s">
        <v>117</v>
      </c>
      <c r="B29" s="723">
        <v>4</v>
      </c>
      <c r="C29" s="210">
        <v>1</v>
      </c>
      <c r="D29" s="586" t="s">
        <v>32</v>
      </c>
      <c r="E29" s="211">
        <v>19</v>
      </c>
      <c r="F29" s="158">
        <v>1</v>
      </c>
      <c r="G29" s="158">
        <v>2</v>
      </c>
      <c r="H29" s="158">
        <v>3</v>
      </c>
      <c r="I29" s="158">
        <v>2.5</v>
      </c>
      <c r="J29" s="158">
        <v>2</v>
      </c>
      <c r="K29" s="223">
        <v>1.0112781954887218</v>
      </c>
      <c r="L29" s="262"/>
      <c r="M29" s="262"/>
      <c r="N29" s="262"/>
    </row>
    <row r="30" spans="1:14" x14ac:dyDescent="0.25">
      <c r="A30" s="716"/>
      <c r="B30" s="724"/>
      <c r="C30" s="212">
        <v>2</v>
      </c>
      <c r="D30" s="587" t="s">
        <v>33</v>
      </c>
      <c r="E30" s="213">
        <v>16</v>
      </c>
      <c r="F30" s="152">
        <v>2</v>
      </c>
      <c r="G30" s="152">
        <v>2</v>
      </c>
      <c r="H30" s="152">
        <v>2.5</v>
      </c>
      <c r="I30" s="152">
        <v>2</v>
      </c>
      <c r="J30" s="152">
        <v>1.5</v>
      </c>
      <c r="K30" s="184">
        <v>1.1176470588235294</v>
      </c>
      <c r="L30" s="262"/>
      <c r="M30" s="262"/>
      <c r="N30" s="262"/>
    </row>
    <row r="31" spans="1:14" x14ac:dyDescent="0.25">
      <c r="A31" s="716"/>
      <c r="B31" s="724"/>
      <c r="C31" s="212">
        <v>3</v>
      </c>
      <c r="D31" s="587" t="s">
        <v>34</v>
      </c>
      <c r="E31" s="213">
        <v>14</v>
      </c>
      <c r="F31" s="152">
        <v>0.5</v>
      </c>
      <c r="G31" s="152">
        <v>2</v>
      </c>
      <c r="H31" s="152">
        <v>3.5</v>
      </c>
      <c r="I31" s="152">
        <v>2.5</v>
      </c>
      <c r="J31" s="152">
        <v>2</v>
      </c>
      <c r="K31" s="184">
        <v>0.99152542372881347</v>
      </c>
      <c r="L31" s="262"/>
      <c r="M31" s="262"/>
      <c r="N31" s="262"/>
    </row>
    <row r="32" spans="1:14" x14ac:dyDescent="0.25">
      <c r="A32" s="716"/>
      <c r="B32" s="724"/>
      <c r="C32" s="212">
        <v>4</v>
      </c>
      <c r="D32" s="587" t="s">
        <v>35</v>
      </c>
      <c r="E32" s="213">
        <v>15</v>
      </c>
      <c r="F32" s="152">
        <v>1.5</v>
      </c>
      <c r="G32" s="152">
        <v>2</v>
      </c>
      <c r="H32" s="152">
        <v>3.5</v>
      </c>
      <c r="I32" s="152">
        <v>2.5</v>
      </c>
      <c r="J32" s="152">
        <v>2</v>
      </c>
      <c r="K32" s="184">
        <v>1.0826086956521739</v>
      </c>
      <c r="L32" s="262"/>
      <c r="M32" s="262"/>
      <c r="N32" s="262"/>
    </row>
    <row r="33" spans="1:14" x14ac:dyDescent="0.25">
      <c r="A33" s="716"/>
      <c r="B33" s="724"/>
      <c r="C33" s="212">
        <v>5</v>
      </c>
      <c r="D33" s="240" t="s">
        <v>36</v>
      </c>
      <c r="E33" s="213">
        <v>14</v>
      </c>
      <c r="F33" s="152">
        <v>0.5</v>
      </c>
      <c r="G33" s="152">
        <v>2</v>
      </c>
      <c r="H33" s="152">
        <v>3</v>
      </c>
      <c r="I33" s="152">
        <v>2</v>
      </c>
      <c r="J33" s="152">
        <v>1.5</v>
      </c>
      <c r="K33" s="184">
        <v>1.3407079646017699</v>
      </c>
      <c r="L33" s="262"/>
      <c r="M33" s="262"/>
      <c r="N33" s="262"/>
    </row>
    <row r="34" spans="1:14" x14ac:dyDescent="0.25">
      <c r="A34" s="716"/>
      <c r="B34" s="725"/>
      <c r="C34" s="228">
        <v>6</v>
      </c>
      <c r="D34" s="585" t="s">
        <v>118</v>
      </c>
      <c r="E34" s="229">
        <v>13</v>
      </c>
      <c r="F34" s="152">
        <v>0.5</v>
      </c>
      <c r="G34" s="159">
        <v>2</v>
      </c>
      <c r="H34" s="159">
        <v>3.5</v>
      </c>
      <c r="I34" s="159">
        <v>2</v>
      </c>
      <c r="J34" s="159">
        <v>2</v>
      </c>
      <c r="K34" s="192">
        <v>1.0042194092827006</v>
      </c>
      <c r="L34" s="262"/>
      <c r="M34" s="262"/>
      <c r="N34" s="262"/>
    </row>
    <row r="35" spans="1:14" x14ac:dyDescent="0.25">
      <c r="A35" s="716"/>
      <c r="B35" s="723">
        <v>5</v>
      </c>
      <c r="C35" s="210">
        <v>1</v>
      </c>
      <c r="D35" s="586" t="s">
        <v>43</v>
      </c>
      <c r="E35" s="211">
        <v>14</v>
      </c>
      <c r="F35" s="158">
        <v>2.5</v>
      </c>
      <c r="G35" s="158">
        <v>2</v>
      </c>
      <c r="H35" s="158">
        <v>3</v>
      </c>
      <c r="I35" s="158">
        <v>2</v>
      </c>
      <c r="J35" s="158">
        <v>2</v>
      </c>
      <c r="K35" s="223">
        <v>1.1039603960396041</v>
      </c>
      <c r="L35" s="262"/>
      <c r="M35" s="262"/>
      <c r="N35" s="262"/>
    </row>
    <row r="36" spans="1:14" x14ac:dyDescent="0.25">
      <c r="A36" s="716"/>
      <c r="B36" s="724"/>
      <c r="C36" s="212">
        <v>2</v>
      </c>
      <c r="D36" s="240" t="s">
        <v>44</v>
      </c>
      <c r="E36" s="213">
        <v>14</v>
      </c>
      <c r="F36" s="152">
        <v>0.5</v>
      </c>
      <c r="G36" s="152">
        <v>2.5</v>
      </c>
      <c r="H36" s="152">
        <v>3.5</v>
      </c>
      <c r="I36" s="152">
        <v>2.5</v>
      </c>
      <c r="J36" s="152">
        <v>2</v>
      </c>
      <c r="K36" s="184">
        <v>0.99591836734693873</v>
      </c>
      <c r="L36" s="262"/>
      <c r="M36" s="262"/>
      <c r="N36" s="262"/>
    </row>
    <row r="37" spans="1:14" x14ac:dyDescent="0.25">
      <c r="A37" s="716"/>
      <c r="B37" s="724"/>
      <c r="C37" s="212">
        <v>3</v>
      </c>
      <c r="D37" s="587" t="s">
        <v>45</v>
      </c>
      <c r="E37" s="213">
        <v>14</v>
      </c>
      <c r="F37" s="152">
        <v>1.5</v>
      </c>
      <c r="G37" s="152">
        <v>2.5</v>
      </c>
      <c r="H37" s="152">
        <v>3.5</v>
      </c>
      <c r="I37" s="152">
        <v>2.5</v>
      </c>
      <c r="J37" s="152">
        <v>2.5</v>
      </c>
      <c r="K37" s="184">
        <v>0.96727272727272728</v>
      </c>
      <c r="L37" s="262"/>
      <c r="M37" s="262"/>
      <c r="N37" s="262"/>
    </row>
    <row r="38" spans="1:14" x14ac:dyDescent="0.25">
      <c r="A38" s="716"/>
      <c r="B38" s="724"/>
      <c r="C38" s="212">
        <v>4</v>
      </c>
      <c r="D38" s="587" t="s">
        <v>46</v>
      </c>
      <c r="E38" s="213">
        <v>12</v>
      </c>
      <c r="F38" s="152">
        <v>0.5</v>
      </c>
      <c r="G38" s="152">
        <v>2.5</v>
      </c>
      <c r="H38" s="152">
        <v>3.5</v>
      </c>
      <c r="I38" s="152">
        <v>2.5</v>
      </c>
      <c r="J38" s="152">
        <v>2.5</v>
      </c>
      <c r="K38" s="184">
        <v>1.0232558139534882</v>
      </c>
      <c r="L38" s="262"/>
      <c r="M38" s="262"/>
      <c r="N38" s="262"/>
    </row>
    <row r="39" spans="1:14" x14ac:dyDescent="0.25">
      <c r="A39" s="716"/>
      <c r="B39" s="724"/>
      <c r="C39" s="212">
        <v>5</v>
      </c>
      <c r="D39" s="240" t="s">
        <v>47</v>
      </c>
      <c r="E39" s="213">
        <v>16</v>
      </c>
      <c r="F39" s="152">
        <v>2</v>
      </c>
      <c r="G39" s="152">
        <v>2.5</v>
      </c>
      <c r="H39" s="152">
        <v>3</v>
      </c>
      <c r="I39" s="152">
        <v>3</v>
      </c>
      <c r="J39" s="152">
        <v>2.5</v>
      </c>
      <c r="K39" s="184">
        <v>1.1160714285714286</v>
      </c>
      <c r="L39" s="262"/>
      <c r="M39" s="262"/>
      <c r="N39" s="262"/>
    </row>
    <row r="40" spans="1:14" x14ac:dyDescent="0.25">
      <c r="A40" s="716"/>
      <c r="B40" s="725"/>
      <c r="C40" s="228">
        <v>6</v>
      </c>
      <c r="D40" s="584" t="s">
        <v>119</v>
      </c>
      <c r="E40" s="229">
        <v>15</v>
      </c>
      <c r="F40" s="159">
        <v>1.5</v>
      </c>
      <c r="G40" s="159">
        <v>2.5</v>
      </c>
      <c r="H40" s="159">
        <v>3.5</v>
      </c>
      <c r="I40" s="159">
        <v>2.5</v>
      </c>
      <c r="J40" s="159">
        <v>2.5</v>
      </c>
      <c r="K40" s="192">
        <v>0.96226415094339623</v>
      </c>
      <c r="L40" s="262"/>
      <c r="M40" s="262"/>
      <c r="N40" s="262"/>
    </row>
    <row r="41" spans="1:14" x14ac:dyDescent="0.25">
      <c r="A41" s="716"/>
      <c r="B41" s="723">
        <v>6</v>
      </c>
      <c r="C41" s="210">
        <v>1</v>
      </c>
      <c r="D41" s="586" t="s">
        <v>48</v>
      </c>
      <c r="E41" s="211">
        <v>15</v>
      </c>
      <c r="F41" s="158">
        <v>1.5</v>
      </c>
      <c r="G41" s="158">
        <v>2.5</v>
      </c>
      <c r="H41" s="158">
        <v>3.5</v>
      </c>
      <c r="I41" s="158">
        <v>3</v>
      </c>
      <c r="J41" s="158">
        <v>2.5</v>
      </c>
      <c r="K41" s="223">
        <v>0.99038461538461542</v>
      </c>
      <c r="L41" s="262"/>
      <c r="M41" s="262"/>
      <c r="N41" s="262"/>
    </row>
    <row r="42" spans="1:14" x14ac:dyDescent="0.25">
      <c r="A42" s="716"/>
      <c r="B42" s="724"/>
      <c r="C42" s="212">
        <v>2</v>
      </c>
      <c r="D42" s="240" t="s">
        <v>49</v>
      </c>
      <c r="E42" s="213">
        <v>14</v>
      </c>
      <c r="F42" s="152">
        <v>1.5</v>
      </c>
      <c r="G42" s="152">
        <v>2.5</v>
      </c>
      <c r="H42" s="152">
        <v>3</v>
      </c>
      <c r="I42" s="152">
        <v>2.5</v>
      </c>
      <c r="J42" s="152">
        <v>1.5</v>
      </c>
      <c r="K42" s="184">
        <v>1.0909090909090911</v>
      </c>
      <c r="L42" s="262"/>
      <c r="M42" s="262"/>
      <c r="N42" s="262"/>
    </row>
    <row r="43" spans="1:14" x14ac:dyDescent="0.25">
      <c r="A43" s="716"/>
      <c r="B43" s="724"/>
      <c r="C43" s="212">
        <v>3</v>
      </c>
      <c r="D43" s="587" t="s">
        <v>50</v>
      </c>
      <c r="E43" s="213">
        <v>15</v>
      </c>
      <c r="F43" s="152">
        <v>0.5</v>
      </c>
      <c r="G43" s="152">
        <v>3</v>
      </c>
      <c r="H43" s="152">
        <v>3.5</v>
      </c>
      <c r="I43" s="152">
        <v>3</v>
      </c>
      <c r="J43" s="152">
        <v>3</v>
      </c>
      <c r="K43" s="184">
        <v>0.82061068702290074</v>
      </c>
      <c r="L43" s="262"/>
      <c r="M43" s="262"/>
      <c r="N43" s="262"/>
    </row>
    <row r="44" spans="1:14" x14ac:dyDescent="0.25">
      <c r="A44" s="716"/>
      <c r="B44" s="724"/>
      <c r="C44" s="212">
        <v>4</v>
      </c>
      <c r="D44" s="587" t="s">
        <v>51</v>
      </c>
      <c r="E44" s="213">
        <v>13</v>
      </c>
      <c r="F44" s="152">
        <v>0.5</v>
      </c>
      <c r="G44" s="152">
        <v>3</v>
      </c>
      <c r="H44" s="152">
        <v>3.5</v>
      </c>
      <c r="I44" s="152">
        <v>3</v>
      </c>
      <c r="J44" s="152">
        <v>3</v>
      </c>
      <c r="K44" s="184">
        <v>0.91878172588832496</v>
      </c>
      <c r="L44" s="262"/>
      <c r="M44" s="262"/>
      <c r="N44" s="262"/>
    </row>
    <row r="45" spans="1:14" x14ac:dyDescent="0.25">
      <c r="A45" s="716"/>
      <c r="B45" s="724"/>
      <c r="C45" s="212">
        <v>5</v>
      </c>
      <c r="D45" s="240" t="s">
        <v>52</v>
      </c>
      <c r="E45" s="213">
        <v>18</v>
      </c>
      <c r="F45" s="152">
        <v>2</v>
      </c>
      <c r="G45" s="152">
        <v>3</v>
      </c>
      <c r="H45" s="152">
        <v>3.5</v>
      </c>
      <c r="I45" s="152">
        <v>3</v>
      </c>
      <c r="J45" s="152">
        <v>3</v>
      </c>
      <c r="K45" s="184">
        <v>0.81990521327014221</v>
      </c>
      <c r="L45" s="262"/>
      <c r="M45" s="262"/>
      <c r="N45" s="262"/>
    </row>
    <row r="46" spans="1:14" x14ac:dyDescent="0.25">
      <c r="A46" s="716"/>
      <c r="B46" s="725"/>
      <c r="C46" s="228">
        <v>6</v>
      </c>
      <c r="D46" s="585" t="s">
        <v>120</v>
      </c>
      <c r="E46" s="229">
        <v>13</v>
      </c>
      <c r="F46" s="159">
        <v>2</v>
      </c>
      <c r="G46" s="159">
        <v>1</v>
      </c>
      <c r="H46" s="159">
        <v>3</v>
      </c>
      <c r="I46" s="159">
        <v>1.5</v>
      </c>
      <c r="J46" s="159">
        <v>0.5</v>
      </c>
      <c r="K46" s="192">
        <v>0.9772727272727274</v>
      </c>
      <c r="L46" s="262"/>
      <c r="M46" s="262"/>
      <c r="N46" s="262"/>
    </row>
    <row r="47" spans="1:14" x14ac:dyDescent="0.25">
      <c r="A47" s="477"/>
      <c r="B47" s="478"/>
      <c r="C47" s="478"/>
      <c r="D47" s="161" t="s">
        <v>221</v>
      </c>
      <c r="E47" s="162">
        <f>AVERAGE(E29:E46)</f>
        <v>14.666666666666666</v>
      </c>
      <c r="F47" s="591">
        <f t="shared" ref="F47:K47" si="13">AVERAGE(F29:F46)</f>
        <v>1.25</v>
      </c>
      <c r="G47" s="591">
        <f t="shared" si="13"/>
        <v>2.3055555555555554</v>
      </c>
      <c r="H47" s="591">
        <f t="shared" si="13"/>
        <v>3.2777777777777777</v>
      </c>
      <c r="I47" s="591">
        <f t="shared" si="13"/>
        <v>2.4722222222222223</v>
      </c>
      <c r="J47" s="591">
        <f t="shared" si="13"/>
        <v>2.1388888888888888</v>
      </c>
      <c r="K47" s="225">
        <f t="shared" si="13"/>
        <v>1.0185885384140607</v>
      </c>
      <c r="L47" s="262"/>
      <c r="M47" s="262"/>
      <c r="N47" s="262"/>
    </row>
    <row r="48" spans="1:14" x14ac:dyDescent="0.25">
      <c r="A48" s="479"/>
      <c r="B48" s="480"/>
      <c r="C48" s="480"/>
      <c r="D48" s="164" t="s">
        <v>222</v>
      </c>
      <c r="E48" s="165">
        <f>STDEV(E29:E46)</f>
        <v>1.7489492643904123</v>
      </c>
      <c r="F48" s="592">
        <f t="shared" ref="F48:K48" si="14">STDEV(F29:F46)</f>
        <v>0.69133289844371526</v>
      </c>
      <c r="G48" s="592">
        <f t="shared" si="14"/>
        <v>0.48926381939330049</v>
      </c>
      <c r="H48" s="592">
        <f t="shared" si="14"/>
        <v>0.30784938172759957</v>
      </c>
      <c r="I48" s="592">
        <f t="shared" si="14"/>
        <v>0.4363020480403263</v>
      </c>
      <c r="J48" s="592">
        <f t="shared" si="14"/>
        <v>0.63721719345446615</v>
      </c>
      <c r="K48" s="226">
        <f t="shared" si="14"/>
        <v>0.11836175133541973</v>
      </c>
      <c r="L48" s="262"/>
      <c r="M48" s="262"/>
      <c r="N48" s="262"/>
    </row>
    <row r="49" spans="1:18" x14ac:dyDescent="0.25">
      <c r="A49" s="481"/>
      <c r="B49" s="482"/>
      <c r="C49" s="482"/>
      <c r="D49" s="167" t="s">
        <v>12</v>
      </c>
      <c r="E49" s="168">
        <f>E48/SQRT(COUNT(E29:E46))</f>
        <v>0.41223129493389488</v>
      </c>
      <c r="F49" s="593">
        <f t="shared" ref="F49:K49" si="15">F48/SQRT(COUNT(F29:F46))</f>
        <v>0.1629487268489673</v>
      </c>
      <c r="G49" s="593">
        <f t="shared" si="15"/>
        <v>0.11532058816074435</v>
      </c>
      <c r="H49" s="593">
        <f t="shared" si="15"/>
        <v>7.2560795134557238E-2</v>
      </c>
      <c r="I49" s="593">
        <f t="shared" si="15"/>
        <v>0.10283737893829786</v>
      </c>
      <c r="J49" s="593">
        <f t="shared" si="15"/>
        <v>0.1501935328601044</v>
      </c>
      <c r="K49" s="227">
        <f t="shared" si="15"/>
        <v>2.78981323341304E-2</v>
      </c>
      <c r="L49" s="262"/>
      <c r="M49" s="262"/>
      <c r="N49" s="262"/>
    </row>
    <row r="50" spans="1:18" x14ac:dyDescent="0.25">
      <c r="A50" s="262"/>
      <c r="B50" s="262"/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</row>
    <row r="51" spans="1:18" ht="20.25" x14ac:dyDescent="0.3">
      <c r="A51" s="23" t="s">
        <v>173</v>
      </c>
      <c r="B51" s="262"/>
      <c r="C51" s="262"/>
      <c r="D51" s="262"/>
      <c r="E51" s="262"/>
      <c r="H51" s="65" t="s">
        <v>2</v>
      </c>
      <c r="I51" s="11" t="s">
        <v>223</v>
      </c>
      <c r="J51" s="64"/>
      <c r="K51" s="64"/>
      <c r="L51" s="64"/>
      <c r="M51" s="64"/>
      <c r="N51" s="64"/>
      <c r="O51" s="81"/>
      <c r="P51" s="82"/>
      <c r="Q51" s="82"/>
      <c r="R51" s="82"/>
    </row>
    <row r="52" spans="1:18" x14ac:dyDescent="0.25">
      <c r="A52" s="262"/>
      <c r="B52" s="262"/>
      <c r="C52" s="262"/>
      <c r="D52" s="262"/>
      <c r="E52" s="262"/>
      <c r="F52" s="262"/>
      <c r="G52" s="67"/>
      <c r="H52" s="262"/>
      <c r="I52" s="262"/>
      <c r="J52" s="262"/>
      <c r="K52" s="262"/>
      <c r="L52" s="262"/>
      <c r="M52" s="262"/>
      <c r="N52" s="262"/>
    </row>
    <row r="53" spans="1:18" ht="26.25" x14ac:dyDescent="0.25">
      <c r="A53" s="77" t="s">
        <v>7</v>
      </c>
      <c r="B53" s="71" t="s">
        <v>8</v>
      </c>
      <c r="C53" s="77" t="s">
        <v>9</v>
      </c>
      <c r="D53" s="428" t="s">
        <v>10</v>
      </c>
      <c r="E53" s="428" t="s">
        <v>164</v>
      </c>
      <c r="F53" s="428" t="s">
        <v>167</v>
      </c>
      <c r="G53" s="428" t="s">
        <v>168</v>
      </c>
      <c r="H53" s="428" t="s">
        <v>169</v>
      </c>
      <c r="I53" s="428" t="s">
        <v>170</v>
      </c>
      <c r="J53" s="428" t="s">
        <v>6</v>
      </c>
      <c r="K53" s="249" t="s">
        <v>224</v>
      </c>
      <c r="L53" s="262"/>
      <c r="M53" s="262"/>
      <c r="N53" s="262"/>
    </row>
    <row r="54" spans="1:18" x14ac:dyDescent="0.25">
      <c r="A54" s="733" t="s">
        <v>1</v>
      </c>
      <c r="B54" s="733">
        <v>1</v>
      </c>
      <c r="C54" s="408">
        <v>1</v>
      </c>
      <c r="D54" s="409" t="s">
        <v>14</v>
      </c>
      <c r="E54" s="409">
        <v>21</v>
      </c>
      <c r="F54" s="410">
        <v>0.5</v>
      </c>
      <c r="G54" s="410">
        <v>1</v>
      </c>
      <c r="H54" s="152">
        <v>2.5</v>
      </c>
      <c r="I54" s="152">
        <v>2.5</v>
      </c>
      <c r="J54" s="410">
        <v>2.5</v>
      </c>
      <c r="K54" s="496">
        <v>1.1176470588235294</v>
      </c>
      <c r="L54" s="262"/>
      <c r="M54" s="262"/>
      <c r="N54" s="262"/>
    </row>
    <row r="55" spans="1:18" x14ac:dyDescent="0.25">
      <c r="A55" s="737"/>
      <c r="B55" s="737"/>
      <c r="C55" s="212">
        <v>2</v>
      </c>
      <c r="D55" s="213" t="s">
        <v>15</v>
      </c>
      <c r="E55" s="213">
        <v>15</v>
      </c>
      <c r="F55" s="152">
        <v>0.5</v>
      </c>
      <c r="G55" s="152">
        <v>1.5</v>
      </c>
      <c r="H55" s="152">
        <v>3.5</v>
      </c>
      <c r="I55" s="152">
        <v>2</v>
      </c>
      <c r="J55" s="152">
        <v>1.5</v>
      </c>
      <c r="K55" s="184">
        <v>1.1239316239316239</v>
      </c>
      <c r="L55" s="262"/>
      <c r="M55" s="262"/>
      <c r="N55" s="262"/>
    </row>
    <row r="56" spans="1:18" x14ac:dyDescent="0.25">
      <c r="A56" s="737"/>
      <c r="B56" s="737"/>
      <c r="C56" s="212">
        <v>3</v>
      </c>
      <c r="D56" s="213" t="s">
        <v>16</v>
      </c>
      <c r="E56" s="213">
        <v>15</v>
      </c>
      <c r="F56" s="152">
        <v>1.5</v>
      </c>
      <c r="G56" s="152">
        <v>2</v>
      </c>
      <c r="H56" s="152">
        <v>3.5</v>
      </c>
      <c r="I56" s="152">
        <v>3</v>
      </c>
      <c r="J56" s="152">
        <v>2.5</v>
      </c>
      <c r="K56" s="184">
        <v>1.0292887029288704</v>
      </c>
      <c r="L56" s="262"/>
      <c r="M56" s="262"/>
      <c r="N56" s="262"/>
    </row>
    <row r="57" spans="1:18" x14ac:dyDescent="0.25">
      <c r="A57" s="737"/>
      <c r="B57" s="737"/>
      <c r="C57" s="212">
        <v>4</v>
      </c>
      <c r="D57" s="213" t="s">
        <v>17</v>
      </c>
      <c r="E57" s="213">
        <v>13</v>
      </c>
      <c r="F57" s="152">
        <v>2</v>
      </c>
      <c r="G57" s="152">
        <v>2</v>
      </c>
      <c r="H57" s="152">
        <v>3</v>
      </c>
      <c r="I57" s="152">
        <v>2.5</v>
      </c>
      <c r="J57" s="152">
        <v>2</v>
      </c>
      <c r="K57" s="184">
        <v>1.0544747081712063</v>
      </c>
      <c r="L57" s="262"/>
      <c r="M57" s="262"/>
      <c r="N57" s="262"/>
    </row>
    <row r="58" spans="1:18" x14ac:dyDescent="0.25">
      <c r="A58" s="737"/>
      <c r="B58" s="737"/>
      <c r="C58" s="212">
        <v>5</v>
      </c>
      <c r="D58" s="213" t="s">
        <v>18</v>
      </c>
      <c r="E58" s="213">
        <v>16</v>
      </c>
      <c r="F58" s="152">
        <v>0.5</v>
      </c>
      <c r="G58" s="152">
        <v>2</v>
      </c>
      <c r="H58" s="159">
        <v>3</v>
      </c>
      <c r="I58" s="159">
        <v>2</v>
      </c>
      <c r="J58" s="152">
        <v>2</v>
      </c>
      <c r="K58" s="184">
        <v>1.1836734693877551</v>
      </c>
      <c r="L58" s="262"/>
      <c r="M58" s="262"/>
      <c r="N58" s="262"/>
    </row>
    <row r="59" spans="1:18" x14ac:dyDescent="0.25">
      <c r="A59" s="737"/>
      <c r="B59" s="733">
        <v>2</v>
      </c>
      <c r="C59" s="408">
        <v>1</v>
      </c>
      <c r="D59" s="409" t="s">
        <v>20</v>
      </c>
      <c r="E59" s="409">
        <v>14</v>
      </c>
      <c r="F59" s="410">
        <v>0.5</v>
      </c>
      <c r="G59" s="410">
        <v>2</v>
      </c>
      <c r="H59" s="152">
        <v>3.5</v>
      </c>
      <c r="I59" s="152">
        <v>3</v>
      </c>
      <c r="J59" s="410">
        <v>2.5</v>
      </c>
      <c r="K59" s="496">
        <v>0.78423236514522809</v>
      </c>
      <c r="L59" s="262"/>
      <c r="M59" s="262"/>
      <c r="N59" s="262"/>
    </row>
    <row r="60" spans="1:18" x14ac:dyDescent="0.25">
      <c r="A60" s="737"/>
      <c r="B60" s="737"/>
      <c r="C60" s="212">
        <v>2</v>
      </c>
      <c r="D60" s="213" t="s">
        <v>21</v>
      </c>
      <c r="E60" s="213">
        <v>12</v>
      </c>
      <c r="F60" s="152">
        <v>0.5</v>
      </c>
      <c r="G60" s="152">
        <v>2</v>
      </c>
      <c r="H60" s="152">
        <v>3</v>
      </c>
      <c r="I60" s="152">
        <v>2.5</v>
      </c>
      <c r="J60" s="152">
        <v>2.5</v>
      </c>
      <c r="K60" s="184">
        <v>0.98916967509025266</v>
      </c>
      <c r="L60" s="262"/>
      <c r="M60" s="262"/>
      <c r="N60" s="262"/>
    </row>
    <row r="61" spans="1:18" x14ac:dyDescent="0.25">
      <c r="A61" s="737"/>
      <c r="B61" s="737"/>
      <c r="C61" s="212">
        <v>3</v>
      </c>
      <c r="D61" s="213" t="s">
        <v>22</v>
      </c>
      <c r="E61" s="213">
        <v>14</v>
      </c>
      <c r="F61" s="152">
        <v>2</v>
      </c>
      <c r="G61" s="152">
        <v>2.5</v>
      </c>
      <c r="H61" s="152">
        <v>3.5</v>
      </c>
      <c r="I61" s="152">
        <v>2.5</v>
      </c>
      <c r="J61" s="152">
        <v>2.5</v>
      </c>
      <c r="K61" s="184">
        <v>1.0075757575757578</v>
      </c>
      <c r="L61" s="262"/>
      <c r="M61" s="262"/>
      <c r="N61" s="262"/>
    </row>
    <row r="62" spans="1:18" x14ac:dyDescent="0.25">
      <c r="A62" s="737"/>
      <c r="B62" s="737"/>
      <c r="C62" s="212">
        <v>4</v>
      </c>
      <c r="D62" s="213" t="s">
        <v>23</v>
      </c>
      <c r="E62" s="213">
        <v>13</v>
      </c>
      <c r="F62" s="152">
        <v>0.5</v>
      </c>
      <c r="G62" s="152">
        <v>2.5</v>
      </c>
      <c r="H62" s="152">
        <v>3.5</v>
      </c>
      <c r="I62" s="152">
        <v>3</v>
      </c>
      <c r="J62" s="152">
        <v>2.5</v>
      </c>
      <c r="K62" s="184">
        <v>0.86266094420600858</v>
      </c>
      <c r="L62" s="262"/>
      <c r="M62" s="262"/>
      <c r="N62" s="262"/>
    </row>
    <row r="63" spans="1:18" x14ac:dyDescent="0.25">
      <c r="A63" s="737"/>
      <c r="B63" s="737"/>
      <c r="C63" s="212">
        <v>5</v>
      </c>
      <c r="D63" s="213" t="s">
        <v>24</v>
      </c>
      <c r="E63" s="213">
        <v>13</v>
      </c>
      <c r="F63" s="152">
        <v>2</v>
      </c>
      <c r="G63" s="152">
        <v>3.5</v>
      </c>
      <c r="H63" s="152">
        <v>3.5</v>
      </c>
      <c r="I63" s="155">
        <v>5</v>
      </c>
      <c r="J63" s="155">
        <v>5</v>
      </c>
      <c r="K63" s="205">
        <v>0.74770642201834858</v>
      </c>
      <c r="L63" s="262"/>
      <c r="M63" s="262"/>
      <c r="N63" s="262"/>
    </row>
    <row r="64" spans="1:18" x14ac:dyDescent="0.25">
      <c r="A64" s="477"/>
      <c r="B64" s="478"/>
      <c r="C64" s="478"/>
      <c r="D64" s="161" t="s">
        <v>221</v>
      </c>
      <c r="E64" s="162">
        <f>AVERAGE(E54:E63)</f>
        <v>14.6</v>
      </c>
      <c r="F64" s="591">
        <f t="shared" ref="F64" si="16">AVERAGE(F54:F63)</f>
        <v>1.05</v>
      </c>
      <c r="G64" s="591">
        <f t="shared" ref="G64" si="17">AVERAGE(G54:G63)</f>
        <v>2.1</v>
      </c>
      <c r="H64" s="591">
        <f t="shared" ref="H64" si="18">AVERAGE(H54:H63)</f>
        <v>3.25</v>
      </c>
      <c r="I64" s="591">
        <f t="shared" ref="I64" si="19">AVERAGE(I54:I63)</f>
        <v>2.8</v>
      </c>
      <c r="J64" s="591">
        <f t="shared" ref="J64" si="20">AVERAGE(J54:J63)</f>
        <v>2.5499999999999998</v>
      </c>
      <c r="K64" s="225">
        <f t="shared" ref="K64" si="21">AVERAGE(K54:K63)</f>
        <v>0.9900360727278581</v>
      </c>
      <c r="L64" s="262"/>
      <c r="M64" s="262"/>
      <c r="N64" s="262"/>
    </row>
    <row r="65" spans="1:18" x14ac:dyDescent="0.25">
      <c r="A65" s="479"/>
      <c r="B65" s="480"/>
      <c r="C65" s="480"/>
      <c r="D65" s="164" t="s">
        <v>222</v>
      </c>
      <c r="E65" s="165">
        <f>STDEV(E54:E63)</f>
        <v>2.5473297566057087</v>
      </c>
      <c r="F65" s="592">
        <f t="shared" ref="F65:K65" si="22">STDEV(F54:F63)</f>
        <v>0.72456883730947186</v>
      </c>
      <c r="G65" s="592">
        <f t="shared" si="22"/>
        <v>0.65828058860438321</v>
      </c>
      <c r="H65" s="592">
        <f t="shared" si="22"/>
        <v>0.35355339059327379</v>
      </c>
      <c r="I65" s="592">
        <f t="shared" si="22"/>
        <v>0.85634883857767496</v>
      </c>
      <c r="J65" s="592">
        <f t="shared" si="22"/>
        <v>0.92646280731248609</v>
      </c>
      <c r="K65" s="226">
        <f t="shared" si="22"/>
        <v>0.14720083436068165</v>
      </c>
      <c r="L65" s="262"/>
      <c r="M65" s="262"/>
      <c r="N65" s="262"/>
    </row>
    <row r="66" spans="1:18" x14ac:dyDescent="0.25">
      <c r="A66" s="481"/>
      <c r="B66" s="482"/>
      <c r="C66" s="482"/>
      <c r="D66" s="167" t="s">
        <v>12</v>
      </c>
      <c r="E66" s="168">
        <f>E65/SQRT(COUNT(E54:E63))</f>
        <v>0.80553639823963874</v>
      </c>
      <c r="F66" s="593">
        <f t="shared" ref="F66" si="23">F65/SQRT(COUNT(F54:F63))</f>
        <v>0.22912878474779197</v>
      </c>
      <c r="G66" s="593">
        <f t="shared" ref="G66" si="24">G65/SQRT(COUNT(G54:G63))</f>
        <v>0.20816659994661324</v>
      </c>
      <c r="H66" s="593">
        <f t="shared" ref="H66" si="25">H65/SQRT(COUNT(H54:H63))</f>
        <v>0.11180339887498948</v>
      </c>
      <c r="I66" s="593">
        <f t="shared" ref="I66" si="26">I65/SQRT(COUNT(I54:I63))</f>
        <v>0.27080128015453192</v>
      </c>
      <c r="J66" s="593">
        <f t="shared" ref="J66" si="27">J65/SQRT(COUNT(J54:J63))</f>
        <v>0.29297326385411565</v>
      </c>
      <c r="K66" s="227">
        <f t="shared" ref="K66" si="28">K65/SQRT(COUNT(K54:K63))</f>
        <v>4.6548991005692951E-2</v>
      </c>
      <c r="L66" s="262"/>
      <c r="M66" s="262"/>
      <c r="N66" s="262"/>
    </row>
    <row r="67" spans="1:18" x14ac:dyDescent="0.25">
      <c r="A67" s="733" t="s">
        <v>117</v>
      </c>
      <c r="B67" s="733">
        <v>3</v>
      </c>
      <c r="C67" s="408">
        <v>1</v>
      </c>
      <c r="D67" s="409" t="s">
        <v>26</v>
      </c>
      <c r="E67" s="409">
        <v>16</v>
      </c>
      <c r="F67" s="410">
        <v>0.5</v>
      </c>
      <c r="G67" s="410">
        <v>1</v>
      </c>
      <c r="H67" s="410">
        <v>2</v>
      </c>
      <c r="I67" s="410">
        <v>1.5</v>
      </c>
      <c r="J67" s="410">
        <v>0.5</v>
      </c>
      <c r="K67" s="184">
        <v>1.3154362416107384</v>
      </c>
      <c r="L67" s="80"/>
      <c r="M67" s="80"/>
      <c r="N67" s="80"/>
      <c r="O67" s="80"/>
      <c r="P67" s="80"/>
      <c r="Q67" s="80"/>
      <c r="R67" s="80"/>
    </row>
    <row r="68" spans="1:18" x14ac:dyDescent="0.25">
      <c r="A68" s="737"/>
      <c r="B68" s="737"/>
      <c r="C68" s="212">
        <v>2</v>
      </c>
      <c r="D68" s="213" t="s">
        <v>27</v>
      </c>
      <c r="E68" s="213">
        <v>16</v>
      </c>
      <c r="F68" s="152">
        <v>2</v>
      </c>
      <c r="G68" s="152">
        <v>2</v>
      </c>
      <c r="H68" s="152">
        <v>3.5</v>
      </c>
      <c r="I68" s="152">
        <v>2</v>
      </c>
      <c r="J68" s="152">
        <v>2</v>
      </c>
      <c r="K68" s="184">
        <v>1.0874524714828897</v>
      </c>
      <c r="L68" s="80"/>
      <c r="M68" s="80"/>
      <c r="N68" s="80"/>
      <c r="O68" s="80"/>
      <c r="P68" s="80"/>
      <c r="Q68" s="80"/>
      <c r="R68" s="80"/>
    </row>
    <row r="69" spans="1:18" x14ac:dyDescent="0.25">
      <c r="A69" s="737"/>
      <c r="B69" s="737"/>
      <c r="C69" s="212">
        <v>3</v>
      </c>
      <c r="D69" s="213" t="s">
        <v>28</v>
      </c>
      <c r="E69" s="213">
        <v>13</v>
      </c>
      <c r="F69" s="152">
        <v>1</v>
      </c>
      <c r="G69" s="152">
        <v>2</v>
      </c>
      <c r="H69" s="152">
        <v>3</v>
      </c>
      <c r="I69" s="152">
        <v>2.5</v>
      </c>
      <c r="J69" s="152">
        <v>2</v>
      </c>
      <c r="K69" s="184">
        <v>1.0934959349593494</v>
      </c>
      <c r="L69" s="80"/>
      <c r="M69" s="80"/>
      <c r="N69" s="80"/>
      <c r="O69" s="80"/>
      <c r="P69" s="80"/>
      <c r="Q69" s="80"/>
      <c r="R69" s="80"/>
    </row>
    <row r="70" spans="1:18" x14ac:dyDescent="0.25">
      <c r="A70" s="737"/>
      <c r="B70" s="737"/>
      <c r="C70" s="212">
        <v>4</v>
      </c>
      <c r="D70" s="213" t="s">
        <v>29</v>
      </c>
      <c r="E70" s="213">
        <v>14</v>
      </c>
      <c r="F70" s="152">
        <v>1.5</v>
      </c>
      <c r="G70" s="152">
        <v>2</v>
      </c>
      <c r="H70" s="152">
        <v>3.5</v>
      </c>
      <c r="I70" s="152">
        <v>2.5</v>
      </c>
      <c r="J70" s="152">
        <v>2</v>
      </c>
      <c r="K70" s="184">
        <v>1.0549019607843138</v>
      </c>
      <c r="L70" s="80"/>
      <c r="M70" s="80"/>
      <c r="N70" s="80"/>
      <c r="O70" s="80"/>
      <c r="P70" s="80"/>
      <c r="Q70" s="80"/>
      <c r="R70" s="80"/>
    </row>
    <row r="71" spans="1:18" x14ac:dyDescent="0.25">
      <c r="A71" s="737"/>
      <c r="B71" s="737"/>
      <c r="C71" s="212">
        <v>5</v>
      </c>
      <c r="D71" s="213" t="s">
        <v>30</v>
      </c>
      <c r="E71" s="213">
        <v>14</v>
      </c>
      <c r="F71" s="152">
        <v>0.5</v>
      </c>
      <c r="G71" s="152">
        <v>2</v>
      </c>
      <c r="H71" s="159">
        <v>3.5</v>
      </c>
      <c r="I71" s="159">
        <v>2.5</v>
      </c>
      <c r="J71" s="152">
        <v>2</v>
      </c>
      <c r="K71" s="184">
        <v>1</v>
      </c>
      <c r="L71" s="80"/>
      <c r="M71" s="80"/>
      <c r="N71" s="80"/>
      <c r="O71" s="80"/>
      <c r="P71" s="80"/>
      <c r="Q71" s="80"/>
      <c r="R71" s="80"/>
    </row>
    <row r="72" spans="1:18" x14ac:dyDescent="0.25">
      <c r="A72" s="737"/>
      <c r="B72" s="733">
        <v>4</v>
      </c>
      <c r="C72" s="408">
        <v>1</v>
      </c>
      <c r="D72" s="409" t="s">
        <v>32</v>
      </c>
      <c r="E72" s="409">
        <v>13</v>
      </c>
      <c r="F72" s="410">
        <v>1</v>
      </c>
      <c r="G72" s="410">
        <v>2</v>
      </c>
      <c r="H72" s="152">
        <v>3.5</v>
      </c>
      <c r="I72" s="152">
        <v>2</v>
      </c>
      <c r="J72" s="410">
        <v>2</v>
      </c>
      <c r="K72" s="496">
        <v>1.0686274509803924</v>
      </c>
      <c r="L72" s="80"/>
      <c r="M72" s="80"/>
      <c r="N72" s="80"/>
      <c r="O72" s="80"/>
      <c r="P72" s="80"/>
      <c r="Q72" s="80"/>
      <c r="R72" s="80"/>
    </row>
    <row r="73" spans="1:18" x14ac:dyDescent="0.25">
      <c r="A73" s="737"/>
      <c r="B73" s="737"/>
      <c r="C73" s="212">
        <v>2</v>
      </c>
      <c r="D73" s="213" t="s">
        <v>33</v>
      </c>
      <c r="E73" s="213">
        <v>16</v>
      </c>
      <c r="F73" s="152">
        <v>0.5</v>
      </c>
      <c r="G73" s="152">
        <v>2</v>
      </c>
      <c r="H73" s="152">
        <v>3.5</v>
      </c>
      <c r="I73" s="152">
        <v>2.5</v>
      </c>
      <c r="J73" s="152">
        <v>2.5</v>
      </c>
      <c r="K73" s="184">
        <v>0.82899628252788116</v>
      </c>
      <c r="L73" s="80"/>
      <c r="M73" s="80"/>
      <c r="N73" s="80"/>
      <c r="O73" s="80"/>
      <c r="P73" s="80"/>
      <c r="Q73" s="80"/>
      <c r="R73" s="80"/>
    </row>
    <row r="74" spans="1:18" x14ac:dyDescent="0.25">
      <c r="A74" s="737"/>
      <c r="B74" s="737"/>
      <c r="C74" s="212">
        <v>3</v>
      </c>
      <c r="D74" s="213" t="s">
        <v>34</v>
      </c>
      <c r="E74" s="213">
        <v>15</v>
      </c>
      <c r="F74" s="152">
        <v>2</v>
      </c>
      <c r="G74" s="152">
        <v>2.5</v>
      </c>
      <c r="H74" s="152">
        <v>3</v>
      </c>
      <c r="I74" s="152">
        <v>2.5</v>
      </c>
      <c r="J74" s="152">
        <v>2.5</v>
      </c>
      <c r="K74" s="184">
        <v>1.0262008733624455</v>
      </c>
      <c r="L74" s="80"/>
      <c r="M74" s="80"/>
      <c r="N74" s="80"/>
      <c r="O74" s="80"/>
      <c r="P74" s="80"/>
      <c r="Q74" s="80"/>
      <c r="R74" s="80"/>
    </row>
    <row r="75" spans="1:18" x14ac:dyDescent="0.25">
      <c r="A75" s="737"/>
      <c r="B75" s="737"/>
      <c r="C75" s="212">
        <v>4</v>
      </c>
      <c r="D75" s="213" t="s">
        <v>35</v>
      </c>
      <c r="E75" s="213">
        <v>14</v>
      </c>
      <c r="F75" s="152">
        <v>1</v>
      </c>
      <c r="G75" s="152">
        <v>2.5</v>
      </c>
      <c r="H75" s="152">
        <v>3.5</v>
      </c>
      <c r="I75" s="152">
        <v>2.5</v>
      </c>
      <c r="J75" s="152">
        <v>2.5</v>
      </c>
      <c r="K75" s="184">
        <v>0.95495495495495497</v>
      </c>
      <c r="L75" s="80"/>
      <c r="M75" s="80"/>
      <c r="N75" s="80"/>
      <c r="O75" s="80"/>
      <c r="P75" s="80"/>
      <c r="Q75" s="80"/>
      <c r="R75" s="80"/>
    </row>
    <row r="76" spans="1:18" x14ac:dyDescent="0.25">
      <c r="A76" s="737"/>
      <c r="B76" s="737"/>
      <c r="C76" s="212">
        <v>5</v>
      </c>
      <c r="D76" s="213" t="s">
        <v>36</v>
      </c>
      <c r="E76" s="213">
        <v>13</v>
      </c>
      <c r="F76" s="152">
        <v>1</v>
      </c>
      <c r="G76" s="152">
        <v>3</v>
      </c>
      <c r="H76" s="152">
        <v>3</v>
      </c>
      <c r="I76" s="159">
        <v>2.5</v>
      </c>
      <c r="J76" s="152">
        <v>2.5</v>
      </c>
      <c r="K76" s="184">
        <v>0.88530465949820791</v>
      </c>
      <c r="L76" s="80"/>
      <c r="M76" s="80"/>
      <c r="N76" s="80"/>
      <c r="O76" s="80"/>
      <c r="P76" s="80"/>
      <c r="Q76" s="80"/>
      <c r="R76" s="80"/>
    </row>
    <row r="77" spans="1:18" x14ac:dyDescent="0.25">
      <c r="A77" s="477"/>
      <c r="B77" s="478"/>
      <c r="C77" s="478"/>
      <c r="D77" s="161" t="s">
        <v>221</v>
      </c>
      <c r="E77" s="162">
        <f>AVERAGE(E67:E76)</f>
        <v>14.4</v>
      </c>
      <c r="F77" s="591">
        <f t="shared" ref="F77:K77" si="29">AVERAGE(F67:F76)</f>
        <v>1.1000000000000001</v>
      </c>
      <c r="G77" s="591">
        <f t="shared" si="29"/>
        <v>2.1</v>
      </c>
      <c r="H77" s="591">
        <f t="shared" si="29"/>
        <v>3.2</v>
      </c>
      <c r="I77" s="591">
        <f t="shared" si="29"/>
        <v>2.2999999999999998</v>
      </c>
      <c r="J77" s="591">
        <f t="shared" si="29"/>
        <v>2.0499999999999998</v>
      </c>
      <c r="K77" s="225">
        <f t="shared" si="29"/>
        <v>1.0315370830161172</v>
      </c>
      <c r="L77" s="262"/>
      <c r="M77" s="262"/>
      <c r="N77" s="262"/>
    </row>
    <row r="78" spans="1:18" x14ac:dyDescent="0.25">
      <c r="A78" s="479"/>
      <c r="B78" s="480"/>
      <c r="C78" s="480"/>
      <c r="D78" s="164" t="s">
        <v>222</v>
      </c>
      <c r="E78" s="165">
        <f>STDEV(E67:E76)</f>
        <v>1.2649110640673518</v>
      </c>
      <c r="F78" s="592">
        <f t="shared" ref="F78:K78" si="30">STDEV(F67:F76)</f>
        <v>0.56764621219754674</v>
      </c>
      <c r="G78" s="592">
        <f t="shared" si="30"/>
        <v>0.51639777949432208</v>
      </c>
      <c r="H78" s="592">
        <f t="shared" si="30"/>
        <v>0.48304589153964728</v>
      </c>
      <c r="I78" s="592">
        <f t="shared" si="30"/>
        <v>0.34960294939005077</v>
      </c>
      <c r="J78" s="592">
        <f t="shared" si="30"/>
        <v>0.59860949986893253</v>
      </c>
      <c r="K78" s="226">
        <f t="shared" si="30"/>
        <v>0.1328241769275971</v>
      </c>
      <c r="L78" s="262"/>
      <c r="M78" s="262"/>
      <c r="N78" s="262"/>
    </row>
    <row r="79" spans="1:18" x14ac:dyDescent="0.25">
      <c r="A79" s="481"/>
      <c r="B79" s="482"/>
      <c r="C79" s="482"/>
      <c r="D79" s="167" t="s">
        <v>12</v>
      </c>
      <c r="E79" s="168">
        <f>E78/SQRT(COUNT(E67:E76))</f>
        <v>0.39999999999999997</v>
      </c>
      <c r="F79" s="593">
        <f t="shared" ref="F79:K79" si="31">F78/SQRT(COUNT(F67:F76))</f>
        <v>0.17950549357115014</v>
      </c>
      <c r="G79" s="593">
        <f t="shared" si="31"/>
        <v>0.16329931618554513</v>
      </c>
      <c r="H79" s="593">
        <f t="shared" si="31"/>
        <v>0.15275252316519444</v>
      </c>
      <c r="I79" s="593">
        <f t="shared" si="31"/>
        <v>0.1105541596785134</v>
      </c>
      <c r="J79" s="593">
        <f t="shared" si="31"/>
        <v>0.18929694486000917</v>
      </c>
      <c r="K79" s="227">
        <f t="shared" si="31"/>
        <v>4.2002692742839257E-2</v>
      </c>
      <c r="L79" s="262"/>
      <c r="M79" s="262"/>
      <c r="N79" s="262"/>
    </row>
    <row r="80" spans="1:18" x14ac:dyDescent="0.25">
      <c r="A80" s="262"/>
      <c r="B80" s="262"/>
      <c r="C80" s="262"/>
      <c r="D80" s="262"/>
      <c r="E80" s="262"/>
      <c r="F80" s="262"/>
      <c r="G80" s="262"/>
      <c r="H80" s="262"/>
      <c r="I80" s="262"/>
      <c r="J80" s="262"/>
      <c r="K80" s="262"/>
      <c r="L80" s="262"/>
      <c r="M80" s="262"/>
      <c r="N80" s="262"/>
    </row>
    <row r="81" spans="1:16" x14ac:dyDescent="0.25">
      <c r="A81" s="262"/>
      <c r="B81" s="262"/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62"/>
    </row>
    <row r="82" spans="1:16" ht="20.25" x14ac:dyDescent="0.3">
      <c r="A82" s="23" t="s">
        <v>172</v>
      </c>
      <c r="B82" s="262"/>
      <c r="C82" s="262"/>
      <c r="D82" s="262"/>
      <c r="E82" s="262"/>
      <c r="F82" s="262"/>
      <c r="H82" s="65" t="s">
        <v>2</v>
      </c>
      <c r="I82" s="11" t="s">
        <v>223</v>
      </c>
      <c r="J82" s="64"/>
      <c r="K82" s="64"/>
      <c r="L82" s="64"/>
      <c r="M82" s="64"/>
      <c r="N82" s="64"/>
      <c r="O82" s="81"/>
      <c r="P82" s="82"/>
    </row>
    <row r="83" spans="1:16" x14ac:dyDescent="0.25">
      <c r="A83" s="262"/>
      <c r="B83" s="262"/>
      <c r="C83" s="262"/>
      <c r="D83" s="262"/>
      <c r="E83" s="262"/>
      <c r="F83" s="262"/>
      <c r="G83" s="67"/>
      <c r="H83" s="262"/>
      <c r="I83" s="262"/>
      <c r="J83" s="262"/>
      <c r="K83" s="262"/>
      <c r="L83" s="262"/>
      <c r="M83" s="262"/>
      <c r="N83" s="262"/>
    </row>
    <row r="84" spans="1:16" ht="25.5" x14ac:dyDescent="0.25">
      <c r="A84" s="29" t="s">
        <v>7</v>
      </c>
      <c r="B84" s="25" t="s">
        <v>8</v>
      </c>
      <c r="C84" s="29" t="s">
        <v>9</v>
      </c>
      <c r="D84" s="30" t="s">
        <v>10</v>
      </c>
      <c r="E84" s="78" t="s">
        <v>164</v>
      </c>
      <c r="F84" s="78" t="s">
        <v>167</v>
      </c>
      <c r="G84" s="78" t="s">
        <v>168</v>
      </c>
      <c r="H84" s="78" t="s">
        <v>169</v>
      </c>
      <c r="I84" s="78" t="s">
        <v>170</v>
      </c>
      <c r="J84" s="78" t="s">
        <v>6</v>
      </c>
      <c r="K84" s="30" t="s">
        <v>224</v>
      </c>
      <c r="L84" s="262"/>
      <c r="M84" s="262"/>
      <c r="N84" s="262"/>
    </row>
    <row r="85" spans="1:16" x14ac:dyDescent="0.25">
      <c r="A85" s="715" t="s">
        <v>1</v>
      </c>
      <c r="B85" s="723">
        <v>1</v>
      </c>
      <c r="C85" s="210">
        <v>1</v>
      </c>
      <c r="D85" s="211" t="s">
        <v>14</v>
      </c>
      <c r="E85" s="211">
        <v>14</v>
      </c>
      <c r="F85" s="158">
        <v>1.5</v>
      </c>
      <c r="G85" s="158">
        <v>1</v>
      </c>
      <c r="H85" s="152">
        <v>3</v>
      </c>
      <c r="I85" s="152">
        <v>3</v>
      </c>
      <c r="J85" s="158">
        <v>2.5</v>
      </c>
      <c r="K85" s="223">
        <v>0.91629955947136565</v>
      </c>
      <c r="L85" s="262"/>
      <c r="M85" s="262"/>
      <c r="N85" s="262"/>
    </row>
    <row r="86" spans="1:16" x14ac:dyDescent="0.25">
      <c r="A86" s="716"/>
      <c r="B86" s="724"/>
      <c r="C86" s="212">
        <v>2</v>
      </c>
      <c r="D86" s="213" t="s">
        <v>15</v>
      </c>
      <c r="E86" s="213">
        <v>16</v>
      </c>
      <c r="F86" s="152">
        <v>0.5</v>
      </c>
      <c r="G86" s="152">
        <v>1</v>
      </c>
      <c r="H86" s="152">
        <v>3</v>
      </c>
      <c r="I86" s="152">
        <v>1</v>
      </c>
      <c r="J86" s="152">
        <v>0.5</v>
      </c>
      <c r="K86" s="184">
        <v>1.1389961389961392</v>
      </c>
      <c r="L86" s="262"/>
      <c r="M86" s="262"/>
      <c r="N86" s="262"/>
    </row>
    <row r="87" spans="1:16" x14ac:dyDescent="0.25">
      <c r="A87" s="716"/>
      <c r="B87" s="724"/>
      <c r="C87" s="212">
        <v>3</v>
      </c>
      <c r="D87" s="213" t="s">
        <v>16</v>
      </c>
      <c r="E87" s="213">
        <v>14</v>
      </c>
      <c r="F87" s="152">
        <v>2</v>
      </c>
      <c r="G87" s="152">
        <v>2.5</v>
      </c>
      <c r="H87" s="152">
        <v>3.5</v>
      </c>
      <c r="I87" s="152">
        <v>3.5</v>
      </c>
      <c r="J87" s="152">
        <v>3.5</v>
      </c>
      <c r="K87" s="184">
        <v>0.66788321167883213</v>
      </c>
      <c r="L87" s="262"/>
      <c r="M87" s="262"/>
      <c r="N87" s="262"/>
    </row>
    <row r="88" spans="1:16" x14ac:dyDescent="0.25">
      <c r="A88" s="716"/>
      <c r="B88" s="724"/>
      <c r="C88" s="212">
        <v>4</v>
      </c>
      <c r="D88" s="213" t="s">
        <v>17</v>
      </c>
      <c r="E88" s="213">
        <v>14</v>
      </c>
      <c r="F88" s="152">
        <v>2</v>
      </c>
      <c r="G88" s="152">
        <v>2</v>
      </c>
      <c r="H88" s="152">
        <v>4</v>
      </c>
      <c r="I88" s="152">
        <v>2.5</v>
      </c>
      <c r="J88" s="152">
        <v>2</v>
      </c>
      <c r="K88" s="184">
        <v>1.008695652173913</v>
      </c>
      <c r="L88" s="262"/>
      <c r="M88" s="262"/>
      <c r="N88" s="262"/>
    </row>
    <row r="89" spans="1:16" x14ac:dyDescent="0.25">
      <c r="A89" s="716"/>
      <c r="B89" s="725"/>
      <c r="C89" s="228">
        <v>5</v>
      </c>
      <c r="D89" s="229" t="s">
        <v>18</v>
      </c>
      <c r="E89" s="229">
        <v>15</v>
      </c>
      <c r="F89" s="159">
        <v>2</v>
      </c>
      <c r="G89" s="159">
        <v>2</v>
      </c>
      <c r="H89" s="159">
        <v>5</v>
      </c>
      <c r="I89" s="159">
        <v>3</v>
      </c>
      <c r="J89" s="159">
        <v>3</v>
      </c>
      <c r="K89" s="192">
        <v>0.88259109311740891</v>
      </c>
      <c r="L89" s="262"/>
      <c r="M89" s="262"/>
      <c r="N89" s="262"/>
    </row>
    <row r="90" spans="1:16" x14ac:dyDescent="0.25">
      <c r="A90" s="716"/>
      <c r="B90" s="723">
        <v>2</v>
      </c>
      <c r="C90" s="210">
        <v>1</v>
      </c>
      <c r="D90" s="211" t="s">
        <v>20</v>
      </c>
      <c r="E90" s="211">
        <v>13</v>
      </c>
      <c r="F90" s="158">
        <v>2</v>
      </c>
      <c r="G90" s="158">
        <v>2</v>
      </c>
      <c r="H90" s="152">
        <v>3.5</v>
      </c>
      <c r="I90" s="155"/>
      <c r="J90" s="497"/>
      <c r="K90" s="498"/>
      <c r="L90" s="262"/>
      <c r="M90" s="262"/>
      <c r="N90" s="262"/>
    </row>
    <row r="91" spans="1:16" x14ac:dyDescent="0.25">
      <c r="A91" s="716"/>
      <c r="B91" s="724"/>
      <c r="C91" s="212">
        <v>2</v>
      </c>
      <c r="D91" s="213" t="s">
        <v>21</v>
      </c>
      <c r="E91" s="213">
        <v>14</v>
      </c>
      <c r="F91" s="152">
        <v>1.5</v>
      </c>
      <c r="G91" s="152">
        <v>2</v>
      </c>
      <c r="H91" s="152">
        <v>3.5</v>
      </c>
      <c r="I91" s="152">
        <v>2.5</v>
      </c>
      <c r="J91" s="152">
        <v>2.5</v>
      </c>
      <c r="K91" s="184">
        <v>0.97983870967741937</v>
      </c>
      <c r="L91" s="262"/>
      <c r="M91" s="262"/>
      <c r="N91" s="262"/>
    </row>
    <row r="92" spans="1:16" x14ac:dyDescent="0.25">
      <c r="A92" s="716"/>
      <c r="B92" s="724"/>
      <c r="C92" s="212">
        <v>3</v>
      </c>
      <c r="D92" s="213" t="s">
        <v>22</v>
      </c>
      <c r="E92" s="213">
        <v>13</v>
      </c>
      <c r="F92" s="152">
        <v>2</v>
      </c>
      <c r="G92" s="152">
        <v>2</v>
      </c>
      <c r="H92" s="152">
        <v>3.5</v>
      </c>
      <c r="I92" s="152">
        <v>3</v>
      </c>
      <c r="J92" s="152">
        <v>2.5</v>
      </c>
      <c r="K92" s="184">
        <v>0.96400000000000008</v>
      </c>
      <c r="L92" s="262"/>
      <c r="M92" s="262"/>
      <c r="N92" s="262"/>
    </row>
    <row r="93" spans="1:16" x14ac:dyDescent="0.25">
      <c r="A93" s="716"/>
      <c r="B93" s="724"/>
      <c r="C93" s="212">
        <v>4</v>
      </c>
      <c r="D93" s="213" t="s">
        <v>23</v>
      </c>
      <c r="E93" s="213">
        <v>14</v>
      </c>
      <c r="F93" s="152">
        <v>0.5</v>
      </c>
      <c r="G93" s="152">
        <v>2</v>
      </c>
      <c r="H93" s="152">
        <v>4</v>
      </c>
      <c r="I93" s="152">
        <v>3</v>
      </c>
      <c r="J93" s="152">
        <v>2.5</v>
      </c>
      <c r="K93" s="184">
        <v>0.91139240506329122</v>
      </c>
      <c r="L93" s="262"/>
      <c r="M93" s="262"/>
      <c r="N93" s="262"/>
    </row>
    <row r="94" spans="1:16" x14ac:dyDescent="0.25">
      <c r="A94" s="716"/>
      <c r="B94" s="725"/>
      <c r="C94" s="228">
        <v>5</v>
      </c>
      <c r="D94" s="229" t="s">
        <v>24</v>
      </c>
      <c r="E94" s="229">
        <v>13</v>
      </c>
      <c r="F94" s="159">
        <v>0.5</v>
      </c>
      <c r="G94" s="159">
        <v>1.5</v>
      </c>
      <c r="H94" s="159">
        <v>5</v>
      </c>
      <c r="I94" s="159">
        <v>2</v>
      </c>
      <c r="J94" s="159">
        <v>1.5</v>
      </c>
      <c r="K94" s="192">
        <v>1.216</v>
      </c>
      <c r="L94" s="262"/>
      <c r="M94" s="262"/>
      <c r="N94" s="262"/>
    </row>
    <row r="95" spans="1:16" x14ac:dyDescent="0.25">
      <c r="A95" s="716"/>
      <c r="B95" s="723">
        <v>3</v>
      </c>
      <c r="C95" s="210">
        <v>1</v>
      </c>
      <c r="D95" s="211" t="s">
        <v>26</v>
      </c>
      <c r="E95" s="211">
        <v>11</v>
      </c>
      <c r="F95" s="158">
        <v>1</v>
      </c>
      <c r="G95" s="158">
        <v>1</v>
      </c>
      <c r="H95" s="152">
        <v>3</v>
      </c>
      <c r="I95" s="152">
        <v>2</v>
      </c>
      <c r="J95" s="158">
        <v>1</v>
      </c>
      <c r="K95" s="223">
        <v>0.89743589743589747</v>
      </c>
      <c r="L95" s="262"/>
      <c r="M95" s="262"/>
      <c r="N95" s="262"/>
    </row>
    <row r="96" spans="1:16" x14ac:dyDescent="0.25">
      <c r="A96" s="716"/>
      <c r="B96" s="724"/>
      <c r="C96" s="212">
        <v>2</v>
      </c>
      <c r="D96" s="213" t="s">
        <v>27</v>
      </c>
      <c r="E96" s="213">
        <v>13</v>
      </c>
      <c r="F96" s="152">
        <v>0.5</v>
      </c>
      <c r="G96" s="152">
        <v>1.5</v>
      </c>
      <c r="H96" s="152">
        <v>3.5</v>
      </c>
      <c r="I96" s="152">
        <v>2</v>
      </c>
      <c r="J96" s="152">
        <v>1.5</v>
      </c>
      <c r="K96" s="184">
        <v>1.2188841201716738</v>
      </c>
      <c r="L96" s="262"/>
      <c r="M96" s="262"/>
      <c r="N96" s="262"/>
    </row>
    <row r="97" spans="1:14" x14ac:dyDescent="0.25">
      <c r="A97" s="716"/>
      <c r="B97" s="724"/>
      <c r="C97" s="212">
        <v>3</v>
      </c>
      <c r="D97" s="213" t="s">
        <v>28</v>
      </c>
      <c r="E97" s="213">
        <v>14</v>
      </c>
      <c r="F97" s="152">
        <v>1</v>
      </c>
      <c r="G97" s="152">
        <v>1.5</v>
      </c>
      <c r="H97" s="152">
        <v>3</v>
      </c>
      <c r="I97" s="152">
        <v>1.5</v>
      </c>
      <c r="J97" s="152">
        <v>1.5</v>
      </c>
      <c r="K97" s="184">
        <v>1.19921875</v>
      </c>
      <c r="L97" s="262"/>
      <c r="M97" s="262"/>
      <c r="N97" s="262"/>
    </row>
    <row r="98" spans="1:14" x14ac:dyDescent="0.25">
      <c r="A98" s="477"/>
      <c r="B98" s="478"/>
      <c r="C98" s="478"/>
      <c r="D98" s="161" t="s">
        <v>221</v>
      </c>
      <c r="E98" s="162">
        <f>AVERAGE(E85:E97)</f>
        <v>13.692307692307692</v>
      </c>
      <c r="F98" s="591">
        <f t="shared" ref="F98:K98" si="32">AVERAGE(F85:F97)</f>
        <v>1.3076923076923077</v>
      </c>
      <c r="G98" s="591">
        <f t="shared" si="32"/>
        <v>1.6923076923076923</v>
      </c>
      <c r="H98" s="591">
        <f t="shared" si="32"/>
        <v>3.6538461538461537</v>
      </c>
      <c r="I98" s="591">
        <f t="shared" si="32"/>
        <v>2.4166666666666665</v>
      </c>
      <c r="J98" s="591">
        <f t="shared" si="32"/>
        <v>2.0416666666666665</v>
      </c>
      <c r="K98" s="225">
        <f t="shared" si="32"/>
        <v>1.0001029614821617</v>
      </c>
      <c r="L98" s="262"/>
      <c r="M98" s="262"/>
      <c r="N98" s="262"/>
    </row>
    <row r="99" spans="1:14" x14ac:dyDescent="0.25">
      <c r="A99" s="479"/>
      <c r="B99" s="480"/>
      <c r="C99" s="480"/>
      <c r="D99" s="164" t="s">
        <v>222</v>
      </c>
      <c r="E99" s="165">
        <f>STDEV(E85:E97)</f>
        <v>1.1821319289469756</v>
      </c>
      <c r="F99" s="592">
        <f t="shared" ref="F99:K99" si="33">STDEV(F85:F97)</f>
        <v>0.66264814502310665</v>
      </c>
      <c r="G99" s="592">
        <f t="shared" si="33"/>
        <v>0.48038446141526114</v>
      </c>
      <c r="H99" s="592">
        <f t="shared" si="33"/>
        <v>0.68873723172119372</v>
      </c>
      <c r="I99" s="592">
        <f t="shared" si="33"/>
        <v>0.73340220062308803</v>
      </c>
      <c r="J99" s="592">
        <f t="shared" si="33"/>
        <v>0.86493124617281603</v>
      </c>
      <c r="K99" s="226">
        <f t="shared" si="33"/>
        <v>0.16646461188552678</v>
      </c>
      <c r="L99" s="262"/>
      <c r="M99" s="262"/>
      <c r="N99" s="262"/>
    </row>
    <row r="100" spans="1:14" x14ac:dyDescent="0.25">
      <c r="A100" s="481"/>
      <c r="B100" s="482"/>
      <c r="C100" s="482"/>
      <c r="D100" s="167" t="s">
        <v>12</v>
      </c>
      <c r="E100" s="168">
        <f>E99/SQRT(COUNT(E85:E97))</f>
        <v>0.32786440647549803</v>
      </c>
      <c r="F100" s="593">
        <f t="shared" ref="F100:K100" si="34">F99/SQRT(COUNT(F85:F97))</f>
        <v>0.18378552803630069</v>
      </c>
      <c r="G100" s="593">
        <f t="shared" si="34"/>
        <v>0.13323467750529819</v>
      </c>
      <c r="H100" s="593">
        <f t="shared" si="34"/>
        <v>0.19102133879168365</v>
      </c>
      <c r="I100" s="593">
        <f t="shared" si="34"/>
        <v>0.21171497897700192</v>
      </c>
      <c r="J100" s="593">
        <f t="shared" si="34"/>
        <v>0.24968414390419691</v>
      </c>
      <c r="K100" s="227">
        <f t="shared" si="34"/>
        <v>4.805419424132773E-2</v>
      </c>
      <c r="L100" s="262"/>
      <c r="M100" s="262"/>
      <c r="N100" s="262"/>
    </row>
    <row r="101" spans="1:14" x14ac:dyDescent="0.25">
      <c r="A101" s="715" t="s">
        <v>117</v>
      </c>
      <c r="B101" s="723">
        <v>4</v>
      </c>
      <c r="C101" s="210">
        <v>1</v>
      </c>
      <c r="D101" s="211" t="s">
        <v>32</v>
      </c>
      <c r="E101" s="211">
        <v>14</v>
      </c>
      <c r="F101" s="158">
        <v>2</v>
      </c>
      <c r="G101" s="158">
        <v>1</v>
      </c>
      <c r="H101" s="152">
        <v>4</v>
      </c>
      <c r="I101" s="152">
        <v>1</v>
      </c>
      <c r="J101" s="152">
        <v>1</v>
      </c>
      <c r="K101" s="223">
        <v>1.0586080586080586</v>
      </c>
      <c r="L101" s="262"/>
      <c r="M101" s="262"/>
      <c r="N101" s="262"/>
    </row>
    <row r="102" spans="1:14" x14ac:dyDescent="0.25">
      <c r="A102" s="716"/>
      <c r="B102" s="724"/>
      <c r="C102" s="212">
        <v>2</v>
      </c>
      <c r="D102" s="213" t="s">
        <v>33</v>
      </c>
      <c r="E102" s="213">
        <v>13</v>
      </c>
      <c r="F102" s="152">
        <v>2</v>
      </c>
      <c r="G102" s="152">
        <v>1</v>
      </c>
      <c r="H102" s="152">
        <v>3</v>
      </c>
      <c r="I102" s="152">
        <v>1</v>
      </c>
      <c r="J102" s="152">
        <v>1</v>
      </c>
      <c r="K102" s="184">
        <v>1.0229885057471264</v>
      </c>
      <c r="L102" s="262"/>
      <c r="M102" s="262"/>
      <c r="N102" s="262"/>
    </row>
    <row r="103" spans="1:14" x14ac:dyDescent="0.25">
      <c r="A103" s="716"/>
      <c r="B103" s="724"/>
      <c r="C103" s="212">
        <v>3</v>
      </c>
      <c r="D103" s="213" t="s">
        <v>34</v>
      </c>
      <c r="E103" s="213">
        <v>14</v>
      </c>
      <c r="F103" s="152">
        <v>2</v>
      </c>
      <c r="G103" s="152">
        <v>2</v>
      </c>
      <c r="H103" s="152">
        <v>3.5</v>
      </c>
      <c r="I103" s="152">
        <v>2</v>
      </c>
      <c r="J103" s="152">
        <v>2</v>
      </c>
      <c r="K103" s="184">
        <v>1.0424028268551238</v>
      </c>
      <c r="L103" s="262"/>
      <c r="M103" s="262"/>
      <c r="N103" s="262"/>
    </row>
    <row r="104" spans="1:14" x14ac:dyDescent="0.25">
      <c r="A104" s="716"/>
      <c r="B104" s="724"/>
      <c r="C104" s="212">
        <v>4</v>
      </c>
      <c r="D104" s="213" t="s">
        <v>35</v>
      </c>
      <c r="E104" s="213">
        <v>13</v>
      </c>
      <c r="F104" s="152">
        <v>0.5</v>
      </c>
      <c r="G104" s="152">
        <v>2</v>
      </c>
      <c r="H104" s="152">
        <v>4</v>
      </c>
      <c r="I104" s="152">
        <v>2</v>
      </c>
      <c r="J104" s="152">
        <v>2</v>
      </c>
      <c r="K104" s="184">
        <v>1.095</v>
      </c>
      <c r="L104" s="262"/>
      <c r="M104" s="262"/>
      <c r="N104" s="262"/>
    </row>
    <row r="105" spans="1:14" x14ac:dyDescent="0.25">
      <c r="A105" s="716"/>
      <c r="B105" s="725"/>
      <c r="C105" s="228">
        <v>5</v>
      </c>
      <c r="D105" s="229" t="s">
        <v>36</v>
      </c>
      <c r="E105" s="229">
        <v>13</v>
      </c>
      <c r="F105" s="159">
        <v>0.5</v>
      </c>
      <c r="G105" s="159">
        <v>2</v>
      </c>
      <c r="H105" s="159">
        <v>5</v>
      </c>
      <c r="I105" s="288"/>
      <c r="J105" s="499"/>
      <c r="K105" s="500"/>
      <c r="L105" s="262"/>
      <c r="M105" s="262"/>
      <c r="N105" s="262"/>
    </row>
    <row r="106" spans="1:14" x14ac:dyDescent="0.25">
      <c r="A106" s="716"/>
      <c r="B106" s="723">
        <v>5</v>
      </c>
      <c r="C106" s="210">
        <v>1</v>
      </c>
      <c r="D106" s="211" t="s">
        <v>43</v>
      </c>
      <c r="E106" s="211">
        <v>12</v>
      </c>
      <c r="F106" s="158">
        <v>0.5</v>
      </c>
      <c r="G106" s="158">
        <v>2</v>
      </c>
      <c r="H106" s="152">
        <v>5</v>
      </c>
      <c r="I106" s="152">
        <v>2</v>
      </c>
      <c r="J106" s="158">
        <v>2</v>
      </c>
      <c r="K106" s="223">
        <v>1.0221238938053097</v>
      </c>
      <c r="L106" s="262"/>
      <c r="M106" s="262"/>
      <c r="N106" s="262"/>
    </row>
    <row r="107" spans="1:14" x14ac:dyDescent="0.25">
      <c r="A107" s="716"/>
      <c r="B107" s="724"/>
      <c r="C107" s="212">
        <v>2</v>
      </c>
      <c r="D107" s="213" t="s">
        <v>44</v>
      </c>
      <c r="E107" s="213">
        <v>14</v>
      </c>
      <c r="F107" s="152">
        <v>0.5</v>
      </c>
      <c r="G107" s="152">
        <v>2</v>
      </c>
      <c r="H107" s="152">
        <v>3.5</v>
      </c>
      <c r="I107" s="152">
        <v>2</v>
      </c>
      <c r="J107" s="152">
        <v>2</v>
      </c>
      <c r="K107" s="184">
        <v>1.1652173913043478</v>
      </c>
      <c r="L107" s="262"/>
      <c r="M107" s="262"/>
      <c r="N107" s="262"/>
    </row>
    <row r="108" spans="1:14" x14ac:dyDescent="0.25">
      <c r="A108" s="716"/>
      <c r="B108" s="724"/>
      <c r="C108" s="212">
        <v>3</v>
      </c>
      <c r="D108" s="213" t="s">
        <v>45</v>
      </c>
      <c r="E108" s="213">
        <v>13</v>
      </c>
      <c r="F108" s="152">
        <v>2</v>
      </c>
      <c r="G108" s="152">
        <v>2</v>
      </c>
      <c r="H108" s="152">
        <v>3.5</v>
      </c>
      <c r="I108" s="152">
        <v>2</v>
      </c>
      <c r="J108" s="152">
        <v>1.5</v>
      </c>
      <c r="K108" s="184">
        <v>1.0785123966942149</v>
      </c>
      <c r="L108" s="262"/>
      <c r="M108" s="262"/>
      <c r="N108" s="262"/>
    </row>
    <row r="109" spans="1:14" x14ac:dyDescent="0.25">
      <c r="A109" s="716"/>
      <c r="B109" s="724"/>
      <c r="C109" s="212">
        <v>4</v>
      </c>
      <c r="D109" s="213" t="s">
        <v>46</v>
      </c>
      <c r="E109" s="213">
        <v>18</v>
      </c>
      <c r="F109" s="152">
        <v>1.5</v>
      </c>
      <c r="G109" s="152">
        <v>1.5</v>
      </c>
      <c r="H109" s="152">
        <v>4</v>
      </c>
      <c r="I109" s="152">
        <v>2</v>
      </c>
      <c r="J109" s="152">
        <v>1.5</v>
      </c>
      <c r="K109" s="184">
        <v>1.1599999999999999</v>
      </c>
      <c r="L109" s="262"/>
      <c r="M109" s="262"/>
      <c r="N109" s="262"/>
    </row>
    <row r="110" spans="1:14" x14ac:dyDescent="0.25">
      <c r="A110" s="716"/>
      <c r="B110" s="725"/>
      <c r="C110" s="228">
        <v>5</v>
      </c>
      <c r="D110" s="229" t="s">
        <v>47</v>
      </c>
      <c r="E110" s="229">
        <v>14</v>
      </c>
      <c r="F110" s="159">
        <v>2</v>
      </c>
      <c r="G110" s="159">
        <v>1.5</v>
      </c>
      <c r="H110" s="159">
        <v>5</v>
      </c>
      <c r="I110" s="159">
        <v>1</v>
      </c>
      <c r="J110" s="159">
        <v>0.5</v>
      </c>
      <c r="K110" s="192">
        <v>1.2258064516129032</v>
      </c>
      <c r="L110" s="262"/>
      <c r="M110" s="262"/>
      <c r="N110" s="262"/>
    </row>
    <row r="111" spans="1:14" x14ac:dyDescent="0.25">
      <c r="A111" s="716"/>
      <c r="B111" s="723">
        <v>6</v>
      </c>
      <c r="C111" s="210">
        <v>1</v>
      </c>
      <c r="D111" s="211" t="s">
        <v>48</v>
      </c>
      <c r="E111" s="211">
        <v>14</v>
      </c>
      <c r="F111" s="158">
        <v>0.5</v>
      </c>
      <c r="G111" s="158">
        <v>1.5</v>
      </c>
      <c r="H111" s="152">
        <v>6</v>
      </c>
      <c r="I111" s="152">
        <v>1.5</v>
      </c>
      <c r="J111" s="158">
        <v>1.5</v>
      </c>
      <c r="K111" s="223">
        <v>1.1106194690265487</v>
      </c>
      <c r="L111" s="262"/>
      <c r="M111" s="262"/>
      <c r="N111" s="262"/>
    </row>
    <row r="112" spans="1:14" x14ac:dyDescent="0.25">
      <c r="A112" s="716"/>
      <c r="B112" s="724"/>
      <c r="C112" s="212">
        <v>2</v>
      </c>
      <c r="D112" s="213" t="s">
        <v>49</v>
      </c>
      <c r="E112" s="213">
        <v>14</v>
      </c>
      <c r="F112" s="152">
        <v>2</v>
      </c>
      <c r="G112" s="152">
        <v>1.5</v>
      </c>
      <c r="H112" s="152">
        <v>3.5</v>
      </c>
      <c r="I112" s="152">
        <v>1.5</v>
      </c>
      <c r="J112" s="152">
        <v>1.5</v>
      </c>
      <c r="K112" s="184">
        <v>1.1000000000000001</v>
      </c>
      <c r="L112" s="262"/>
      <c r="M112" s="262"/>
      <c r="N112" s="262"/>
    </row>
    <row r="113" spans="1:14" x14ac:dyDescent="0.25">
      <c r="A113" s="716"/>
      <c r="B113" s="724"/>
      <c r="C113" s="212">
        <v>3</v>
      </c>
      <c r="D113" s="213" t="s">
        <v>50</v>
      </c>
      <c r="E113" s="213">
        <v>15</v>
      </c>
      <c r="F113" s="152">
        <v>0.5</v>
      </c>
      <c r="G113" s="152">
        <v>1.5</v>
      </c>
      <c r="H113" s="152">
        <v>3.5</v>
      </c>
      <c r="I113" s="152">
        <v>2</v>
      </c>
      <c r="J113" s="152">
        <v>1.5</v>
      </c>
      <c r="K113" s="184">
        <v>1.0924657534246576</v>
      </c>
      <c r="L113" s="262"/>
      <c r="M113" s="262"/>
      <c r="N113" s="262"/>
    </row>
    <row r="114" spans="1:14" x14ac:dyDescent="0.25">
      <c r="A114" s="477"/>
      <c r="B114" s="478"/>
      <c r="C114" s="478"/>
      <c r="D114" s="161" t="s">
        <v>221</v>
      </c>
      <c r="E114" s="162">
        <f>AVERAGE(E101:E113)</f>
        <v>13.923076923076923</v>
      </c>
      <c r="F114" s="591">
        <f t="shared" ref="F114" si="35">AVERAGE(F101:F113)</f>
        <v>1.2692307692307692</v>
      </c>
      <c r="G114" s="591">
        <f t="shared" ref="G114" si="36">AVERAGE(G101:G113)</f>
        <v>1.6538461538461537</v>
      </c>
      <c r="H114" s="591">
        <f t="shared" ref="H114" si="37">AVERAGE(H101:H113)</f>
        <v>4.115384615384615</v>
      </c>
      <c r="I114" s="591">
        <f t="shared" ref="I114" si="38">AVERAGE(I101:I113)</f>
        <v>1.6666666666666667</v>
      </c>
      <c r="J114" s="591">
        <f t="shared" ref="J114" si="39">AVERAGE(J101:J113)</f>
        <v>1.5</v>
      </c>
      <c r="K114" s="225">
        <f t="shared" ref="K114" si="40">AVERAGE(K101:K113)</f>
        <v>1.0978120622565244</v>
      </c>
      <c r="L114" s="262"/>
      <c r="M114" s="262"/>
      <c r="N114" s="262"/>
    </row>
    <row r="115" spans="1:14" x14ac:dyDescent="0.25">
      <c r="A115" s="479"/>
      <c r="B115" s="480"/>
      <c r="C115" s="480"/>
      <c r="D115" s="164" t="s">
        <v>222</v>
      </c>
      <c r="E115" s="165">
        <f>STDEV(E101:E113)</f>
        <v>1.4411533842457842</v>
      </c>
      <c r="F115" s="592">
        <f t="shared" ref="F115:K115" si="41">STDEV(F101:F113)</f>
        <v>0.75319830875254368</v>
      </c>
      <c r="G115" s="592">
        <f t="shared" si="41"/>
        <v>0.37553380809940551</v>
      </c>
      <c r="H115" s="592">
        <f t="shared" si="41"/>
        <v>0.86971849262290357</v>
      </c>
      <c r="I115" s="592">
        <f t="shared" si="41"/>
        <v>0.44381268229929705</v>
      </c>
      <c r="J115" s="592">
        <f t="shared" si="41"/>
        <v>0.47673129462279618</v>
      </c>
      <c r="K115" s="226">
        <f t="shared" si="41"/>
        <v>6.1278475352216873E-2</v>
      </c>
      <c r="L115" s="262"/>
      <c r="M115" s="262"/>
      <c r="N115" s="262"/>
    </row>
    <row r="116" spans="1:14" x14ac:dyDescent="0.25">
      <c r="A116" s="481"/>
      <c r="B116" s="482"/>
      <c r="C116" s="482"/>
      <c r="D116" s="167" t="s">
        <v>12</v>
      </c>
      <c r="E116" s="168">
        <f>E115/SQRT(COUNT(E101:E113))</f>
        <v>0.39970403251589476</v>
      </c>
      <c r="F116" s="593">
        <f t="shared" ref="F116" si="42">F115/SQRT(COUNT(F101:F113))</f>
        <v>0.20889962483077334</v>
      </c>
      <c r="G116" s="593">
        <f t="shared" ref="G116" si="43">G115/SQRT(COUNT(G101:G113))</f>
        <v>0.10415433852097389</v>
      </c>
      <c r="H116" s="593">
        <f t="shared" ref="H116" si="44">H115/SQRT(COUNT(H101:H113))</f>
        <v>0.24121650925931756</v>
      </c>
      <c r="I116" s="593">
        <f t="shared" ref="I116" si="45">I115/SQRT(COUNT(I101:I113))</f>
        <v>0.12811768579763452</v>
      </c>
      <c r="J116" s="593">
        <f t="shared" ref="J116" si="46">J115/SQRT(COUNT(J101:J113))</f>
        <v>0.13762047064079508</v>
      </c>
      <c r="K116" s="227">
        <f t="shared" ref="K116" si="47">K115/SQRT(COUNT(K101:K113))</f>
        <v>1.7689572120066131E-2</v>
      </c>
      <c r="L116" s="262"/>
      <c r="M116" s="262"/>
      <c r="N116" s="262"/>
    </row>
    <row r="117" spans="1:14" x14ac:dyDescent="0.25">
      <c r="A117" s="262"/>
      <c r="B117" s="262"/>
      <c r="C117" s="262"/>
      <c r="D117" s="262"/>
      <c r="E117" s="262"/>
      <c r="F117" s="262"/>
      <c r="G117" s="262"/>
      <c r="H117" s="262"/>
      <c r="I117" s="262"/>
      <c r="J117" s="262"/>
      <c r="K117" s="262"/>
      <c r="L117" s="262"/>
      <c r="M117" s="262"/>
      <c r="N117" s="262"/>
    </row>
    <row r="118" spans="1:14" x14ac:dyDescent="0.25">
      <c r="A118" s="262"/>
      <c r="B118" s="262"/>
      <c r="C118" s="262"/>
      <c r="D118" s="262"/>
      <c r="E118" s="262"/>
      <c r="F118" s="262"/>
      <c r="G118" s="262"/>
      <c r="H118" s="262"/>
      <c r="I118" s="262"/>
      <c r="J118" s="262"/>
      <c r="K118" s="262"/>
      <c r="L118" s="262"/>
      <c r="M118" s="262"/>
      <c r="N118" s="262"/>
    </row>
    <row r="119" spans="1:14" x14ac:dyDescent="0.25">
      <c r="A119" s="262"/>
      <c r="B119" s="262"/>
      <c r="C119" s="262"/>
      <c r="D119" s="262"/>
      <c r="E119" s="262"/>
      <c r="F119" s="262"/>
      <c r="G119" s="262"/>
      <c r="H119" s="262"/>
      <c r="I119" s="262"/>
      <c r="J119" s="262"/>
      <c r="K119" s="262"/>
      <c r="L119" s="262"/>
      <c r="M119" s="262"/>
      <c r="N119" s="262"/>
    </row>
    <row r="120" spans="1:14" x14ac:dyDescent="0.25">
      <c r="A120" s="262"/>
      <c r="B120" s="262"/>
      <c r="C120" s="262"/>
      <c r="D120" s="262"/>
      <c r="E120" s="262"/>
      <c r="F120" s="262"/>
      <c r="G120" s="262"/>
      <c r="H120" s="262"/>
      <c r="I120" s="262"/>
      <c r="J120" s="262"/>
      <c r="K120" s="262"/>
      <c r="L120" s="262"/>
      <c r="M120" s="262"/>
      <c r="N120" s="262"/>
    </row>
    <row r="121" spans="1:14" x14ac:dyDescent="0.25">
      <c r="A121" s="262"/>
      <c r="B121" s="262"/>
      <c r="C121" s="262"/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</row>
    <row r="122" spans="1:14" x14ac:dyDescent="0.25">
      <c r="A122" s="262"/>
      <c r="B122" s="262"/>
      <c r="C122" s="262"/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</row>
    <row r="123" spans="1:14" x14ac:dyDescent="0.25">
      <c r="A123" s="262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</row>
    <row r="124" spans="1:14" x14ac:dyDescent="0.25">
      <c r="A124" s="262"/>
      <c r="B124" s="262"/>
      <c r="C124" s="262"/>
      <c r="D124" s="262"/>
      <c r="E124" s="262"/>
      <c r="F124" s="262"/>
      <c r="G124" s="262"/>
      <c r="H124" s="262"/>
      <c r="I124" s="262"/>
      <c r="J124" s="262"/>
      <c r="K124" s="262"/>
      <c r="L124" s="262"/>
      <c r="M124" s="262"/>
      <c r="N124" s="262"/>
    </row>
    <row r="125" spans="1:14" x14ac:dyDescent="0.25">
      <c r="A125" s="262"/>
      <c r="B125" s="262"/>
      <c r="C125" s="262"/>
      <c r="D125" s="262"/>
      <c r="E125" s="262"/>
      <c r="F125" s="262"/>
      <c r="G125" s="262"/>
      <c r="H125" s="262"/>
      <c r="I125" s="262"/>
      <c r="J125" s="262"/>
      <c r="K125" s="262"/>
      <c r="L125" s="262"/>
      <c r="M125" s="262"/>
      <c r="N125" s="262"/>
    </row>
    <row r="126" spans="1:14" x14ac:dyDescent="0.25">
      <c r="A126" s="262"/>
      <c r="B126" s="262"/>
      <c r="C126" s="262"/>
      <c r="D126" s="262"/>
      <c r="E126" s="262"/>
      <c r="F126" s="262"/>
      <c r="G126" s="262"/>
      <c r="H126" s="262"/>
      <c r="I126" s="262"/>
      <c r="J126" s="262"/>
      <c r="K126" s="262"/>
      <c r="L126" s="262"/>
      <c r="M126" s="262"/>
      <c r="N126" s="262"/>
    </row>
  </sheetData>
  <mergeCells count="22">
    <mergeCell ref="A8:A25"/>
    <mergeCell ref="B8:B13"/>
    <mergeCell ref="B14:B19"/>
    <mergeCell ref="B20:B25"/>
    <mergeCell ref="A29:A46"/>
    <mergeCell ref="B29:B34"/>
    <mergeCell ref="B35:B40"/>
    <mergeCell ref="B41:B46"/>
    <mergeCell ref="A54:A63"/>
    <mergeCell ref="B54:B58"/>
    <mergeCell ref="B59:B63"/>
    <mergeCell ref="A67:A76"/>
    <mergeCell ref="B67:B71"/>
    <mergeCell ref="B72:B76"/>
    <mergeCell ref="A85:A97"/>
    <mergeCell ref="B85:B89"/>
    <mergeCell ref="B90:B94"/>
    <mergeCell ref="B95:B97"/>
    <mergeCell ref="A101:A113"/>
    <mergeCell ref="B101:B105"/>
    <mergeCell ref="B106:B110"/>
    <mergeCell ref="B111:B113"/>
  </mergeCells>
  <dataValidations count="1">
    <dataValidation type="list" allowBlank="1" showInputMessage="1" showErrorMessage="1" sqref="D98:D100 D114:D116 D77:D79 D64:D66 D47:D49 D26:D28" xr:uid="{99ACBE21-44B0-4E54-8D32-7E15FC945C2B}">
      <formula1>TtestSelect</formula1>
    </dataValidation>
  </dataValidation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76D53-8D23-445F-96E2-5876EFE48C1A}">
  <dimension ref="A1:K46"/>
  <sheetViews>
    <sheetView workbookViewId="0"/>
  </sheetViews>
  <sheetFormatPr defaultRowHeight="15" x14ac:dyDescent="0.25"/>
  <cols>
    <col min="1" max="1" width="18.28515625" customWidth="1"/>
    <col min="7" max="7" width="11.140625" customWidth="1"/>
    <col min="8" max="8" width="14.42578125" customWidth="1"/>
    <col min="9" max="9" width="16" customWidth="1"/>
    <col min="11" max="11" width="16.5703125" customWidth="1"/>
  </cols>
  <sheetData>
    <row r="1" spans="1:11" ht="15.75" x14ac:dyDescent="0.3">
      <c r="A1" s="36" t="s">
        <v>71</v>
      </c>
    </row>
    <row r="2" spans="1:11" ht="15.75" x14ac:dyDescent="0.3">
      <c r="A2" s="36" t="s">
        <v>160</v>
      </c>
    </row>
    <row r="3" spans="1:11" ht="15.75" x14ac:dyDescent="0.3">
      <c r="A3" s="36"/>
    </row>
    <row r="4" spans="1:11" ht="20.25" x14ac:dyDescent="0.3">
      <c r="A4" s="23" t="s">
        <v>247</v>
      </c>
    </row>
    <row r="6" spans="1:11" ht="39" x14ac:dyDescent="0.25">
      <c r="A6" s="29" t="s">
        <v>7</v>
      </c>
      <c r="B6" s="25" t="s">
        <v>8</v>
      </c>
      <c r="C6" s="29" t="s">
        <v>9</v>
      </c>
      <c r="D6" s="249" t="s">
        <v>10</v>
      </c>
      <c r="E6" s="249" t="s">
        <v>164</v>
      </c>
      <c r="F6" s="249" t="s">
        <v>167</v>
      </c>
      <c r="G6" s="249" t="s">
        <v>168</v>
      </c>
      <c r="H6" s="249" t="s">
        <v>169</v>
      </c>
      <c r="I6" s="249" t="s">
        <v>170</v>
      </c>
      <c r="J6" s="249" t="s">
        <v>6</v>
      </c>
      <c r="K6" s="249" t="s">
        <v>224</v>
      </c>
    </row>
    <row r="7" spans="1:11" x14ac:dyDescent="0.25">
      <c r="A7" s="715" t="s">
        <v>1</v>
      </c>
      <c r="B7" s="723">
        <v>1</v>
      </c>
      <c r="C7" s="145">
        <v>1</v>
      </c>
      <c r="D7" s="145" t="s">
        <v>14</v>
      </c>
      <c r="E7" s="145">
        <v>15</v>
      </c>
      <c r="F7" s="142">
        <v>2</v>
      </c>
      <c r="G7" s="142">
        <v>2</v>
      </c>
      <c r="H7" s="142">
        <v>3.5</v>
      </c>
      <c r="I7" s="80">
        <v>3</v>
      </c>
      <c r="J7" s="142">
        <v>3</v>
      </c>
      <c r="K7" s="144">
        <v>0.96624472573839659</v>
      </c>
    </row>
    <row r="8" spans="1:11" x14ac:dyDescent="0.25">
      <c r="A8" s="716"/>
      <c r="B8" s="724"/>
      <c r="C8" s="64">
        <v>2</v>
      </c>
      <c r="D8" s="63" t="s">
        <v>15</v>
      </c>
      <c r="E8" s="63">
        <v>13</v>
      </c>
      <c r="F8" s="80">
        <v>1.5</v>
      </c>
      <c r="G8" s="80">
        <v>3</v>
      </c>
      <c r="H8" s="80">
        <v>3.5</v>
      </c>
      <c r="I8" s="80">
        <v>3</v>
      </c>
      <c r="J8" s="80">
        <v>3</v>
      </c>
      <c r="K8" s="85">
        <v>0.8188405797101449</v>
      </c>
    </row>
    <row r="9" spans="1:11" x14ac:dyDescent="0.25">
      <c r="A9" s="716"/>
      <c r="B9" s="724"/>
      <c r="C9" s="64">
        <v>3</v>
      </c>
      <c r="D9" s="63" t="s">
        <v>16</v>
      </c>
      <c r="E9" s="63">
        <v>13</v>
      </c>
      <c r="F9" s="80">
        <v>0.5</v>
      </c>
      <c r="G9" s="80">
        <v>2.5</v>
      </c>
      <c r="H9" s="80">
        <v>3.5</v>
      </c>
      <c r="I9" s="80">
        <v>3.5</v>
      </c>
      <c r="J9" s="80">
        <v>3</v>
      </c>
      <c r="K9" s="85">
        <v>0.82008368200836834</v>
      </c>
    </row>
    <row r="10" spans="1:11" x14ac:dyDescent="0.25">
      <c r="A10" s="716"/>
      <c r="B10" s="724"/>
      <c r="C10" s="64">
        <v>4</v>
      </c>
      <c r="D10" s="63" t="s">
        <v>17</v>
      </c>
      <c r="E10" s="63">
        <v>18</v>
      </c>
      <c r="F10" s="80">
        <v>2</v>
      </c>
      <c r="G10" s="80">
        <v>2.5</v>
      </c>
      <c r="H10" s="80">
        <v>3</v>
      </c>
      <c r="I10" s="80">
        <v>2.5</v>
      </c>
      <c r="J10" s="80">
        <v>2.5</v>
      </c>
      <c r="K10" s="85">
        <v>0.95571955719557189</v>
      </c>
    </row>
    <row r="11" spans="1:11" x14ac:dyDescent="0.25">
      <c r="A11" s="716"/>
      <c r="B11" s="724"/>
      <c r="C11" s="64">
        <v>5</v>
      </c>
      <c r="D11" s="63" t="s">
        <v>18</v>
      </c>
      <c r="E11" s="63">
        <v>15</v>
      </c>
      <c r="F11" s="80">
        <v>2</v>
      </c>
      <c r="G11" s="80">
        <v>2</v>
      </c>
      <c r="H11" s="80">
        <v>3</v>
      </c>
      <c r="I11" s="80">
        <v>2.5</v>
      </c>
      <c r="J11" s="80">
        <v>2</v>
      </c>
      <c r="K11" s="85">
        <v>1.0180180180180181</v>
      </c>
    </row>
    <row r="12" spans="1:11" x14ac:dyDescent="0.25">
      <c r="A12" s="716"/>
      <c r="B12" s="723">
        <v>2</v>
      </c>
      <c r="C12" s="145">
        <v>1</v>
      </c>
      <c r="D12" s="146" t="s">
        <v>20</v>
      </c>
      <c r="E12" s="146">
        <v>14</v>
      </c>
      <c r="F12" s="142">
        <v>0.5</v>
      </c>
      <c r="G12" s="142">
        <v>2</v>
      </c>
      <c r="H12" s="142">
        <v>3.5</v>
      </c>
      <c r="I12" s="142">
        <v>2</v>
      </c>
      <c r="J12" s="142">
        <v>2</v>
      </c>
      <c r="K12" s="144">
        <v>1.1265822784810127</v>
      </c>
    </row>
    <row r="13" spans="1:11" x14ac:dyDescent="0.25">
      <c r="A13" s="716"/>
      <c r="B13" s="724"/>
      <c r="C13" s="64">
        <v>2</v>
      </c>
      <c r="D13" s="63" t="s">
        <v>21</v>
      </c>
      <c r="E13" s="63">
        <v>13</v>
      </c>
      <c r="F13" s="80">
        <v>2</v>
      </c>
      <c r="G13" s="80">
        <v>1.5</v>
      </c>
      <c r="H13" s="80">
        <v>2.5</v>
      </c>
      <c r="I13" s="80">
        <v>2.5</v>
      </c>
      <c r="J13" s="80">
        <v>1.5</v>
      </c>
      <c r="K13" s="85">
        <v>1.102439024390244</v>
      </c>
    </row>
    <row r="14" spans="1:11" x14ac:dyDescent="0.25">
      <c r="A14" s="716"/>
      <c r="B14" s="724"/>
      <c r="C14" s="64">
        <v>3</v>
      </c>
      <c r="D14" s="63" t="s">
        <v>22</v>
      </c>
      <c r="E14" s="63">
        <v>14</v>
      </c>
      <c r="F14" s="80">
        <v>0.5</v>
      </c>
      <c r="G14" s="80">
        <v>2</v>
      </c>
      <c r="H14" s="80">
        <v>3</v>
      </c>
      <c r="I14" s="80">
        <v>3</v>
      </c>
      <c r="J14" s="80">
        <v>2.5</v>
      </c>
      <c r="K14" s="85">
        <v>0.96256684491978617</v>
      </c>
    </row>
    <row r="15" spans="1:11" x14ac:dyDescent="0.25">
      <c r="A15" s="716"/>
      <c r="B15" s="724"/>
      <c r="C15" s="64">
        <v>4</v>
      </c>
      <c r="D15" s="63" t="s">
        <v>23</v>
      </c>
      <c r="E15" s="63">
        <v>13</v>
      </c>
      <c r="F15" s="80">
        <v>1.5</v>
      </c>
      <c r="G15" s="80">
        <v>2.5</v>
      </c>
      <c r="H15" s="80">
        <v>3</v>
      </c>
      <c r="I15" s="80">
        <v>2.5</v>
      </c>
      <c r="J15" s="80">
        <v>2</v>
      </c>
      <c r="K15" s="85">
        <v>1.0892857142857142</v>
      </c>
    </row>
    <row r="16" spans="1:11" x14ac:dyDescent="0.25">
      <c r="A16" s="716"/>
      <c r="B16" s="724"/>
      <c r="C16" s="64">
        <v>5</v>
      </c>
      <c r="D16" s="63" t="s">
        <v>24</v>
      </c>
      <c r="E16" s="63">
        <v>15</v>
      </c>
      <c r="F16" s="80">
        <v>0.5</v>
      </c>
      <c r="G16" s="80">
        <v>2</v>
      </c>
      <c r="H16" s="80">
        <v>3</v>
      </c>
      <c r="I16" s="80">
        <v>3.5</v>
      </c>
      <c r="J16" s="80">
        <v>2.5</v>
      </c>
      <c r="K16" s="85">
        <v>0.94339622641509435</v>
      </c>
    </row>
    <row r="17" spans="1:11" x14ac:dyDescent="0.25">
      <c r="A17" s="716"/>
      <c r="B17" s="723">
        <v>3</v>
      </c>
      <c r="C17" s="145">
        <v>1</v>
      </c>
      <c r="D17" s="146" t="s">
        <v>26</v>
      </c>
      <c r="E17" s="146">
        <v>14</v>
      </c>
      <c r="F17" s="142">
        <v>0.5</v>
      </c>
      <c r="G17" s="142">
        <v>2</v>
      </c>
      <c r="H17" s="142">
        <v>3</v>
      </c>
      <c r="I17" s="142">
        <v>2</v>
      </c>
      <c r="J17" s="142">
        <v>1.5</v>
      </c>
      <c r="K17" s="144">
        <v>1.1531531531531531</v>
      </c>
    </row>
    <row r="18" spans="1:11" x14ac:dyDescent="0.25">
      <c r="A18" s="716"/>
      <c r="B18" s="724"/>
      <c r="C18" s="64">
        <v>2</v>
      </c>
      <c r="D18" s="63" t="s">
        <v>27</v>
      </c>
      <c r="E18" s="63">
        <v>13</v>
      </c>
      <c r="F18" s="80">
        <v>1</v>
      </c>
      <c r="G18" s="80">
        <v>2</v>
      </c>
      <c r="H18" s="80">
        <v>3.5</v>
      </c>
      <c r="I18" s="80">
        <v>3</v>
      </c>
      <c r="J18" s="80">
        <v>2.5</v>
      </c>
      <c r="K18" s="85">
        <v>0.94736842105263153</v>
      </c>
    </row>
    <row r="19" spans="1:11" x14ac:dyDescent="0.25">
      <c r="A19" s="716"/>
      <c r="B19" s="724"/>
      <c r="C19" s="64">
        <v>3</v>
      </c>
      <c r="D19" s="63" t="s">
        <v>28</v>
      </c>
      <c r="E19" s="63">
        <v>14</v>
      </c>
      <c r="F19" s="80">
        <v>1.5</v>
      </c>
      <c r="G19" s="80">
        <v>2.5</v>
      </c>
      <c r="H19" s="80">
        <v>3.5</v>
      </c>
      <c r="I19" s="80">
        <v>3</v>
      </c>
      <c r="J19" s="80">
        <v>2.5</v>
      </c>
      <c r="K19" s="85">
        <v>0.95020746887966789</v>
      </c>
    </row>
    <row r="20" spans="1:11" x14ac:dyDescent="0.25">
      <c r="A20" s="716"/>
      <c r="B20" s="724"/>
      <c r="C20" s="64">
        <v>4</v>
      </c>
      <c r="D20" s="63" t="s">
        <v>29</v>
      </c>
      <c r="E20" s="63">
        <v>16</v>
      </c>
      <c r="F20" s="80">
        <v>2</v>
      </c>
      <c r="G20" s="80">
        <v>2.5</v>
      </c>
      <c r="H20" s="80">
        <v>3</v>
      </c>
      <c r="I20" s="80">
        <v>3.5</v>
      </c>
      <c r="J20" s="80">
        <v>3</v>
      </c>
      <c r="K20" s="85">
        <v>0.78172588832487311</v>
      </c>
    </row>
    <row r="21" spans="1:11" x14ac:dyDescent="0.25">
      <c r="A21" s="18"/>
      <c r="B21" s="19"/>
      <c r="C21" s="160"/>
      <c r="D21" s="161" t="s">
        <v>221</v>
      </c>
      <c r="E21" s="162">
        <f>AVERAGE(E7:E20)</f>
        <v>14.285714285714286</v>
      </c>
      <c r="F21" s="591">
        <f t="shared" ref="F21:K21" si="0">AVERAGE(F7:F20)</f>
        <v>1.2857142857142858</v>
      </c>
      <c r="G21" s="591">
        <f t="shared" si="0"/>
        <v>2.2142857142857144</v>
      </c>
      <c r="H21" s="591">
        <f t="shared" si="0"/>
        <v>3.1785714285714284</v>
      </c>
      <c r="I21" s="591">
        <f t="shared" si="0"/>
        <v>2.8214285714285716</v>
      </c>
      <c r="J21" s="591">
        <f t="shared" si="0"/>
        <v>2.3928571428571428</v>
      </c>
      <c r="K21" s="225">
        <f t="shared" si="0"/>
        <v>0.97397368446947696</v>
      </c>
    </row>
    <row r="22" spans="1:11" x14ac:dyDescent="0.25">
      <c r="A22" s="133"/>
      <c r="B22" s="132"/>
      <c r="C22" s="163"/>
      <c r="D22" s="164" t="s">
        <v>222</v>
      </c>
      <c r="E22" s="165">
        <f>STDEV(E7:E20)</f>
        <v>1.4373357526806552</v>
      </c>
      <c r="F22" s="592">
        <f t="shared" ref="F22:K22" si="1">STDEV(F7:F20)</f>
        <v>0.67122980457474524</v>
      </c>
      <c r="G22" s="592">
        <f t="shared" si="1"/>
        <v>0.37796447300922764</v>
      </c>
      <c r="H22" s="592">
        <f t="shared" si="1"/>
        <v>0.31666184688832538</v>
      </c>
      <c r="I22" s="592">
        <f t="shared" si="1"/>
        <v>0.50410403600931353</v>
      </c>
      <c r="J22" s="592">
        <f t="shared" si="1"/>
        <v>0.52545114054391451</v>
      </c>
      <c r="K22" s="226">
        <f t="shared" si="1"/>
        <v>0.11588227586494114</v>
      </c>
    </row>
    <row r="23" spans="1:11" x14ac:dyDescent="0.25">
      <c r="A23" s="22"/>
      <c r="B23" s="20"/>
      <c r="C23" s="166"/>
      <c r="D23" s="167" t="s">
        <v>12</v>
      </c>
      <c r="E23" s="168">
        <f>E22/SQRT(COUNT(E7:E20))</f>
        <v>0.38414413830656119</v>
      </c>
      <c r="F23" s="593">
        <f t="shared" ref="F23:K23" si="2">F22/SQRT(COUNT(F7:F20))</f>
        <v>0.17939371117928032</v>
      </c>
      <c r="G23" s="593">
        <f t="shared" si="2"/>
        <v>0.10101525445522119</v>
      </c>
      <c r="H23" s="593">
        <f t="shared" si="2"/>
        <v>8.4631438465655823E-2</v>
      </c>
      <c r="I23" s="593">
        <f t="shared" si="2"/>
        <v>0.13472747071691463</v>
      </c>
      <c r="J23" s="593">
        <f t="shared" si="2"/>
        <v>0.14043272438606644</v>
      </c>
      <c r="K23" s="227">
        <f t="shared" si="2"/>
        <v>3.0970840963302333E-2</v>
      </c>
    </row>
    <row r="24" spans="1:11" x14ac:dyDescent="0.25">
      <c r="A24" s="715" t="s">
        <v>162</v>
      </c>
      <c r="B24" s="723">
        <v>4</v>
      </c>
      <c r="C24" s="145">
        <v>1</v>
      </c>
      <c r="D24" s="146" t="s">
        <v>32</v>
      </c>
      <c r="E24" s="146">
        <v>14</v>
      </c>
      <c r="F24" s="142">
        <v>1.5</v>
      </c>
      <c r="G24" s="142">
        <v>2.5</v>
      </c>
      <c r="H24" s="142">
        <v>3.5</v>
      </c>
      <c r="I24" s="80">
        <v>2.5</v>
      </c>
      <c r="J24" s="142">
        <v>2</v>
      </c>
      <c r="K24" s="144">
        <v>1.0043668122270744</v>
      </c>
    </row>
    <row r="25" spans="1:11" x14ac:dyDescent="0.25">
      <c r="A25" s="716"/>
      <c r="B25" s="724"/>
      <c r="C25" s="64">
        <v>2</v>
      </c>
      <c r="D25" s="63" t="s">
        <v>33</v>
      </c>
      <c r="E25" s="63">
        <v>18</v>
      </c>
      <c r="F25" s="80">
        <v>1.5</v>
      </c>
      <c r="G25" s="80">
        <v>2.5</v>
      </c>
      <c r="H25" s="80">
        <v>3</v>
      </c>
      <c r="I25" s="80">
        <v>2.5</v>
      </c>
      <c r="J25" s="80">
        <v>2.5</v>
      </c>
      <c r="K25" s="85">
        <v>0.8739837398373983</v>
      </c>
    </row>
    <row r="26" spans="1:11" x14ac:dyDescent="0.25">
      <c r="A26" s="716"/>
      <c r="B26" s="724"/>
      <c r="C26" s="64">
        <v>3</v>
      </c>
      <c r="D26" s="63" t="s">
        <v>34</v>
      </c>
      <c r="E26" s="63">
        <v>13</v>
      </c>
      <c r="F26" s="80">
        <v>2</v>
      </c>
      <c r="G26" s="80">
        <v>2</v>
      </c>
      <c r="H26" s="80">
        <v>3.5</v>
      </c>
      <c r="I26" s="80">
        <v>2.5</v>
      </c>
      <c r="J26" s="80">
        <v>2</v>
      </c>
      <c r="K26" s="85">
        <v>1.0152091254752851</v>
      </c>
    </row>
    <row r="27" spans="1:11" x14ac:dyDescent="0.25">
      <c r="A27" s="716"/>
      <c r="B27" s="724"/>
      <c r="C27" s="64">
        <v>4</v>
      </c>
      <c r="D27" s="63" t="s">
        <v>35</v>
      </c>
      <c r="E27" s="63">
        <v>13</v>
      </c>
      <c r="F27" s="80">
        <v>1</v>
      </c>
      <c r="G27" s="80">
        <v>2</v>
      </c>
      <c r="H27" s="80">
        <v>3.5</v>
      </c>
      <c r="I27" s="80">
        <v>2.5</v>
      </c>
      <c r="J27" s="80">
        <v>2</v>
      </c>
      <c r="K27" s="85">
        <v>1.0390243902439025</v>
      </c>
    </row>
    <row r="28" spans="1:11" x14ac:dyDescent="0.25">
      <c r="A28" s="716"/>
      <c r="B28" s="724"/>
      <c r="C28" s="64">
        <v>5</v>
      </c>
      <c r="D28" s="63" t="s">
        <v>36</v>
      </c>
      <c r="E28" s="63">
        <v>14</v>
      </c>
      <c r="F28" s="80">
        <v>0.5</v>
      </c>
      <c r="G28" s="80">
        <v>2.5</v>
      </c>
      <c r="H28" s="80">
        <v>3.5</v>
      </c>
      <c r="I28" s="80">
        <v>2.5</v>
      </c>
      <c r="J28" s="80">
        <v>2</v>
      </c>
      <c r="K28" s="85">
        <v>1.0833333333333333</v>
      </c>
    </row>
    <row r="29" spans="1:11" x14ac:dyDescent="0.25">
      <c r="A29" s="716"/>
      <c r="B29" s="723">
        <v>5</v>
      </c>
      <c r="C29" s="145">
        <v>1</v>
      </c>
      <c r="D29" s="146" t="s">
        <v>43</v>
      </c>
      <c r="E29" s="146">
        <v>13</v>
      </c>
      <c r="F29" s="142">
        <v>2</v>
      </c>
      <c r="G29" s="142">
        <v>2</v>
      </c>
      <c r="H29" s="142">
        <v>3</v>
      </c>
      <c r="I29" s="142">
        <v>2</v>
      </c>
      <c r="J29" s="142">
        <v>1.5</v>
      </c>
      <c r="K29" s="144">
        <v>1.1607142857142858</v>
      </c>
    </row>
    <row r="30" spans="1:11" x14ac:dyDescent="0.25">
      <c r="A30" s="716"/>
      <c r="B30" s="724"/>
      <c r="C30" s="64">
        <v>2</v>
      </c>
      <c r="D30" s="63" t="s">
        <v>44</v>
      </c>
      <c r="E30" s="63">
        <v>17</v>
      </c>
      <c r="F30" s="80">
        <v>1.5</v>
      </c>
      <c r="G30" s="80">
        <v>2</v>
      </c>
      <c r="H30" s="80">
        <v>3</v>
      </c>
      <c r="I30" s="80">
        <v>2.5</v>
      </c>
      <c r="J30" s="80">
        <v>2</v>
      </c>
      <c r="K30" s="85">
        <v>1.0893617021276596</v>
      </c>
    </row>
    <row r="31" spans="1:11" x14ac:dyDescent="0.25">
      <c r="A31" s="716"/>
      <c r="B31" s="724"/>
      <c r="C31" s="64">
        <v>3</v>
      </c>
      <c r="D31" s="63" t="s">
        <v>45</v>
      </c>
      <c r="E31" s="63">
        <v>13</v>
      </c>
      <c r="F31" s="80">
        <v>2</v>
      </c>
      <c r="G31" s="80">
        <v>3</v>
      </c>
      <c r="H31" s="80">
        <v>3</v>
      </c>
      <c r="I31" s="80">
        <v>2.5</v>
      </c>
      <c r="J31" s="80">
        <v>2.5</v>
      </c>
      <c r="K31" s="85">
        <v>1.0622406639004149</v>
      </c>
    </row>
    <row r="32" spans="1:11" x14ac:dyDescent="0.25">
      <c r="A32" s="716"/>
      <c r="B32" s="724"/>
      <c r="C32" s="64">
        <v>4</v>
      </c>
      <c r="D32" s="63" t="s">
        <v>46</v>
      </c>
      <c r="E32" s="63">
        <v>14</v>
      </c>
      <c r="F32" s="80">
        <v>1.5</v>
      </c>
      <c r="G32" s="80">
        <v>1.5</v>
      </c>
      <c r="H32" s="80">
        <v>3</v>
      </c>
      <c r="I32" s="80">
        <v>1.5</v>
      </c>
      <c r="J32" s="80">
        <v>1.5</v>
      </c>
      <c r="K32" s="85">
        <v>1.2327586206896552</v>
      </c>
    </row>
    <row r="33" spans="1:11" x14ac:dyDescent="0.25">
      <c r="A33" s="716"/>
      <c r="B33" s="724"/>
      <c r="C33" s="64">
        <v>5</v>
      </c>
      <c r="D33" s="63" t="s">
        <v>47</v>
      </c>
      <c r="E33" s="63">
        <v>13</v>
      </c>
      <c r="F33" s="80">
        <v>1.5</v>
      </c>
      <c r="G33" s="80">
        <v>2</v>
      </c>
      <c r="H33" s="80">
        <v>3</v>
      </c>
      <c r="I33" s="80">
        <v>2</v>
      </c>
      <c r="J33" s="80">
        <v>2</v>
      </c>
      <c r="K33" s="85">
        <v>1.2166666666666666</v>
      </c>
    </row>
    <row r="34" spans="1:11" x14ac:dyDescent="0.25">
      <c r="A34" s="716"/>
      <c r="B34" s="723">
        <v>6</v>
      </c>
      <c r="C34" s="145">
        <v>1</v>
      </c>
      <c r="D34" s="146" t="s">
        <v>48</v>
      </c>
      <c r="E34" s="146">
        <v>14</v>
      </c>
      <c r="F34" s="142">
        <v>1.5</v>
      </c>
      <c r="G34" s="142">
        <v>2</v>
      </c>
      <c r="H34" s="142">
        <v>3.5</v>
      </c>
      <c r="I34" s="142">
        <v>2</v>
      </c>
      <c r="J34" s="142">
        <v>1.5</v>
      </c>
      <c r="K34" s="144">
        <v>1.1651785714285716</v>
      </c>
    </row>
    <row r="35" spans="1:11" x14ac:dyDescent="0.25">
      <c r="A35" s="716"/>
      <c r="B35" s="724"/>
      <c r="C35" s="64">
        <v>2</v>
      </c>
      <c r="D35" s="63" t="s">
        <v>49</v>
      </c>
      <c r="E35" s="63">
        <v>15</v>
      </c>
      <c r="F35" s="80">
        <v>2</v>
      </c>
      <c r="G35" s="80">
        <v>2.5</v>
      </c>
      <c r="H35" s="80">
        <v>3</v>
      </c>
      <c r="I35" s="80">
        <v>2.5</v>
      </c>
      <c r="J35" s="80">
        <v>2</v>
      </c>
      <c r="K35" s="85">
        <v>1.1300000000000001</v>
      </c>
    </row>
    <row r="36" spans="1:11" x14ac:dyDescent="0.25">
      <c r="A36" s="716"/>
      <c r="B36" s="724"/>
      <c r="C36" s="64">
        <v>3</v>
      </c>
      <c r="D36" s="63" t="s">
        <v>50</v>
      </c>
      <c r="E36" s="63">
        <v>13</v>
      </c>
      <c r="F36" s="80">
        <v>0.5</v>
      </c>
      <c r="G36" s="80">
        <v>2.5</v>
      </c>
      <c r="H36" s="80">
        <v>3.5</v>
      </c>
      <c r="I36" s="80">
        <v>2.5</v>
      </c>
      <c r="J36" s="80">
        <v>2</v>
      </c>
      <c r="K36" s="85">
        <v>0.98913043478260865</v>
      </c>
    </row>
    <row r="37" spans="1:11" x14ac:dyDescent="0.25">
      <c r="A37" s="716"/>
      <c r="B37" s="724"/>
      <c r="C37" s="64">
        <v>4</v>
      </c>
      <c r="D37" s="63" t="s">
        <v>51</v>
      </c>
      <c r="E37" s="63">
        <v>14</v>
      </c>
      <c r="F37" s="80">
        <v>1</v>
      </c>
      <c r="G37" s="80">
        <v>2</v>
      </c>
      <c r="H37" s="80">
        <v>3.5</v>
      </c>
      <c r="I37" s="80">
        <v>2</v>
      </c>
      <c r="J37" s="80">
        <v>2</v>
      </c>
      <c r="K37" s="85">
        <v>1.0912863070539418</v>
      </c>
    </row>
    <row r="38" spans="1:11" x14ac:dyDescent="0.25">
      <c r="A38" s="18"/>
      <c r="B38" s="19"/>
      <c r="C38" s="160"/>
      <c r="D38" s="161" t="s">
        <v>221</v>
      </c>
      <c r="E38" s="162">
        <f>AVERAGE(E24:E37)</f>
        <v>14.142857142857142</v>
      </c>
      <c r="F38" s="591">
        <f t="shared" ref="F38" si="3">AVERAGE(F24:F37)</f>
        <v>1.4285714285714286</v>
      </c>
      <c r="G38" s="591">
        <f t="shared" ref="G38" si="4">AVERAGE(G24:G37)</f>
        <v>2.2142857142857144</v>
      </c>
      <c r="H38" s="591">
        <f t="shared" ref="H38" si="5">AVERAGE(H24:H37)</f>
        <v>3.25</v>
      </c>
      <c r="I38" s="591">
        <f t="shared" ref="I38" si="6">AVERAGE(I24:I37)</f>
        <v>2.2857142857142856</v>
      </c>
      <c r="J38" s="591">
        <f t="shared" ref="J38" si="7">AVERAGE(J24:J37)</f>
        <v>1.9642857142857142</v>
      </c>
      <c r="K38" s="225">
        <f t="shared" ref="K38" si="8">AVERAGE(K24:K37)</f>
        <v>1.0823753323914855</v>
      </c>
    </row>
    <row r="39" spans="1:11" x14ac:dyDescent="0.25">
      <c r="A39" s="133"/>
      <c r="B39" s="132"/>
      <c r="C39" s="163"/>
      <c r="D39" s="164" t="s">
        <v>222</v>
      </c>
      <c r="E39" s="165">
        <f>STDEV(E24:E37)</f>
        <v>1.5619092289760135</v>
      </c>
      <c r="F39" s="592">
        <f t="shared" ref="F39:K39" si="9">STDEV(F24:F37)</f>
        <v>0.51355259101309536</v>
      </c>
      <c r="G39" s="592">
        <f t="shared" si="9"/>
        <v>0.37796447300922764</v>
      </c>
      <c r="H39" s="592">
        <f t="shared" si="9"/>
        <v>0.25943726083138541</v>
      </c>
      <c r="I39" s="592">
        <f t="shared" si="9"/>
        <v>0.32310308632943247</v>
      </c>
      <c r="J39" s="592">
        <f t="shared" si="9"/>
        <v>0.30786396310744057</v>
      </c>
      <c r="K39" s="226">
        <f t="shared" si="9"/>
        <v>9.6493487158888405E-2</v>
      </c>
    </row>
    <row r="40" spans="1:11" x14ac:dyDescent="0.25">
      <c r="A40" s="22"/>
      <c r="B40" s="20"/>
      <c r="C40" s="166"/>
      <c r="D40" s="167" t="s">
        <v>12</v>
      </c>
      <c r="E40" s="168">
        <f>E39/SQRT(COUNT(E24:E37))</f>
        <v>0.41743780029060662</v>
      </c>
      <c r="F40" s="593">
        <f t="shared" ref="F40" si="10">F39/SQRT(COUNT(F24:F37))</f>
        <v>0.13725270326150321</v>
      </c>
      <c r="G40" s="593">
        <f t="shared" ref="G40" si="11">G39/SQRT(COUNT(G24:G37))</f>
        <v>0.10101525445522119</v>
      </c>
      <c r="H40" s="593">
        <f t="shared" ref="H40" si="12">H39/SQRT(COUNT(H24:H37))</f>
        <v>6.9337524528153643E-2</v>
      </c>
      <c r="I40" s="593">
        <f t="shared" ref="I40" si="13">I39/SQRT(COUNT(I24:I37))</f>
        <v>8.6352932118141393E-2</v>
      </c>
      <c r="J40" s="593">
        <f t="shared" ref="J40" si="14">J39/SQRT(COUNT(J24:J37))</f>
        <v>8.2280105120175376E-2</v>
      </c>
      <c r="K40" s="227">
        <f t="shared" ref="K40" si="15">K39/SQRT(COUNT(K24:K37))</f>
        <v>2.5788969214545092E-2</v>
      </c>
    </row>
    <row r="46" spans="1:11" ht="12.75" customHeight="1" x14ac:dyDescent="0.3">
      <c r="A46" s="23"/>
    </row>
  </sheetData>
  <mergeCells count="8">
    <mergeCell ref="A7:A20"/>
    <mergeCell ref="B7:B11"/>
    <mergeCell ref="B12:B16"/>
    <mergeCell ref="B17:B20"/>
    <mergeCell ref="A24:A37"/>
    <mergeCell ref="B24:B28"/>
    <mergeCell ref="B29:B33"/>
    <mergeCell ref="B34:B37"/>
  </mergeCells>
  <dataValidations count="1">
    <dataValidation type="list" allowBlank="1" showInputMessage="1" showErrorMessage="1" sqref="D21:D23 D38:D40" xr:uid="{39ECFB41-0320-4E27-B3E2-7CC16CE38F08}">
      <formula1>TtestSelect</formula1>
    </dataValidation>
  </dataValidation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C803-6CB1-426A-9A52-2E8B959D7CFB}">
  <dimension ref="A1:BX27"/>
  <sheetViews>
    <sheetView workbookViewId="0"/>
  </sheetViews>
  <sheetFormatPr defaultRowHeight="15" x14ac:dyDescent="0.25"/>
  <sheetData>
    <row r="1" spans="1:76" ht="15.75" x14ac:dyDescent="0.3">
      <c r="A1" s="36" t="s">
        <v>71</v>
      </c>
      <c r="D1" s="63"/>
      <c r="E1" s="63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8"/>
      <c r="AA1" s="64"/>
      <c r="AB1" s="64"/>
      <c r="AC1" s="114" t="s">
        <v>196</v>
      </c>
      <c r="AD1" s="111"/>
      <c r="AE1" s="64"/>
      <c r="AF1" s="64"/>
      <c r="AG1" s="64"/>
      <c r="AH1" s="64"/>
      <c r="AI1" s="64"/>
      <c r="AJ1" s="64"/>
      <c r="AK1" s="64"/>
      <c r="AL1" s="64"/>
      <c r="AM1" s="64"/>
    </row>
    <row r="2" spans="1:76" ht="15.75" x14ac:dyDescent="0.3">
      <c r="A2" s="62" t="s">
        <v>631</v>
      </c>
      <c r="D2" s="63"/>
      <c r="E2" s="63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8"/>
      <c r="Z2" s="64"/>
      <c r="AA2" s="64"/>
      <c r="AB2" s="68"/>
      <c r="AC2" s="112" t="s">
        <v>197</v>
      </c>
      <c r="AD2" s="112"/>
      <c r="AE2" s="64"/>
      <c r="AF2" s="64"/>
      <c r="AG2" s="64"/>
      <c r="AH2" s="64"/>
      <c r="AI2" s="64"/>
      <c r="AJ2" s="64"/>
      <c r="AK2" s="64"/>
      <c r="AL2" s="64"/>
      <c r="AM2" s="64"/>
    </row>
    <row r="3" spans="1:76" ht="15.75" x14ac:dyDescent="0.3">
      <c r="A3" s="62"/>
      <c r="D3" s="63"/>
      <c r="E3" s="63"/>
      <c r="F3" s="64"/>
      <c r="G3" s="64"/>
      <c r="H3" s="64"/>
      <c r="I3" s="64"/>
      <c r="J3" s="64"/>
      <c r="W3" s="64"/>
      <c r="X3" s="64"/>
      <c r="Y3" s="64"/>
      <c r="Z3" s="64"/>
      <c r="AA3" s="64"/>
      <c r="AB3" s="64"/>
      <c r="AC3" s="116" t="s">
        <v>125</v>
      </c>
      <c r="AD3" s="115"/>
      <c r="AE3" s="64"/>
      <c r="AF3" s="64"/>
      <c r="AG3" s="64"/>
      <c r="AH3" s="64"/>
      <c r="AI3" s="64"/>
      <c r="AJ3" s="64"/>
      <c r="AK3" s="64"/>
      <c r="AL3" s="64"/>
      <c r="AM3" s="64"/>
      <c r="AT3" s="113" t="s">
        <v>42</v>
      </c>
      <c r="AU3" s="113"/>
    </row>
    <row r="4" spans="1:76" ht="20.25" x14ac:dyDescent="0.3">
      <c r="A4" s="70" t="s">
        <v>4</v>
      </c>
      <c r="D4" s="65" t="s">
        <v>2</v>
      </c>
      <c r="E4" s="65"/>
      <c r="F4" s="66"/>
      <c r="G4" s="67" t="s">
        <v>3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</row>
    <row r="5" spans="1:76" ht="20.25" x14ac:dyDescent="0.3">
      <c r="A5" s="70"/>
      <c r="D5" s="63"/>
      <c r="E5" s="63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</row>
    <row r="6" spans="1:76" x14ac:dyDescent="0.25">
      <c r="A6" s="404"/>
      <c r="B6" s="404"/>
      <c r="C6" s="404"/>
      <c r="D6" s="405" t="s">
        <v>5</v>
      </c>
      <c r="E6" s="405"/>
      <c r="F6" s="406">
        <v>9</v>
      </c>
      <c r="G6" s="406">
        <v>10</v>
      </c>
      <c r="H6" s="406">
        <v>11</v>
      </c>
      <c r="I6" s="406">
        <v>12</v>
      </c>
      <c r="J6" s="406">
        <v>13</v>
      </c>
      <c r="K6" s="406">
        <v>14</v>
      </c>
      <c r="L6" s="406">
        <v>15</v>
      </c>
      <c r="M6" s="406">
        <v>16</v>
      </c>
      <c r="N6" s="406">
        <v>17</v>
      </c>
      <c r="O6" s="406">
        <v>18</v>
      </c>
      <c r="P6" s="406">
        <v>19</v>
      </c>
      <c r="Q6" s="406">
        <v>20</v>
      </c>
      <c r="R6" s="406">
        <v>21</v>
      </c>
      <c r="S6" s="406">
        <v>22</v>
      </c>
      <c r="T6" s="406">
        <v>23</v>
      </c>
      <c r="U6" s="406">
        <v>24</v>
      </c>
      <c r="V6" s="406">
        <v>25</v>
      </c>
      <c r="W6" s="406">
        <v>26</v>
      </c>
      <c r="X6" s="406">
        <v>27</v>
      </c>
      <c r="Y6" s="406">
        <v>28</v>
      </c>
      <c r="Z6" s="406">
        <v>29</v>
      </c>
      <c r="AA6" s="406">
        <v>30</v>
      </c>
      <c r="AB6" s="406">
        <v>31</v>
      </c>
      <c r="AC6" s="406">
        <v>32</v>
      </c>
      <c r="AD6" s="406">
        <v>33</v>
      </c>
      <c r="AE6" s="406">
        <v>34</v>
      </c>
      <c r="AF6" s="406">
        <v>35</v>
      </c>
      <c r="AG6" s="406">
        <v>36</v>
      </c>
      <c r="AH6" s="406">
        <v>37</v>
      </c>
      <c r="AI6" s="406">
        <v>38</v>
      </c>
      <c r="AJ6" s="406">
        <v>39</v>
      </c>
      <c r="AK6" s="406">
        <v>40</v>
      </c>
      <c r="AL6" s="406">
        <v>41</v>
      </c>
      <c r="AM6" s="406">
        <v>42</v>
      </c>
      <c r="AN6" s="406">
        <v>43</v>
      </c>
      <c r="AO6" s="406">
        <v>44</v>
      </c>
      <c r="AP6" s="406">
        <v>45</v>
      </c>
      <c r="AQ6" s="406">
        <v>46</v>
      </c>
      <c r="AR6" s="406">
        <v>47</v>
      </c>
      <c r="AS6" s="406">
        <v>48</v>
      </c>
      <c r="AT6" s="407">
        <v>49</v>
      </c>
      <c r="AU6" s="406">
        <v>50</v>
      </c>
      <c r="AV6" s="406">
        <v>51</v>
      </c>
      <c r="AW6" s="406">
        <v>52</v>
      </c>
      <c r="AX6" s="406">
        <v>53</v>
      </c>
      <c r="AY6" s="406">
        <v>54</v>
      </c>
      <c r="AZ6" s="406">
        <v>55</v>
      </c>
      <c r="BA6" s="406">
        <v>56</v>
      </c>
      <c r="BB6" s="406">
        <v>57</v>
      </c>
      <c r="BC6" s="406">
        <v>58</v>
      </c>
      <c r="BD6" s="406">
        <v>59</v>
      </c>
      <c r="BE6" s="406">
        <v>60</v>
      </c>
      <c r="BF6" s="406">
        <v>61</v>
      </c>
      <c r="BG6" s="406">
        <v>62</v>
      </c>
      <c r="BH6" s="406">
        <v>63</v>
      </c>
      <c r="BI6" s="406">
        <v>64</v>
      </c>
      <c r="BJ6" s="406">
        <v>65</v>
      </c>
      <c r="BK6" s="406">
        <v>66</v>
      </c>
      <c r="BL6" s="406">
        <v>67</v>
      </c>
      <c r="BM6" s="406">
        <v>68</v>
      </c>
      <c r="BN6" s="406">
        <v>69</v>
      </c>
      <c r="BO6" s="406">
        <v>70</v>
      </c>
      <c r="BP6" s="406">
        <v>71</v>
      </c>
      <c r="BQ6" s="406">
        <v>72</v>
      </c>
      <c r="BR6" s="406">
        <v>73</v>
      </c>
      <c r="BS6" s="406">
        <v>74</v>
      </c>
      <c r="BT6" s="406">
        <v>75</v>
      </c>
      <c r="BU6" s="406">
        <v>76</v>
      </c>
      <c r="BV6" s="406">
        <v>77</v>
      </c>
      <c r="BW6" s="406">
        <v>78</v>
      </c>
      <c r="BX6" s="118"/>
    </row>
    <row r="7" spans="1:76" ht="26.25" x14ac:dyDescent="0.25">
      <c r="A7" s="77" t="s">
        <v>7</v>
      </c>
      <c r="B7" s="71" t="s">
        <v>8</v>
      </c>
      <c r="C7" s="77" t="s">
        <v>9</v>
      </c>
      <c r="D7" s="428" t="s">
        <v>10</v>
      </c>
      <c r="E7" s="771" t="s">
        <v>667</v>
      </c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404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404"/>
      <c r="AM7" s="404"/>
      <c r="AN7" s="404"/>
      <c r="AO7" s="404"/>
      <c r="AP7" s="404"/>
      <c r="AQ7" s="404"/>
      <c r="AR7" s="404"/>
      <c r="AS7" s="404"/>
      <c r="AT7" s="404"/>
      <c r="AU7" s="404"/>
      <c r="AV7" s="404"/>
      <c r="AW7" s="404"/>
      <c r="AX7" s="404"/>
      <c r="AY7" s="404"/>
      <c r="AZ7" s="404"/>
      <c r="BA7" s="404"/>
      <c r="BB7" s="404"/>
      <c r="BC7" s="404"/>
      <c r="BD7" s="404"/>
      <c r="BE7" s="404"/>
      <c r="BF7" s="404"/>
      <c r="BG7" s="404"/>
      <c r="BH7" s="404"/>
      <c r="BI7" s="404"/>
      <c r="BJ7" s="404"/>
      <c r="BK7" s="404"/>
      <c r="BL7" s="404"/>
      <c r="BM7" s="404"/>
      <c r="BN7" s="404"/>
      <c r="BO7" s="404"/>
      <c r="BP7" s="404"/>
      <c r="BQ7" s="404"/>
      <c r="BR7" s="404"/>
      <c r="BS7" s="404"/>
      <c r="BT7" s="404"/>
      <c r="BU7" s="404"/>
      <c r="BV7" s="404"/>
      <c r="BW7" s="404"/>
      <c r="BX7" s="118"/>
    </row>
    <row r="8" spans="1:76" x14ac:dyDescent="0.25">
      <c r="A8" s="733" t="s">
        <v>1</v>
      </c>
      <c r="B8" s="733">
        <v>1</v>
      </c>
      <c r="C8" s="408">
        <v>1</v>
      </c>
      <c r="D8" s="409" t="s">
        <v>14</v>
      </c>
      <c r="E8" s="409" t="s">
        <v>657</v>
      </c>
      <c r="F8" s="410">
        <v>0</v>
      </c>
      <c r="G8" s="410">
        <v>0</v>
      </c>
      <c r="H8" s="410">
        <v>0</v>
      </c>
      <c r="I8" s="410">
        <v>0</v>
      </c>
      <c r="J8" s="410">
        <v>0</v>
      </c>
      <c r="K8" s="410">
        <v>0</v>
      </c>
      <c r="L8" s="410">
        <v>0</v>
      </c>
      <c r="M8" s="410">
        <v>0</v>
      </c>
      <c r="N8" s="410">
        <v>0</v>
      </c>
      <c r="O8" s="410">
        <v>0</v>
      </c>
      <c r="P8" s="410">
        <v>0</v>
      </c>
      <c r="Q8" s="410">
        <v>0</v>
      </c>
      <c r="R8" s="411">
        <v>0.5</v>
      </c>
      <c r="S8" s="411">
        <v>1.5</v>
      </c>
      <c r="T8" s="411">
        <v>2</v>
      </c>
      <c r="U8" s="411">
        <v>2.5</v>
      </c>
      <c r="V8" s="411">
        <v>2.5</v>
      </c>
      <c r="W8" s="411">
        <v>2.5</v>
      </c>
      <c r="X8" s="410">
        <v>2</v>
      </c>
      <c r="Y8" s="410">
        <v>2</v>
      </c>
      <c r="Z8" s="410">
        <v>2</v>
      </c>
      <c r="AA8" s="410">
        <v>2</v>
      </c>
      <c r="AB8" s="410">
        <v>1.5</v>
      </c>
      <c r="AC8" s="410">
        <v>1.5</v>
      </c>
      <c r="AD8" s="410">
        <v>1.5</v>
      </c>
      <c r="AE8" s="410">
        <v>1.5</v>
      </c>
      <c r="AF8" s="410">
        <v>1.5</v>
      </c>
      <c r="AG8" s="410">
        <v>1.5</v>
      </c>
      <c r="AH8" s="410">
        <v>1.5</v>
      </c>
      <c r="AI8" s="410">
        <v>1.5</v>
      </c>
      <c r="AJ8" s="410">
        <v>1.5</v>
      </c>
      <c r="AK8" s="410">
        <v>1</v>
      </c>
      <c r="AL8" s="410">
        <v>1</v>
      </c>
      <c r="AM8" s="410">
        <v>1</v>
      </c>
      <c r="AN8" s="410">
        <v>1</v>
      </c>
      <c r="AO8" s="410">
        <v>1</v>
      </c>
      <c r="AP8" s="410">
        <v>1</v>
      </c>
      <c r="AQ8" s="410">
        <v>1</v>
      </c>
      <c r="AR8" s="410">
        <v>1</v>
      </c>
      <c r="AS8" s="410">
        <v>1</v>
      </c>
      <c r="AT8" s="410">
        <v>1</v>
      </c>
      <c r="AU8" s="410">
        <v>1</v>
      </c>
      <c r="AV8" s="410">
        <v>1</v>
      </c>
      <c r="AW8" s="410">
        <v>0.5</v>
      </c>
      <c r="AX8" s="410">
        <v>1</v>
      </c>
      <c r="AY8" s="410">
        <v>1</v>
      </c>
      <c r="AZ8" s="410">
        <v>1.5</v>
      </c>
      <c r="BA8" s="410">
        <v>1.5</v>
      </c>
      <c r="BB8" s="410">
        <v>1</v>
      </c>
      <c r="BC8" s="410">
        <v>1</v>
      </c>
      <c r="BD8" s="410">
        <v>1.5</v>
      </c>
      <c r="BE8" s="410">
        <v>1.5</v>
      </c>
      <c r="BF8" s="410">
        <v>1</v>
      </c>
      <c r="BG8" s="410">
        <v>1</v>
      </c>
      <c r="BH8" s="410">
        <v>1</v>
      </c>
      <c r="BI8" s="410">
        <v>1</v>
      </c>
      <c r="BJ8" s="410">
        <v>1</v>
      </c>
      <c r="BK8" s="410">
        <v>1</v>
      </c>
      <c r="BL8" s="410">
        <v>1</v>
      </c>
      <c r="BM8" s="410">
        <v>1</v>
      </c>
      <c r="BN8" s="410">
        <v>1</v>
      </c>
      <c r="BO8" s="410">
        <v>1</v>
      </c>
      <c r="BP8" s="410">
        <v>1</v>
      </c>
      <c r="BQ8" s="410">
        <v>1</v>
      </c>
      <c r="BR8" s="410">
        <v>2</v>
      </c>
      <c r="BS8" s="410">
        <v>2</v>
      </c>
      <c r="BT8" s="410">
        <v>2</v>
      </c>
      <c r="BU8" s="410">
        <v>2</v>
      </c>
      <c r="BV8" s="410">
        <v>2</v>
      </c>
      <c r="BW8" s="410">
        <v>2.5</v>
      </c>
      <c r="BX8" s="118"/>
    </row>
    <row r="9" spans="1:76" x14ac:dyDescent="0.25">
      <c r="A9" s="737"/>
      <c r="B9" s="737"/>
      <c r="C9" s="212">
        <v>2</v>
      </c>
      <c r="D9" s="213" t="s">
        <v>15</v>
      </c>
      <c r="E9" s="213" t="s">
        <v>658</v>
      </c>
      <c r="F9" s="152">
        <v>0</v>
      </c>
      <c r="G9" s="152">
        <v>0</v>
      </c>
      <c r="H9" s="152">
        <v>0</v>
      </c>
      <c r="I9" s="152">
        <v>0</v>
      </c>
      <c r="J9" s="152">
        <v>0</v>
      </c>
      <c r="K9" s="152">
        <v>0</v>
      </c>
      <c r="L9" s="412">
        <v>0.5</v>
      </c>
      <c r="M9" s="412">
        <v>2.5</v>
      </c>
      <c r="N9" s="412">
        <v>3.5</v>
      </c>
      <c r="O9" s="412">
        <v>3</v>
      </c>
      <c r="P9" s="412">
        <v>3</v>
      </c>
      <c r="Q9" s="412">
        <v>3</v>
      </c>
      <c r="R9" s="152">
        <v>2.5</v>
      </c>
      <c r="S9" s="152">
        <v>2.5</v>
      </c>
      <c r="T9" s="152">
        <v>2</v>
      </c>
      <c r="U9" s="152">
        <v>2</v>
      </c>
      <c r="V9" s="152">
        <v>1.5</v>
      </c>
      <c r="W9" s="152">
        <v>1.5</v>
      </c>
      <c r="X9" s="152">
        <v>1.5</v>
      </c>
      <c r="Y9" s="152">
        <v>1.5</v>
      </c>
      <c r="Z9" s="152">
        <v>1.5</v>
      </c>
      <c r="AA9" s="152">
        <v>1.54</v>
      </c>
      <c r="AB9" s="413">
        <v>2.5</v>
      </c>
      <c r="AC9" s="413">
        <v>2.5</v>
      </c>
      <c r="AD9" s="413">
        <v>3</v>
      </c>
      <c r="AE9" s="413">
        <v>2.5</v>
      </c>
      <c r="AF9" s="413">
        <v>2.5</v>
      </c>
      <c r="AG9" s="152">
        <v>2</v>
      </c>
      <c r="AH9" s="152">
        <v>2</v>
      </c>
      <c r="AI9" s="152">
        <v>2</v>
      </c>
      <c r="AJ9" s="152">
        <v>2</v>
      </c>
      <c r="AK9" s="152">
        <v>2</v>
      </c>
      <c r="AL9" s="152">
        <v>2</v>
      </c>
      <c r="AM9" s="152">
        <v>1.5</v>
      </c>
      <c r="AN9" s="152">
        <v>1.5</v>
      </c>
      <c r="AO9" s="152">
        <v>2</v>
      </c>
      <c r="AP9" s="152">
        <v>2</v>
      </c>
      <c r="AQ9" s="152">
        <v>2</v>
      </c>
      <c r="AR9" s="152">
        <v>1.5</v>
      </c>
      <c r="AS9" s="152">
        <v>1.5</v>
      </c>
      <c r="AT9" s="152">
        <v>1.5</v>
      </c>
      <c r="AU9" s="152">
        <v>1.5</v>
      </c>
      <c r="AV9" s="152">
        <v>1.5</v>
      </c>
      <c r="AW9" s="152">
        <v>2</v>
      </c>
      <c r="AX9" s="152">
        <v>2</v>
      </c>
      <c r="AY9" s="152">
        <v>2</v>
      </c>
      <c r="AZ9" s="152">
        <v>1.5</v>
      </c>
      <c r="BA9" s="152">
        <v>1.5</v>
      </c>
      <c r="BB9" s="152">
        <v>2</v>
      </c>
      <c r="BC9" s="152">
        <v>1.5</v>
      </c>
      <c r="BD9" s="152">
        <v>1.5</v>
      </c>
      <c r="BE9" s="152">
        <v>2</v>
      </c>
      <c r="BF9" s="152">
        <v>2</v>
      </c>
      <c r="BG9" s="152">
        <v>2</v>
      </c>
      <c r="BH9" s="152">
        <v>2</v>
      </c>
      <c r="BI9" s="152">
        <v>2</v>
      </c>
      <c r="BJ9" s="152">
        <v>2</v>
      </c>
      <c r="BK9" s="152">
        <v>2</v>
      </c>
      <c r="BL9" s="152">
        <v>2</v>
      </c>
      <c r="BM9" s="152">
        <v>1.5</v>
      </c>
      <c r="BN9" s="152">
        <v>1.5</v>
      </c>
      <c r="BO9" s="152">
        <v>1.5</v>
      </c>
      <c r="BP9" s="152">
        <v>1.54</v>
      </c>
      <c r="BQ9" s="152">
        <v>1.5</v>
      </c>
      <c r="BR9" s="152">
        <v>2</v>
      </c>
      <c r="BS9" s="152">
        <v>1.5</v>
      </c>
      <c r="BT9" s="152">
        <v>1.5</v>
      </c>
      <c r="BU9" s="152">
        <v>1.5</v>
      </c>
      <c r="BV9" s="152">
        <v>1.5</v>
      </c>
      <c r="BW9" s="152">
        <v>1.5</v>
      </c>
      <c r="BX9" s="118"/>
    </row>
    <row r="10" spans="1:76" x14ac:dyDescent="0.25">
      <c r="A10" s="737"/>
      <c r="B10" s="737"/>
      <c r="C10" s="212">
        <v>3</v>
      </c>
      <c r="D10" s="213" t="s">
        <v>16</v>
      </c>
      <c r="E10" s="213" t="s">
        <v>659</v>
      </c>
      <c r="F10" s="152">
        <v>0</v>
      </c>
      <c r="G10" s="152">
        <v>0</v>
      </c>
      <c r="H10" s="152">
        <v>0</v>
      </c>
      <c r="I10" s="152">
        <v>0</v>
      </c>
      <c r="J10" s="152">
        <v>0</v>
      </c>
      <c r="K10" s="152">
        <v>0</v>
      </c>
      <c r="L10" s="412">
        <v>1.5</v>
      </c>
      <c r="M10" s="412">
        <v>3</v>
      </c>
      <c r="N10" s="412">
        <v>3.5</v>
      </c>
      <c r="O10" s="412">
        <v>3.5</v>
      </c>
      <c r="P10" s="152">
        <v>3</v>
      </c>
      <c r="Q10" s="152">
        <v>2.5</v>
      </c>
      <c r="R10" s="152">
        <v>2.5</v>
      </c>
      <c r="S10" s="152">
        <v>2</v>
      </c>
      <c r="T10" s="152">
        <v>2</v>
      </c>
      <c r="U10" s="152">
        <v>1.5</v>
      </c>
      <c r="V10" s="152">
        <v>1.5</v>
      </c>
      <c r="W10" s="152">
        <v>1.5</v>
      </c>
      <c r="X10" s="152">
        <v>1.5</v>
      </c>
      <c r="Y10" s="152">
        <v>1.5</v>
      </c>
      <c r="Z10" s="152">
        <v>1.5</v>
      </c>
      <c r="AA10" s="413">
        <v>2.5</v>
      </c>
      <c r="AB10" s="413">
        <v>3</v>
      </c>
      <c r="AC10" s="413">
        <v>3</v>
      </c>
      <c r="AD10" s="413">
        <v>3</v>
      </c>
      <c r="AE10" s="413">
        <v>3</v>
      </c>
      <c r="AF10" s="152">
        <v>2.5</v>
      </c>
      <c r="AG10" s="152">
        <v>2.5</v>
      </c>
      <c r="AH10" s="152">
        <v>2.5</v>
      </c>
      <c r="AI10" s="152">
        <v>2.5</v>
      </c>
      <c r="AJ10" s="152">
        <v>2.5</v>
      </c>
      <c r="AK10" s="152">
        <v>2.5</v>
      </c>
      <c r="AL10" s="152">
        <v>2.5</v>
      </c>
      <c r="AM10" s="152">
        <v>2</v>
      </c>
      <c r="AN10" s="152">
        <v>2</v>
      </c>
      <c r="AO10" s="152">
        <v>2</v>
      </c>
      <c r="AP10" s="152">
        <v>2</v>
      </c>
      <c r="AQ10" s="152">
        <v>2.5</v>
      </c>
      <c r="AR10" s="152">
        <v>2</v>
      </c>
      <c r="AS10" s="152">
        <v>2</v>
      </c>
      <c r="AT10" s="152">
        <v>2</v>
      </c>
      <c r="AU10" s="152">
        <v>2</v>
      </c>
      <c r="AV10" s="152">
        <v>2</v>
      </c>
      <c r="AW10" s="773">
        <v>2.5</v>
      </c>
      <c r="AX10" s="773">
        <v>2.5</v>
      </c>
      <c r="AY10" s="773">
        <v>2.5</v>
      </c>
      <c r="AZ10" s="773">
        <v>2.5</v>
      </c>
      <c r="BA10" s="773">
        <v>2.5</v>
      </c>
      <c r="BB10" s="414">
        <v>3</v>
      </c>
      <c r="BC10" s="414">
        <v>3</v>
      </c>
      <c r="BD10" s="414">
        <v>3</v>
      </c>
      <c r="BE10" s="414">
        <v>3</v>
      </c>
      <c r="BF10" s="414">
        <v>3</v>
      </c>
      <c r="BG10" s="414">
        <v>3</v>
      </c>
      <c r="BH10" s="414">
        <v>3</v>
      </c>
      <c r="BI10" s="414">
        <v>3</v>
      </c>
      <c r="BJ10" s="414">
        <v>3</v>
      </c>
      <c r="BK10" s="414">
        <v>3</v>
      </c>
      <c r="BL10" s="414">
        <v>2.5</v>
      </c>
      <c r="BM10" s="414">
        <v>3</v>
      </c>
      <c r="BN10" s="152">
        <v>2.5</v>
      </c>
      <c r="BO10" s="152">
        <v>2.5</v>
      </c>
      <c r="BP10" s="152">
        <v>2.5</v>
      </c>
      <c r="BQ10" s="152">
        <v>2.5</v>
      </c>
      <c r="BR10" s="152">
        <v>2.5</v>
      </c>
      <c r="BS10" s="152">
        <v>2.5</v>
      </c>
      <c r="BT10" s="152">
        <v>2.5</v>
      </c>
      <c r="BU10" s="152">
        <v>2.5</v>
      </c>
      <c r="BV10" s="152">
        <v>2.5</v>
      </c>
      <c r="BW10" s="152">
        <v>2.5</v>
      </c>
      <c r="BX10" s="118"/>
    </row>
    <row r="11" spans="1:76" x14ac:dyDescent="0.25">
      <c r="A11" s="737"/>
      <c r="B11" s="737"/>
      <c r="C11" s="212">
        <v>4</v>
      </c>
      <c r="D11" s="213" t="s">
        <v>17</v>
      </c>
      <c r="E11" s="213" t="s">
        <v>660</v>
      </c>
      <c r="F11" s="152">
        <v>0</v>
      </c>
      <c r="G11" s="152">
        <v>0</v>
      </c>
      <c r="H11" s="152">
        <v>0</v>
      </c>
      <c r="I11" s="152">
        <v>0</v>
      </c>
      <c r="J11" s="412">
        <v>2</v>
      </c>
      <c r="K11" s="412">
        <v>2.5</v>
      </c>
      <c r="L11" s="412">
        <v>2.5</v>
      </c>
      <c r="M11" s="412">
        <v>2.5</v>
      </c>
      <c r="N11" s="412">
        <v>2.5</v>
      </c>
      <c r="O11" s="152">
        <v>2</v>
      </c>
      <c r="P11" s="152">
        <v>1.5</v>
      </c>
      <c r="Q11" s="152">
        <v>1.5</v>
      </c>
      <c r="R11" s="152">
        <v>1.5</v>
      </c>
      <c r="S11" s="152">
        <v>1</v>
      </c>
      <c r="T11" s="152">
        <v>1</v>
      </c>
      <c r="U11" s="152">
        <v>0.5</v>
      </c>
      <c r="V11" s="152">
        <v>0.5</v>
      </c>
      <c r="W11" s="152">
        <v>0.5</v>
      </c>
      <c r="X11" s="152">
        <v>0.5</v>
      </c>
      <c r="Y11" s="413">
        <v>2.5</v>
      </c>
      <c r="Z11" s="413">
        <v>3</v>
      </c>
      <c r="AA11" s="413">
        <v>3</v>
      </c>
      <c r="AB11" s="413">
        <v>3</v>
      </c>
      <c r="AC11" s="152">
        <v>2.5</v>
      </c>
      <c r="AD11" s="152">
        <v>2</v>
      </c>
      <c r="AE11" s="152">
        <v>2.5</v>
      </c>
      <c r="AF11" s="152">
        <v>2</v>
      </c>
      <c r="AG11" s="152">
        <v>2</v>
      </c>
      <c r="AH11" s="152">
        <v>2</v>
      </c>
      <c r="AI11" s="152">
        <v>2</v>
      </c>
      <c r="AJ11" s="152">
        <v>2</v>
      </c>
      <c r="AK11" s="152">
        <v>2</v>
      </c>
      <c r="AL11" s="152">
        <v>2</v>
      </c>
      <c r="AM11" s="152">
        <v>2</v>
      </c>
      <c r="AN11" s="152">
        <v>2</v>
      </c>
      <c r="AO11" s="152">
        <v>2</v>
      </c>
      <c r="AP11" s="152">
        <v>2</v>
      </c>
      <c r="AQ11" s="152">
        <v>2</v>
      </c>
      <c r="AR11" s="152">
        <v>2</v>
      </c>
      <c r="AS11" s="152">
        <v>2</v>
      </c>
      <c r="AT11" s="152">
        <v>2</v>
      </c>
      <c r="AU11" s="152">
        <v>2</v>
      </c>
      <c r="AV11" s="152">
        <v>2.5</v>
      </c>
      <c r="AW11" s="152">
        <v>2.5</v>
      </c>
      <c r="AX11" s="152">
        <v>2.5</v>
      </c>
      <c r="AY11" s="152">
        <v>3</v>
      </c>
      <c r="AZ11" s="152">
        <v>2.5</v>
      </c>
      <c r="BA11" s="152">
        <v>2.5</v>
      </c>
      <c r="BB11" s="152">
        <v>2.5</v>
      </c>
      <c r="BC11" s="152">
        <v>2.5</v>
      </c>
      <c r="BD11" s="152">
        <v>2.5</v>
      </c>
      <c r="BE11" s="152">
        <v>2.5</v>
      </c>
      <c r="BF11" s="152">
        <v>2.5</v>
      </c>
      <c r="BG11" s="152">
        <v>2.5</v>
      </c>
      <c r="BH11" s="152">
        <v>2.5</v>
      </c>
      <c r="BI11" s="152">
        <v>2.5</v>
      </c>
      <c r="BJ11" s="152">
        <v>2.5</v>
      </c>
      <c r="BK11" s="152">
        <v>2.5</v>
      </c>
      <c r="BL11" s="152">
        <v>2.5</v>
      </c>
      <c r="BM11" s="152">
        <v>2.5</v>
      </c>
      <c r="BN11" s="152">
        <v>2.5</v>
      </c>
      <c r="BO11" s="152">
        <v>2</v>
      </c>
      <c r="BP11" s="152">
        <v>2</v>
      </c>
      <c r="BQ11" s="152">
        <v>2.5</v>
      </c>
      <c r="BR11" s="152">
        <v>2.5</v>
      </c>
      <c r="BS11" s="152">
        <v>2.5</v>
      </c>
      <c r="BT11" s="152">
        <v>2</v>
      </c>
      <c r="BU11" s="152">
        <v>2</v>
      </c>
      <c r="BV11" s="152">
        <v>2</v>
      </c>
      <c r="BW11" s="152">
        <v>2</v>
      </c>
      <c r="BX11" s="118"/>
    </row>
    <row r="12" spans="1:76" x14ac:dyDescent="0.25">
      <c r="A12" s="737"/>
      <c r="B12" s="737"/>
      <c r="C12" s="212">
        <v>5</v>
      </c>
      <c r="D12" s="213" t="s">
        <v>18</v>
      </c>
      <c r="E12" s="213" t="s">
        <v>661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2">
        <v>0</v>
      </c>
      <c r="L12" s="152">
        <v>0</v>
      </c>
      <c r="M12" s="412">
        <v>0.5</v>
      </c>
      <c r="N12" s="412">
        <v>3</v>
      </c>
      <c r="O12" s="412">
        <v>3</v>
      </c>
      <c r="P12" s="412">
        <v>3</v>
      </c>
      <c r="Q12" s="152">
        <v>2.5</v>
      </c>
      <c r="R12" s="152">
        <v>2</v>
      </c>
      <c r="S12" s="152">
        <v>2</v>
      </c>
      <c r="T12" s="152">
        <v>2</v>
      </c>
      <c r="U12" s="152">
        <v>2</v>
      </c>
      <c r="V12" s="152">
        <v>1.5</v>
      </c>
      <c r="W12" s="152">
        <v>1.5</v>
      </c>
      <c r="X12" s="152">
        <v>1.5</v>
      </c>
      <c r="Y12" s="152">
        <v>1.5</v>
      </c>
      <c r="Z12" s="152">
        <v>1</v>
      </c>
      <c r="AA12" s="152">
        <v>1</v>
      </c>
      <c r="AB12" s="152">
        <v>1</v>
      </c>
      <c r="AC12" s="152">
        <v>1</v>
      </c>
      <c r="AD12" s="413">
        <v>2.5</v>
      </c>
      <c r="AE12" s="413">
        <v>3</v>
      </c>
      <c r="AF12" s="413">
        <v>3</v>
      </c>
      <c r="AG12" s="413">
        <v>3</v>
      </c>
      <c r="AH12" s="413">
        <v>3</v>
      </c>
      <c r="AI12" s="413">
        <v>3</v>
      </c>
      <c r="AJ12" s="413">
        <v>3</v>
      </c>
      <c r="AK12" s="152">
        <v>2.5</v>
      </c>
      <c r="AL12" s="152">
        <v>2.5</v>
      </c>
      <c r="AM12" s="152">
        <v>2.5</v>
      </c>
      <c r="AN12" s="152">
        <v>2.5</v>
      </c>
      <c r="AO12" s="152">
        <v>2.5</v>
      </c>
      <c r="AP12" s="152">
        <v>2.5</v>
      </c>
      <c r="AQ12" s="152">
        <v>2.5</v>
      </c>
      <c r="AR12" s="152">
        <v>2</v>
      </c>
      <c r="AS12" s="152">
        <v>2</v>
      </c>
      <c r="AT12" s="152">
        <v>2</v>
      </c>
      <c r="AU12" s="152">
        <v>2</v>
      </c>
      <c r="AV12" s="152">
        <v>2</v>
      </c>
      <c r="AW12" s="152">
        <v>2</v>
      </c>
      <c r="AX12" s="152">
        <v>2</v>
      </c>
      <c r="AY12" s="152">
        <v>2</v>
      </c>
      <c r="AZ12" s="152">
        <v>2</v>
      </c>
      <c r="BA12" s="152">
        <v>2.5</v>
      </c>
      <c r="BB12" s="152">
        <v>2.5</v>
      </c>
      <c r="BC12" s="152">
        <v>2</v>
      </c>
      <c r="BD12" s="152">
        <v>1.5</v>
      </c>
      <c r="BE12" s="152">
        <v>2</v>
      </c>
      <c r="BF12" s="152">
        <v>2</v>
      </c>
      <c r="BG12" s="152">
        <v>2</v>
      </c>
      <c r="BH12" s="152">
        <v>2</v>
      </c>
      <c r="BI12" s="152">
        <v>2</v>
      </c>
      <c r="BJ12" s="152">
        <v>2</v>
      </c>
      <c r="BK12" s="152">
        <v>2</v>
      </c>
      <c r="BL12" s="152">
        <v>2</v>
      </c>
      <c r="BM12" s="152">
        <v>2</v>
      </c>
      <c r="BN12" s="152">
        <v>2</v>
      </c>
      <c r="BO12" s="152">
        <v>2</v>
      </c>
      <c r="BP12" s="152">
        <v>2</v>
      </c>
      <c r="BQ12" s="152">
        <v>2</v>
      </c>
      <c r="BR12" s="152">
        <v>2</v>
      </c>
      <c r="BS12" s="152">
        <v>2</v>
      </c>
      <c r="BT12" s="152">
        <v>2</v>
      </c>
      <c r="BU12" s="152">
        <v>2</v>
      </c>
      <c r="BV12" s="152">
        <v>2</v>
      </c>
      <c r="BW12" s="152">
        <v>2</v>
      </c>
      <c r="BX12" s="118"/>
    </row>
    <row r="13" spans="1:76" x14ac:dyDescent="0.25">
      <c r="A13" s="737"/>
      <c r="B13" s="733">
        <v>2</v>
      </c>
      <c r="C13" s="408">
        <v>1</v>
      </c>
      <c r="D13" s="409" t="s">
        <v>20</v>
      </c>
      <c r="E13" s="409" t="s">
        <v>662</v>
      </c>
      <c r="F13" s="410">
        <v>0</v>
      </c>
      <c r="G13" s="410">
        <v>0</v>
      </c>
      <c r="H13" s="410">
        <v>0</v>
      </c>
      <c r="I13" s="410">
        <v>0</v>
      </c>
      <c r="J13" s="410">
        <v>0</v>
      </c>
      <c r="K13" s="411">
        <v>0.5</v>
      </c>
      <c r="L13" s="411">
        <v>3</v>
      </c>
      <c r="M13" s="411">
        <v>3</v>
      </c>
      <c r="N13" s="411">
        <v>3.5</v>
      </c>
      <c r="O13" s="411">
        <v>3.5</v>
      </c>
      <c r="P13" s="411">
        <v>3.5</v>
      </c>
      <c r="Q13" s="410">
        <v>2.5</v>
      </c>
      <c r="R13" s="410">
        <v>2.5</v>
      </c>
      <c r="S13" s="410">
        <v>2</v>
      </c>
      <c r="T13" s="410">
        <v>2</v>
      </c>
      <c r="U13" s="410">
        <v>1.5</v>
      </c>
      <c r="V13" s="410">
        <v>1.5</v>
      </c>
      <c r="W13" s="410">
        <v>1.5</v>
      </c>
      <c r="X13" s="410">
        <v>1</v>
      </c>
      <c r="Y13" s="410">
        <v>1.5</v>
      </c>
      <c r="Z13" s="410">
        <v>1.5</v>
      </c>
      <c r="AA13" s="415">
        <v>2.5</v>
      </c>
      <c r="AB13" s="415">
        <v>3</v>
      </c>
      <c r="AC13" s="415">
        <v>3</v>
      </c>
      <c r="AD13" s="410">
        <v>2.5</v>
      </c>
      <c r="AE13" s="410">
        <v>2.5</v>
      </c>
      <c r="AF13" s="410">
        <v>2.5</v>
      </c>
      <c r="AG13" s="410">
        <v>2</v>
      </c>
      <c r="AH13" s="410">
        <v>2</v>
      </c>
      <c r="AI13" s="410">
        <v>2</v>
      </c>
      <c r="AJ13" s="410">
        <v>2</v>
      </c>
      <c r="AK13" s="410">
        <v>2</v>
      </c>
      <c r="AL13" s="410">
        <v>2</v>
      </c>
      <c r="AM13" s="410">
        <v>2</v>
      </c>
      <c r="AN13" s="410">
        <v>2</v>
      </c>
      <c r="AO13" s="410">
        <v>2</v>
      </c>
      <c r="AP13" s="410">
        <v>2</v>
      </c>
      <c r="AQ13" s="410">
        <v>2</v>
      </c>
      <c r="AR13" s="410">
        <v>2</v>
      </c>
      <c r="AS13" s="410">
        <v>2</v>
      </c>
      <c r="AT13" s="410">
        <v>2</v>
      </c>
      <c r="AU13" s="410">
        <v>2</v>
      </c>
      <c r="AV13" s="410">
        <v>2</v>
      </c>
      <c r="AW13" s="772">
        <v>2.5</v>
      </c>
      <c r="AX13" s="772">
        <v>2.5</v>
      </c>
      <c r="AY13" s="416">
        <v>3</v>
      </c>
      <c r="AZ13" s="416">
        <v>3</v>
      </c>
      <c r="BA13" s="416">
        <v>3</v>
      </c>
      <c r="BB13" s="416">
        <v>3</v>
      </c>
      <c r="BC13" s="416">
        <v>3.5</v>
      </c>
      <c r="BD13" s="416">
        <v>3</v>
      </c>
      <c r="BE13" s="416">
        <v>2.5</v>
      </c>
      <c r="BF13" s="416">
        <v>3</v>
      </c>
      <c r="BG13" s="416">
        <v>3</v>
      </c>
      <c r="BH13" s="416">
        <v>3</v>
      </c>
      <c r="BI13" s="416">
        <v>3</v>
      </c>
      <c r="BJ13" s="416">
        <v>3</v>
      </c>
      <c r="BK13" s="416">
        <v>3</v>
      </c>
      <c r="BL13" s="416">
        <v>3</v>
      </c>
      <c r="BM13" s="410">
        <v>2.5</v>
      </c>
      <c r="BN13" s="410">
        <v>2.5</v>
      </c>
      <c r="BO13" s="410">
        <v>2.5</v>
      </c>
      <c r="BP13" s="410">
        <v>2.5</v>
      </c>
      <c r="BQ13" s="410">
        <v>2.5</v>
      </c>
      <c r="BR13" s="410">
        <v>2.5</v>
      </c>
      <c r="BS13" s="410">
        <v>2.5</v>
      </c>
      <c r="BT13" s="410">
        <v>2.5</v>
      </c>
      <c r="BU13" s="410">
        <v>2.5</v>
      </c>
      <c r="BV13" s="410">
        <v>2.5</v>
      </c>
      <c r="BW13" s="410">
        <v>2.5</v>
      </c>
      <c r="BX13" s="118"/>
    </row>
    <row r="14" spans="1:76" x14ac:dyDescent="0.25">
      <c r="A14" s="737"/>
      <c r="B14" s="737"/>
      <c r="C14" s="212">
        <v>2</v>
      </c>
      <c r="D14" s="213" t="s">
        <v>21</v>
      </c>
      <c r="E14" s="213" t="s">
        <v>663</v>
      </c>
      <c r="F14" s="152">
        <v>0</v>
      </c>
      <c r="G14" s="152">
        <v>0</v>
      </c>
      <c r="H14" s="152">
        <v>0</v>
      </c>
      <c r="I14" s="412">
        <v>0.5</v>
      </c>
      <c r="J14" s="412">
        <v>2</v>
      </c>
      <c r="K14" s="412">
        <v>3</v>
      </c>
      <c r="L14" s="412">
        <v>3</v>
      </c>
      <c r="M14" s="412">
        <v>3</v>
      </c>
      <c r="N14" s="412">
        <v>3</v>
      </c>
      <c r="O14" s="152">
        <v>2.5</v>
      </c>
      <c r="P14" s="152">
        <v>2</v>
      </c>
      <c r="Q14" s="152">
        <v>1.5</v>
      </c>
      <c r="R14" s="152">
        <v>1.5</v>
      </c>
      <c r="S14" s="152">
        <v>1.5</v>
      </c>
      <c r="T14" s="152">
        <v>1.5</v>
      </c>
      <c r="U14" s="152">
        <v>1</v>
      </c>
      <c r="V14" s="152">
        <v>1</v>
      </c>
      <c r="W14" s="152">
        <v>1</v>
      </c>
      <c r="X14" s="152">
        <v>1</v>
      </c>
      <c r="Y14" s="773">
        <v>1.5</v>
      </c>
      <c r="Z14" s="773">
        <v>1.5</v>
      </c>
      <c r="AA14" s="413">
        <v>2.5</v>
      </c>
      <c r="AB14" s="413">
        <v>3</v>
      </c>
      <c r="AC14" s="413">
        <v>3</v>
      </c>
      <c r="AD14" s="413">
        <v>3</v>
      </c>
      <c r="AE14" s="413">
        <v>3</v>
      </c>
      <c r="AF14" s="413">
        <v>3</v>
      </c>
      <c r="AG14" s="413">
        <v>3</v>
      </c>
      <c r="AH14" s="413">
        <v>3</v>
      </c>
      <c r="AI14" s="152">
        <v>2.5</v>
      </c>
      <c r="AJ14" s="152">
        <v>2.5</v>
      </c>
      <c r="AK14" s="152">
        <v>2.5</v>
      </c>
      <c r="AL14" s="152">
        <v>2.5</v>
      </c>
      <c r="AM14" s="152">
        <v>2.5</v>
      </c>
      <c r="AN14" s="152">
        <v>2.5</v>
      </c>
      <c r="AO14" s="152">
        <v>2.5</v>
      </c>
      <c r="AP14" s="152">
        <v>2.5</v>
      </c>
      <c r="AQ14" s="152">
        <v>2.5</v>
      </c>
      <c r="AR14" s="152">
        <v>2.5</v>
      </c>
      <c r="AS14" s="152">
        <v>2</v>
      </c>
      <c r="AT14" s="152">
        <v>2</v>
      </c>
      <c r="AU14" s="152">
        <v>2</v>
      </c>
      <c r="AV14" s="152">
        <v>2</v>
      </c>
      <c r="AW14" s="152">
        <v>2.5</v>
      </c>
      <c r="AX14" s="152">
        <v>2</v>
      </c>
      <c r="AY14" s="152">
        <v>2</v>
      </c>
      <c r="AZ14" s="773">
        <v>2.5</v>
      </c>
      <c r="BA14" s="773">
        <v>2.5</v>
      </c>
      <c r="BB14" s="773">
        <v>2.5</v>
      </c>
      <c r="BC14" s="417">
        <v>3</v>
      </c>
      <c r="BD14" s="417">
        <v>3</v>
      </c>
      <c r="BE14" s="417">
        <v>2.5</v>
      </c>
      <c r="BF14" s="417">
        <v>3</v>
      </c>
      <c r="BG14" s="152">
        <v>2.5</v>
      </c>
      <c r="BH14" s="152">
        <v>2.5</v>
      </c>
      <c r="BI14" s="152">
        <v>2.5</v>
      </c>
      <c r="BJ14" s="152">
        <v>2.5</v>
      </c>
      <c r="BK14" s="152">
        <v>2.5</v>
      </c>
      <c r="BL14" s="152">
        <v>2.5</v>
      </c>
      <c r="BM14" s="152">
        <v>2.5</v>
      </c>
      <c r="BN14" s="152">
        <v>2.5</v>
      </c>
      <c r="BO14" s="152">
        <v>2.5</v>
      </c>
      <c r="BP14" s="152">
        <v>2.5</v>
      </c>
      <c r="BQ14" s="152">
        <v>2.5</v>
      </c>
      <c r="BR14" s="152">
        <v>2.5</v>
      </c>
      <c r="BS14" s="152">
        <v>2.5</v>
      </c>
      <c r="BT14" s="152">
        <v>2.5</v>
      </c>
      <c r="BU14" s="152">
        <v>2.5</v>
      </c>
      <c r="BV14" s="152">
        <v>2.5</v>
      </c>
      <c r="BW14" s="152">
        <v>2.5</v>
      </c>
      <c r="BX14" s="118"/>
    </row>
    <row r="15" spans="1:76" x14ac:dyDescent="0.25">
      <c r="A15" s="737"/>
      <c r="B15" s="737"/>
      <c r="C15" s="212">
        <v>3</v>
      </c>
      <c r="D15" s="213" t="s">
        <v>22</v>
      </c>
      <c r="E15" s="213" t="s">
        <v>664</v>
      </c>
      <c r="F15" s="152">
        <v>0</v>
      </c>
      <c r="G15" s="152">
        <v>0</v>
      </c>
      <c r="H15" s="152">
        <v>0</v>
      </c>
      <c r="I15" s="152">
        <v>0</v>
      </c>
      <c r="J15" s="152">
        <v>0</v>
      </c>
      <c r="K15" s="412">
        <v>2</v>
      </c>
      <c r="L15" s="412">
        <v>3</v>
      </c>
      <c r="M15" s="412">
        <v>3</v>
      </c>
      <c r="N15" s="412">
        <v>3.5</v>
      </c>
      <c r="O15" s="412">
        <v>3</v>
      </c>
      <c r="P15" s="412">
        <v>3</v>
      </c>
      <c r="Q15" s="152">
        <v>2.5</v>
      </c>
      <c r="R15" s="152">
        <v>2.5</v>
      </c>
      <c r="S15" s="152">
        <v>2.5</v>
      </c>
      <c r="T15" s="152">
        <v>2</v>
      </c>
      <c r="U15" s="152">
        <v>2</v>
      </c>
      <c r="V15" s="152">
        <v>1.5</v>
      </c>
      <c r="W15" s="152">
        <v>1.5</v>
      </c>
      <c r="X15" s="152">
        <v>1</v>
      </c>
      <c r="Y15" s="152">
        <v>1</v>
      </c>
      <c r="Z15" s="152">
        <v>1</v>
      </c>
      <c r="AA15" s="152">
        <v>1.5</v>
      </c>
      <c r="AB15" s="152">
        <v>1</v>
      </c>
      <c r="AC15" s="152">
        <v>1</v>
      </c>
      <c r="AD15" s="413">
        <v>2</v>
      </c>
      <c r="AE15" s="413">
        <v>3</v>
      </c>
      <c r="AF15" s="413">
        <v>3.5</v>
      </c>
      <c r="AG15" s="413">
        <v>3.5</v>
      </c>
      <c r="AH15" s="413">
        <v>3.5</v>
      </c>
      <c r="AI15" s="413">
        <v>3.5</v>
      </c>
      <c r="AJ15" s="152">
        <v>3</v>
      </c>
      <c r="AK15" s="152">
        <v>3</v>
      </c>
      <c r="AL15" s="152">
        <v>3</v>
      </c>
      <c r="AM15" s="152">
        <v>3</v>
      </c>
      <c r="AN15" s="152">
        <v>3</v>
      </c>
      <c r="AO15" s="152">
        <v>3</v>
      </c>
      <c r="AP15" s="152">
        <v>3</v>
      </c>
      <c r="AQ15" s="152">
        <v>3</v>
      </c>
      <c r="AR15" s="152">
        <v>2.5</v>
      </c>
      <c r="AS15" s="152">
        <v>2.5</v>
      </c>
      <c r="AT15" s="152">
        <v>2.5</v>
      </c>
      <c r="AU15" s="152">
        <v>2.5</v>
      </c>
      <c r="AV15" s="152">
        <v>2.5</v>
      </c>
      <c r="AW15" s="152">
        <v>2</v>
      </c>
      <c r="AX15" s="152">
        <v>2.5</v>
      </c>
      <c r="AY15" s="152">
        <v>2.5</v>
      </c>
      <c r="AZ15" s="152">
        <v>2</v>
      </c>
      <c r="BA15" s="152">
        <v>2.5</v>
      </c>
      <c r="BB15" s="152">
        <v>2.5</v>
      </c>
      <c r="BC15" s="152">
        <v>2.5</v>
      </c>
      <c r="BD15" s="152">
        <v>3</v>
      </c>
      <c r="BE15" s="152">
        <v>3</v>
      </c>
      <c r="BF15" s="152">
        <v>2.5</v>
      </c>
      <c r="BG15" s="152">
        <v>2.5</v>
      </c>
      <c r="BH15" s="152">
        <v>2.5</v>
      </c>
      <c r="BI15" s="152">
        <v>2.5</v>
      </c>
      <c r="BJ15" s="152">
        <v>2.5</v>
      </c>
      <c r="BK15" s="152">
        <v>2.5</v>
      </c>
      <c r="BL15" s="152">
        <v>2.5</v>
      </c>
      <c r="BM15" s="152">
        <v>2.5</v>
      </c>
      <c r="BN15" s="152">
        <v>2.5</v>
      </c>
      <c r="BO15" s="152">
        <v>2.5</v>
      </c>
      <c r="BP15" s="152">
        <v>2.5</v>
      </c>
      <c r="BQ15" s="152">
        <v>2.5</v>
      </c>
      <c r="BR15" s="152">
        <v>2.5</v>
      </c>
      <c r="BS15" s="152">
        <v>2.5</v>
      </c>
      <c r="BT15" s="152">
        <v>2.5</v>
      </c>
      <c r="BU15" s="152">
        <v>2.5</v>
      </c>
      <c r="BV15" s="152">
        <v>2.5</v>
      </c>
      <c r="BW15" s="152">
        <v>2.5</v>
      </c>
      <c r="BX15" s="118"/>
    </row>
    <row r="16" spans="1:76" x14ac:dyDescent="0.25">
      <c r="A16" s="737"/>
      <c r="B16" s="737"/>
      <c r="C16" s="212">
        <v>4</v>
      </c>
      <c r="D16" s="213" t="s">
        <v>23</v>
      </c>
      <c r="E16" s="213" t="s">
        <v>665</v>
      </c>
      <c r="F16" s="152">
        <v>0</v>
      </c>
      <c r="G16" s="152">
        <v>0</v>
      </c>
      <c r="H16" s="152">
        <v>0</v>
      </c>
      <c r="I16" s="152">
        <v>0</v>
      </c>
      <c r="J16" s="412">
        <v>0.5</v>
      </c>
      <c r="K16" s="412">
        <v>2.5</v>
      </c>
      <c r="L16" s="412">
        <v>3</v>
      </c>
      <c r="M16" s="412">
        <v>3.5</v>
      </c>
      <c r="N16" s="412">
        <v>3.5</v>
      </c>
      <c r="O16" s="412">
        <v>3.5</v>
      </c>
      <c r="P16" s="412">
        <v>3.5</v>
      </c>
      <c r="Q16" s="152">
        <v>3</v>
      </c>
      <c r="R16" s="152">
        <v>3</v>
      </c>
      <c r="S16" s="152">
        <v>3</v>
      </c>
      <c r="T16" s="152">
        <v>3</v>
      </c>
      <c r="U16" s="152">
        <v>3</v>
      </c>
      <c r="V16" s="152">
        <v>2.5</v>
      </c>
      <c r="W16" s="152">
        <v>2.5</v>
      </c>
      <c r="X16" s="152">
        <v>2.5</v>
      </c>
      <c r="Y16" s="152">
        <v>2.5</v>
      </c>
      <c r="Z16" s="773">
        <v>3</v>
      </c>
      <c r="AA16" s="773">
        <v>3</v>
      </c>
      <c r="AB16" s="413">
        <v>3.5</v>
      </c>
      <c r="AC16" s="413">
        <v>3.5</v>
      </c>
      <c r="AD16" s="413">
        <v>3.5</v>
      </c>
      <c r="AE16" s="152">
        <v>3</v>
      </c>
      <c r="AF16" s="152">
        <v>3</v>
      </c>
      <c r="AG16" s="152">
        <v>3</v>
      </c>
      <c r="AH16" s="152">
        <v>3</v>
      </c>
      <c r="AI16" s="152">
        <v>3</v>
      </c>
      <c r="AJ16" s="152">
        <v>3</v>
      </c>
      <c r="AK16" s="152">
        <v>2.5</v>
      </c>
      <c r="AL16" s="152">
        <v>2.5</v>
      </c>
      <c r="AM16" s="152">
        <v>2.5</v>
      </c>
      <c r="AN16" s="152">
        <v>2.5</v>
      </c>
      <c r="AO16" s="152">
        <v>2.5</v>
      </c>
      <c r="AP16" s="152">
        <v>2.5</v>
      </c>
      <c r="AQ16" s="152">
        <v>2.5</v>
      </c>
      <c r="AR16" s="152">
        <v>2.5</v>
      </c>
      <c r="AS16" s="152">
        <v>2.5</v>
      </c>
      <c r="AT16" s="152">
        <v>2.5</v>
      </c>
      <c r="AU16" s="152">
        <v>2.5</v>
      </c>
      <c r="AV16" s="152">
        <v>2.5</v>
      </c>
      <c r="AW16" s="152">
        <v>2.5</v>
      </c>
      <c r="AX16" s="152">
        <v>2.5</v>
      </c>
      <c r="AY16" s="152">
        <v>3</v>
      </c>
      <c r="AZ16" s="152">
        <v>3</v>
      </c>
      <c r="BA16" s="152">
        <v>2.5</v>
      </c>
      <c r="BB16" s="152">
        <v>2.5</v>
      </c>
      <c r="BC16" s="152">
        <v>3</v>
      </c>
      <c r="BD16" s="152">
        <v>3</v>
      </c>
      <c r="BE16" s="152">
        <v>2.5</v>
      </c>
      <c r="BF16" s="152">
        <v>3</v>
      </c>
      <c r="BG16" s="152">
        <v>3</v>
      </c>
      <c r="BH16" s="152">
        <v>3</v>
      </c>
      <c r="BI16" s="152">
        <v>3</v>
      </c>
      <c r="BJ16" s="152">
        <v>3</v>
      </c>
      <c r="BK16" s="152">
        <v>3</v>
      </c>
      <c r="BL16" s="152">
        <v>3</v>
      </c>
      <c r="BM16" s="152">
        <v>3</v>
      </c>
      <c r="BN16" s="152">
        <v>3</v>
      </c>
      <c r="BO16" s="152">
        <v>3</v>
      </c>
      <c r="BP16" s="152">
        <v>3</v>
      </c>
      <c r="BQ16" s="152">
        <v>2.5</v>
      </c>
      <c r="BR16" s="152">
        <v>2.5</v>
      </c>
      <c r="BS16" s="152">
        <v>2.5</v>
      </c>
      <c r="BT16" s="152">
        <v>2.5</v>
      </c>
      <c r="BU16" s="152">
        <v>2.5</v>
      </c>
      <c r="BV16" s="152">
        <v>2.5</v>
      </c>
      <c r="BW16" s="152">
        <v>2.5</v>
      </c>
      <c r="BX16" s="118"/>
    </row>
    <row r="17" spans="1:76" x14ac:dyDescent="0.25">
      <c r="A17" s="737"/>
      <c r="B17" s="737"/>
      <c r="C17" s="212">
        <v>5</v>
      </c>
      <c r="D17" s="213" t="s">
        <v>24</v>
      </c>
      <c r="E17" s="213" t="s">
        <v>666</v>
      </c>
      <c r="F17" s="152">
        <v>0</v>
      </c>
      <c r="G17" s="152">
        <v>0</v>
      </c>
      <c r="H17" s="152">
        <v>0</v>
      </c>
      <c r="I17" s="152">
        <v>0</v>
      </c>
      <c r="J17" s="412">
        <v>2</v>
      </c>
      <c r="K17" s="412">
        <v>2</v>
      </c>
      <c r="L17" s="412">
        <v>3</v>
      </c>
      <c r="M17" s="412">
        <v>3</v>
      </c>
      <c r="N17" s="412">
        <v>3</v>
      </c>
      <c r="O17" s="152">
        <v>2.5</v>
      </c>
      <c r="P17" s="152">
        <v>2.5</v>
      </c>
      <c r="Q17" s="152">
        <v>2</v>
      </c>
      <c r="R17" s="152">
        <v>2</v>
      </c>
      <c r="S17" s="152">
        <v>1.5</v>
      </c>
      <c r="T17" s="152">
        <v>1.5</v>
      </c>
      <c r="U17" s="152">
        <v>1.5</v>
      </c>
      <c r="V17" s="152">
        <v>1.5</v>
      </c>
      <c r="W17" s="152">
        <v>1</v>
      </c>
      <c r="X17" s="152">
        <v>1</v>
      </c>
      <c r="Y17" s="413">
        <v>2.5</v>
      </c>
      <c r="Z17" s="413">
        <v>3</v>
      </c>
      <c r="AA17" s="413">
        <v>3</v>
      </c>
      <c r="AB17" s="413">
        <v>3</v>
      </c>
      <c r="AC17" s="413">
        <v>3</v>
      </c>
      <c r="AD17" s="413">
        <v>3.5</v>
      </c>
      <c r="AE17" s="413">
        <v>3</v>
      </c>
      <c r="AF17" s="413">
        <v>3</v>
      </c>
      <c r="AG17" s="413">
        <v>3</v>
      </c>
      <c r="AH17" s="413">
        <v>3</v>
      </c>
      <c r="AI17" s="152">
        <v>2.5</v>
      </c>
      <c r="AJ17" s="152">
        <v>2.5</v>
      </c>
      <c r="AK17" s="152">
        <v>2.5</v>
      </c>
      <c r="AL17" s="152">
        <v>2.5</v>
      </c>
      <c r="AM17" s="152">
        <v>2.5</v>
      </c>
      <c r="AN17" s="152">
        <v>2.5</v>
      </c>
      <c r="AO17" s="152">
        <v>2.5</v>
      </c>
      <c r="AP17" s="773">
        <v>3</v>
      </c>
      <c r="AQ17" s="773">
        <v>3</v>
      </c>
      <c r="AR17" s="417">
        <v>3.5</v>
      </c>
      <c r="AS17" s="417">
        <v>3.5</v>
      </c>
      <c r="AT17" s="417">
        <v>3.5</v>
      </c>
      <c r="AU17" s="417">
        <v>3.5</v>
      </c>
      <c r="AV17" s="417">
        <v>3.5</v>
      </c>
      <c r="AW17" s="417">
        <v>3.5</v>
      </c>
      <c r="AX17" s="417">
        <v>3.5</v>
      </c>
      <c r="AY17" s="417">
        <v>3.5</v>
      </c>
      <c r="AZ17" s="152">
        <v>3</v>
      </c>
      <c r="BA17" s="152">
        <v>3</v>
      </c>
      <c r="BB17" s="152">
        <v>3</v>
      </c>
      <c r="BC17" s="152">
        <v>3.5</v>
      </c>
      <c r="BD17" s="152">
        <v>3.5</v>
      </c>
      <c r="BE17" s="152">
        <v>3.5</v>
      </c>
      <c r="BF17" s="152">
        <v>3.5</v>
      </c>
      <c r="BG17" s="152">
        <v>3.5</v>
      </c>
      <c r="BH17" s="152">
        <v>3</v>
      </c>
      <c r="BI17" s="152">
        <v>3</v>
      </c>
      <c r="BJ17" s="152">
        <v>3</v>
      </c>
      <c r="BK17" s="152">
        <v>3</v>
      </c>
      <c r="BL17" s="152">
        <v>3.5</v>
      </c>
      <c r="BM17" s="152">
        <v>3</v>
      </c>
      <c r="BN17" s="152">
        <v>3.5</v>
      </c>
      <c r="BO17" s="152">
        <v>3.5</v>
      </c>
      <c r="BP17" s="152">
        <v>3.5</v>
      </c>
      <c r="BQ17" s="418">
        <v>5</v>
      </c>
      <c r="BR17" s="418">
        <v>5</v>
      </c>
      <c r="BS17" s="418">
        <v>5</v>
      </c>
      <c r="BT17" s="418">
        <v>5</v>
      </c>
      <c r="BU17" s="418">
        <v>5</v>
      </c>
      <c r="BV17" s="418">
        <v>5</v>
      </c>
      <c r="BW17" s="418">
        <v>5</v>
      </c>
      <c r="BX17" s="118"/>
    </row>
    <row r="18" spans="1:76" x14ac:dyDescent="0.25">
      <c r="A18" s="422"/>
      <c r="B18" s="423"/>
      <c r="C18" s="423"/>
      <c r="D18" s="419" t="s">
        <v>221</v>
      </c>
      <c r="E18" s="419"/>
      <c r="F18" s="594">
        <f>AVERAGE(F8:F17)</f>
        <v>0</v>
      </c>
      <c r="G18" s="594">
        <f t="shared" ref="G18:BR18" si="0">AVERAGE(G8:G17)</f>
        <v>0</v>
      </c>
      <c r="H18" s="594">
        <f t="shared" si="0"/>
        <v>0</v>
      </c>
      <c r="I18" s="594">
        <f t="shared" si="0"/>
        <v>0.05</v>
      </c>
      <c r="J18" s="594">
        <f t="shared" si="0"/>
        <v>0.65</v>
      </c>
      <c r="K18" s="594">
        <f t="shared" si="0"/>
        <v>1.25</v>
      </c>
      <c r="L18" s="594">
        <f t="shared" si="0"/>
        <v>1.95</v>
      </c>
      <c r="M18" s="594">
        <f t="shared" si="0"/>
        <v>2.4</v>
      </c>
      <c r="N18" s="594">
        <f t="shared" si="0"/>
        <v>2.9</v>
      </c>
      <c r="O18" s="594">
        <f t="shared" si="0"/>
        <v>2.65</v>
      </c>
      <c r="P18" s="594">
        <f t="shared" si="0"/>
        <v>2.5</v>
      </c>
      <c r="Q18" s="594">
        <f t="shared" si="0"/>
        <v>2.1</v>
      </c>
      <c r="R18" s="594">
        <f t="shared" si="0"/>
        <v>2.0499999999999998</v>
      </c>
      <c r="S18" s="594">
        <f t="shared" si="0"/>
        <v>1.95</v>
      </c>
      <c r="T18" s="594">
        <f t="shared" si="0"/>
        <v>1.9</v>
      </c>
      <c r="U18" s="594">
        <f t="shared" si="0"/>
        <v>1.75</v>
      </c>
      <c r="V18" s="594">
        <f t="shared" si="0"/>
        <v>1.55</v>
      </c>
      <c r="W18" s="594">
        <f t="shared" si="0"/>
        <v>1.5</v>
      </c>
      <c r="X18" s="594">
        <f t="shared" si="0"/>
        <v>1.35</v>
      </c>
      <c r="Y18" s="594">
        <f t="shared" si="0"/>
        <v>1.8</v>
      </c>
      <c r="Z18" s="594">
        <f t="shared" si="0"/>
        <v>1.9</v>
      </c>
      <c r="AA18" s="594">
        <f t="shared" si="0"/>
        <v>2.254</v>
      </c>
      <c r="AB18" s="594">
        <f t="shared" si="0"/>
        <v>2.4500000000000002</v>
      </c>
      <c r="AC18" s="594">
        <f t="shared" si="0"/>
        <v>2.4</v>
      </c>
      <c r="AD18" s="594">
        <f t="shared" si="0"/>
        <v>2.65</v>
      </c>
      <c r="AE18" s="594">
        <f t="shared" si="0"/>
        <v>2.7</v>
      </c>
      <c r="AF18" s="594">
        <f t="shared" si="0"/>
        <v>2.65</v>
      </c>
      <c r="AG18" s="594">
        <f t="shared" si="0"/>
        <v>2.5499999999999998</v>
      </c>
      <c r="AH18" s="594">
        <f t="shared" si="0"/>
        <v>2.5499999999999998</v>
      </c>
      <c r="AI18" s="594">
        <f t="shared" si="0"/>
        <v>2.4500000000000002</v>
      </c>
      <c r="AJ18" s="594">
        <f t="shared" si="0"/>
        <v>2.4</v>
      </c>
      <c r="AK18" s="594">
        <f t="shared" si="0"/>
        <v>2.25</v>
      </c>
      <c r="AL18" s="594">
        <f t="shared" si="0"/>
        <v>2.25</v>
      </c>
      <c r="AM18" s="594">
        <f t="shared" si="0"/>
        <v>2.15</v>
      </c>
      <c r="AN18" s="594">
        <f t="shared" si="0"/>
        <v>2.15</v>
      </c>
      <c r="AO18" s="594">
        <f t="shared" si="0"/>
        <v>2.2000000000000002</v>
      </c>
      <c r="AP18" s="594">
        <f t="shared" si="0"/>
        <v>2.25</v>
      </c>
      <c r="AQ18" s="594">
        <f t="shared" si="0"/>
        <v>2.2999999999999998</v>
      </c>
      <c r="AR18" s="594">
        <f t="shared" si="0"/>
        <v>2.15</v>
      </c>
      <c r="AS18" s="594">
        <f t="shared" si="0"/>
        <v>2.1</v>
      </c>
      <c r="AT18" s="594">
        <f t="shared" si="0"/>
        <v>2.1</v>
      </c>
      <c r="AU18" s="594">
        <f t="shared" si="0"/>
        <v>2.1</v>
      </c>
      <c r="AV18" s="594">
        <f t="shared" si="0"/>
        <v>2.15</v>
      </c>
      <c r="AW18" s="594">
        <f t="shared" si="0"/>
        <v>2.25</v>
      </c>
      <c r="AX18" s="594">
        <f t="shared" si="0"/>
        <v>2.2999999999999998</v>
      </c>
      <c r="AY18" s="594">
        <f t="shared" si="0"/>
        <v>2.4500000000000002</v>
      </c>
      <c r="AZ18" s="594">
        <f t="shared" si="0"/>
        <v>2.35</v>
      </c>
      <c r="BA18" s="594">
        <f t="shared" si="0"/>
        <v>2.4</v>
      </c>
      <c r="BB18" s="594">
        <f t="shared" si="0"/>
        <v>2.4500000000000002</v>
      </c>
      <c r="BC18" s="594">
        <f t="shared" si="0"/>
        <v>2.5499999999999998</v>
      </c>
      <c r="BD18" s="594">
        <f t="shared" si="0"/>
        <v>2.5499999999999998</v>
      </c>
      <c r="BE18" s="594">
        <f t="shared" si="0"/>
        <v>2.5</v>
      </c>
      <c r="BF18" s="594">
        <f t="shared" si="0"/>
        <v>2.5499999999999998</v>
      </c>
      <c r="BG18" s="594">
        <f t="shared" si="0"/>
        <v>2.5</v>
      </c>
      <c r="BH18" s="594">
        <f t="shared" si="0"/>
        <v>2.4500000000000002</v>
      </c>
      <c r="BI18" s="594">
        <f t="shared" si="0"/>
        <v>2.4500000000000002</v>
      </c>
      <c r="BJ18" s="594">
        <f t="shared" si="0"/>
        <v>2.4500000000000002</v>
      </c>
      <c r="BK18" s="594">
        <f t="shared" si="0"/>
        <v>2.4500000000000002</v>
      </c>
      <c r="BL18" s="594">
        <f t="shared" si="0"/>
        <v>2.4500000000000002</v>
      </c>
      <c r="BM18" s="594">
        <f t="shared" si="0"/>
        <v>2.35</v>
      </c>
      <c r="BN18" s="594">
        <f t="shared" si="0"/>
        <v>2.35</v>
      </c>
      <c r="BO18" s="594">
        <f t="shared" si="0"/>
        <v>2.2999999999999998</v>
      </c>
      <c r="BP18" s="594">
        <f t="shared" si="0"/>
        <v>2.3039999999999998</v>
      </c>
      <c r="BQ18" s="594">
        <f t="shared" si="0"/>
        <v>2.4500000000000002</v>
      </c>
      <c r="BR18" s="594">
        <f t="shared" si="0"/>
        <v>2.6</v>
      </c>
      <c r="BS18" s="594">
        <f t="shared" ref="BS18:BW18" si="1">AVERAGE(BS8:BS17)</f>
        <v>2.5499999999999998</v>
      </c>
      <c r="BT18" s="594">
        <f t="shared" si="1"/>
        <v>2.5</v>
      </c>
      <c r="BU18" s="594">
        <f t="shared" si="1"/>
        <v>2.5</v>
      </c>
      <c r="BV18" s="594">
        <f t="shared" si="1"/>
        <v>2.5</v>
      </c>
      <c r="BW18" s="594">
        <f t="shared" si="1"/>
        <v>2.5499999999999998</v>
      </c>
      <c r="BX18" s="118"/>
    </row>
    <row r="19" spans="1:76" x14ac:dyDescent="0.25">
      <c r="A19" s="424"/>
      <c r="B19" s="425"/>
      <c r="C19" s="425"/>
      <c r="D19" s="420" t="s">
        <v>222</v>
      </c>
      <c r="E19" s="420"/>
      <c r="F19" s="595">
        <f>STDEV(F8:F17)</f>
        <v>0</v>
      </c>
      <c r="G19" s="595">
        <f t="shared" ref="G19:BR19" si="2">STDEV(G8:G17)</f>
        <v>0</v>
      </c>
      <c r="H19" s="595">
        <f t="shared" si="2"/>
        <v>0</v>
      </c>
      <c r="I19" s="595">
        <f t="shared" si="2"/>
        <v>0.15811388300841897</v>
      </c>
      <c r="J19" s="595">
        <f t="shared" si="2"/>
        <v>0.94428103161435295</v>
      </c>
      <c r="K19" s="595">
        <f t="shared" si="2"/>
        <v>1.2527746981977423</v>
      </c>
      <c r="L19" s="595">
        <f t="shared" si="2"/>
        <v>1.3218253372598903</v>
      </c>
      <c r="M19" s="595">
        <f t="shared" si="2"/>
        <v>1.1737877907772671</v>
      </c>
      <c r="N19" s="595">
        <f t="shared" si="2"/>
        <v>1.0749676997731401</v>
      </c>
      <c r="O19" s="595">
        <f t="shared" si="2"/>
        <v>1.0554093465991712</v>
      </c>
      <c r="P19" s="595">
        <f t="shared" si="2"/>
        <v>1.0801234497346435</v>
      </c>
      <c r="Q19" s="595">
        <f t="shared" si="2"/>
        <v>0.9067647005823628</v>
      </c>
      <c r="R19" s="595">
        <f t="shared" si="2"/>
        <v>0.72456883730947197</v>
      </c>
      <c r="S19" s="595">
        <f t="shared" si="2"/>
        <v>0.59860949986893253</v>
      </c>
      <c r="T19" s="595">
        <f t="shared" si="2"/>
        <v>0.51639777949432208</v>
      </c>
      <c r="U19" s="595">
        <f t="shared" si="2"/>
        <v>0.71686043892021889</v>
      </c>
      <c r="V19" s="595">
        <f t="shared" si="2"/>
        <v>0.59860949986893253</v>
      </c>
      <c r="W19" s="595">
        <f t="shared" si="2"/>
        <v>0.62360956446232352</v>
      </c>
      <c r="X19" s="595">
        <f t="shared" si="2"/>
        <v>0.57975090436420273</v>
      </c>
      <c r="Y19" s="595">
        <f t="shared" si="2"/>
        <v>0.53748384988657005</v>
      </c>
      <c r="Z19" s="595">
        <f t="shared" si="2"/>
        <v>0.80966385343274117</v>
      </c>
      <c r="AA19" s="595">
        <f t="shared" si="2"/>
        <v>0.71230767384763105</v>
      </c>
      <c r="AB19" s="595">
        <f t="shared" si="2"/>
        <v>0.92646280731248654</v>
      </c>
      <c r="AC19" s="595">
        <f t="shared" si="2"/>
        <v>0.9067647005823628</v>
      </c>
      <c r="AD19" s="595">
        <f t="shared" si="2"/>
        <v>0.66874675492462976</v>
      </c>
      <c r="AE19" s="595">
        <f t="shared" si="2"/>
        <v>0.48304589153964728</v>
      </c>
      <c r="AF19" s="595">
        <f t="shared" si="2"/>
        <v>0.5797509043642034</v>
      </c>
      <c r="AG19" s="595">
        <f t="shared" si="2"/>
        <v>0.64334196885395889</v>
      </c>
      <c r="AH19" s="595">
        <f t="shared" si="2"/>
        <v>0.64334196885395889</v>
      </c>
      <c r="AI19" s="595">
        <f t="shared" si="2"/>
        <v>0.59860949986893253</v>
      </c>
      <c r="AJ19" s="595">
        <f t="shared" si="2"/>
        <v>0.51639777949432208</v>
      </c>
      <c r="AK19" s="595">
        <f t="shared" si="2"/>
        <v>0.54006172486732174</v>
      </c>
      <c r="AL19" s="595">
        <f t="shared" si="2"/>
        <v>0.54006172486732174</v>
      </c>
      <c r="AM19" s="595">
        <f t="shared" si="2"/>
        <v>0.57975090436420273</v>
      </c>
      <c r="AN19" s="595">
        <f t="shared" si="2"/>
        <v>0.57975090436420273</v>
      </c>
      <c r="AO19" s="595">
        <f t="shared" si="2"/>
        <v>0.53748384988657005</v>
      </c>
      <c r="AP19" s="595">
        <f t="shared" si="2"/>
        <v>0.58925565098878963</v>
      </c>
      <c r="AQ19" s="595">
        <f t="shared" si="2"/>
        <v>0.58689389538863379</v>
      </c>
      <c r="AR19" s="595">
        <f t="shared" si="2"/>
        <v>0.66874675492462921</v>
      </c>
      <c r="AS19" s="595">
        <f t="shared" si="2"/>
        <v>0.65828058860438321</v>
      </c>
      <c r="AT19" s="595">
        <f t="shared" si="2"/>
        <v>0.65828058860438321</v>
      </c>
      <c r="AU19" s="595">
        <f t="shared" si="2"/>
        <v>0.65828058860438321</v>
      </c>
      <c r="AV19" s="595">
        <f t="shared" si="2"/>
        <v>0.66874675492462921</v>
      </c>
      <c r="AW19" s="595">
        <f t="shared" si="2"/>
        <v>0.754615428178118</v>
      </c>
      <c r="AX19" s="595">
        <f t="shared" si="2"/>
        <v>0.63245553203367599</v>
      </c>
      <c r="AY19" s="595">
        <f t="shared" si="2"/>
        <v>0.72456883730947197</v>
      </c>
      <c r="AZ19" s="595">
        <f t="shared" si="2"/>
        <v>0.57975090436420273</v>
      </c>
      <c r="BA19" s="595">
        <f t="shared" si="2"/>
        <v>0.51639777949432208</v>
      </c>
      <c r="BB19" s="595">
        <f t="shared" si="2"/>
        <v>0.59860949986893253</v>
      </c>
      <c r="BC19" s="595">
        <f t="shared" si="2"/>
        <v>0.83166499665830951</v>
      </c>
      <c r="BD19" s="595">
        <f t="shared" si="2"/>
        <v>0.76194196337749698</v>
      </c>
      <c r="BE19" s="595">
        <f t="shared" si="2"/>
        <v>0.57735026918962573</v>
      </c>
      <c r="BF19" s="595">
        <f t="shared" si="2"/>
        <v>0.72456883730947153</v>
      </c>
      <c r="BG19" s="595">
        <f t="shared" si="2"/>
        <v>0.70710678118654757</v>
      </c>
      <c r="BH19" s="595">
        <f t="shared" si="2"/>
        <v>0.64334196885395956</v>
      </c>
      <c r="BI19" s="595">
        <f t="shared" si="2"/>
        <v>0.64334196885395956</v>
      </c>
      <c r="BJ19" s="595">
        <f t="shared" si="2"/>
        <v>0.64334196885395956</v>
      </c>
      <c r="BK19" s="595">
        <f t="shared" si="2"/>
        <v>0.64334196885395956</v>
      </c>
      <c r="BL19" s="595">
        <f t="shared" si="2"/>
        <v>0.68516015970314903</v>
      </c>
      <c r="BM19" s="595">
        <f t="shared" si="2"/>
        <v>0.66874675492462921</v>
      </c>
      <c r="BN19" s="595">
        <f t="shared" si="2"/>
        <v>0.70906824620608822</v>
      </c>
      <c r="BO19" s="595">
        <f t="shared" si="2"/>
        <v>0.71492035298424073</v>
      </c>
      <c r="BP19" s="595">
        <f t="shared" si="2"/>
        <v>0.71004225226390605</v>
      </c>
      <c r="BQ19" s="595">
        <f t="shared" si="2"/>
        <v>1.0394977419675118</v>
      </c>
      <c r="BR19" s="595">
        <f t="shared" si="2"/>
        <v>0.87559503577091347</v>
      </c>
      <c r="BS19" s="595">
        <f t="shared" ref="BS19:BW19" si="3">STDEV(BS8:BS17)</f>
        <v>0.92646280731248609</v>
      </c>
      <c r="BT19" s="595">
        <f t="shared" si="3"/>
        <v>0.94280904158206336</v>
      </c>
      <c r="BU19" s="595">
        <f t="shared" si="3"/>
        <v>0.94280904158206336</v>
      </c>
      <c r="BV19" s="595">
        <f t="shared" si="3"/>
        <v>0.94280904158206336</v>
      </c>
      <c r="BW19" s="595">
        <f t="shared" si="3"/>
        <v>0.92646280731248609</v>
      </c>
      <c r="BX19" s="118"/>
    </row>
    <row r="20" spans="1:76" x14ac:dyDescent="0.25">
      <c r="A20" s="426"/>
      <c r="B20" s="427"/>
      <c r="C20" s="427"/>
      <c r="D20" s="421" t="s">
        <v>12</v>
      </c>
      <c r="E20" s="421"/>
      <c r="F20" s="596">
        <f>F19/SQRT(COUNT(F8:F17))</f>
        <v>0</v>
      </c>
      <c r="G20" s="596">
        <f t="shared" ref="G20:BR20" si="4">G19/SQRT(COUNT(G8:G17))</f>
        <v>0</v>
      </c>
      <c r="H20" s="596">
        <f t="shared" si="4"/>
        <v>0</v>
      </c>
      <c r="I20" s="596">
        <f t="shared" si="4"/>
        <v>4.9999999999999996E-2</v>
      </c>
      <c r="J20" s="596">
        <f t="shared" si="4"/>
        <v>0.29860788111948194</v>
      </c>
      <c r="K20" s="596">
        <f t="shared" si="4"/>
        <v>0.39616214413349038</v>
      </c>
      <c r="L20" s="596">
        <f t="shared" si="4"/>
        <v>0.41799787346614842</v>
      </c>
      <c r="M20" s="596">
        <f t="shared" si="4"/>
        <v>0.37118429085533472</v>
      </c>
      <c r="N20" s="596">
        <f t="shared" si="4"/>
        <v>0.33993463423951903</v>
      </c>
      <c r="O20" s="596">
        <f t="shared" si="4"/>
        <v>0.3337497399083465</v>
      </c>
      <c r="P20" s="596">
        <f t="shared" si="4"/>
        <v>0.34156502553198664</v>
      </c>
      <c r="Q20" s="596">
        <f t="shared" si="4"/>
        <v>0.28674417556808751</v>
      </c>
      <c r="R20" s="596">
        <f t="shared" si="4"/>
        <v>0.229128784747792</v>
      </c>
      <c r="S20" s="596">
        <f t="shared" si="4"/>
        <v>0.18929694486000917</v>
      </c>
      <c r="T20" s="596">
        <f t="shared" si="4"/>
        <v>0.16329931618554513</v>
      </c>
      <c r="U20" s="596">
        <f t="shared" si="4"/>
        <v>0.2266911751455907</v>
      </c>
      <c r="V20" s="596">
        <f t="shared" si="4"/>
        <v>0.18929694486000917</v>
      </c>
      <c r="W20" s="596">
        <f t="shared" si="4"/>
        <v>0.19720265943665385</v>
      </c>
      <c r="X20" s="596">
        <f t="shared" si="4"/>
        <v>0.18333333333333326</v>
      </c>
      <c r="Y20" s="596">
        <f t="shared" si="4"/>
        <v>0.16996731711975951</v>
      </c>
      <c r="Z20" s="596">
        <f t="shared" si="4"/>
        <v>0.25603819159562025</v>
      </c>
      <c r="AA20" s="596">
        <f t="shared" si="4"/>
        <v>0.22525146441748678</v>
      </c>
      <c r="AB20" s="596">
        <f t="shared" si="4"/>
        <v>0.29297326385411576</v>
      </c>
      <c r="AC20" s="596">
        <f t="shared" si="4"/>
        <v>0.28674417556808751</v>
      </c>
      <c r="AD20" s="596">
        <f t="shared" si="4"/>
        <v>0.21147629234082546</v>
      </c>
      <c r="AE20" s="596">
        <f t="shared" si="4"/>
        <v>0.15275252316519444</v>
      </c>
      <c r="AF20" s="596">
        <f t="shared" si="4"/>
        <v>0.18333333333333349</v>
      </c>
      <c r="AG20" s="596">
        <f t="shared" si="4"/>
        <v>0.20344259359556155</v>
      </c>
      <c r="AH20" s="596">
        <f t="shared" si="4"/>
        <v>0.20344259359556155</v>
      </c>
      <c r="AI20" s="596">
        <f t="shared" si="4"/>
        <v>0.18929694486000917</v>
      </c>
      <c r="AJ20" s="596">
        <f t="shared" si="4"/>
        <v>0.16329931618554513</v>
      </c>
      <c r="AK20" s="596">
        <f t="shared" si="4"/>
        <v>0.17078251276599332</v>
      </c>
      <c r="AL20" s="596">
        <f t="shared" si="4"/>
        <v>0.17078251276599332</v>
      </c>
      <c r="AM20" s="596">
        <f t="shared" si="4"/>
        <v>0.18333333333333326</v>
      </c>
      <c r="AN20" s="596">
        <f t="shared" si="4"/>
        <v>0.18333333333333326</v>
      </c>
      <c r="AO20" s="596">
        <f t="shared" si="4"/>
        <v>0.16996731711975951</v>
      </c>
      <c r="AP20" s="596">
        <f t="shared" si="4"/>
        <v>0.18633899812498247</v>
      </c>
      <c r="AQ20" s="596">
        <f t="shared" si="4"/>
        <v>0.18559214542766744</v>
      </c>
      <c r="AR20" s="596">
        <f t="shared" si="4"/>
        <v>0.21147629234082529</v>
      </c>
      <c r="AS20" s="596">
        <f t="shared" si="4"/>
        <v>0.20816659994661324</v>
      </c>
      <c r="AT20" s="596">
        <f t="shared" si="4"/>
        <v>0.20816659994661324</v>
      </c>
      <c r="AU20" s="596">
        <f t="shared" si="4"/>
        <v>0.20816659994661324</v>
      </c>
      <c r="AV20" s="596">
        <f t="shared" si="4"/>
        <v>0.21147629234082529</v>
      </c>
      <c r="AW20" s="596">
        <f t="shared" si="4"/>
        <v>0.23863035105460587</v>
      </c>
      <c r="AX20" s="596">
        <f t="shared" si="4"/>
        <v>0.20000000000000004</v>
      </c>
      <c r="AY20" s="596">
        <f t="shared" si="4"/>
        <v>0.229128784747792</v>
      </c>
      <c r="AZ20" s="596">
        <f t="shared" si="4"/>
        <v>0.18333333333333326</v>
      </c>
      <c r="BA20" s="596">
        <f t="shared" si="4"/>
        <v>0.16329931618554513</v>
      </c>
      <c r="BB20" s="596">
        <f t="shared" si="4"/>
        <v>0.18929694486000917</v>
      </c>
      <c r="BC20" s="596">
        <f t="shared" si="4"/>
        <v>0.26299556396765816</v>
      </c>
      <c r="BD20" s="596">
        <f t="shared" si="4"/>
        <v>0.2409472049133492</v>
      </c>
      <c r="BE20" s="596">
        <f t="shared" si="4"/>
        <v>0.18257418583505536</v>
      </c>
      <c r="BF20" s="596">
        <f t="shared" si="4"/>
        <v>0.22912878474779186</v>
      </c>
      <c r="BG20" s="596">
        <f t="shared" si="4"/>
        <v>0.22360679774997896</v>
      </c>
      <c r="BH20" s="596">
        <f t="shared" si="4"/>
        <v>0.20344259359556174</v>
      </c>
      <c r="BI20" s="596">
        <f t="shared" si="4"/>
        <v>0.20344259359556174</v>
      </c>
      <c r="BJ20" s="596">
        <f t="shared" si="4"/>
        <v>0.20344259359556174</v>
      </c>
      <c r="BK20" s="596">
        <f t="shared" si="4"/>
        <v>0.20344259359556174</v>
      </c>
      <c r="BL20" s="596">
        <f t="shared" si="4"/>
        <v>0.2166666666666667</v>
      </c>
      <c r="BM20" s="596">
        <f t="shared" si="4"/>
        <v>0.21147629234082529</v>
      </c>
      <c r="BN20" s="596">
        <f t="shared" si="4"/>
        <v>0.22422706745122847</v>
      </c>
      <c r="BO20" s="596">
        <f t="shared" si="4"/>
        <v>0.22607766610417565</v>
      </c>
      <c r="BP20" s="596">
        <f t="shared" si="4"/>
        <v>0.2245350752109791</v>
      </c>
      <c r="BQ20" s="596">
        <f t="shared" si="4"/>
        <v>0.32871804872193366</v>
      </c>
      <c r="BR20" s="596">
        <f t="shared" si="4"/>
        <v>0.27688746209726922</v>
      </c>
      <c r="BS20" s="596">
        <f t="shared" ref="BS20:BW20" si="5">BS19/SQRT(COUNT(BS8:BS17))</f>
        <v>0.29297326385411565</v>
      </c>
      <c r="BT20" s="596">
        <f t="shared" si="5"/>
        <v>0.29814239699997191</v>
      </c>
      <c r="BU20" s="596">
        <f t="shared" si="5"/>
        <v>0.29814239699997191</v>
      </c>
      <c r="BV20" s="596">
        <f t="shared" si="5"/>
        <v>0.29814239699997191</v>
      </c>
      <c r="BW20" s="596">
        <f t="shared" si="5"/>
        <v>0.29297326385411565</v>
      </c>
      <c r="BX20" s="118"/>
    </row>
    <row r="21" spans="1:76" x14ac:dyDescent="0.25">
      <c r="A21" s="508" t="s">
        <v>195</v>
      </c>
      <c r="B21" s="118"/>
      <c r="C21" s="118"/>
      <c r="D21" s="213"/>
      <c r="E21" s="213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</row>
    <row r="22" spans="1:76" x14ac:dyDescent="0.25">
      <c r="A22" s="404"/>
      <c r="B22" s="118"/>
      <c r="C22" s="118"/>
      <c r="D22" s="213"/>
      <c r="E22" s="213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</row>
    <row r="23" spans="1:76" x14ac:dyDescent="0.25">
      <c r="A23" s="118"/>
      <c r="B23" s="118"/>
      <c r="C23" s="118"/>
      <c r="D23" s="213"/>
      <c r="E23" s="213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</row>
    <row r="24" spans="1:76" x14ac:dyDescent="0.25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</row>
    <row r="25" spans="1:76" x14ac:dyDescent="0.25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</row>
    <row r="26" spans="1:76" x14ac:dyDescent="0.25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</row>
    <row r="27" spans="1:76" x14ac:dyDescent="0.25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</row>
  </sheetData>
  <mergeCells count="3">
    <mergeCell ref="A8:A17"/>
    <mergeCell ref="B8:B12"/>
    <mergeCell ref="B13:B1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C136-3284-4EF4-BC32-CC38DED1B669}">
  <dimension ref="A1:L21"/>
  <sheetViews>
    <sheetView workbookViewId="0"/>
  </sheetViews>
  <sheetFormatPr defaultRowHeight="15" x14ac:dyDescent="0.25"/>
  <cols>
    <col min="1" max="1" width="16.5703125" customWidth="1"/>
    <col min="3" max="3" width="18.140625" bestFit="1" customWidth="1"/>
    <col min="4" max="4" width="19.85546875" bestFit="1" customWidth="1"/>
    <col min="5" max="7" width="13.85546875" bestFit="1" customWidth="1"/>
    <col min="8" max="8" width="20.7109375" bestFit="1" customWidth="1"/>
    <col min="9" max="9" width="12" bestFit="1" customWidth="1"/>
    <col min="10" max="11" width="12" customWidth="1"/>
    <col min="12" max="12" width="18" bestFit="1" customWidth="1"/>
  </cols>
  <sheetData>
    <row r="1" spans="1:12" ht="15.75" x14ac:dyDescent="0.3">
      <c r="A1" s="36" t="s">
        <v>71</v>
      </c>
    </row>
    <row r="2" spans="1:12" ht="15.75" x14ac:dyDescent="0.3">
      <c r="A2" s="36" t="s">
        <v>625</v>
      </c>
    </row>
    <row r="3" spans="1:12" ht="15.75" x14ac:dyDescent="0.3">
      <c r="A3" s="36"/>
    </row>
    <row r="4" spans="1:12" ht="20.25" x14ac:dyDescent="0.3">
      <c r="A4" s="54" t="s">
        <v>639</v>
      </c>
    </row>
    <row r="5" spans="1:12" ht="15" customHeight="1" x14ac:dyDescent="0.3">
      <c r="A5" s="54"/>
    </row>
    <row r="6" spans="1:12" x14ac:dyDescent="0.25">
      <c r="A6" s="690" t="s">
        <v>602</v>
      </c>
      <c r="B6" s="690" t="s">
        <v>603</v>
      </c>
      <c r="C6" s="690" t="s">
        <v>604</v>
      </c>
      <c r="D6" s="690" t="s">
        <v>628</v>
      </c>
      <c r="E6" s="690" t="s">
        <v>605</v>
      </c>
      <c r="F6" s="690" t="s">
        <v>606</v>
      </c>
      <c r="G6" s="690" t="s">
        <v>607</v>
      </c>
      <c r="H6" s="692" t="s">
        <v>627</v>
      </c>
      <c r="I6" s="692" t="s">
        <v>222</v>
      </c>
      <c r="J6" s="692" t="s">
        <v>12</v>
      </c>
      <c r="K6" s="696"/>
      <c r="L6" s="694" t="s">
        <v>629</v>
      </c>
    </row>
    <row r="7" spans="1:12" x14ac:dyDescent="0.25">
      <c r="A7" s="689" t="s">
        <v>608</v>
      </c>
      <c r="B7" s="689" t="s">
        <v>609</v>
      </c>
      <c r="C7" s="689" t="s">
        <v>610</v>
      </c>
      <c r="D7" s="689">
        <v>10</v>
      </c>
      <c r="E7" s="691">
        <v>41.624371479571799</v>
      </c>
      <c r="F7" s="691">
        <v>41.652726895013096</v>
      </c>
      <c r="G7" s="691">
        <v>36.751965926242455</v>
      </c>
      <c r="H7" s="693">
        <v>40.009688100275781</v>
      </c>
      <c r="I7" s="693">
        <v>2.8213057845238483</v>
      </c>
      <c r="J7" s="693">
        <f>I7/SQRT(COUNT(E7:G7))</f>
        <v>1.6288816541610922</v>
      </c>
      <c r="K7" s="697"/>
      <c r="L7" s="695">
        <v>13.742400909513799</v>
      </c>
    </row>
    <row r="8" spans="1:12" x14ac:dyDescent="0.25">
      <c r="A8" s="689" t="s">
        <v>608</v>
      </c>
      <c r="B8" s="689" t="s">
        <v>609</v>
      </c>
      <c r="C8" s="689" t="s">
        <v>610</v>
      </c>
      <c r="D8" s="689">
        <v>3.3333333333333335</v>
      </c>
      <c r="E8" s="691">
        <v>13.871508616403421</v>
      </c>
      <c r="F8" s="691">
        <v>12.72784019360448</v>
      </c>
      <c r="G8" s="691">
        <v>18.157902250612654</v>
      </c>
      <c r="H8" s="693">
        <v>14.91908368687352</v>
      </c>
      <c r="I8" s="693">
        <v>2.8625956109696555</v>
      </c>
      <c r="J8" s="693">
        <f t="shared" ref="J8:J18" si="0">I8/SQRT(COUNT(E8:G8))</f>
        <v>1.6527203465743721</v>
      </c>
      <c r="K8" s="697"/>
      <c r="L8" s="3"/>
    </row>
    <row r="9" spans="1:12" x14ac:dyDescent="0.25">
      <c r="A9" s="689" t="s">
        <v>608</v>
      </c>
      <c r="B9" s="689" t="s">
        <v>609</v>
      </c>
      <c r="C9" s="689" t="s">
        <v>610</v>
      </c>
      <c r="D9" s="689">
        <v>1.1111111111111112</v>
      </c>
      <c r="E9" s="691">
        <v>5.1404036117710508</v>
      </c>
      <c r="F9" s="691">
        <v>5.4050541558898182</v>
      </c>
      <c r="G9" s="691">
        <v>7.9995746687683917</v>
      </c>
      <c r="H9" s="693">
        <v>6.1816774788097533</v>
      </c>
      <c r="I9" s="693">
        <v>1.579896396150783</v>
      </c>
      <c r="J9" s="693">
        <f t="shared" si="0"/>
        <v>0.91215360960937431</v>
      </c>
      <c r="K9" s="697"/>
      <c r="L9" s="3"/>
    </row>
    <row r="10" spans="1:12" x14ac:dyDescent="0.25">
      <c r="A10" s="689" t="s">
        <v>608</v>
      </c>
      <c r="B10" s="689" t="s">
        <v>609</v>
      </c>
      <c r="C10" s="689" t="s">
        <v>610</v>
      </c>
      <c r="D10" s="689">
        <v>0.37037037037037041</v>
      </c>
      <c r="E10" s="691">
        <v>-1.3742530858666819</v>
      </c>
      <c r="F10" s="691">
        <v>-3.2811547742938383</v>
      </c>
      <c r="G10" s="691">
        <v>1.4447477992554825</v>
      </c>
      <c r="H10" s="693">
        <v>-1.0702200203016792</v>
      </c>
      <c r="I10" s="693">
        <v>2.3775756270595609</v>
      </c>
      <c r="J10" s="693">
        <f t="shared" si="0"/>
        <v>1.3726939283015309</v>
      </c>
      <c r="K10" s="697"/>
      <c r="L10" s="3"/>
    </row>
    <row r="11" spans="1:12" x14ac:dyDescent="0.25">
      <c r="A11" s="689" t="s">
        <v>608</v>
      </c>
      <c r="B11" s="689" t="s">
        <v>609</v>
      </c>
      <c r="C11" s="689" t="s">
        <v>610</v>
      </c>
      <c r="D11" s="689">
        <v>0.1234567901234568</v>
      </c>
      <c r="E11" s="691">
        <v>10.868197530912827</v>
      </c>
      <c r="F11" s="691">
        <v>4.9891747294174724</v>
      </c>
      <c r="G11" s="691">
        <v>-1.5491114810880189</v>
      </c>
      <c r="H11" s="693">
        <v>4.7694202597474264</v>
      </c>
      <c r="I11" s="693">
        <v>6.2115706383397367</v>
      </c>
      <c r="J11" s="693">
        <f t="shared" si="0"/>
        <v>3.5862519801358226</v>
      </c>
      <c r="K11" s="697"/>
      <c r="L11" s="3"/>
    </row>
    <row r="12" spans="1:12" x14ac:dyDescent="0.25">
      <c r="A12" s="689" t="s">
        <v>608</v>
      </c>
      <c r="B12" s="689" t="s">
        <v>609</v>
      </c>
      <c r="C12" s="689" t="s">
        <v>610</v>
      </c>
      <c r="D12" s="689">
        <v>4.1152263374485597E-2</v>
      </c>
      <c r="E12" s="691">
        <v>-6.8066780941616249</v>
      </c>
      <c r="F12" s="691">
        <v>-1.464045234764128</v>
      </c>
      <c r="G12" s="691">
        <v>-0.49759815847329458</v>
      </c>
      <c r="H12" s="693">
        <v>-2.9227738291330159</v>
      </c>
      <c r="I12" s="693">
        <v>3.3980934717497608</v>
      </c>
      <c r="J12" s="693">
        <f t="shared" si="0"/>
        <v>1.9618901806462345</v>
      </c>
      <c r="K12" s="697"/>
      <c r="L12" s="3"/>
    </row>
    <row r="13" spans="1:12" x14ac:dyDescent="0.25">
      <c r="A13" s="689" t="s">
        <v>608</v>
      </c>
      <c r="B13" s="689" t="s">
        <v>609</v>
      </c>
      <c r="C13" s="689" t="s">
        <v>610</v>
      </c>
      <c r="D13" s="689">
        <v>1.3717421124828532E-2</v>
      </c>
      <c r="E13" s="691">
        <v>0.47593777167787993</v>
      </c>
      <c r="F13" s="691">
        <v>-0.64882704082687293</v>
      </c>
      <c r="G13" s="691">
        <v>0.82565456212052046</v>
      </c>
      <c r="H13" s="693">
        <v>0.21758843099050917</v>
      </c>
      <c r="I13" s="693">
        <v>0.77044291529793296</v>
      </c>
      <c r="J13" s="693">
        <f t="shared" si="0"/>
        <v>0.44481542454250167</v>
      </c>
      <c r="K13" s="697"/>
      <c r="L13" s="3"/>
    </row>
    <row r="14" spans="1:12" x14ac:dyDescent="0.25">
      <c r="A14" s="689" t="s">
        <v>608</v>
      </c>
      <c r="B14" s="689" t="s">
        <v>609</v>
      </c>
      <c r="C14" s="689" t="s">
        <v>610</v>
      </c>
      <c r="D14" s="689">
        <v>4.5724737082761769E-3</v>
      </c>
      <c r="E14" s="691">
        <v>-0.68427131012849429</v>
      </c>
      <c r="F14" s="691">
        <v>0.40032333050108232</v>
      </c>
      <c r="G14" s="691">
        <v>1.2084526705780132</v>
      </c>
      <c r="H14" s="693">
        <v>0.30816823031686708</v>
      </c>
      <c r="I14" s="693">
        <v>0.94972124260376745</v>
      </c>
      <c r="J14" s="693">
        <f t="shared" si="0"/>
        <v>0.54832181507239108</v>
      </c>
      <c r="K14" s="697"/>
      <c r="L14" s="3"/>
    </row>
    <row r="15" spans="1:12" x14ac:dyDescent="0.25">
      <c r="A15" s="689" t="s">
        <v>608</v>
      </c>
      <c r="B15" s="689" t="s">
        <v>609</v>
      </c>
      <c r="C15" s="689" t="s">
        <v>610</v>
      </c>
      <c r="D15" s="689">
        <v>1.5241579027587256E-3</v>
      </c>
      <c r="E15" s="691">
        <v>-2.1303974976345739</v>
      </c>
      <c r="F15" s="691">
        <v>-3.3449544590367557</v>
      </c>
      <c r="G15" s="691">
        <v>-0.44325027887746971</v>
      </c>
      <c r="H15" s="693">
        <v>-1.9728674118495997</v>
      </c>
      <c r="I15" s="693">
        <v>1.4572520657847892</v>
      </c>
      <c r="J15" s="693">
        <f t="shared" si="0"/>
        <v>0.84134487245798628</v>
      </c>
      <c r="K15" s="697"/>
      <c r="L15" s="3"/>
    </row>
    <row r="16" spans="1:12" x14ac:dyDescent="0.25">
      <c r="A16" s="689" t="s">
        <v>608</v>
      </c>
      <c r="B16" s="689" t="s">
        <v>609</v>
      </c>
      <c r="C16" s="689" t="s">
        <v>610</v>
      </c>
      <c r="D16" s="689">
        <v>5.0805263425290849E-4</v>
      </c>
      <c r="E16" s="691">
        <v>12.082754492315008</v>
      </c>
      <c r="F16" s="691">
        <v>12.621507385699617</v>
      </c>
      <c r="G16" s="691">
        <v>7.9688563020403249</v>
      </c>
      <c r="H16" s="693">
        <v>10.891039393351649</v>
      </c>
      <c r="I16" s="693">
        <v>2.544981175645884</v>
      </c>
      <c r="J16" s="693">
        <f t="shared" si="0"/>
        <v>1.4693455668416815</v>
      </c>
      <c r="K16" s="697"/>
      <c r="L16" s="3"/>
    </row>
    <row r="17" spans="1:12" x14ac:dyDescent="0.25">
      <c r="A17" s="689" t="s">
        <v>608</v>
      </c>
      <c r="B17" s="689" t="s">
        <v>609</v>
      </c>
      <c r="C17" s="689" t="s">
        <v>610</v>
      </c>
      <c r="D17" s="689">
        <v>1.6935087808430283E-4</v>
      </c>
      <c r="E17" s="691">
        <v>6.7283068764836154</v>
      </c>
      <c r="F17" s="691">
        <v>-0.45506503531134906</v>
      </c>
      <c r="G17" s="691">
        <v>4.7599684546003278</v>
      </c>
      <c r="H17" s="693">
        <v>3.6777367652575315</v>
      </c>
      <c r="I17" s="693">
        <v>3.7119573108879536</v>
      </c>
      <c r="J17" s="693">
        <f t="shared" si="0"/>
        <v>2.1430995526615595</v>
      </c>
      <c r="K17" s="697"/>
      <c r="L17" s="3"/>
    </row>
    <row r="18" spans="1:12" x14ac:dyDescent="0.25">
      <c r="A18" s="689" t="s">
        <v>608</v>
      </c>
      <c r="B18" s="689" t="s">
        <v>609</v>
      </c>
      <c r="C18" s="689" t="s">
        <v>610</v>
      </c>
      <c r="D18" s="689">
        <v>5.645029269476761E-5</v>
      </c>
      <c r="E18" s="691">
        <v>-3.9185608839004335E-2</v>
      </c>
      <c r="F18" s="691">
        <v>-0.20459219891323122</v>
      </c>
      <c r="G18" s="691">
        <v>1.007601811202165</v>
      </c>
      <c r="H18" s="693">
        <v>0.25460800114997645</v>
      </c>
      <c r="I18" s="693">
        <v>0.65733522155189539</v>
      </c>
      <c r="J18" s="693">
        <f t="shared" si="0"/>
        <v>0.37951266711080911</v>
      </c>
      <c r="K18" s="697"/>
      <c r="L18" s="3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2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7F93-3D9A-474D-A1E9-B73629708DBB}">
  <dimension ref="A1:L18"/>
  <sheetViews>
    <sheetView workbookViewId="0"/>
  </sheetViews>
  <sheetFormatPr defaultRowHeight="15" x14ac:dyDescent="0.25"/>
  <cols>
    <col min="1" max="1" width="16.5703125" customWidth="1"/>
    <col min="3" max="3" width="18.140625" bestFit="1" customWidth="1"/>
    <col min="4" max="4" width="19.85546875" bestFit="1" customWidth="1"/>
    <col min="5" max="7" width="13.85546875" bestFit="1" customWidth="1"/>
    <col min="8" max="8" width="20.7109375" bestFit="1" customWidth="1"/>
    <col min="9" max="9" width="12" bestFit="1" customWidth="1"/>
    <col min="10" max="11" width="12" customWidth="1"/>
    <col min="12" max="12" width="18" bestFit="1" customWidth="1"/>
  </cols>
  <sheetData>
    <row r="1" spans="1:12" ht="15.75" x14ac:dyDescent="0.3">
      <c r="A1" s="36" t="s">
        <v>71</v>
      </c>
    </row>
    <row r="2" spans="1:12" ht="15.75" x14ac:dyDescent="0.3">
      <c r="A2" s="36" t="s">
        <v>625</v>
      </c>
    </row>
    <row r="3" spans="1:12" ht="15.75" x14ac:dyDescent="0.3">
      <c r="A3" s="36"/>
    </row>
    <row r="4" spans="1:12" ht="20.25" x14ac:dyDescent="0.3">
      <c r="A4" s="54" t="s">
        <v>626</v>
      </c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690" t="s">
        <v>602</v>
      </c>
      <c r="B6" s="690" t="s">
        <v>603</v>
      </c>
      <c r="C6" s="690" t="s">
        <v>604</v>
      </c>
      <c r="D6" s="690" t="s">
        <v>628</v>
      </c>
      <c r="E6" s="690" t="s">
        <v>635</v>
      </c>
      <c r="F6" s="690" t="s">
        <v>636</v>
      </c>
      <c r="G6" s="690" t="s">
        <v>637</v>
      </c>
      <c r="H6" s="692" t="s">
        <v>638</v>
      </c>
      <c r="I6" s="692" t="s">
        <v>222</v>
      </c>
      <c r="J6" s="692" t="s">
        <v>12</v>
      </c>
      <c r="K6" s="696"/>
      <c r="L6" s="694" t="s">
        <v>629</v>
      </c>
    </row>
    <row r="7" spans="1:12" x14ac:dyDescent="0.25">
      <c r="A7" s="689" t="s">
        <v>229</v>
      </c>
      <c r="B7" s="689" t="s">
        <v>609</v>
      </c>
      <c r="C7" s="689" t="s">
        <v>610</v>
      </c>
      <c r="D7" s="689">
        <v>10</v>
      </c>
      <c r="E7" s="691">
        <v>81.286749978399698</v>
      </c>
      <c r="F7" s="691">
        <v>85.211565197583909</v>
      </c>
      <c r="G7" s="691">
        <v>84.318019369585201</v>
      </c>
      <c r="H7" s="693">
        <v>83.605444848522936</v>
      </c>
      <c r="I7" s="693">
        <v>2.057149839519687</v>
      </c>
      <c r="J7" s="693">
        <f>I7/SQRT(COUNT(E7:G7))</f>
        <v>1.1876960136100867</v>
      </c>
      <c r="K7" s="697"/>
      <c r="L7" s="695">
        <v>1.3259806888175201</v>
      </c>
    </row>
    <row r="8" spans="1:12" x14ac:dyDescent="0.25">
      <c r="A8" s="689" t="s">
        <v>229</v>
      </c>
      <c r="B8" s="689" t="s">
        <v>609</v>
      </c>
      <c r="C8" s="689" t="s">
        <v>610</v>
      </c>
      <c r="D8" s="689">
        <v>3.3333333333333335</v>
      </c>
      <c r="E8" s="691">
        <v>68.467949070401303</v>
      </c>
      <c r="F8" s="691">
        <v>68.015520803060184</v>
      </c>
      <c r="G8" s="691">
        <v>67.876022087296676</v>
      </c>
      <c r="H8" s="693">
        <v>68.119830653586064</v>
      </c>
      <c r="I8" s="693">
        <v>0.30944272009119006</v>
      </c>
      <c r="J8" s="693">
        <f t="shared" ref="J8:J18" si="0">I8/SQRT(COUNT(E8:G8))</f>
        <v>0.17865683774341862</v>
      </c>
      <c r="K8" s="697"/>
      <c r="L8" s="3"/>
    </row>
    <row r="9" spans="1:12" x14ac:dyDescent="0.25">
      <c r="A9" s="689" t="s">
        <v>229</v>
      </c>
      <c r="B9" s="689" t="s">
        <v>609</v>
      </c>
      <c r="C9" s="689" t="s">
        <v>610</v>
      </c>
      <c r="D9" s="689">
        <v>1.1111111111111112</v>
      </c>
      <c r="E9" s="691">
        <v>44.481710430199598</v>
      </c>
      <c r="F9" s="691">
        <v>45.22444683575128</v>
      </c>
      <c r="G9" s="691">
        <v>49.835444927069524</v>
      </c>
      <c r="H9" s="693">
        <v>46.513867397673465</v>
      </c>
      <c r="I9" s="693">
        <v>2.9004434669330532</v>
      </c>
      <c r="J9" s="693">
        <f t="shared" si="0"/>
        <v>1.6745718164030898</v>
      </c>
      <c r="K9" s="697"/>
    </row>
    <row r="10" spans="1:12" x14ac:dyDescent="0.25">
      <c r="A10" s="689" t="s">
        <v>229</v>
      </c>
      <c r="B10" s="689" t="s">
        <v>609</v>
      </c>
      <c r="C10" s="689" t="s">
        <v>610</v>
      </c>
      <c r="D10" s="689">
        <v>0.37037037037037041</v>
      </c>
      <c r="E10" s="691">
        <v>19.239983348126302</v>
      </c>
      <c r="F10" s="691">
        <v>21.799973294164797</v>
      </c>
      <c r="G10" s="691">
        <v>21.204276075498989</v>
      </c>
      <c r="H10" s="693">
        <v>20.748077572596696</v>
      </c>
      <c r="I10" s="693">
        <v>1.339580134404831</v>
      </c>
      <c r="J10" s="693">
        <f t="shared" si="0"/>
        <v>0.77340695119970426</v>
      </c>
      <c r="K10" s="697"/>
    </row>
    <row r="11" spans="1:12" x14ac:dyDescent="0.25">
      <c r="A11" s="689" t="s">
        <v>229</v>
      </c>
      <c r="B11" s="689" t="s">
        <v>609</v>
      </c>
      <c r="C11" s="689" t="s">
        <v>610</v>
      </c>
      <c r="D11" s="689">
        <v>0.1234567901234568</v>
      </c>
      <c r="E11" s="691">
        <v>9.6748957294227829</v>
      </c>
      <c r="F11" s="691">
        <v>4.2495267568905222</v>
      </c>
      <c r="G11" s="691">
        <v>5.5992710877915446</v>
      </c>
      <c r="H11" s="693">
        <v>6.5078978580349487</v>
      </c>
      <c r="I11" s="693">
        <v>2.8245104138117769</v>
      </c>
      <c r="J11" s="693">
        <f t="shared" si="0"/>
        <v>1.6307318477431307</v>
      </c>
      <c r="K11" s="697"/>
    </row>
    <row r="12" spans="1:12" x14ac:dyDescent="0.25">
      <c r="A12" s="689" t="s">
        <v>229</v>
      </c>
      <c r="B12" s="689" t="s">
        <v>609</v>
      </c>
      <c r="C12" s="689" t="s">
        <v>610</v>
      </c>
      <c r="D12" s="689">
        <v>4.1152263374485597E-2</v>
      </c>
      <c r="E12" s="691">
        <v>0.82238263178154358</v>
      </c>
      <c r="F12" s="691">
        <v>-0.25967497427596431</v>
      </c>
      <c r="G12" s="691">
        <v>-0.80258889508530185</v>
      </c>
      <c r="H12" s="693">
        <v>-7.9960412526574196E-2</v>
      </c>
      <c r="I12" s="693">
        <v>0.82725818736388057</v>
      </c>
      <c r="J12" s="693">
        <f t="shared" si="0"/>
        <v>0.47761773716385836</v>
      </c>
      <c r="K12" s="697"/>
    </row>
    <row r="13" spans="1:12" x14ac:dyDescent="0.25">
      <c r="A13" s="689" t="s">
        <v>229</v>
      </c>
      <c r="B13" s="689" t="s">
        <v>609</v>
      </c>
      <c r="C13" s="689" t="s">
        <v>610</v>
      </c>
      <c r="D13" s="689">
        <v>1.3717421124828532E-2</v>
      </c>
      <c r="E13" s="691">
        <v>-0.76111630391238216</v>
      </c>
      <c r="F13" s="691">
        <v>-8.4260051997831908</v>
      </c>
      <c r="G13" s="691">
        <v>-4.9875503679906581</v>
      </c>
      <c r="H13" s="693">
        <v>-4.7248906238954111</v>
      </c>
      <c r="I13" s="693">
        <v>3.8391891139128624</v>
      </c>
      <c r="J13" s="693">
        <f t="shared" si="0"/>
        <v>2.2165568683874719</v>
      </c>
      <c r="K13" s="697"/>
    </row>
    <row r="14" spans="1:12" x14ac:dyDescent="0.25">
      <c r="A14" s="689" t="s">
        <v>229</v>
      </c>
      <c r="B14" s="689" t="s">
        <v>609</v>
      </c>
      <c r="C14" s="689" t="s">
        <v>610</v>
      </c>
      <c r="D14" s="689">
        <v>4.5724737082761769E-3</v>
      </c>
      <c r="E14" s="691">
        <v>1.0335158232073896</v>
      </c>
      <c r="F14" s="691">
        <v>-4.2108818423884173</v>
      </c>
      <c r="G14" s="691">
        <v>-2.182495110475716</v>
      </c>
      <c r="H14" s="693">
        <v>-1.7866203765522479</v>
      </c>
      <c r="I14" s="693">
        <v>2.6445158956689827</v>
      </c>
      <c r="J14" s="693">
        <f t="shared" si="0"/>
        <v>1.5268119642407316</v>
      </c>
      <c r="K14" s="697"/>
    </row>
    <row r="15" spans="1:12" x14ac:dyDescent="0.25">
      <c r="A15" s="689" t="s">
        <v>229</v>
      </c>
      <c r="B15" s="689" t="s">
        <v>609</v>
      </c>
      <c r="C15" s="689" t="s">
        <v>610</v>
      </c>
      <c r="D15" s="689">
        <v>1.5241579027587256E-3</v>
      </c>
      <c r="E15" s="691">
        <v>-3.7056702771908325</v>
      </c>
      <c r="F15" s="691">
        <v>1.5801999795779211</v>
      </c>
      <c r="G15" s="691">
        <v>-3.7961559306590598</v>
      </c>
      <c r="H15" s="693">
        <v>-1.9738754094239903</v>
      </c>
      <c r="I15" s="693">
        <v>3.0782520716151094</v>
      </c>
      <c r="J15" s="693">
        <f t="shared" si="0"/>
        <v>1.7772296621805066</v>
      </c>
      <c r="K15" s="697"/>
    </row>
    <row r="16" spans="1:12" x14ac:dyDescent="0.25">
      <c r="A16" s="689" t="s">
        <v>229</v>
      </c>
      <c r="B16" s="689" t="s">
        <v>609</v>
      </c>
      <c r="C16" s="689" t="s">
        <v>610</v>
      </c>
      <c r="D16" s="689">
        <v>5.0805263425290849E-4</v>
      </c>
      <c r="E16" s="691">
        <v>3.6764509515917663</v>
      </c>
      <c r="F16" s="691">
        <v>-0.83652101513588717</v>
      </c>
      <c r="G16" s="691">
        <v>1.2182573657050115</v>
      </c>
      <c r="H16" s="693">
        <v>1.3527291007202968</v>
      </c>
      <c r="I16" s="693">
        <v>2.2594890968437826</v>
      </c>
      <c r="J16" s="693">
        <f t="shared" si="0"/>
        <v>1.3045166382937823</v>
      </c>
      <c r="K16" s="697"/>
    </row>
    <row r="17" spans="1:11" x14ac:dyDescent="0.25">
      <c r="A17" s="689" t="s">
        <v>229</v>
      </c>
      <c r="B17" s="689" t="s">
        <v>609</v>
      </c>
      <c r="C17" s="689" t="s">
        <v>610</v>
      </c>
      <c r="D17" s="689">
        <v>1.6935087808430283E-4</v>
      </c>
      <c r="E17" s="691">
        <v>-0.73472465498413131</v>
      </c>
      <c r="F17" s="691">
        <v>-1.0627351488064556</v>
      </c>
      <c r="G17" s="691">
        <v>2.5680016966060344</v>
      </c>
      <c r="H17" s="693">
        <v>0.25684729760514918</v>
      </c>
      <c r="I17" s="693">
        <v>2.0082265093933622</v>
      </c>
      <c r="J17" s="693">
        <f t="shared" si="0"/>
        <v>1.1594501157920003</v>
      </c>
      <c r="K17" s="697"/>
    </row>
    <row r="18" spans="1:11" x14ac:dyDescent="0.25">
      <c r="A18" s="689" t="s">
        <v>229</v>
      </c>
      <c r="B18" s="689" t="s">
        <v>609</v>
      </c>
      <c r="C18" s="689" t="s">
        <v>610</v>
      </c>
      <c r="D18" s="689">
        <v>5.645029269476761E-5</v>
      </c>
      <c r="E18" s="691">
        <v>1.9044402378390515</v>
      </c>
      <c r="F18" s="691">
        <v>1.1428526544815065</v>
      </c>
      <c r="G18" s="691">
        <v>-3.0270278761791536</v>
      </c>
      <c r="H18" s="693">
        <v>6.7550053804681376E-3</v>
      </c>
      <c r="I18" s="693">
        <v>2.6547848954509004</v>
      </c>
      <c r="J18" s="693">
        <f t="shared" si="0"/>
        <v>1.5327407740291299</v>
      </c>
      <c r="K18" s="697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C22F-6EAC-43EF-8ED2-A68B0D40A78F}">
  <dimension ref="A1:AH85"/>
  <sheetViews>
    <sheetView workbookViewId="0"/>
  </sheetViews>
  <sheetFormatPr defaultRowHeight="15" x14ac:dyDescent="0.25"/>
  <cols>
    <col min="1" max="1" width="20.140625" customWidth="1"/>
    <col min="5" max="29" width="13.7109375" customWidth="1"/>
  </cols>
  <sheetData>
    <row r="1" spans="1:34" ht="15.75" x14ac:dyDescent="0.3">
      <c r="A1" s="36" t="s">
        <v>71</v>
      </c>
      <c r="D1" s="32"/>
      <c r="E1" s="87"/>
      <c r="I1" s="3"/>
      <c r="J1" s="4"/>
      <c r="K1" s="3"/>
      <c r="L1" s="118"/>
      <c r="M1" s="118"/>
      <c r="N1" s="31"/>
      <c r="O1" s="3"/>
      <c r="P1" s="118"/>
      <c r="Q1" s="118"/>
    </row>
    <row r="2" spans="1:34" ht="15.75" x14ac:dyDescent="0.3">
      <c r="A2" s="36" t="s">
        <v>630</v>
      </c>
      <c r="F2" s="87"/>
      <c r="G2" s="118"/>
      <c r="I2" s="3"/>
      <c r="J2" s="3"/>
      <c r="K2" s="3"/>
      <c r="L2" s="118"/>
      <c r="M2" s="118"/>
      <c r="N2" s="3"/>
      <c r="O2" s="3"/>
      <c r="P2" s="118"/>
      <c r="Q2" s="118"/>
    </row>
    <row r="3" spans="1:34" ht="15.75" x14ac:dyDescent="0.3">
      <c r="A3" s="36"/>
      <c r="D3" s="32"/>
      <c r="F3" s="32"/>
      <c r="G3" s="118"/>
      <c r="I3" s="3"/>
      <c r="J3" s="3"/>
      <c r="K3" s="3"/>
      <c r="L3" s="118"/>
      <c r="M3" s="118"/>
      <c r="N3" s="31"/>
      <c r="O3" s="3"/>
      <c r="P3" s="118"/>
      <c r="Q3" s="118"/>
    </row>
    <row r="4" spans="1:34" ht="20.25" x14ac:dyDescent="0.3">
      <c r="A4" s="23" t="s">
        <v>90</v>
      </c>
      <c r="D4" s="123" t="s">
        <v>207</v>
      </c>
      <c r="E4" s="124"/>
      <c r="F4" s="53"/>
      <c r="G4" s="124"/>
      <c r="I4" s="3"/>
      <c r="J4" s="3"/>
      <c r="K4" s="3"/>
      <c r="L4" s="118"/>
      <c r="M4" s="118"/>
      <c r="N4" s="119"/>
      <c r="O4" s="3"/>
      <c r="P4" s="118"/>
      <c r="Q4" s="118"/>
    </row>
    <row r="5" spans="1:34" ht="20.25" x14ac:dyDescent="0.3">
      <c r="A5" s="23"/>
      <c r="D5" s="32"/>
      <c r="E5" s="3"/>
      <c r="F5" s="3"/>
      <c r="G5" s="118"/>
      <c r="I5" s="3"/>
      <c r="J5" s="3"/>
      <c r="K5" s="3"/>
      <c r="L5" s="118"/>
      <c r="M5" s="118"/>
      <c r="N5" s="31"/>
      <c r="O5" s="3"/>
      <c r="P5" s="118"/>
      <c r="Q5" s="118"/>
    </row>
    <row r="6" spans="1:34" x14ac:dyDescent="0.25">
      <c r="A6" s="292"/>
      <c r="B6" s="292"/>
      <c r="C6" s="292"/>
      <c r="D6" s="30"/>
      <c r="E6" s="747" t="s">
        <v>94</v>
      </c>
      <c r="F6" s="723"/>
      <c r="G6" s="723"/>
      <c r="H6" s="723"/>
      <c r="I6" s="723"/>
      <c r="J6" s="723"/>
      <c r="K6" s="723"/>
      <c r="L6" s="723"/>
      <c r="M6" s="723"/>
      <c r="N6" s="723"/>
      <c r="O6" s="723"/>
      <c r="P6" s="748"/>
      <c r="Q6" s="749" t="s">
        <v>95</v>
      </c>
      <c r="R6" s="728"/>
      <c r="S6" s="728"/>
      <c r="T6" s="728"/>
      <c r="U6" s="728"/>
      <c r="V6" s="728"/>
      <c r="W6" s="728"/>
      <c r="X6" s="728"/>
      <c r="Y6" s="728"/>
      <c r="Z6" s="728"/>
      <c r="AA6" s="728"/>
      <c r="AB6" s="728"/>
      <c r="AC6" s="750"/>
      <c r="AD6" s="118"/>
      <c r="AE6" s="118"/>
      <c r="AF6" s="118"/>
      <c r="AG6" s="118"/>
      <c r="AH6" s="118"/>
    </row>
    <row r="7" spans="1:34" ht="51" x14ac:dyDescent="0.25">
      <c r="A7" s="47" t="s">
        <v>7</v>
      </c>
      <c r="B7" s="48" t="s">
        <v>8</v>
      </c>
      <c r="C7" s="48" t="s">
        <v>9</v>
      </c>
      <c r="D7" s="49" t="s">
        <v>10</v>
      </c>
      <c r="E7" s="56" t="s">
        <v>181</v>
      </c>
      <c r="F7" s="52" t="s">
        <v>129</v>
      </c>
      <c r="G7" s="122" t="s">
        <v>175</v>
      </c>
      <c r="H7" s="122" t="s">
        <v>176</v>
      </c>
      <c r="I7" s="52" t="s">
        <v>93</v>
      </c>
      <c r="J7" s="52" t="s">
        <v>92</v>
      </c>
      <c r="K7" s="52" t="s">
        <v>204</v>
      </c>
      <c r="L7" s="52" t="s">
        <v>205</v>
      </c>
      <c r="M7" s="52" t="s">
        <v>206</v>
      </c>
      <c r="N7" s="52" t="s">
        <v>198</v>
      </c>
      <c r="O7" s="52" t="s">
        <v>199</v>
      </c>
      <c r="P7" s="57" t="s">
        <v>200</v>
      </c>
      <c r="Q7" s="56" t="s">
        <v>177</v>
      </c>
      <c r="R7" s="52" t="s">
        <v>182</v>
      </c>
      <c r="S7" s="52" t="s">
        <v>132</v>
      </c>
      <c r="T7" s="122" t="s">
        <v>179</v>
      </c>
      <c r="U7" s="122" t="s">
        <v>180</v>
      </c>
      <c r="V7" s="52" t="s">
        <v>91</v>
      </c>
      <c r="W7" s="52" t="s">
        <v>96</v>
      </c>
      <c r="X7" s="52" t="s">
        <v>105</v>
      </c>
      <c r="Y7" s="52" t="s">
        <v>106</v>
      </c>
      <c r="Z7" s="52" t="s">
        <v>107</v>
      </c>
      <c r="AA7" s="52" t="s">
        <v>201</v>
      </c>
      <c r="AB7" s="52" t="s">
        <v>202</v>
      </c>
      <c r="AC7" s="57" t="s">
        <v>203</v>
      </c>
      <c r="AD7" s="118"/>
      <c r="AE7" s="118"/>
      <c r="AF7" s="118"/>
      <c r="AG7" s="118"/>
      <c r="AH7" s="118"/>
    </row>
    <row r="8" spans="1:34" x14ac:dyDescent="0.25">
      <c r="A8" s="726" t="s">
        <v>1</v>
      </c>
      <c r="B8" s="728">
        <v>1</v>
      </c>
      <c r="C8" s="210">
        <v>1</v>
      </c>
      <c r="D8" s="211" t="s">
        <v>14</v>
      </c>
      <c r="E8" s="257">
        <v>0.20100000000000001</v>
      </c>
      <c r="F8" s="184">
        <v>9.69E-2</v>
      </c>
      <c r="G8" s="544">
        <v>6.0999999999999995E-3</v>
      </c>
      <c r="H8" s="544">
        <v>1.3600000000000001E-2</v>
      </c>
      <c r="I8" s="256">
        <v>8.1099999999999992E-2</v>
      </c>
      <c r="J8" s="256">
        <v>0.79299999999999993</v>
      </c>
      <c r="K8" s="256">
        <v>0.40600000000000003</v>
      </c>
      <c r="L8" s="184">
        <v>0.16300000000000001</v>
      </c>
      <c r="M8" s="184">
        <v>0.13400000000000001</v>
      </c>
      <c r="N8" s="546">
        <v>0.47700000000000004</v>
      </c>
      <c r="O8" s="256">
        <v>0.42399999999999999</v>
      </c>
      <c r="P8" s="331">
        <v>0.04</v>
      </c>
      <c r="Q8" s="548">
        <v>570</v>
      </c>
      <c r="R8" s="551">
        <v>114.57000000000001</v>
      </c>
      <c r="S8" s="551">
        <v>55.232999999999997</v>
      </c>
      <c r="T8" s="152">
        <v>3.4769999999999999</v>
      </c>
      <c r="U8" s="152">
        <v>7.7520000000000007</v>
      </c>
      <c r="V8" s="551">
        <v>4.4793962999999994</v>
      </c>
      <c r="W8" s="551">
        <v>43.799768999999991</v>
      </c>
      <c r="X8" s="551">
        <v>1.8186348978</v>
      </c>
      <c r="Y8" s="152">
        <v>0.73014159689999991</v>
      </c>
      <c r="Z8" s="152">
        <v>0.60023910419999993</v>
      </c>
      <c r="AA8" s="553">
        <v>20.896494426432</v>
      </c>
      <c r="AB8" s="551">
        <v>18.574661712384</v>
      </c>
      <c r="AC8" s="333">
        <v>1.7523265766399998</v>
      </c>
      <c r="AD8" s="118"/>
      <c r="AE8" s="118"/>
      <c r="AF8" s="118"/>
      <c r="AG8" s="118"/>
      <c r="AH8" s="118"/>
    </row>
    <row r="9" spans="1:34" x14ac:dyDescent="0.25">
      <c r="A9" s="727"/>
      <c r="B9" s="728"/>
      <c r="C9" s="212">
        <v>2</v>
      </c>
      <c r="D9" s="213" t="s">
        <v>15</v>
      </c>
      <c r="E9" s="257">
        <v>0.214</v>
      </c>
      <c r="F9" s="184">
        <v>7.4900000000000008E-2</v>
      </c>
      <c r="G9" s="544">
        <v>8.8999999999999999E-3</v>
      </c>
      <c r="H9" s="544">
        <v>1.3600000000000001E-2</v>
      </c>
      <c r="I9" s="184">
        <v>9.5600000000000004E-2</v>
      </c>
      <c r="J9" s="184">
        <v>0.78799999999999992</v>
      </c>
      <c r="K9" s="184">
        <v>0.371</v>
      </c>
      <c r="L9" s="184">
        <v>0.13900000000000001</v>
      </c>
      <c r="M9" s="184">
        <v>0.16</v>
      </c>
      <c r="N9" s="547">
        <v>0.55299999999999994</v>
      </c>
      <c r="O9" s="184">
        <v>0.32299999999999995</v>
      </c>
      <c r="P9" s="331">
        <v>3.5699999999999996E-2</v>
      </c>
      <c r="Q9" s="548">
        <v>550</v>
      </c>
      <c r="R9" s="152">
        <v>117.7</v>
      </c>
      <c r="S9" s="152">
        <v>41.195000000000007</v>
      </c>
      <c r="T9" s="152">
        <v>4.8949999999999996</v>
      </c>
      <c r="U9" s="152">
        <v>7.48</v>
      </c>
      <c r="V9" s="152">
        <v>3.9382420000000007</v>
      </c>
      <c r="W9" s="152">
        <v>32.461660000000002</v>
      </c>
      <c r="X9" s="152">
        <v>1.4610877820000003</v>
      </c>
      <c r="Y9" s="152">
        <v>0.54741563800000015</v>
      </c>
      <c r="Z9" s="152">
        <v>0.63011872000000013</v>
      </c>
      <c r="AA9" s="554">
        <v>17.959225710580004</v>
      </c>
      <c r="AB9" s="152">
        <v>10.489746662780002</v>
      </c>
      <c r="AC9" s="333">
        <v>1.1593930522020002</v>
      </c>
      <c r="AD9" s="118"/>
      <c r="AE9" s="118"/>
      <c r="AF9" s="118"/>
      <c r="AG9" s="118"/>
      <c r="AH9" s="118"/>
    </row>
    <row r="10" spans="1:34" x14ac:dyDescent="0.25">
      <c r="A10" s="727"/>
      <c r="B10" s="728"/>
      <c r="C10" s="212">
        <v>3</v>
      </c>
      <c r="D10" s="213" t="s">
        <v>16</v>
      </c>
      <c r="E10" s="257">
        <v>0.23100000000000001</v>
      </c>
      <c r="F10" s="184">
        <v>6.4899999999999999E-2</v>
      </c>
      <c r="G10" s="544">
        <v>5.8999999999999999E-3</v>
      </c>
      <c r="H10" s="544">
        <v>1.1000000000000001E-2</v>
      </c>
      <c r="I10" s="184">
        <v>3.6299999999999999E-2</v>
      </c>
      <c r="J10" s="184">
        <v>0.78</v>
      </c>
      <c r="K10" s="184">
        <v>0.28699999999999998</v>
      </c>
      <c r="L10" s="184">
        <v>0.124</v>
      </c>
      <c r="M10" s="184">
        <v>9.06E-2</v>
      </c>
      <c r="N10" s="547">
        <v>0.41600000000000004</v>
      </c>
      <c r="O10" s="184">
        <v>0.441</v>
      </c>
      <c r="P10" s="331">
        <v>4.2199999999999994E-2</v>
      </c>
      <c r="Q10" s="548">
        <v>575</v>
      </c>
      <c r="R10" s="152">
        <v>132.82500000000002</v>
      </c>
      <c r="S10" s="152">
        <v>37.317500000000003</v>
      </c>
      <c r="T10" s="152">
        <v>3.3925000000000001</v>
      </c>
      <c r="U10" s="152">
        <v>6.3250000000000011</v>
      </c>
      <c r="V10" s="152">
        <v>1.35462525</v>
      </c>
      <c r="W10" s="152">
        <v>29.107650000000003</v>
      </c>
      <c r="X10" s="152">
        <v>0.38877744674999998</v>
      </c>
      <c r="Y10" s="152">
        <v>0.16797353100000001</v>
      </c>
      <c r="Z10" s="152">
        <v>0.12272904765000001</v>
      </c>
      <c r="AA10" s="554">
        <v>12.109248122400004</v>
      </c>
      <c r="AB10" s="152">
        <v>12.836967360525003</v>
      </c>
      <c r="AC10" s="333">
        <v>1.2283900739550002</v>
      </c>
      <c r="AD10" s="118"/>
      <c r="AE10" s="118"/>
      <c r="AF10" s="118"/>
      <c r="AG10" s="118"/>
      <c r="AH10" s="118"/>
    </row>
    <row r="11" spans="1:34" x14ac:dyDescent="0.25">
      <c r="A11" s="727"/>
      <c r="B11" s="728"/>
      <c r="C11" s="212">
        <v>4</v>
      </c>
      <c r="D11" s="213" t="s">
        <v>17</v>
      </c>
      <c r="E11" s="257">
        <v>0.159</v>
      </c>
      <c r="F11" s="184">
        <v>5.9400000000000001E-2</v>
      </c>
      <c r="G11" s="544">
        <v>3.5999999999999999E-3</v>
      </c>
      <c r="H11" s="544">
        <v>1.11E-2</v>
      </c>
      <c r="I11" s="184">
        <v>0.253</v>
      </c>
      <c r="J11" s="192">
        <v>0.55799999999999994</v>
      </c>
      <c r="K11" s="184">
        <v>0.63900000000000001</v>
      </c>
      <c r="L11" s="184">
        <v>5.4800000000000001E-2</v>
      </c>
      <c r="M11" s="184">
        <v>2.9399999999999999E-2</v>
      </c>
      <c r="N11" s="334">
        <v>0.49099999999999999</v>
      </c>
      <c r="O11" s="184">
        <v>0.36799999999999999</v>
      </c>
      <c r="P11" s="331">
        <v>3.9300000000000002E-2</v>
      </c>
      <c r="Q11" s="705"/>
      <c r="R11" s="552"/>
      <c r="S11" s="552"/>
      <c r="T11" s="552"/>
      <c r="U11" s="552"/>
      <c r="V11" s="552"/>
      <c r="W11" s="552"/>
      <c r="X11" s="552"/>
      <c r="Y11" s="552"/>
      <c r="Z11" s="552"/>
      <c r="AA11" s="555"/>
      <c r="AB11" s="552"/>
      <c r="AC11" s="335"/>
      <c r="AD11" s="118"/>
      <c r="AE11" s="118"/>
      <c r="AF11" s="118"/>
      <c r="AG11" s="118"/>
      <c r="AH11" s="118"/>
    </row>
    <row r="12" spans="1:34" x14ac:dyDescent="0.25">
      <c r="A12" s="727"/>
      <c r="B12" s="728">
        <v>2</v>
      </c>
      <c r="C12" s="210">
        <v>1</v>
      </c>
      <c r="D12" s="211" t="s">
        <v>20</v>
      </c>
      <c r="E12" s="258">
        <v>0.16800000000000001</v>
      </c>
      <c r="F12" s="223">
        <v>7.8700000000000006E-2</v>
      </c>
      <c r="G12" s="336">
        <v>4.8999999999999998E-3</v>
      </c>
      <c r="H12" s="336">
        <v>1.44E-2</v>
      </c>
      <c r="I12" s="223">
        <v>0.254</v>
      </c>
      <c r="J12" s="184">
        <v>0.63600000000000001</v>
      </c>
      <c r="K12" s="223">
        <v>0.48899999999999999</v>
      </c>
      <c r="L12" s="223">
        <v>9.4399999999999998E-2</v>
      </c>
      <c r="M12" s="223">
        <v>9.3000000000000013E-2</v>
      </c>
      <c r="N12" s="547">
        <v>0.46899999999999997</v>
      </c>
      <c r="O12" s="223">
        <v>0.38400000000000001</v>
      </c>
      <c r="P12" s="337">
        <v>4.3299999999999998E-2</v>
      </c>
      <c r="Q12" s="550">
        <v>545</v>
      </c>
      <c r="R12" s="158">
        <v>91.56</v>
      </c>
      <c r="S12" s="158">
        <v>42.891500000000001</v>
      </c>
      <c r="T12" s="158">
        <v>2.6705000000000001</v>
      </c>
      <c r="U12" s="158">
        <v>7.8479999999999999</v>
      </c>
      <c r="V12" s="158">
        <v>10.894441</v>
      </c>
      <c r="W12" s="158">
        <v>27.278994000000001</v>
      </c>
      <c r="X12" s="158">
        <v>5.3273816490000003</v>
      </c>
      <c r="Y12" s="158">
        <v>1.0284352304</v>
      </c>
      <c r="Z12" s="158">
        <v>1.0131830130000001</v>
      </c>
      <c r="AA12" s="556">
        <v>12.813461396662499</v>
      </c>
      <c r="AB12" s="158">
        <v>10.491192273599999</v>
      </c>
      <c r="AC12" s="339">
        <v>1.18299121210125</v>
      </c>
      <c r="AD12" s="118"/>
      <c r="AE12" s="118"/>
      <c r="AF12" s="118"/>
      <c r="AG12" s="118"/>
      <c r="AH12" s="118"/>
    </row>
    <row r="13" spans="1:34" x14ac:dyDescent="0.25">
      <c r="A13" s="727"/>
      <c r="B13" s="728"/>
      <c r="C13" s="228">
        <v>5</v>
      </c>
      <c r="D13" s="259" t="s">
        <v>24</v>
      </c>
      <c r="E13" s="257">
        <v>0.27600000000000002</v>
      </c>
      <c r="F13" s="184">
        <v>8.0100000000000005E-2</v>
      </c>
      <c r="G13" s="340">
        <v>5.3E-3</v>
      </c>
      <c r="H13" s="340">
        <v>9.0000000000000011E-3</v>
      </c>
      <c r="I13" s="192">
        <v>0.125</v>
      </c>
      <c r="J13" s="192">
        <v>0.72199999999999998</v>
      </c>
      <c r="K13" s="192">
        <v>0.43099999999999999</v>
      </c>
      <c r="L13" s="192">
        <v>0.11</v>
      </c>
      <c r="M13" s="192">
        <v>9.6199999999999994E-2</v>
      </c>
      <c r="N13" s="334">
        <v>0.45799999999999996</v>
      </c>
      <c r="O13" s="192">
        <v>0.379</v>
      </c>
      <c r="P13" s="341">
        <v>4.4400000000000002E-2</v>
      </c>
      <c r="Q13" s="549">
        <v>687.5</v>
      </c>
      <c r="R13" s="159">
        <v>189.75000000000003</v>
      </c>
      <c r="S13" s="159">
        <v>55.068750000000001</v>
      </c>
      <c r="T13" s="159">
        <v>3.6437499999999998</v>
      </c>
      <c r="U13" s="159">
        <v>6.1875000000000009</v>
      </c>
      <c r="V13" s="159">
        <v>6.8835937500000002</v>
      </c>
      <c r="W13" s="159">
        <v>39.759637499999997</v>
      </c>
      <c r="X13" s="159">
        <v>2.96682890625</v>
      </c>
      <c r="Y13" s="159">
        <v>0.75719531250000005</v>
      </c>
      <c r="Z13" s="159">
        <v>0.66220171875</v>
      </c>
      <c r="AA13" s="557">
        <v>18.210317518799997</v>
      </c>
      <c r="AB13" s="159">
        <v>15.069236549399999</v>
      </c>
      <c r="AC13" s="344">
        <v>1.76536702584</v>
      </c>
      <c r="AD13" s="118"/>
      <c r="AE13" s="118"/>
      <c r="AF13" s="118"/>
      <c r="AG13" s="118"/>
      <c r="AH13" s="118"/>
    </row>
    <row r="14" spans="1:34" x14ac:dyDescent="0.25">
      <c r="A14" s="727"/>
      <c r="B14" s="725">
        <v>3</v>
      </c>
      <c r="C14" s="212">
        <v>2</v>
      </c>
      <c r="D14" s="261" t="s">
        <v>27</v>
      </c>
      <c r="E14" s="258">
        <v>0.29899999999999999</v>
      </c>
      <c r="F14" s="223">
        <v>6.54E-2</v>
      </c>
      <c r="G14" s="544">
        <v>6.7000000000000002E-3</v>
      </c>
      <c r="H14" s="544">
        <v>4.1999999999999997E-3</v>
      </c>
      <c r="I14" s="184">
        <v>7.4099999999999999E-2</v>
      </c>
      <c r="J14" s="184">
        <v>0.75599999999999989</v>
      </c>
      <c r="K14" s="184">
        <v>0.38299999999999995</v>
      </c>
      <c r="L14" s="184">
        <v>0.107</v>
      </c>
      <c r="M14" s="184">
        <v>7.8600000000000003E-2</v>
      </c>
      <c r="N14" s="547">
        <v>0.47299999999999998</v>
      </c>
      <c r="O14" s="184">
        <v>0.42599999999999999</v>
      </c>
      <c r="P14" s="331">
        <v>5.5599999999999997E-2</v>
      </c>
      <c r="Q14" s="548">
        <v>575</v>
      </c>
      <c r="R14" s="152">
        <v>171.92499999999998</v>
      </c>
      <c r="S14" s="152">
        <v>37.604999999999997</v>
      </c>
      <c r="T14" s="152">
        <v>3.8525</v>
      </c>
      <c r="U14" s="152">
        <v>2.415</v>
      </c>
      <c r="V14" s="152">
        <v>2.7865304999999996</v>
      </c>
      <c r="W14" s="152">
        <v>28.429379999999995</v>
      </c>
      <c r="X14" s="152">
        <v>1.0672411814999998</v>
      </c>
      <c r="Y14" s="152">
        <v>0.29815876349999992</v>
      </c>
      <c r="Z14" s="152">
        <v>0.21902129729999997</v>
      </c>
      <c r="AA14" s="554">
        <v>13.444108496279997</v>
      </c>
      <c r="AB14" s="152">
        <v>12.108224565359999</v>
      </c>
      <c r="AC14" s="333">
        <v>1.5803222672159998</v>
      </c>
      <c r="AD14" s="118"/>
      <c r="AE14" s="118"/>
      <c r="AF14" s="118"/>
      <c r="AG14" s="118"/>
      <c r="AH14" s="118"/>
    </row>
    <row r="15" spans="1:34" x14ac:dyDescent="0.25">
      <c r="A15" s="727"/>
      <c r="B15" s="723"/>
      <c r="C15" s="212">
        <v>3</v>
      </c>
      <c r="D15" s="261" t="s">
        <v>28</v>
      </c>
      <c r="E15" s="257">
        <v>0.26100000000000001</v>
      </c>
      <c r="F15" s="184">
        <v>6.0999999999999999E-2</v>
      </c>
      <c r="G15" s="544">
        <v>5.1999999999999998E-3</v>
      </c>
      <c r="H15" s="544">
        <v>9.300000000000001E-3</v>
      </c>
      <c r="I15" s="184">
        <v>5.4000000000000006E-2</v>
      </c>
      <c r="J15" s="184">
        <v>0.76300000000000001</v>
      </c>
      <c r="K15" s="256">
        <v>0.36299999999999999</v>
      </c>
      <c r="L15" s="184">
        <v>0.105</v>
      </c>
      <c r="M15" s="184">
        <v>0.13200000000000001</v>
      </c>
      <c r="N15" s="546">
        <v>0.49200000000000005</v>
      </c>
      <c r="O15" s="256">
        <v>0.373</v>
      </c>
      <c r="P15" s="331">
        <v>3.9E-2</v>
      </c>
      <c r="Q15" s="548">
        <v>693.75</v>
      </c>
      <c r="R15" s="152">
        <v>181.06874999999999</v>
      </c>
      <c r="S15" s="152">
        <v>42.318750000000001</v>
      </c>
      <c r="T15" s="152">
        <v>3.6074999999999999</v>
      </c>
      <c r="U15" s="152">
        <v>6.4518750000000002</v>
      </c>
      <c r="V15" s="152">
        <v>2.2852125000000005</v>
      </c>
      <c r="W15" s="152">
        <v>32.289206249999999</v>
      </c>
      <c r="X15" s="551">
        <v>0.82953213750000021</v>
      </c>
      <c r="Y15" s="152">
        <v>0.23994731250000004</v>
      </c>
      <c r="Z15" s="152">
        <v>0.30164805000000011</v>
      </c>
      <c r="AA15" s="553">
        <v>15.897949137000003</v>
      </c>
      <c r="AB15" s="551">
        <v>12.05271347175</v>
      </c>
      <c r="AC15" s="333">
        <v>1.26020328525</v>
      </c>
      <c r="AD15" s="118"/>
      <c r="AE15" s="118"/>
      <c r="AF15" s="118"/>
      <c r="AG15" s="118"/>
      <c r="AH15" s="118"/>
    </row>
    <row r="16" spans="1:34" x14ac:dyDescent="0.25">
      <c r="A16" s="243"/>
      <c r="B16" s="244"/>
      <c r="C16" s="244"/>
      <c r="D16" s="161" t="s">
        <v>221</v>
      </c>
      <c r="E16" s="308">
        <f>AVERAGE(E8:E15)</f>
        <v>0.22612500000000002</v>
      </c>
      <c r="F16" s="196">
        <f t="shared" ref="F16:Q16" si="0">AVERAGE(F8:F15)</f>
        <v>7.2662499999999991E-2</v>
      </c>
      <c r="G16" s="361">
        <f t="shared" si="0"/>
        <v>5.8249999999999986E-3</v>
      </c>
      <c r="H16" s="361">
        <f t="shared" si="0"/>
        <v>1.0775000000000002E-2</v>
      </c>
      <c r="I16" s="196">
        <f t="shared" si="0"/>
        <v>0.12163750000000001</v>
      </c>
      <c r="J16" s="196">
        <f t="shared" si="0"/>
        <v>0.72449999999999992</v>
      </c>
      <c r="K16" s="196">
        <f t="shared" si="0"/>
        <v>0.42112500000000003</v>
      </c>
      <c r="L16" s="196">
        <f t="shared" si="0"/>
        <v>0.11215</v>
      </c>
      <c r="M16" s="196">
        <f t="shared" si="0"/>
        <v>0.101725</v>
      </c>
      <c r="N16" s="196">
        <f t="shared" si="0"/>
        <v>0.47862499999999997</v>
      </c>
      <c r="O16" s="196">
        <f t="shared" si="0"/>
        <v>0.38975000000000004</v>
      </c>
      <c r="P16" s="312">
        <f t="shared" si="0"/>
        <v>4.2437499999999996E-2</v>
      </c>
      <c r="Q16" s="613">
        <f t="shared" si="0"/>
        <v>599.46428571428567</v>
      </c>
      <c r="R16" s="294">
        <f t="shared" ref="R16" si="1">AVERAGE(R8:R15)</f>
        <v>142.77125000000001</v>
      </c>
      <c r="S16" s="294">
        <f t="shared" ref="S16" si="2">AVERAGE(S8:S15)</f>
        <v>44.518500000000003</v>
      </c>
      <c r="T16" s="294">
        <f t="shared" ref="T16" si="3">AVERAGE(T8:T15)</f>
        <v>3.648392857142857</v>
      </c>
      <c r="U16" s="294">
        <f t="shared" ref="U16" si="4">AVERAGE(U8:U15)</f>
        <v>6.3513392857142863</v>
      </c>
      <c r="V16" s="294">
        <f t="shared" ref="V16" si="5">AVERAGE(V8:V15)</f>
        <v>4.6602916142857138</v>
      </c>
      <c r="W16" s="294">
        <f t="shared" ref="W16" si="6">AVERAGE(W8:W15)</f>
        <v>33.303756678571425</v>
      </c>
      <c r="X16" s="294">
        <f t="shared" ref="X16" si="7">AVERAGE(X8:X15)</f>
        <v>1.9799262858285718</v>
      </c>
      <c r="Y16" s="294">
        <f t="shared" ref="Y16" si="8">AVERAGE(Y8:Y15)</f>
        <v>0.53846676925714287</v>
      </c>
      <c r="Z16" s="294">
        <f t="shared" ref="Z16" si="9">AVERAGE(Z8:Z15)</f>
        <v>0.50702013584285721</v>
      </c>
      <c r="AA16" s="294">
        <f t="shared" ref="AA16" si="10">AVERAGE(AA8:AA15)</f>
        <v>15.904400686879214</v>
      </c>
      <c r="AB16" s="294">
        <f t="shared" ref="AB16" si="11">AVERAGE(AB8:AB15)</f>
        <v>13.088963227971286</v>
      </c>
      <c r="AC16" s="279">
        <f t="shared" ref="AC16" si="12">AVERAGE(AC8:AC15)</f>
        <v>1.4184276418863213</v>
      </c>
      <c r="AD16" s="118"/>
      <c r="AE16" s="118"/>
      <c r="AF16" s="118"/>
      <c r="AG16" s="118"/>
      <c r="AH16" s="118"/>
    </row>
    <row r="17" spans="1:34" x14ac:dyDescent="0.25">
      <c r="A17" s="400"/>
      <c r="B17" s="401"/>
      <c r="C17" s="401"/>
      <c r="D17" s="164" t="s">
        <v>222</v>
      </c>
      <c r="E17" s="309">
        <f>STDEV(E8:E15)</f>
        <v>5.0286145493280962E-2</v>
      </c>
      <c r="F17" s="200">
        <f t="shared" ref="F17:Q17" si="13">STDEV(F8:F15)</f>
        <v>1.2587628563678909E-2</v>
      </c>
      <c r="G17" s="364">
        <f t="shared" si="13"/>
        <v>1.5480402357266336E-3</v>
      </c>
      <c r="H17" s="364">
        <f t="shared" si="13"/>
        <v>3.3341308569743507E-3</v>
      </c>
      <c r="I17" s="200">
        <f t="shared" si="13"/>
        <v>8.5544991295307779E-2</v>
      </c>
      <c r="J17" s="200">
        <f t="shared" si="13"/>
        <v>8.4380092438917156E-2</v>
      </c>
      <c r="K17" s="200">
        <f t="shared" si="13"/>
        <v>0.1053815347067162</v>
      </c>
      <c r="L17" s="200">
        <f t="shared" si="13"/>
        <v>3.1922719182425549E-2</v>
      </c>
      <c r="M17" s="200">
        <f t="shared" si="13"/>
        <v>4.0267525022387153E-2</v>
      </c>
      <c r="N17" s="200">
        <f t="shared" si="13"/>
        <v>3.8429666739568324E-2</v>
      </c>
      <c r="O17" s="200">
        <f t="shared" si="13"/>
        <v>3.8677235829730282E-2</v>
      </c>
      <c r="P17" s="313">
        <f t="shared" si="13"/>
        <v>5.9868755266356231E-3</v>
      </c>
      <c r="Q17" s="703">
        <f t="shared" si="13"/>
        <v>63.401240223711412</v>
      </c>
      <c r="R17" s="295">
        <f t="shared" ref="R17:AC17" si="14">STDEV(R8:R15)</f>
        <v>38.01105253875722</v>
      </c>
      <c r="S17" s="295">
        <f t="shared" si="14"/>
        <v>7.5750781060329899</v>
      </c>
      <c r="T17" s="295">
        <f t="shared" si="14"/>
        <v>0.66439370633970474</v>
      </c>
      <c r="U17" s="295">
        <f t="shared" si="14"/>
        <v>1.8711908066710463</v>
      </c>
      <c r="V17" s="295">
        <f t="shared" si="14"/>
        <v>3.277223960783211</v>
      </c>
      <c r="W17" s="295">
        <f t="shared" si="14"/>
        <v>6.2081631182380077</v>
      </c>
      <c r="X17" s="295">
        <f t="shared" si="14"/>
        <v>1.6912913172977257</v>
      </c>
      <c r="Y17" s="295">
        <f t="shared" si="14"/>
        <v>0.31855340568350465</v>
      </c>
      <c r="Z17" s="295">
        <f t="shared" si="14"/>
        <v>0.31008759097996746</v>
      </c>
      <c r="AA17" s="295">
        <f t="shared" si="14"/>
        <v>3.2779751419471976</v>
      </c>
      <c r="AB17" s="295">
        <f t="shared" si="14"/>
        <v>2.8756991837467334</v>
      </c>
      <c r="AC17" s="329">
        <f t="shared" si="14"/>
        <v>0.27133735455441688</v>
      </c>
      <c r="AD17" s="118"/>
      <c r="AE17" s="118"/>
      <c r="AF17" s="118"/>
      <c r="AG17" s="118"/>
      <c r="AH17" s="118"/>
    </row>
    <row r="18" spans="1:34" x14ac:dyDescent="0.25">
      <c r="A18" s="402"/>
      <c r="B18" s="403"/>
      <c r="C18" s="403"/>
      <c r="D18" s="167" t="s">
        <v>12</v>
      </c>
      <c r="E18" s="310">
        <f>E17/SQRT(COUNT(E8:E15))</f>
        <v>1.7778837239016156E-2</v>
      </c>
      <c r="F18" s="204">
        <f t="shared" ref="F18:Q18" si="15">F17/SQRT(COUNT(F8:F15))</f>
        <v>4.4503987582174189E-3</v>
      </c>
      <c r="G18" s="367">
        <f t="shared" si="15"/>
        <v>5.4731487411596204E-4</v>
      </c>
      <c r="H18" s="367">
        <f t="shared" si="15"/>
        <v>1.1787932691649391E-3</v>
      </c>
      <c r="I18" s="204">
        <f t="shared" si="15"/>
        <v>3.0244721720728153E-2</v>
      </c>
      <c r="J18" s="204">
        <f t="shared" si="15"/>
        <v>2.9832867780353021E-2</v>
      </c>
      <c r="K18" s="204">
        <f t="shared" si="15"/>
        <v>3.7257998901482264E-2</v>
      </c>
      <c r="L18" s="204">
        <f t="shared" si="15"/>
        <v>1.1286385603903493E-2</v>
      </c>
      <c r="M18" s="204">
        <f t="shared" si="15"/>
        <v>1.4236720002464469E-2</v>
      </c>
      <c r="N18" s="204">
        <f t="shared" si="15"/>
        <v>1.3586938975143941E-2</v>
      </c>
      <c r="O18" s="204">
        <f t="shared" si="15"/>
        <v>1.3674467866376792E-2</v>
      </c>
      <c r="P18" s="314">
        <f t="shared" si="15"/>
        <v>2.1166801415019158E-3</v>
      </c>
      <c r="Q18" s="615">
        <f t="shared" si="15"/>
        <v>23.963416349286501</v>
      </c>
      <c r="R18" s="296">
        <f t="shared" ref="R18" si="16">R17/SQRT(COUNT(R8:R15))</f>
        <v>14.366827441337421</v>
      </c>
      <c r="S18" s="296">
        <f t="shared" ref="S18" si="17">S17/SQRT(COUNT(S8:S15))</f>
        <v>2.8631104043504938</v>
      </c>
      <c r="T18" s="296">
        <f t="shared" ref="T18" si="18">T17/SQRT(COUNT(T8:T15))</f>
        <v>0.25111721708733376</v>
      </c>
      <c r="U18" s="296">
        <f t="shared" ref="U18" si="19">U17/SQRT(COUNT(U8:U15))</f>
        <v>0.70724364714313281</v>
      </c>
      <c r="V18" s="296">
        <f t="shared" ref="V18" si="20">V17/SQRT(COUNT(V8:V15))</f>
        <v>1.2386742272706386</v>
      </c>
      <c r="W18" s="296">
        <f t="shared" ref="W18" si="21">W17/SQRT(COUNT(W8:W15))</f>
        <v>2.3464651013401494</v>
      </c>
      <c r="X18" s="296">
        <f t="shared" ref="X18" si="22">X17/SQRT(COUNT(X8:X15))</f>
        <v>0.63924803144751663</v>
      </c>
      <c r="Y18" s="296">
        <f t="shared" ref="Y18" si="23">Y17/SQRT(COUNT(Y8:Y15))</f>
        <v>0.12040187010446041</v>
      </c>
      <c r="Z18" s="296">
        <f t="shared" ref="Z18" si="24">Z17/SQRT(COUNT(Z8:Z15))</f>
        <v>0.11720209291144421</v>
      </c>
      <c r="AA18" s="296">
        <f t="shared" ref="AA18" si="25">AA17/SQRT(COUNT(AA8:AA15))</f>
        <v>1.2389581470634192</v>
      </c>
      <c r="AB18" s="296">
        <f t="shared" ref="AB18" si="26">AB17/SQRT(COUNT(AB8:AB15))</f>
        <v>1.0869121265178989</v>
      </c>
      <c r="AC18" s="330">
        <f t="shared" ref="AC18" si="27">AC17/SQRT(COUNT(AC8:AC15))</f>
        <v>0.102555880221878</v>
      </c>
      <c r="AD18" s="118"/>
      <c r="AE18" s="118"/>
      <c r="AF18" s="118"/>
      <c r="AG18" s="118"/>
      <c r="AH18" s="118"/>
    </row>
    <row r="19" spans="1:34" x14ac:dyDescent="0.25">
      <c r="A19" s="726" t="s">
        <v>72</v>
      </c>
      <c r="B19" s="728">
        <v>4</v>
      </c>
      <c r="C19" s="210">
        <v>1</v>
      </c>
      <c r="D19" s="211" t="s">
        <v>32</v>
      </c>
      <c r="E19" s="257">
        <v>0.19899999999999998</v>
      </c>
      <c r="F19" s="184">
        <v>7.1300000000000002E-2</v>
      </c>
      <c r="G19" s="544">
        <v>7.8000000000000005E-3</v>
      </c>
      <c r="H19" s="544">
        <v>9.5999999999999992E-3</v>
      </c>
      <c r="I19" s="184">
        <v>0.33700000000000002</v>
      </c>
      <c r="J19" s="184">
        <v>0.50700000000000001</v>
      </c>
      <c r="K19" s="184">
        <v>0.68299999999999994</v>
      </c>
      <c r="L19" s="184">
        <v>0.115</v>
      </c>
      <c r="M19" s="184">
        <v>4.6799999999999994E-2</v>
      </c>
      <c r="N19" s="547">
        <v>0.36799999999999999</v>
      </c>
      <c r="O19" s="184">
        <v>0.52</v>
      </c>
      <c r="P19" s="331">
        <v>3.2599999999999997E-2</v>
      </c>
      <c r="Q19" s="548">
        <v>625</v>
      </c>
      <c r="R19" s="152">
        <v>124.37499999999999</v>
      </c>
      <c r="S19" s="152">
        <v>44.5625</v>
      </c>
      <c r="T19" s="152">
        <v>4.875</v>
      </c>
      <c r="U19" s="152">
        <v>5.9999999999999991</v>
      </c>
      <c r="V19" s="152">
        <v>15.0175625</v>
      </c>
      <c r="W19" s="152">
        <v>22.593187499999999</v>
      </c>
      <c r="X19" s="152">
        <v>10.256995187499999</v>
      </c>
      <c r="Y19" s="152">
        <v>1.7270196875000001</v>
      </c>
      <c r="Z19" s="152">
        <v>0.70282192499999996</v>
      </c>
      <c r="AA19" s="554">
        <v>8.3158017079999986</v>
      </c>
      <c r="AB19" s="152">
        <v>11.750589369999998</v>
      </c>
      <c r="AC19" s="333">
        <v>0.73667156434999981</v>
      </c>
      <c r="AD19" s="118"/>
      <c r="AE19" s="118"/>
      <c r="AF19" s="118"/>
      <c r="AG19" s="118"/>
      <c r="AH19" s="118"/>
    </row>
    <row r="20" spans="1:34" x14ac:dyDescent="0.25">
      <c r="A20" s="727"/>
      <c r="B20" s="728"/>
      <c r="C20" s="212">
        <v>2</v>
      </c>
      <c r="D20" s="213" t="s">
        <v>33</v>
      </c>
      <c r="E20" s="257">
        <v>0.253</v>
      </c>
      <c r="F20" s="184">
        <v>5.2600000000000001E-2</v>
      </c>
      <c r="G20" s="544">
        <v>5.8999999999999999E-3</v>
      </c>
      <c r="H20" s="544">
        <v>1.46E-2</v>
      </c>
      <c r="I20" s="184">
        <v>0.182</v>
      </c>
      <c r="J20" s="184">
        <v>0.60299999999999998</v>
      </c>
      <c r="K20" s="184">
        <v>0.63400000000000001</v>
      </c>
      <c r="L20" s="184">
        <v>0.151</v>
      </c>
      <c r="M20" s="184">
        <v>3.9100000000000003E-2</v>
      </c>
      <c r="N20" s="547">
        <v>0.42700000000000005</v>
      </c>
      <c r="O20" s="184">
        <v>0.46399999999999997</v>
      </c>
      <c r="P20" s="331">
        <v>4.8899999999999999E-2</v>
      </c>
      <c r="Q20" s="548">
        <v>816.66666666666686</v>
      </c>
      <c r="R20" s="152">
        <v>206.6166666666667</v>
      </c>
      <c r="S20" s="152">
        <v>42.956666666666678</v>
      </c>
      <c r="T20" s="152">
        <v>4.8183333333333342</v>
      </c>
      <c r="U20" s="152">
        <v>11.923333333333336</v>
      </c>
      <c r="V20" s="152">
        <v>7.8181133333333355</v>
      </c>
      <c r="W20" s="152">
        <v>25.902870000000007</v>
      </c>
      <c r="X20" s="152">
        <v>4.9566838533333346</v>
      </c>
      <c r="Y20" s="152">
        <v>1.1805351133333337</v>
      </c>
      <c r="Z20" s="152">
        <v>0.30568823133333345</v>
      </c>
      <c r="AA20" s="554">
        <v>11.06235973966667</v>
      </c>
      <c r="AB20" s="152">
        <v>12.020924869333335</v>
      </c>
      <c r="AC20" s="333">
        <v>1.2668604011000002</v>
      </c>
      <c r="AD20" s="118"/>
      <c r="AE20" s="118"/>
      <c r="AF20" s="118"/>
      <c r="AG20" s="118"/>
      <c r="AH20" s="118"/>
    </row>
    <row r="21" spans="1:34" x14ac:dyDescent="0.25">
      <c r="A21" s="727"/>
      <c r="B21" s="728"/>
      <c r="C21" s="212">
        <v>3</v>
      </c>
      <c r="D21" s="213" t="s">
        <v>34</v>
      </c>
      <c r="E21" s="257">
        <v>0.29799999999999999</v>
      </c>
      <c r="F21" s="184">
        <v>7.1099999999999997E-2</v>
      </c>
      <c r="G21" s="544">
        <v>7.0999999999999995E-3</v>
      </c>
      <c r="H21" s="544">
        <v>1.1200000000000002E-2</v>
      </c>
      <c r="I21" s="184">
        <v>0.11800000000000001</v>
      </c>
      <c r="J21" s="184">
        <v>0.70099999999999996</v>
      </c>
      <c r="K21" s="184">
        <v>0.60499999999999998</v>
      </c>
      <c r="L21" s="184">
        <v>0.16300000000000001</v>
      </c>
      <c r="M21" s="184">
        <v>5.9800000000000006E-2</v>
      </c>
      <c r="N21" s="547">
        <v>0.41399999999999998</v>
      </c>
      <c r="O21" s="184">
        <v>0.48100000000000004</v>
      </c>
      <c r="P21" s="331">
        <v>5.3200000000000004E-2</v>
      </c>
      <c r="Q21" s="548">
        <v>737.5</v>
      </c>
      <c r="R21" s="152">
        <v>219.77499999999998</v>
      </c>
      <c r="S21" s="152">
        <v>52.436249999999994</v>
      </c>
      <c r="T21" s="152">
        <v>5.2362500000000001</v>
      </c>
      <c r="U21" s="152">
        <v>8.2600000000000016</v>
      </c>
      <c r="V21" s="152">
        <v>6.1874775</v>
      </c>
      <c r="W21" s="152">
        <v>36.757811249999996</v>
      </c>
      <c r="X21" s="152">
        <v>3.7434238874999997</v>
      </c>
      <c r="Y21" s="152">
        <v>1.0085588325000001</v>
      </c>
      <c r="Z21" s="152">
        <v>0.37001115450000005</v>
      </c>
      <c r="AA21" s="554">
        <v>15.206445381599996</v>
      </c>
      <c r="AB21" s="152">
        <v>17.667391856399998</v>
      </c>
      <c r="AC21" s="333">
        <v>1.9540649620799997</v>
      </c>
      <c r="AD21" s="118"/>
      <c r="AE21" s="118"/>
      <c r="AF21" s="118"/>
      <c r="AG21" s="118"/>
      <c r="AH21" s="118"/>
    </row>
    <row r="22" spans="1:34" x14ac:dyDescent="0.25">
      <c r="A22" s="727"/>
      <c r="B22" s="728"/>
      <c r="C22" s="212">
        <v>4</v>
      </c>
      <c r="D22" s="213" t="s">
        <v>35</v>
      </c>
      <c r="E22" s="257">
        <v>0.26800000000000002</v>
      </c>
      <c r="F22" s="184">
        <v>7.4900000000000008E-2</v>
      </c>
      <c r="G22" s="544">
        <v>7.7000000000000002E-3</v>
      </c>
      <c r="H22" s="544">
        <v>8.0000000000000002E-3</v>
      </c>
      <c r="I22" s="184">
        <v>0.19699999999999998</v>
      </c>
      <c r="J22" s="184">
        <v>0.629</v>
      </c>
      <c r="K22" s="184">
        <v>0.64700000000000002</v>
      </c>
      <c r="L22" s="184">
        <v>0.158</v>
      </c>
      <c r="M22" s="184">
        <v>5.3699999999999998E-2</v>
      </c>
      <c r="N22" s="547">
        <v>0.38100000000000001</v>
      </c>
      <c r="O22" s="184">
        <v>0.52</v>
      </c>
      <c r="P22" s="331">
        <v>3.85E-2</v>
      </c>
      <c r="Q22" s="548">
        <v>725</v>
      </c>
      <c r="R22" s="152">
        <v>194.3</v>
      </c>
      <c r="S22" s="152">
        <v>54.302500000000009</v>
      </c>
      <c r="T22" s="152">
        <v>5.5825000000000005</v>
      </c>
      <c r="U22" s="152">
        <v>5.8</v>
      </c>
      <c r="V22" s="152">
        <v>10.697592500000001</v>
      </c>
      <c r="W22" s="152">
        <v>34.156272500000007</v>
      </c>
      <c r="X22" s="152">
        <v>6.9213423475000004</v>
      </c>
      <c r="Y22" s="152">
        <v>1.6902196150000002</v>
      </c>
      <c r="Z22" s="152">
        <v>0.57446071725000003</v>
      </c>
      <c r="AA22" s="554">
        <v>13.025953374000002</v>
      </c>
      <c r="AB22" s="152">
        <v>17.778204080000005</v>
      </c>
      <c r="AC22" s="333">
        <v>1.3162708790000002</v>
      </c>
      <c r="AD22" s="118"/>
      <c r="AE22" s="118"/>
      <c r="AF22" s="118"/>
      <c r="AG22" s="118"/>
      <c r="AH22" s="118"/>
    </row>
    <row r="23" spans="1:34" x14ac:dyDescent="0.25">
      <c r="A23" s="727"/>
      <c r="B23" s="728"/>
      <c r="C23" s="212">
        <v>5</v>
      </c>
      <c r="D23" s="213" t="s">
        <v>36</v>
      </c>
      <c r="E23" s="257">
        <v>0.25600000000000001</v>
      </c>
      <c r="F23" s="184">
        <v>6.54E-2</v>
      </c>
      <c r="G23" s="340">
        <v>8.6E-3</v>
      </c>
      <c r="H23" s="340">
        <v>8.0000000000000002E-3</v>
      </c>
      <c r="I23" s="184">
        <v>0.32400000000000001</v>
      </c>
      <c r="J23" s="192">
        <v>0.51700000000000002</v>
      </c>
      <c r="K23" s="184">
        <v>0.61099999999999999</v>
      </c>
      <c r="L23" s="192">
        <v>0.111</v>
      </c>
      <c r="M23" s="192">
        <v>7.2400000000000006E-2</v>
      </c>
      <c r="N23" s="547">
        <v>0.35499999999999998</v>
      </c>
      <c r="O23" s="184">
        <v>0.53700000000000003</v>
      </c>
      <c r="P23" s="341">
        <v>4.3099999999999999E-2</v>
      </c>
      <c r="Q23" s="549">
        <v>705</v>
      </c>
      <c r="R23" s="159">
        <v>180.48</v>
      </c>
      <c r="S23" s="159">
        <v>46.106999999999999</v>
      </c>
      <c r="T23" s="159">
        <v>6.0629999999999997</v>
      </c>
      <c r="U23" s="159">
        <v>5.64</v>
      </c>
      <c r="V23" s="159">
        <v>14.938668</v>
      </c>
      <c r="W23" s="159">
        <v>23.837319000000001</v>
      </c>
      <c r="X23" s="159">
        <v>9.1275261479999994</v>
      </c>
      <c r="Y23" s="159">
        <v>1.6581921479999999</v>
      </c>
      <c r="Z23" s="159">
        <v>1.0815595632000001</v>
      </c>
      <c r="AA23" s="557">
        <v>8.4600221990399991</v>
      </c>
      <c r="AB23" s="159">
        <v>12.797273016576</v>
      </c>
      <c r="AC23" s="344">
        <v>1.0271181881087998</v>
      </c>
      <c r="AD23" s="118"/>
      <c r="AE23" s="118"/>
      <c r="AF23" s="118"/>
      <c r="AG23" s="118"/>
      <c r="AH23" s="118"/>
    </row>
    <row r="24" spans="1:34" x14ac:dyDescent="0.25">
      <c r="A24" s="727"/>
      <c r="B24" s="728">
        <v>6</v>
      </c>
      <c r="C24" s="210">
        <v>1</v>
      </c>
      <c r="D24" s="211" t="s">
        <v>48</v>
      </c>
      <c r="E24" s="258">
        <v>0.33600000000000002</v>
      </c>
      <c r="F24" s="223">
        <v>4.5999999999999999E-2</v>
      </c>
      <c r="G24" s="544">
        <v>6.7000000000000002E-3</v>
      </c>
      <c r="H24" s="544">
        <v>5.1000000000000004E-3</v>
      </c>
      <c r="I24" s="223">
        <v>0.26800000000000002</v>
      </c>
      <c r="J24" s="184">
        <v>0.52500000000000002</v>
      </c>
      <c r="K24" s="223">
        <v>0.48599999999999999</v>
      </c>
      <c r="L24" s="184">
        <v>0.14000000000000001</v>
      </c>
      <c r="M24" s="184">
        <v>0.10400000000000001</v>
      </c>
      <c r="N24" s="345">
        <v>0.27300000000000002</v>
      </c>
      <c r="O24" s="223">
        <v>0.62</v>
      </c>
      <c r="P24" s="331">
        <v>4.4800000000000006E-2</v>
      </c>
      <c r="Q24" s="548">
        <v>612.5</v>
      </c>
      <c r="R24" s="152">
        <v>205.8</v>
      </c>
      <c r="S24" s="152">
        <v>28.175000000000001</v>
      </c>
      <c r="T24" s="152">
        <v>4.1037499999999998</v>
      </c>
      <c r="U24" s="152">
        <v>3.1237500000000002</v>
      </c>
      <c r="V24" s="152">
        <v>7.5509000000000004</v>
      </c>
      <c r="W24" s="152">
        <v>14.791875000000001</v>
      </c>
      <c r="X24" s="152">
        <v>3.6697374000000003</v>
      </c>
      <c r="Y24" s="152">
        <v>1.0571260000000002</v>
      </c>
      <c r="Z24" s="152">
        <v>0.78529360000000015</v>
      </c>
      <c r="AA24" s="554">
        <v>4.0373203962000002</v>
      </c>
      <c r="AB24" s="152">
        <v>9.1690060279999983</v>
      </c>
      <c r="AC24" s="333">
        <v>0.66253462912000005</v>
      </c>
      <c r="AD24" s="118"/>
      <c r="AE24" s="118"/>
      <c r="AF24" s="118"/>
      <c r="AG24" s="118"/>
      <c r="AH24" s="118"/>
    </row>
    <row r="25" spans="1:34" x14ac:dyDescent="0.25">
      <c r="A25" s="727"/>
      <c r="B25" s="728"/>
      <c r="C25" s="212">
        <v>2</v>
      </c>
      <c r="D25" s="213" t="s">
        <v>49</v>
      </c>
      <c r="E25" s="257">
        <v>0.314</v>
      </c>
      <c r="F25" s="184">
        <v>5.8099999999999999E-2</v>
      </c>
      <c r="G25" s="544">
        <v>6.6E-3</v>
      </c>
      <c r="H25" s="544">
        <v>6.6E-3</v>
      </c>
      <c r="I25" s="184">
        <v>0.23100000000000001</v>
      </c>
      <c r="J25" s="184">
        <v>0.52700000000000002</v>
      </c>
      <c r="K25" s="184">
        <v>0.46600000000000003</v>
      </c>
      <c r="L25" s="184">
        <v>0.155</v>
      </c>
      <c r="M25" s="184">
        <v>7.1399999999999991E-2</v>
      </c>
      <c r="N25" s="547">
        <v>0.27800000000000002</v>
      </c>
      <c r="O25" s="184">
        <v>0.58299999999999996</v>
      </c>
      <c r="P25" s="331">
        <v>7.0400000000000004E-2</v>
      </c>
      <c r="Q25" s="548">
        <v>618.75</v>
      </c>
      <c r="R25" s="152">
        <v>194.28749999999999</v>
      </c>
      <c r="S25" s="152">
        <v>35.949374999999996</v>
      </c>
      <c r="T25" s="152">
        <v>4.0837500000000002</v>
      </c>
      <c r="U25" s="152">
        <v>4.0837500000000002</v>
      </c>
      <c r="V25" s="152">
        <v>8.3043056249999996</v>
      </c>
      <c r="W25" s="152">
        <v>18.945320624999997</v>
      </c>
      <c r="X25" s="152">
        <v>3.8698064212499999</v>
      </c>
      <c r="Y25" s="152">
        <v>1.2871673718749999</v>
      </c>
      <c r="Z25" s="152">
        <v>0.5929274216249999</v>
      </c>
      <c r="AA25" s="554">
        <v>5.2676486174812505</v>
      </c>
      <c r="AB25" s="152">
        <v>11.046903395653123</v>
      </c>
      <c r="AC25" s="333">
        <v>1.3339656930600001</v>
      </c>
      <c r="AD25" s="118"/>
      <c r="AE25" s="118"/>
      <c r="AF25" s="118"/>
      <c r="AG25" s="118"/>
      <c r="AH25" s="118"/>
    </row>
    <row r="26" spans="1:34" x14ac:dyDescent="0.25">
      <c r="A26" s="727"/>
      <c r="B26" s="723"/>
      <c r="C26" s="212">
        <v>3</v>
      </c>
      <c r="D26" s="213" t="s">
        <v>50</v>
      </c>
      <c r="E26" s="257">
        <v>0.30199999999999999</v>
      </c>
      <c r="F26" s="184">
        <v>5.91E-2</v>
      </c>
      <c r="G26" s="544">
        <v>8.0000000000000002E-3</v>
      </c>
      <c r="H26" s="544">
        <v>4.0999999999999995E-3</v>
      </c>
      <c r="I26" s="184">
        <v>0.27699999999999997</v>
      </c>
      <c r="J26" s="184">
        <v>0.52400000000000002</v>
      </c>
      <c r="K26" s="184">
        <v>0.55000000000000004</v>
      </c>
      <c r="L26" s="184">
        <v>0.13800000000000001</v>
      </c>
      <c r="M26" s="184">
        <v>8.0299999999999996E-2</v>
      </c>
      <c r="N26" s="547">
        <v>0.28100000000000003</v>
      </c>
      <c r="O26" s="184">
        <v>0.58200000000000007</v>
      </c>
      <c r="P26" s="331">
        <v>5.1200000000000002E-2</v>
      </c>
      <c r="Q26" s="548">
        <v>1100</v>
      </c>
      <c r="R26" s="152">
        <v>332.2</v>
      </c>
      <c r="S26" s="152">
        <v>65.010000000000005</v>
      </c>
      <c r="T26" s="152">
        <v>8.8000000000000007</v>
      </c>
      <c r="U26" s="152">
        <v>4.51</v>
      </c>
      <c r="V26" s="152">
        <v>18.007770000000001</v>
      </c>
      <c r="W26" s="152">
        <v>34.065240000000003</v>
      </c>
      <c r="X26" s="152">
        <v>9.9042735000000004</v>
      </c>
      <c r="Y26" s="152">
        <v>2.4850722600000004</v>
      </c>
      <c r="Z26" s="152">
        <v>1.446023931</v>
      </c>
      <c r="AA26" s="554">
        <v>9.5754745033200006</v>
      </c>
      <c r="AB26" s="152">
        <v>19.832477441040002</v>
      </c>
      <c r="AC26" s="333">
        <v>1.744712792064</v>
      </c>
      <c r="AD26" s="118"/>
      <c r="AE26" s="118"/>
      <c r="AF26" s="118"/>
      <c r="AG26" s="118"/>
      <c r="AH26" s="118"/>
    </row>
    <row r="27" spans="1:34" x14ac:dyDescent="0.25">
      <c r="A27" s="243"/>
      <c r="B27" s="244"/>
      <c r="C27" s="244"/>
      <c r="D27" s="161" t="s">
        <v>221</v>
      </c>
      <c r="E27" s="308">
        <f>AVERAGE(E19:E26)</f>
        <v>0.27825</v>
      </c>
      <c r="F27" s="196">
        <f t="shared" ref="F27" si="28">AVERAGE(F19:F26)</f>
        <v>6.23125E-2</v>
      </c>
      <c r="G27" s="361">
        <f t="shared" ref="G27" si="29">AVERAGE(G19:G26)</f>
        <v>7.2999999999999992E-3</v>
      </c>
      <c r="H27" s="361">
        <f t="shared" ref="H27" si="30">AVERAGE(H19:H26)</f>
        <v>8.4000000000000012E-3</v>
      </c>
      <c r="I27" s="196">
        <f t="shared" ref="I27" si="31">AVERAGE(I19:I26)</f>
        <v>0.24174999999999999</v>
      </c>
      <c r="J27" s="196">
        <f t="shared" ref="J27" si="32">AVERAGE(J19:J26)</f>
        <v>0.56662499999999993</v>
      </c>
      <c r="K27" s="196">
        <f t="shared" ref="K27" si="33">AVERAGE(K19:K26)</f>
        <v>0.58524999999999994</v>
      </c>
      <c r="L27" s="196">
        <f t="shared" ref="L27" si="34">AVERAGE(L19:L26)</f>
        <v>0.14137500000000003</v>
      </c>
      <c r="M27" s="196">
        <f t="shared" ref="M27" si="35">AVERAGE(M19:M26)</f>
        <v>6.593750000000001E-2</v>
      </c>
      <c r="N27" s="196">
        <f t="shared" ref="N27" si="36">AVERAGE(N19:N26)</f>
        <v>0.34712500000000002</v>
      </c>
      <c r="O27" s="196">
        <f t="shared" ref="O27" si="37">AVERAGE(O19:O26)</f>
        <v>0.53837500000000005</v>
      </c>
      <c r="P27" s="312">
        <f t="shared" ref="P27" si="38">AVERAGE(P19:P26)</f>
        <v>4.7837500000000005E-2</v>
      </c>
      <c r="Q27" s="613">
        <f t="shared" ref="Q27" si="39">AVERAGE(Q19:Q26)</f>
        <v>742.55208333333337</v>
      </c>
      <c r="R27" s="294">
        <f t="shared" ref="R27" si="40">AVERAGE(R19:R26)</f>
        <v>207.22927083333332</v>
      </c>
      <c r="S27" s="294">
        <f t="shared" ref="S27" si="41">AVERAGE(S19:S26)</f>
        <v>46.18741145833333</v>
      </c>
      <c r="T27" s="294">
        <f t="shared" ref="T27" si="42">AVERAGE(T19:T26)</f>
        <v>5.445322916666667</v>
      </c>
      <c r="U27" s="294">
        <f t="shared" ref="U27" si="43">AVERAGE(U19:U26)</f>
        <v>6.167604166666667</v>
      </c>
      <c r="V27" s="294">
        <f t="shared" ref="V27" si="44">AVERAGE(V19:V26)</f>
        <v>11.065298682291669</v>
      </c>
      <c r="W27" s="294">
        <f t="shared" ref="W27" si="45">AVERAGE(W19:W26)</f>
        <v>26.381236984375001</v>
      </c>
      <c r="X27" s="294">
        <f t="shared" ref="X27" si="46">AVERAGE(X19:X26)</f>
        <v>6.5562235931354174</v>
      </c>
      <c r="Y27" s="294">
        <f t="shared" ref="Y27" si="47">AVERAGE(Y19:Y26)</f>
        <v>1.511736378526042</v>
      </c>
      <c r="Z27" s="294">
        <f t="shared" ref="Z27" si="48">AVERAGE(Z19:Z26)</f>
        <v>0.73234831798854172</v>
      </c>
      <c r="AA27" s="294">
        <f t="shared" ref="AA27" si="49">AVERAGE(AA19:AA26)</f>
        <v>9.3688782399134904</v>
      </c>
      <c r="AB27" s="294">
        <f t="shared" ref="AB27" si="50">AVERAGE(AB19:AB26)</f>
        <v>14.007846257125307</v>
      </c>
      <c r="AC27" s="279">
        <f t="shared" ref="AC27" si="51">AVERAGE(AC19:AC26)</f>
        <v>1.25527488861035</v>
      </c>
      <c r="AD27" s="118"/>
      <c r="AE27" s="118"/>
      <c r="AF27" s="118"/>
      <c r="AG27" s="118"/>
      <c r="AH27" s="118"/>
    </row>
    <row r="28" spans="1:34" x14ac:dyDescent="0.25">
      <c r="A28" s="400"/>
      <c r="B28" s="401"/>
      <c r="C28" s="401"/>
      <c r="D28" s="164" t="s">
        <v>222</v>
      </c>
      <c r="E28" s="309">
        <f>STDEV(E19:E26)</f>
        <v>4.3236062989790394E-2</v>
      </c>
      <c r="F28" s="200">
        <f t="shared" ref="F28:AC28" si="52">STDEV(F19:F26)</f>
        <v>1.0102819620567029E-2</v>
      </c>
      <c r="G28" s="364">
        <f t="shared" si="52"/>
        <v>8.8155706403094379E-4</v>
      </c>
      <c r="H28" s="364">
        <f t="shared" si="52"/>
        <v>3.3945334204949491E-3</v>
      </c>
      <c r="I28" s="200">
        <f t="shared" si="52"/>
        <v>7.4423018712530847E-2</v>
      </c>
      <c r="J28" s="200">
        <f t="shared" si="52"/>
        <v>7.0109990117569965E-2</v>
      </c>
      <c r="K28" s="200">
        <f t="shared" si="52"/>
        <v>7.7562417261381675E-2</v>
      </c>
      <c r="L28" s="200">
        <f t="shared" si="52"/>
        <v>1.9471132478620652E-2</v>
      </c>
      <c r="M28" s="200">
        <f t="shared" si="52"/>
        <v>2.0703894561168872E-2</v>
      </c>
      <c r="N28" s="200">
        <f t="shared" si="52"/>
        <v>6.2270005391268216E-2</v>
      </c>
      <c r="O28" s="200">
        <f t="shared" si="52"/>
        <v>5.3529531235437827E-2</v>
      </c>
      <c r="P28" s="313">
        <f t="shared" si="52"/>
        <v>1.1347112596855377E-2</v>
      </c>
      <c r="Q28" s="703">
        <f t="shared" si="52"/>
        <v>160.8303166352911</v>
      </c>
      <c r="R28" s="295">
        <f t="shared" si="52"/>
        <v>58.177690532385796</v>
      </c>
      <c r="S28" s="295">
        <f t="shared" si="52"/>
        <v>11.348639671741594</v>
      </c>
      <c r="T28" s="295">
        <f t="shared" si="52"/>
        <v>1.5151612462238238</v>
      </c>
      <c r="U28" s="295">
        <f t="shared" si="52"/>
        <v>2.7852488129251229</v>
      </c>
      <c r="V28" s="295">
        <f t="shared" si="52"/>
        <v>4.3632872261835836</v>
      </c>
      <c r="W28" s="295">
        <f t="shared" si="52"/>
        <v>7.9086228617966965</v>
      </c>
      <c r="X28" s="295">
        <f t="shared" si="52"/>
        <v>2.8702679425383786</v>
      </c>
      <c r="Y28" s="295">
        <f t="shared" si="52"/>
        <v>0.48800160352543237</v>
      </c>
      <c r="Z28" s="295">
        <f t="shared" si="52"/>
        <v>0.37657291374389007</v>
      </c>
      <c r="AA28" s="295">
        <f t="shared" si="52"/>
        <v>3.7329140898994564</v>
      </c>
      <c r="AB28" s="295">
        <f t="shared" si="52"/>
        <v>3.8586509624977476</v>
      </c>
      <c r="AC28" s="329">
        <f t="shared" si="52"/>
        <v>0.44884771660383654</v>
      </c>
      <c r="AD28" s="118"/>
      <c r="AE28" s="118"/>
      <c r="AF28" s="118"/>
      <c r="AG28" s="118"/>
      <c r="AH28" s="118"/>
    </row>
    <row r="29" spans="1:34" x14ac:dyDescent="0.25">
      <c r="A29" s="402"/>
      <c r="B29" s="403"/>
      <c r="C29" s="403"/>
      <c r="D29" s="167" t="s">
        <v>12</v>
      </c>
      <c r="E29" s="310">
        <f>E28/SQRT(COUNT(E19:E26))</f>
        <v>1.5286256665944751E-2</v>
      </c>
      <c r="F29" s="204">
        <f t="shared" ref="F29" si="53">F28/SQRT(COUNT(F19:F26))</f>
        <v>3.5718861314037245E-3</v>
      </c>
      <c r="G29" s="367">
        <f t="shared" ref="G29" si="54">G28/SQRT(COUNT(G19:G26))</f>
        <v>3.1167748898959188E-4</v>
      </c>
      <c r="H29" s="367">
        <f t="shared" ref="H29" si="55">H28/SQRT(COUNT(H19:H26))</f>
        <v>1.2001488002981722E-3</v>
      </c>
      <c r="I29" s="204">
        <f t="shared" ref="I29" si="56">I28/SQRT(COUNT(I19:I26))</f>
        <v>2.631251060400194E-2</v>
      </c>
      <c r="J29" s="204">
        <f t="shared" ref="J29" si="57">J28/SQRT(COUNT(J19:J26))</f>
        <v>2.4787624720527774E-2</v>
      </c>
      <c r="K29" s="204">
        <f t="shared" ref="K29" si="58">K28/SQRT(COUNT(K19:K26))</f>
        <v>2.7422455605371751E-2</v>
      </c>
      <c r="L29" s="204">
        <f t="shared" ref="L29" si="59">L28/SQRT(COUNT(L19:L26))</f>
        <v>6.8840849065071458E-3</v>
      </c>
      <c r="M29" s="204">
        <f t="shared" ref="M29" si="60">M28/SQRT(COUNT(M19:M26))</f>
        <v>7.3199321205868941E-3</v>
      </c>
      <c r="N29" s="204">
        <f t="shared" ref="N29" si="61">N28/SQRT(COUNT(N19:N26))</f>
        <v>2.2015771538344314E-2</v>
      </c>
      <c r="O29" s="204">
        <f t="shared" ref="O29" si="62">O28/SQRT(COUNT(O19:O26))</f>
        <v>1.8925547265157598E-2</v>
      </c>
      <c r="P29" s="314">
        <f t="shared" ref="P29" si="63">P28/SQRT(COUNT(P19:P26))</f>
        <v>4.011810132061866E-3</v>
      </c>
      <c r="Q29" s="615">
        <f t="shared" ref="Q29" si="64">Q28/SQRT(COUNT(Q19:Q26))</f>
        <v>56.862103756596966</v>
      </c>
      <c r="R29" s="296">
        <f t="shared" ref="R29" si="65">R28/SQRT(COUNT(R19:R26))</f>
        <v>20.5689197446112</v>
      </c>
      <c r="S29" s="296">
        <f t="shared" ref="S29" si="66">S28/SQRT(COUNT(S19:S26))</f>
        <v>4.0123500345655776</v>
      </c>
      <c r="T29" s="296">
        <f t="shared" ref="T29" si="67">T28/SQRT(COUNT(T19:T26))</f>
        <v>0.53569039589796297</v>
      </c>
      <c r="U29" s="296">
        <f t="shared" ref="U29" si="68">U28/SQRT(COUNT(U19:U26))</f>
        <v>0.98473416145556802</v>
      </c>
      <c r="V29" s="296">
        <f t="shared" ref="V29" si="69">V28/SQRT(COUNT(V19:V26))</f>
        <v>1.5426549929495263</v>
      </c>
      <c r="W29" s="296">
        <f t="shared" ref="W29" si="70">W28/SQRT(COUNT(W19:W26))</f>
        <v>2.7961204277117018</v>
      </c>
      <c r="X29" s="296">
        <f t="shared" ref="X29" si="71">X28/SQRT(COUNT(X19:X26))</f>
        <v>1.0147929629956236</v>
      </c>
      <c r="Y29" s="296">
        <f t="shared" ref="Y29" si="72">Y28/SQRT(COUNT(Y19:Y26))</f>
        <v>0.17253462154137111</v>
      </c>
      <c r="Z29" s="296">
        <f t="shared" ref="Z29" si="73">Z28/SQRT(COUNT(Z19:Z26))</f>
        <v>0.13313863045974075</v>
      </c>
      <c r="AA29" s="296">
        <f t="shared" ref="AA29" si="74">AA28/SQRT(COUNT(AA19:AA26))</f>
        <v>1.3197844332773574</v>
      </c>
      <c r="AB29" s="296">
        <f t="shared" ref="AB29" si="75">AB28/SQRT(COUNT(AB19:AB26))</f>
        <v>1.3642391309070778</v>
      </c>
      <c r="AC29" s="330">
        <f t="shared" ref="AC29" si="76">AC28/SQRT(COUNT(AC19:AC26))</f>
        <v>0.15869163206533526</v>
      </c>
      <c r="AD29" s="118"/>
      <c r="AE29" s="118"/>
      <c r="AF29" s="118"/>
      <c r="AG29" s="118"/>
      <c r="AH29" s="118"/>
    </row>
    <row r="30" spans="1:34" x14ac:dyDescent="0.25">
      <c r="A30" s="726" t="s">
        <v>73</v>
      </c>
      <c r="B30" s="728">
        <v>7</v>
      </c>
      <c r="C30" s="210">
        <v>1</v>
      </c>
      <c r="D30" s="211" t="s">
        <v>61</v>
      </c>
      <c r="E30" s="257">
        <v>0.22399999999999998</v>
      </c>
      <c r="F30" s="184">
        <v>7.8700000000000006E-2</v>
      </c>
      <c r="G30" s="336">
        <v>6.6E-3</v>
      </c>
      <c r="H30" s="336">
        <v>1.5700000000000002E-2</v>
      </c>
      <c r="I30" s="223">
        <v>0.21100000000000002</v>
      </c>
      <c r="J30" s="184">
        <v>0.623</v>
      </c>
      <c r="K30" s="223">
        <v>0.57600000000000007</v>
      </c>
      <c r="L30" s="223">
        <v>0.113</v>
      </c>
      <c r="M30" s="223">
        <v>5.8899999999999994E-2</v>
      </c>
      <c r="N30" s="345">
        <v>0.41100000000000003</v>
      </c>
      <c r="O30" s="223">
        <v>0.47700000000000004</v>
      </c>
      <c r="P30" s="337">
        <v>3.1099999999999999E-2</v>
      </c>
      <c r="Q30" s="550">
        <v>712.5</v>
      </c>
      <c r="R30" s="158">
        <v>159.6</v>
      </c>
      <c r="S30" s="158">
        <v>56.073750000000004</v>
      </c>
      <c r="T30" s="152">
        <v>4.7024999999999997</v>
      </c>
      <c r="U30" s="152">
        <v>11.186250000000001</v>
      </c>
      <c r="V30" s="158">
        <v>11.831561250000002</v>
      </c>
      <c r="W30" s="158">
        <v>34.933946250000005</v>
      </c>
      <c r="X30" s="158">
        <v>6.814979280000002</v>
      </c>
      <c r="Y30" s="158">
        <v>1.3369664212500003</v>
      </c>
      <c r="Z30" s="158">
        <v>0.69687895762500007</v>
      </c>
      <c r="AA30" s="556">
        <v>14.346605308860001</v>
      </c>
      <c r="AB30" s="158">
        <v>16.650439738020001</v>
      </c>
      <c r="AC30" s="339">
        <v>1.085594708286</v>
      </c>
      <c r="AD30" s="118"/>
      <c r="AE30" s="118"/>
      <c r="AF30" s="118"/>
      <c r="AG30" s="118"/>
      <c r="AH30" s="118"/>
    </row>
    <row r="31" spans="1:34" x14ac:dyDescent="0.25">
      <c r="A31" s="727"/>
      <c r="B31" s="728"/>
      <c r="C31" s="212">
        <v>2</v>
      </c>
      <c r="D31" s="213" t="s">
        <v>74</v>
      </c>
      <c r="E31" s="257">
        <v>0.32299999999999995</v>
      </c>
      <c r="F31" s="184">
        <v>7.17E-2</v>
      </c>
      <c r="G31" s="544">
        <v>7.8000000000000005E-3</v>
      </c>
      <c r="H31" s="544">
        <v>1.61E-2</v>
      </c>
      <c r="I31" s="184">
        <v>0.27100000000000002</v>
      </c>
      <c r="J31" s="184">
        <v>0.58799999999999997</v>
      </c>
      <c r="K31" s="184">
        <v>0.66799999999999993</v>
      </c>
      <c r="L31" s="184">
        <v>8.72E-2</v>
      </c>
      <c r="M31" s="184">
        <v>4.6799999999999994E-2</v>
      </c>
      <c r="N31" s="547">
        <v>0.36299999999999999</v>
      </c>
      <c r="O31" s="184">
        <v>0.51900000000000002</v>
      </c>
      <c r="P31" s="331">
        <v>4.2300000000000004E-2</v>
      </c>
      <c r="Q31" s="548">
        <v>681.25</v>
      </c>
      <c r="R31" s="152">
        <v>220.04374999999996</v>
      </c>
      <c r="S31" s="152">
        <v>48.845624999999998</v>
      </c>
      <c r="T31" s="152">
        <v>5.3137500000000006</v>
      </c>
      <c r="U31" s="152">
        <v>10.968125000000001</v>
      </c>
      <c r="V31" s="152">
        <v>13.237164375000001</v>
      </c>
      <c r="W31" s="152">
        <v>28.721227499999998</v>
      </c>
      <c r="X31" s="152">
        <v>8.8424258024999993</v>
      </c>
      <c r="Y31" s="152">
        <v>1.1542807335</v>
      </c>
      <c r="Z31" s="152">
        <v>0.61949929274999993</v>
      </c>
      <c r="AA31" s="554">
        <v>10.44123151933125</v>
      </c>
      <c r="AB31" s="152">
        <v>14.928372337556251</v>
      </c>
      <c r="AC31" s="333">
        <v>1.2167054910956252</v>
      </c>
      <c r="AD31" s="118"/>
      <c r="AE31" s="118"/>
      <c r="AF31" s="118"/>
      <c r="AG31" s="118"/>
      <c r="AH31" s="118"/>
    </row>
    <row r="32" spans="1:34" x14ac:dyDescent="0.25">
      <c r="A32" s="727"/>
      <c r="B32" s="728"/>
      <c r="C32" s="228">
        <v>4</v>
      </c>
      <c r="D32" s="259" t="s">
        <v>66</v>
      </c>
      <c r="E32" s="257">
        <v>0.217</v>
      </c>
      <c r="F32" s="184">
        <v>6.3899999999999998E-2</v>
      </c>
      <c r="G32" s="340">
        <v>6.1999999999999998E-3</v>
      </c>
      <c r="H32" s="340">
        <v>1.06E-2</v>
      </c>
      <c r="I32" s="192">
        <v>0.33200000000000002</v>
      </c>
      <c r="J32" s="192">
        <v>0.498</v>
      </c>
      <c r="K32" s="192">
        <v>0.59</v>
      </c>
      <c r="L32" s="192">
        <v>0.10199999999999999</v>
      </c>
      <c r="M32" s="192">
        <v>5.5099999999999996E-2</v>
      </c>
      <c r="N32" s="334">
        <v>0.40299999999999997</v>
      </c>
      <c r="O32" s="192">
        <v>0.45500000000000002</v>
      </c>
      <c r="P32" s="341">
        <v>5.7500000000000002E-2</v>
      </c>
      <c r="Q32" s="549">
        <v>762.5</v>
      </c>
      <c r="R32" s="159">
        <v>165.46250000000001</v>
      </c>
      <c r="S32" s="159">
        <v>48.723749999999995</v>
      </c>
      <c r="T32" s="159">
        <v>4.7275</v>
      </c>
      <c r="U32" s="159">
        <v>8.0824999999999996</v>
      </c>
      <c r="V32" s="159">
        <v>16.176285</v>
      </c>
      <c r="W32" s="159">
        <v>24.264427499999996</v>
      </c>
      <c r="X32" s="159">
        <v>9.5440081499999998</v>
      </c>
      <c r="Y32" s="159">
        <v>1.6499810699999999</v>
      </c>
      <c r="Z32" s="159">
        <v>0.89131330349999993</v>
      </c>
      <c r="AA32" s="557">
        <v>9.7818630752699978</v>
      </c>
      <c r="AB32" s="159">
        <v>11.044038955949999</v>
      </c>
      <c r="AC32" s="344">
        <v>1.3956752526749998</v>
      </c>
      <c r="AD32" s="118"/>
      <c r="AE32" s="118"/>
      <c r="AF32" s="118"/>
      <c r="AG32" s="118"/>
      <c r="AH32" s="118"/>
    </row>
    <row r="33" spans="1:34" x14ac:dyDescent="0.25">
      <c r="A33" s="727"/>
      <c r="B33" s="728">
        <v>8</v>
      </c>
      <c r="C33" s="212">
        <v>2</v>
      </c>
      <c r="D33" s="261" t="s">
        <v>63</v>
      </c>
      <c r="E33" s="258">
        <v>0.34299999999999997</v>
      </c>
      <c r="F33" s="223">
        <v>4.36E-2</v>
      </c>
      <c r="G33" s="544">
        <v>5.6999999999999993E-3</v>
      </c>
      <c r="H33" s="544">
        <v>1.46E-2</v>
      </c>
      <c r="I33" s="184">
        <v>0.153</v>
      </c>
      <c r="J33" s="184">
        <v>0.628</v>
      </c>
      <c r="K33" s="184">
        <v>0.63700000000000001</v>
      </c>
      <c r="L33" s="184">
        <v>0.13500000000000001</v>
      </c>
      <c r="M33" s="184">
        <v>5.1799999999999999E-2</v>
      </c>
      <c r="N33" s="547">
        <v>0.40899999999999997</v>
      </c>
      <c r="O33" s="184">
        <v>0.48100000000000004</v>
      </c>
      <c r="P33" s="331">
        <v>4.9699999999999994E-2</v>
      </c>
      <c r="Q33" s="548">
        <v>731.25</v>
      </c>
      <c r="R33" s="152">
        <v>250.81874999999997</v>
      </c>
      <c r="S33" s="152">
        <v>31.8825</v>
      </c>
      <c r="T33" s="152">
        <v>4.1681249999999999</v>
      </c>
      <c r="U33" s="152">
        <v>10.67625</v>
      </c>
      <c r="V33" s="152">
        <v>4.8780225000000002</v>
      </c>
      <c r="W33" s="152">
        <v>20.022210000000001</v>
      </c>
      <c r="X33" s="152">
        <v>3.1073003324999999</v>
      </c>
      <c r="Y33" s="152">
        <v>0.65853303750000003</v>
      </c>
      <c r="Z33" s="152">
        <v>0.25268156549999998</v>
      </c>
      <c r="AA33" s="554">
        <v>8.1869322994874985</v>
      </c>
      <c r="AB33" s="152">
        <v>9.6281526553875008</v>
      </c>
      <c r="AC33" s="333">
        <v>0.99484238455874985</v>
      </c>
      <c r="AD33" s="118"/>
      <c r="AE33" s="118"/>
      <c r="AF33" s="118"/>
      <c r="AG33" s="118"/>
      <c r="AH33" s="118"/>
    </row>
    <row r="34" spans="1:34" x14ac:dyDescent="0.25">
      <c r="A34" s="727"/>
      <c r="B34" s="728"/>
      <c r="C34" s="212">
        <v>5</v>
      </c>
      <c r="D34" s="261" t="s">
        <v>77</v>
      </c>
      <c r="E34" s="257">
        <v>0.32299999999999995</v>
      </c>
      <c r="F34" s="184">
        <v>4.6799999999999994E-2</v>
      </c>
      <c r="G34" s="340">
        <v>6.6E-3</v>
      </c>
      <c r="H34" s="340">
        <v>4.5999999999999999E-3</v>
      </c>
      <c r="I34" s="184">
        <v>0.17600000000000002</v>
      </c>
      <c r="J34" s="192">
        <v>0.61699999999999999</v>
      </c>
      <c r="K34" s="184">
        <v>0.52900000000000003</v>
      </c>
      <c r="L34" s="192">
        <v>0.12300000000000001</v>
      </c>
      <c r="M34" s="192">
        <v>6.4699999999999994E-2</v>
      </c>
      <c r="N34" s="547">
        <v>0.35399999999999998</v>
      </c>
      <c r="O34" s="184">
        <v>0.54200000000000004</v>
      </c>
      <c r="P34" s="341">
        <v>4.8000000000000001E-2</v>
      </c>
      <c r="Q34" s="549">
        <v>825</v>
      </c>
      <c r="R34" s="159">
        <v>266.47499999999997</v>
      </c>
      <c r="S34" s="159">
        <v>38.609999999999992</v>
      </c>
      <c r="T34" s="159">
        <v>5.4450000000000003</v>
      </c>
      <c r="U34" s="159">
        <v>3.7949999999999999</v>
      </c>
      <c r="V34" s="159">
        <v>6.7953599999999996</v>
      </c>
      <c r="W34" s="159">
        <v>23.822369999999996</v>
      </c>
      <c r="X34" s="159">
        <v>3.5947454400000001</v>
      </c>
      <c r="Y34" s="159">
        <v>0.83582928000000001</v>
      </c>
      <c r="Z34" s="159">
        <v>0.43965979199999994</v>
      </c>
      <c r="AA34" s="557">
        <v>8.4272554337399956</v>
      </c>
      <c r="AB34" s="159">
        <v>12.902747020019996</v>
      </c>
      <c r="AC34" s="344">
        <v>1.1426787028799996</v>
      </c>
      <c r="AD34" s="118"/>
      <c r="AE34" s="118"/>
      <c r="AF34" s="118"/>
      <c r="AG34" s="118"/>
      <c r="AH34" s="118"/>
    </row>
    <row r="35" spans="1:34" x14ac:dyDescent="0.25">
      <c r="A35" s="727"/>
      <c r="B35" s="728">
        <v>9</v>
      </c>
      <c r="C35" s="210">
        <v>1</v>
      </c>
      <c r="D35" s="211" t="s">
        <v>78</v>
      </c>
      <c r="E35" s="258">
        <v>0.29600000000000004</v>
      </c>
      <c r="F35" s="223">
        <v>5.62E-2</v>
      </c>
      <c r="G35" s="544">
        <v>6.0000000000000001E-3</v>
      </c>
      <c r="H35" s="544">
        <v>3.4999999999999996E-3</v>
      </c>
      <c r="I35" s="223">
        <v>0.19500000000000001</v>
      </c>
      <c r="J35" s="184">
        <v>0.63400000000000001</v>
      </c>
      <c r="K35" s="223">
        <v>0.50800000000000001</v>
      </c>
      <c r="L35" s="184">
        <v>0.14099999999999999</v>
      </c>
      <c r="M35" s="184">
        <v>8.9800000000000005E-2</v>
      </c>
      <c r="N35" s="345">
        <v>0.32400000000000001</v>
      </c>
      <c r="O35" s="223">
        <v>0.55500000000000005</v>
      </c>
      <c r="P35" s="331">
        <v>3.4300000000000004E-2</v>
      </c>
      <c r="Q35" s="548">
        <v>1025</v>
      </c>
      <c r="R35" s="152">
        <v>303.40000000000003</v>
      </c>
      <c r="S35" s="152">
        <v>57.604999999999997</v>
      </c>
      <c r="T35" s="152">
        <v>6.15</v>
      </c>
      <c r="U35" s="152">
        <v>3.5874999999999995</v>
      </c>
      <c r="V35" s="152">
        <v>11.232975</v>
      </c>
      <c r="W35" s="152">
        <v>36.521569999999997</v>
      </c>
      <c r="X35" s="152">
        <v>5.7063512999999997</v>
      </c>
      <c r="Y35" s="152">
        <v>1.5838494749999998</v>
      </c>
      <c r="Z35" s="152">
        <v>1.0087211549999999</v>
      </c>
      <c r="AA35" s="554">
        <v>11.84011833564</v>
      </c>
      <c r="AB35" s="152">
        <v>20.281684186050001</v>
      </c>
      <c r="AC35" s="333">
        <v>1.2534446262730001</v>
      </c>
      <c r="AD35" s="118"/>
      <c r="AE35" s="118"/>
      <c r="AF35" s="118"/>
      <c r="AG35" s="118"/>
      <c r="AH35" s="118"/>
    </row>
    <row r="36" spans="1:34" x14ac:dyDescent="0.25">
      <c r="A36" s="727"/>
      <c r="B36" s="728"/>
      <c r="C36" s="212">
        <v>2</v>
      </c>
      <c r="D36" s="213" t="s">
        <v>64</v>
      </c>
      <c r="E36" s="257">
        <v>0.29899999999999999</v>
      </c>
      <c r="F36" s="184">
        <v>7.1199999999999999E-2</v>
      </c>
      <c r="G36" s="544">
        <v>6.6E-3</v>
      </c>
      <c r="H36" s="544">
        <v>5.6000000000000008E-3</v>
      </c>
      <c r="I36" s="184">
        <v>0.185</v>
      </c>
      <c r="J36" s="184">
        <v>0.66700000000000004</v>
      </c>
      <c r="K36" s="184">
        <v>0.47799999999999998</v>
      </c>
      <c r="L36" s="184">
        <v>0.13800000000000001</v>
      </c>
      <c r="M36" s="184">
        <v>8.2699999999999996E-2</v>
      </c>
      <c r="N36" s="547">
        <v>0.35700000000000004</v>
      </c>
      <c r="O36" s="184">
        <v>0.53200000000000003</v>
      </c>
      <c r="P36" s="331">
        <v>3.9199999999999999E-2</v>
      </c>
      <c r="Q36" s="548">
        <v>643.75</v>
      </c>
      <c r="R36" s="152">
        <v>192.48124999999999</v>
      </c>
      <c r="S36" s="152">
        <v>45.835000000000001</v>
      </c>
      <c r="T36" s="152">
        <v>4.2487500000000002</v>
      </c>
      <c r="U36" s="152">
        <v>3.6050000000000004</v>
      </c>
      <c r="V36" s="152">
        <v>8.4794750000000008</v>
      </c>
      <c r="W36" s="152">
        <v>30.571945000000003</v>
      </c>
      <c r="X36" s="152">
        <v>4.0531890500000003</v>
      </c>
      <c r="Y36" s="152">
        <v>1.1701675500000002</v>
      </c>
      <c r="Z36" s="152">
        <v>0.7012525825</v>
      </c>
      <c r="AA36" s="554">
        <v>10.908490007940001</v>
      </c>
      <c r="AB36" s="152">
        <v>16.255789031440003</v>
      </c>
      <c r="AC36" s="333">
        <v>1.1977949812640001</v>
      </c>
      <c r="AD36" s="118"/>
      <c r="AE36" s="118"/>
      <c r="AF36" s="118"/>
      <c r="AG36" s="118"/>
      <c r="AH36" s="118"/>
    </row>
    <row r="37" spans="1:34" ht="14.25" customHeight="1" x14ac:dyDescent="0.25">
      <c r="A37" s="727"/>
      <c r="B37" s="723"/>
      <c r="C37" s="212">
        <v>3</v>
      </c>
      <c r="D37" s="213" t="s">
        <v>79</v>
      </c>
      <c r="E37" s="257">
        <v>0.28800000000000003</v>
      </c>
      <c r="F37" s="184">
        <v>3.56E-2</v>
      </c>
      <c r="G37" s="544">
        <v>5.7999999999999996E-3</v>
      </c>
      <c r="H37" s="544">
        <v>4.6999999999999993E-3</v>
      </c>
      <c r="I37" s="184">
        <v>0.16899999999999998</v>
      </c>
      <c r="J37" s="184">
        <v>0.55000000000000004</v>
      </c>
      <c r="K37" s="184">
        <v>0.49299999999999999</v>
      </c>
      <c r="L37" s="184">
        <v>0.106</v>
      </c>
      <c r="M37" s="184">
        <v>5.79E-2</v>
      </c>
      <c r="N37" s="547">
        <v>0.34</v>
      </c>
      <c r="O37" s="184">
        <v>0.51700000000000002</v>
      </c>
      <c r="P37" s="331">
        <v>5.9200000000000003E-2</v>
      </c>
      <c r="Q37" s="548">
        <v>550</v>
      </c>
      <c r="R37" s="152">
        <v>158.4</v>
      </c>
      <c r="S37" s="152">
        <v>19.579999999999998</v>
      </c>
      <c r="T37" s="152">
        <v>3.19</v>
      </c>
      <c r="U37" s="152">
        <v>2.5849999999999995</v>
      </c>
      <c r="V37" s="152">
        <v>3.3090199999999994</v>
      </c>
      <c r="W37" s="152">
        <v>10.769</v>
      </c>
      <c r="X37" s="152">
        <v>1.6313468599999996</v>
      </c>
      <c r="Y37" s="152">
        <v>0.35075611999999995</v>
      </c>
      <c r="Z37" s="152">
        <v>0.19159225799999996</v>
      </c>
      <c r="AA37" s="554">
        <v>3.6545631407999992</v>
      </c>
      <c r="AB37" s="152">
        <v>5.5570857170399979</v>
      </c>
      <c r="AC37" s="333">
        <v>0.63632393510399976</v>
      </c>
      <c r="AD37" s="118"/>
      <c r="AE37" s="118"/>
      <c r="AF37" s="118"/>
      <c r="AG37" s="118"/>
      <c r="AH37" s="118"/>
    </row>
    <row r="38" spans="1:34" x14ac:dyDescent="0.25">
      <c r="A38" s="243"/>
      <c r="B38" s="244"/>
      <c r="C38" s="244"/>
      <c r="D38" s="161" t="s">
        <v>221</v>
      </c>
      <c r="E38" s="308">
        <f>AVERAGE(E30:E37)</f>
        <v>0.28912499999999997</v>
      </c>
      <c r="F38" s="196">
        <f t="shared" ref="F38" si="77">AVERAGE(F30:F37)</f>
        <v>5.8462500000000001E-2</v>
      </c>
      <c r="G38" s="361">
        <f t="shared" ref="G38" si="78">AVERAGE(G30:G37)</f>
        <v>6.4124999999999998E-3</v>
      </c>
      <c r="H38" s="361">
        <f t="shared" ref="H38" si="79">AVERAGE(H30:H37)</f>
        <v>9.4250000000000011E-3</v>
      </c>
      <c r="I38" s="196">
        <f t="shared" ref="I38" si="80">AVERAGE(I30:I37)</f>
        <v>0.21150000000000002</v>
      </c>
      <c r="J38" s="196">
        <f t="shared" ref="J38" si="81">AVERAGE(J30:J37)</f>
        <v>0.60062499999999996</v>
      </c>
      <c r="K38" s="196">
        <f t="shared" ref="K38" si="82">AVERAGE(K30:K37)</f>
        <v>0.55987500000000001</v>
      </c>
      <c r="L38" s="196">
        <f t="shared" ref="L38" si="83">AVERAGE(L30:L37)</f>
        <v>0.11815000000000001</v>
      </c>
      <c r="M38" s="196">
        <f t="shared" ref="M38" si="84">AVERAGE(M30:M37)</f>
        <v>6.3462499999999991E-2</v>
      </c>
      <c r="N38" s="196">
        <f t="shared" ref="N38" si="85">AVERAGE(N30:N37)</f>
        <v>0.37012499999999998</v>
      </c>
      <c r="O38" s="196">
        <f t="shared" ref="O38" si="86">AVERAGE(O30:O37)</f>
        <v>0.50975000000000004</v>
      </c>
      <c r="P38" s="312">
        <f t="shared" ref="P38" si="87">AVERAGE(P30:P37)</f>
        <v>4.5162500000000008E-2</v>
      </c>
      <c r="Q38" s="613">
        <f t="shared" ref="Q38" si="88">AVERAGE(Q30:Q37)</f>
        <v>741.40625</v>
      </c>
      <c r="R38" s="294">
        <f t="shared" ref="R38" si="89">AVERAGE(R30:R37)</f>
        <v>214.58515625000001</v>
      </c>
      <c r="S38" s="294">
        <f t="shared" ref="S38" si="90">AVERAGE(S30:S37)</f>
        <v>43.394453124999991</v>
      </c>
      <c r="T38" s="294">
        <f t="shared" ref="T38" si="91">AVERAGE(T30:T37)</f>
        <v>4.743203125</v>
      </c>
      <c r="U38" s="294">
        <f t="shared" ref="U38" si="92">AVERAGE(U30:U37)</f>
        <v>6.8107031250000007</v>
      </c>
      <c r="V38" s="294">
        <f t="shared" ref="V38" si="93">AVERAGE(V30:V37)</f>
        <v>9.4924828906250021</v>
      </c>
      <c r="W38" s="294">
        <f t="shared" ref="W38" si="94">AVERAGE(W30:W37)</f>
        <v>26.203337031250001</v>
      </c>
      <c r="X38" s="294">
        <f t="shared" ref="X38" si="95">AVERAGE(X30:X37)</f>
        <v>5.4117932768750006</v>
      </c>
      <c r="Y38" s="294">
        <f t="shared" ref="Y38" si="96">AVERAGE(Y30:Y37)</f>
        <v>1.0925454609062499</v>
      </c>
      <c r="Z38" s="294">
        <f t="shared" ref="Z38" si="97">AVERAGE(Z30:Z37)</f>
        <v>0.60019986335937503</v>
      </c>
      <c r="AA38" s="294">
        <f t="shared" ref="AA38" si="98">AVERAGE(AA30:AA37)</f>
        <v>9.6983823901335917</v>
      </c>
      <c r="AB38" s="294">
        <f t="shared" ref="AB38" si="99">AVERAGE(AB30:AB37)</f>
        <v>13.406038705182969</v>
      </c>
      <c r="AC38" s="279">
        <f t="shared" ref="AC38" si="100">AVERAGE(AC30:AC37)</f>
        <v>1.1153825102670469</v>
      </c>
      <c r="AD38" s="118"/>
      <c r="AE38" s="118"/>
      <c r="AF38" s="118"/>
      <c r="AG38" s="118"/>
      <c r="AH38" s="118"/>
    </row>
    <row r="39" spans="1:34" x14ac:dyDescent="0.25">
      <c r="A39" s="400"/>
      <c r="B39" s="401"/>
      <c r="C39" s="401"/>
      <c r="D39" s="164" t="s">
        <v>222</v>
      </c>
      <c r="E39" s="309">
        <f>STDEV(E30:E37)</f>
        <v>4.5960969466338791E-2</v>
      </c>
      <c r="F39" s="200">
        <f t="shared" ref="F39:AC39" si="101">STDEV(F30:F37)</f>
        <v>1.5405559061585536E-2</v>
      </c>
      <c r="G39" s="364">
        <f t="shared" si="101"/>
        <v>6.6855387644847739E-4</v>
      </c>
      <c r="H39" s="364">
        <f t="shared" si="101"/>
        <v>5.4436726048295208E-3</v>
      </c>
      <c r="I39" s="200">
        <f t="shared" si="101"/>
        <v>6.0384482396437789E-2</v>
      </c>
      <c r="J39" s="200">
        <f t="shared" si="101"/>
        <v>5.3840870031178788E-2</v>
      </c>
      <c r="K39" s="200">
        <f t="shared" si="101"/>
        <v>6.9309734422476885E-2</v>
      </c>
      <c r="L39" s="200">
        <f t="shared" si="101"/>
        <v>1.9333390804512286E-2</v>
      </c>
      <c r="M39" s="200">
        <f t="shared" si="101"/>
        <v>1.5121501956769146E-2</v>
      </c>
      <c r="N39" s="200">
        <f t="shared" si="101"/>
        <v>3.3339969577499177E-2</v>
      </c>
      <c r="O39" s="200">
        <f t="shared" si="101"/>
        <v>3.5086627489279001E-2</v>
      </c>
      <c r="P39" s="313">
        <f t="shared" si="101"/>
        <v>1.0263658147630797E-2</v>
      </c>
      <c r="Q39" s="703">
        <f t="shared" si="101"/>
        <v>140.70682143454982</v>
      </c>
      <c r="R39" s="295">
        <f t="shared" si="101"/>
        <v>54.778852978840654</v>
      </c>
      <c r="S39" s="295">
        <f t="shared" si="101"/>
        <v>12.813616612656631</v>
      </c>
      <c r="T39" s="295">
        <f t="shared" si="101"/>
        <v>0.90921175127115217</v>
      </c>
      <c r="U39" s="295">
        <f t="shared" si="101"/>
        <v>3.7910814549327818</v>
      </c>
      <c r="V39" s="295">
        <f t="shared" si="101"/>
        <v>4.3919661282324007</v>
      </c>
      <c r="W39" s="295">
        <f t="shared" si="101"/>
        <v>8.4004034092766364</v>
      </c>
      <c r="X39" s="295">
        <f t="shared" si="101"/>
        <v>2.819576102897555</v>
      </c>
      <c r="Y39" s="295">
        <f t="shared" si="101"/>
        <v>0.45138098233491081</v>
      </c>
      <c r="Z39" s="295">
        <f t="shared" si="101"/>
        <v>0.28910450534104837</v>
      </c>
      <c r="AA39" s="295">
        <f t="shared" si="101"/>
        <v>3.1315025990970593</v>
      </c>
      <c r="AB39" s="295">
        <f t="shared" si="101"/>
        <v>4.6283296400961298</v>
      </c>
      <c r="AC39" s="329">
        <f t="shared" si="101"/>
        <v>0.22688661950204744</v>
      </c>
      <c r="AD39" s="118"/>
      <c r="AE39" s="118"/>
      <c r="AF39" s="118"/>
      <c r="AG39" s="118"/>
      <c r="AH39" s="118"/>
    </row>
    <row r="40" spans="1:34" x14ac:dyDescent="0.25">
      <c r="A40" s="402"/>
      <c r="B40" s="403"/>
      <c r="C40" s="403"/>
      <c r="D40" s="167" t="s">
        <v>12</v>
      </c>
      <c r="E40" s="310">
        <f>E39/SQRT(COUNT(E30:E37))</f>
        <v>1.6249656589778005E-2</v>
      </c>
      <c r="F40" s="204">
        <f t="shared" ref="F40" si="102">F39/SQRT(COUNT(F30:F37))</f>
        <v>5.4466876402084986E-3</v>
      </c>
      <c r="G40" s="367">
        <f t="shared" ref="G40" si="103">G39/SQRT(COUNT(G30:G37))</f>
        <v>2.3636948981263579E-4</v>
      </c>
      <c r="H40" s="367">
        <f t="shared" ref="H40" si="104">H39/SQRT(COUNT(H30:H37))</f>
        <v>1.9246289067171955E-3</v>
      </c>
      <c r="I40" s="204">
        <f t="shared" ref="I40" si="105">I39/SQRT(COUNT(I30:I37))</f>
        <v>2.1349138490480431E-2</v>
      </c>
      <c r="J40" s="204">
        <f t="shared" ref="J40" si="106">J39/SQRT(COUNT(J30:J37))</f>
        <v>1.9035622152015041E-2</v>
      </c>
      <c r="K40" s="204">
        <f t="shared" ref="K40" si="107">K39/SQRT(COUNT(K30:K37))</f>
        <v>2.4504691606186041E-2</v>
      </c>
      <c r="L40" s="204">
        <f t="shared" ref="L40" si="108">L39/SQRT(COUNT(L30:L37))</f>
        <v>6.8353858706001391E-3</v>
      </c>
      <c r="M40" s="204">
        <f t="shared" ref="M40" si="109">M39/SQRT(COUNT(M30:M37))</f>
        <v>5.346258287678555E-3</v>
      </c>
      <c r="N40" s="204">
        <f t="shared" ref="N40" si="110">N39/SQRT(COUNT(N30:N37))</f>
        <v>1.178745928640143E-2</v>
      </c>
      <c r="O40" s="204">
        <f t="shared" ref="O40" si="111">O39/SQRT(COUNT(O30:O37))</f>
        <v>1.2404996113317754E-2</v>
      </c>
      <c r="P40" s="314">
        <f t="shared" ref="P40" si="112">P39/SQRT(COUNT(P30:P37))</f>
        <v>3.6287511379851476E-3</v>
      </c>
      <c r="Q40" s="615">
        <f t="shared" ref="Q40" si="113">Q39/SQRT(COUNT(Q30:Q37))</f>
        <v>49.747373797787418</v>
      </c>
      <c r="R40" s="296">
        <f t="shared" ref="R40" si="114">R39/SQRT(COUNT(R30:R37))</f>
        <v>19.367249203479567</v>
      </c>
      <c r="S40" s="296">
        <f t="shared" ref="S40" si="115">S39/SQRT(COUNT(S30:S37))</f>
        <v>4.5302975991670511</v>
      </c>
      <c r="T40" s="296">
        <f t="shared" ref="T40" si="116">T39/SQRT(COUNT(T30:T37))</f>
        <v>0.32145489742916411</v>
      </c>
      <c r="U40" s="296">
        <f t="shared" ref="U40" si="117">U39/SQRT(COUNT(U30:U37))</f>
        <v>1.3403497024067663</v>
      </c>
      <c r="V40" s="296">
        <f t="shared" ref="V40" si="118">V39/SQRT(COUNT(V30:V37))</f>
        <v>1.5527945160073782</v>
      </c>
      <c r="W40" s="296">
        <f t="shared" ref="W40" si="119">W39/SQRT(COUNT(W30:W37))</f>
        <v>2.969991107701051</v>
      </c>
      <c r="X40" s="296">
        <f t="shared" ref="X40" si="120">X39/SQRT(COUNT(X30:X37))</f>
        <v>0.99687069121519989</v>
      </c>
      <c r="Y40" s="296">
        <f t="shared" ref="Y40" si="121">Y39/SQRT(COUNT(Y30:Y37))</f>
        <v>0.1595872767538303</v>
      </c>
      <c r="Z40" s="296">
        <f t="shared" ref="Z40" si="122">Z39/SQRT(COUNT(Z30:Z37))</f>
        <v>0.10221387809911887</v>
      </c>
      <c r="AA40" s="296">
        <f t="shared" ref="AA40" si="123">AA39/SQRT(COUNT(AA30:AA37))</f>
        <v>1.1071533615624145</v>
      </c>
      <c r="AB40" s="296">
        <f t="shared" ref="AB40" si="124">AB39/SQRT(COUNT(AB30:AB37))</f>
        <v>1.636361637039333</v>
      </c>
      <c r="AC40" s="330">
        <f t="shared" ref="AC40" si="125">AC39/SQRT(COUNT(AC30:AC37))</f>
        <v>8.0216533605194859E-2</v>
      </c>
      <c r="AD40" s="118"/>
      <c r="AE40" s="118"/>
      <c r="AF40" s="118"/>
      <c r="AG40" s="118"/>
      <c r="AH40" s="118"/>
    </row>
    <row r="41" spans="1:34" x14ac:dyDescent="0.25">
      <c r="A41" s="212"/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130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118"/>
      <c r="AE41" s="118"/>
      <c r="AF41" s="118"/>
      <c r="AG41" s="118"/>
      <c r="AH41" s="118"/>
    </row>
    <row r="42" spans="1:34" x14ac:dyDescent="0.25">
      <c r="A42" s="212"/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118"/>
      <c r="AE42" s="118"/>
      <c r="AF42" s="118"/>
      <c r="AG42" s="118"/>
      <c r="AH42" s="118"/>
    </row>
    <row r="43" spans="1:34" x14ac:dyDescent="0.25">
      <c r="A43" s="212"/>
      <c r="B43" s="212"/>
      <c r="C43" s="212"/>
      <c r="D43" s="212"/>
      <c r="E43" s="212"/>
      <c r="F43" s="212"/>
      <c r="G43" s="212"/>
      <c r="H43" s="212"/>
      <c r="I43" s="184"/>
      <c r="J43" s="184"/>
      <c r="K43" s="184"/>
      <c r="L43" s="184"/>
      <c r="M43" s="184"/>
      <c r="N43" s="184"/>
      <c r="O43" s="184"/>
      <c r="P43" s="184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118"/>
      <c r="AE43" s="118"/>
      <c r="AF43" s="118"/>
      <c r="AG43" s="118"/>
      <c r="AH43" s="118"/>
    </row>
    <row r="44" spans="1:34" x14ac:dyDescent="0.25">
      <c r="A44" s="118"/>
      <c r="B44" s="118"/>
      <c r="C44" s="118"/>
      <c r="D44" s="118"/>
      <c r="E44" s="118"/>
      <c r="F44" s="118"/>
      <c r="G44" s="118"/>
      <c r="H44" s="118"/>
      <c r="I44" s="121"/>
      <c r="J44" s="121"/>
      <c r="K44" s="121"/>
      <c r="L44" s="121"/>
      <c r="M44" s="121"/>
      <c r="N44" s="121"/>
      <c r="O44" s="121"/>
      <c r="P44" s="121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</row>
    <row r="45" spans="1:34" x14ac:dyDescent="0.25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31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</row>
    <row r="46" spans="1:34" x14ac:dyDescent="0.25">
      <c r="N46" s="120"/>
    </row>
    <row r="47" spans="1:34" x14ac:dyDescent="0.25">
      <c r="N47" s="120"/>
    </row>
    <row r="48" spans="1:34" x14ac:dyDescent="0.25">
      <c r="N48" s="120"/>
    </row>
    <row r="49" spans="14:14" x14ac:dyDescent="0.25">
      <c r="N49" s="120"/>
    </row>
    <row r="50" spans="14:14" x14ac:dyDescent="0.25">
      <c r="N50" s="120"/>
    </row>
    <row r="51" spans="14:14" x14ac:dyDescent="0.25">
      <c r="N51" s="120"/>
    </row>
    <row r="52" spans="14:14" x14ac:dyDescent="0.25">
      <c r="N52" s="120"/>
    </row>
    <row r="53" spans="14:14" x14ac:dyDescent="0.25">
      <c r="N53" s="120"/>
    </row>
    <row r="54" spans="14:14" x14ac:dyDescent="0.25">
      <c r="N54" s="120"/>
    </row>
    <row r="55" spans="14:14" x14ac:dyDescent="0.25">
      <c r="N55" s="120"/>
    </row>
    <row r="56" spans="14:14" x14ac:dyDescent="0.25">
      <c r="N56" s="120"/>
    </row>
    <row r="57" spans="14:14" x14ac:dyDescent="0.25">
      <c r="N57" s="120"/>
    </row>
    <row r="58" spans="14:14" x14ac:dyDescent="0.25">
      <c r="N58" s="120"/>
    </row>
    <row r="59" spans="14:14" x14ac:dyDescent="0.25">
      <c r="N59" s="120"/>
    </row>
    <row r="60" spans="14:14" x14ac:dyDescent="0.25">
      <c r="N60" s="120"/>
    </row>
    <row r="61" spans="14:14" x14ac:dyDescent="0.25">
      <c r="N61" s="120"/>
    </row>
    <row r="62" spans="14:14" x14ac:dyDescent="0.25">
      <c r="N62" s="120"/>
    </row>
    <row r="63" spans="14:14" x14ac:dyDescent="0.25">
      <c r="N63" s="120"/>
    </row>
    <row r="64" spans="14:14" x14ac:dyDescent="0.25">
      <c r="N64" s="120"/>
    </row>
    <row r="65" spans="14:14" x14ac:dyDescent="0.25">
      <c r="N65" s="120"/>
    </row>
    <row r="66" spans="14:14" x14ac:dyDescent="0.25">
      <c r="N66" s="120"/>
    </row>
    <row r="67" spans="14:14" x14ac:dyDescent="0.25">
      <c r="N67" s="120"/>
    </row>
    <row r="68" spans="14:14" x14ac:dyDescent="0.25">
      <c r="N68" s="120"/>
    </row>
    <row r="69" spans="14:14" x14ac:dyDescent="0.25">
      <c r="N69" s="120"/>
    </row>
    <row r="70" spans="14:14" x14ac:dyDescent="0.25">
      <c r="N70" s="120"/>
    </row>
    <row r="71" spans="14:14" x14ac:dyDescent="0.25">
      <c r="N71" s="120"/>
    </row>
    <row r="72" spans="14:14" x14ac:dyDescent="0.25">
      <c r="N72" s="120"/>
    </row>
    <row r="73" spans="14:14" x14ac:dyDescent="0.25">
      <c r="N73" s="120"/>
    </row>
    <row r="74" spans="14:14" x14ac:dyDescent="0.25">
      <c r="N74" s="120"/>
    </row>
    <row r="75" spans="14:14" x14ac:dyDescent="0.25">
      <c r="N75" s="120"/>
    </row>
    <row r="76" spans="14:14" x14ac:dyDescent="0.25">
      <c r="N76" s="120"/>
    </row>
    <row r="77" spans="14:14" x14ac:dyDescent="0.25">
      <c r="N77" s="120"/>
    </row>
    <row r="78" spans="14:14" x14ac:dyDescent="0.25">
      <c r="N78" s="120"/>
    </row>
    <row r="79" spans="14:14" x14ac:dyDescent="0.25">
      <c r="N79" s="120"/>
    </row>
    <row r="80" spans="14:14" x14ac:dyDescent="0.25">
      <c r="N80" s="120"/>
    </row>
    <row r="81" spans="14:14" x14ac:dyDescent="0.25">
      <c r="N81" s="120"/>
    </row>
    <row r="82" spans="14:14" x14ac:dyDescent="0.25">
      <c r="N82" s="120"/>
    </row>
    <row r="83" spans="14:14" x14ac:dyDescent="0.25">
      <c r="N83" s="120"/>
    </row>
    <row r="84" spans="14:14" x14ac:dyDescent="0.25">
      <c r="N84" s="120"/>
    </row>
    <row r="85" spans="14:14" x14ac:dyDescent="0.25">
      <c r="N85" s="120"/>
    </row>
  </sheetData>
  <mergeCells count="13">
    <mergeCell ref="E6:P6"/>
    <mergeCell ref="Q6:AC6"/>
    <mergeCell ref="A30:A37"/>
    <mergeCell ref="B30:B32"/>
    <mergeCell ref="B33:B34"/>
    <mergeCell ref="B35:B37"/>
    <mergeCell ref="A8:A15"/>
    <mergeCell ref="B8:B11"/>
    <mergeCell ref="B12:B13"/>
    <mergeCell ref="B14:B15"/>
    <mergeCell ref="A19:A26"/>
    <mergeCell ref="B19:B23"/>
    <mergeCell ref="B24:B26"/>
  </mergeCells>
  <dataValidations count="1">
    <dataValidation type="list" allowBlank="1" showInputMessage="1" showErrorMessage="1" sqref="D16:D18 D27:D29 D38:D40" xr:uid="{248FB995-4FB2-4831-8C6C-2EC1BB41B249}">
      <formula1>TtestSelect</formula1>
    </dataValidation>
  </dataValidation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250D-6E0F-4D7E-A01F-68C3D5AD1024}">
  <dimension ref="A1:P55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</cols>
  <sheetData>
    <row r="1" spans="1:16" ht="15.75" x14ac:dyDescent="0.3">
      <c r="A1" s="36" t="s">
        <v>71</v>
      </c>
      <c r="B1" s="3"/>
      <c r="C1" s="3"/>
      <c r="D1" s="3"/>
      <c r="E1" s="3"/>
      <c r="F1" s="3"/>
      <c r="G1" s="3"/>
      <c r="H1" s="3"/>
      <c r="I1" s="150" t="s">
        <v>2</v>
      </c>
      <c r="J1" s="150"/>
      <c r="K1" s="3"/>
      <c r="L1" s="3"/>
      <c r="M1" s="3"/>
      <c r="N1" s="3"/>
      <c r="O1" s="3"/>
      <c r="P1" s="3"/>
    </row>
    <row r="2" spans="1:16" ht="15.75" x14ac:dyDescent="0.3">
      <c r="A2" s="36" t="s">
        <v>630</v>
      </c>
      <c r="B2" s="3"/>
      <c r="C2" s="3"/>
      <c r="D2" s="3"/>
      <c r="E2" s="3"/>
      <c r="F2" s="3"/>
      <c r="G2" s="3"/>
      <c r="H2" s="3"/>
      <c r="I2" s="125"/>
      <c r="J2" s="3"/>
      <c r="K2" s="3"/>
      <c r="L2" s="3"/>
      <c r="M2" s="3"/>
      <c r="N2" s="3"/>
      <c r="O2" s="3"/>
      <c r="P2" s="3"/>
    </row>
    <row r="3" spans="1:16" ht="15.75" x14ac:dyDescent="0.3">
      <c r="A3" s="36"/>
      <c r="B3" s="3"/>
      <c r="C3" s="3"/>
      <c r="D3" s="3"/>
      <c r="E3" s="3"/>
      <c r="F3" s="3"/>
      <c r="G3" s="3"/>
      <c r="H3" s="3"/>
      <c r="I3" s="126"/>
      <c r="J3" s="3"/>
      <c r="K3" s="3"/>
      <c r="L3" s="3"/>
      <c r="M3" s="3"/>
      <c r="N3" s="3"/>
      <c r="O3" s="3"/>
      <c r="P3" s="3"/>
    </row>
    <row r="4" spans="1:16" ht="20.25" x14ac:dyDescent="0.3">
      <c r="A4" s="54" t="s">
        <v>108</v>
      </c>
      <c r="B4" s="55"/>
      <c r="C4" s="3"/>
      <c r="D4" s="3"/>
      <c r="E4" s="3"/>
      <c r="F4" s="3"/>
      <c r="G4" s="3"/>
      <c r="H4" s="3"/>
      <c r="I4" s="126"/>
      <c r="J4" s="3"/>
      <c r="K4" s="3"/>
      <c r="L4" s="3"/>
      <c r="M4" s="3"/>
      <c r="N4" s="3"/>
      <c r="O4" s="3"/>
      <c r="P4" s="3"/>
    </row>
    <row r="5" spans="1:16" x14ac:dyDescent="0.25">
      <c r="A5" s="24"/>
      <c r="B5" s="3"/>
      <c r="C5" s="3"/>
      <c r="D5" s="3"/>
      <c r="E5" s="3"/>
      <c r="F5" s="3"/>
      <c r="G5" s="3"/>
      <c r="H5" s="3"/>
      <c r="I5" s="3"/>
      <c r="J5" s="127"/>
      <c r="K5" s="127"/>
      <c r="L5" s="3"/>
      <c r="M5" s="3"/>
      <c r="N5" s="3"/>
      <c r="O5" s="4"/>
      <c r="P5" s="4"/>
    </row>
    <row r="6" spans="1:16" ht="43.5" customHeight="1" x14ac:dyDescent="0.25">
      <c r="A6" s="179"/>
      <c r="B6" s="179"/>
      <c r="C6" s="179"/>
      <c r="D6" s="179"/>
      <c r="E6" s="749" t="s">
        <v>109</v>
      </c>
      <c r="F6" s="751"/>
      <c r="G6" s="751"/>
      <c r="H6" s="752"/>
      <c r="I6" s="749" t="s">
        <v>208</v>
      </c>
      <c r="J6" s="728"/>
      <c r="K6" s="728"/>
      <c r="L6" s="750"/>
      <c r="M6" s="751" t="s">
        <v>209</v>
      </c>
      <c r="N6" s="728"/>
      <c r="O6" s="728"/>
      <c r="P6" s="750"/>
    </row>
    <row r="7" spans="1:16" x14ac:dyDescent="0.25">
      <c r="A7" s="275" t="s">
        <v>7</v>
      </c>
      <c r="B7" s="275" t="s">
        <v>8</v>
      </c>
      <c r="C7" s="275" t="s">
        <v>9</v>
      </c>
      <c r="D7" s="276" t="s">
        <v>10</v>
      </c>
      <c r="E7" s="395" t="s">
        <v>110</v>
      </c>
      <c r="F7" s="92" t="s">
        <v>111</v>
      </c>
      <c r="G7" s="92" t="s">
        <v>112</v>
      </c>
      <c r="H7" s="396" t="s">
        <v>11</v>
      </c>
      <c r="I7" s="395" t="s">
        <v>110</v>
      </c>
      <c r="J7" s="92" t="s">
        <v>111</v>
      </c>
      <c r="K7" s="92" t="s">
        <v>112</v>
      </c>
      <c r="L7" s="523" t="s">
        <v>11</v>
      </c>
      <c r="M7" s="92" t="s">
        <v>110</v>
      </c>
      <c r="N7" s="92" t="s">
        <v>111</v>
      </c>
      <c r="O7" s="92" t="s">
        <v>112</v>
      </c>
      <c r="P7" s="396" t="s">
        <v>11</v>
      </c>
    </row>
    <row r="8" spans="1:16" x14ac:dyDescent="0.25">
      <c r="A8" s="715" t="s">
        <v>1</v>
      </c>
      <c r="B8" s="723">
        <v>1</v>
      </c>
      <c r="C8" s="210">
        <v>1</v>
      </c>
      <c r="D8" s="211" t="s">
        <v>14</v>
      </c>
      <c r="E8" s="338">
        <v>2</v>
      </c>
      <c r="F8" s="247">
        <v>4</v>
      </c>
      <c r="G8" s="247">
        <v>4</v>
      </c>
      <c r="H8" s="339">
        <v>3.3333333333333335</v>
      </c>
      <c r="I8" s="338">
        <v>4</v>
      </c>
      <c r="J8" s="247">
        <v>6</v>
      </c>
      <c r="K8" s="247">
        <v>8</v>
      </c>
      <c r="L8" s="339">
        <v>6</v>
      </c>
      <c r="M8" s="338">
        <v>0</v>
      </c>
      <c r="N8" s="247">
        <v>2</v>
      </c>
      <c r="O8" s="247">
        <v>1</v>
      </c>
      <c r="P8" s="339">
        <v>1</v>
      </c>
    </row>
    <row r="9" spans="1:16" x14ac:dyDescent="0.25">
      <c r="A9" s="716"/>
      <c r="B9" s="724"/>
      <c r="C9" s="212">
        <v>2</v>
      </c>
      <c r="D9" s="213" t="s">
        <v>15</v>
      </c>
      <c r="E9" s="332">
        <v>1</v>
      </c>
      <c r="F9" s="248">
        <v>2</v>
      </c>
      <c r="G9" s="248">
        <v>3</v>
      </c>
      <c r="H9" s="333">
        <v>2</v>
      </c>
      <c r="I9" s="332">
        <v>2</v>
      </c>
      <c r="J9" s="248">
        <v>4</v>
      </c>
      <c r="K9" s="248">
        <v>9</v>
      </c>
      <c r="L9" s="333">
        <v>5</v>
      </c>
      <c r="M9" s="332">
        <v>0</v>
      </c>
      <c r="N9" s="248">
        <v>0</v>
      </c>
      <c r="O9" s="248">
        <v>1</v>
      </c>
      <c r="P9" s="333">
        <v>0.33333333333333331</v>
      </c>
    </row>
    <row r="10" spans="1:16" x14ac:dyDescent="0.25">
      <c r="A10" s="716"/>
      <c r="B10" s="724"/>
      <c r="C10" s="212">
        <v>3</v>
      </c>
      <c r="D10" s="213" t="s">
        <v>16</v>
      </c>
      <c r="E10" s="332">
        <v>4</v>
      </c>
      <c r="F10" s="248">
        <v>3</v>
      </c>
      <c r="G10" s="248">
        <v>2</v>
      </c>
      <c r="H10" s="333">
        <v>3</v>
      </c>
      <c r="I10" s="332">
        <v>8</v>
      </c>
      <c r="J10" s="248">
        <v>5</v>
      </c>
      <c r="K10" s="248">
        <v>5</v>
      </c>
      <c r="L10" s="333">
        <v>6</v>
      </c>
      <c r="M10" s="332">
        <v>0</v>
      </c>
      <c r="N10" s="248">
        <v>0</v>
      </c>
      <c r="O10" s="248">
        <v>0</v>
      </c>
      <c r="P10" s="333">
        <v>0</v>
      </c>
    </row>
    <row r="11" spans="1:16" x14ac:dyDescent="0.25">
      <c r="A11" s="716"/>
      <c r="B11" s="724"/>
      <c r="C11" s="212">
        <v>4</v>
      </c>
      <c r="D11" s="213" t="s">
        <v>17</v>
      </c>
      <c r="E11" s="332">
        <v>0</v>
      </c>
      <c r="F11" s="248">
        <v>1</v>
      </c>
      <c r="G11" s="248">
        <v>2</v>
      </c>
      <c r="H11" s="333">
        <v>1</v>
      </c>
      <c r="I11" s="332">
        <v>0</v>
      </c>
      <c r="J11" s="248">
        <v>0</v>
      </c>
      <c r="K11" s="248">
        <v>0</v>
      </c>
      <c r="L11" s="333">
        <v>0</v>
      </c>
      <c r="M11" s="332">
        <v>0</v>
      </c>
      <c r="N11" s="248">
        <v>0</v>
      </c>
      <c r="O11" s="248">
        <v>0</v>
      </c>
      <c r="P11" s="333">
        <v>0</v>
      </c>
    </row>
    <row r="12" spans="1:16" x14ac:dyDescent="0.25">
      <c r="A12" s="716"/>
      <c r="B12" s="724"/>
      <c r="C12" s="212">
        <v>5</v>
      </c>
      <c r="D12" s="213" t="s">
        <v>18</v>
      </c>
      <c r="E12" s="332">
        <v>1</v>
      </c>
      <c r="F12" s="248">
        <v>0</v>
      </c>
      <c r="G12" s="248">
        <v>0</v>
      </c>
      <c r="H12" s="333">
        <v>0.33333333333333331</v>
      </c>
      <c r="I12" s="332">
        <v>0</v>
      </c>
      <c r="J12" s="248">
        <v>0</v>
      </c>
      <c r="K12" s="248">
        <v>0</v>
      </c>
      <c r="L12" s="333">
        <v>0</v>
      </c>
      <c r="M12" s="332">
        <v>1</v>
      </c>
      <c r="N12" s="248">
        <v>0</v>
      </c>
      <c r="O12" s="248">
        <v>0</v>
      </c>
      <c r="P12" s="333">
        <v>0.33333333333333331</v>
      </c>
    </row>
    <row r="13" spans="1:16" x14ac:dyDescent="0.25">
      <c r="A13" s="716"/>
      <c r="B13" s="723">
        <v>2</v>
      </c>
      <c r="C13" s="210">
        <v>1</v>
      </c>
      <c r="D13" s="211" t="s">
        <v>20</v>
      </c>
      <c r="E13" s="338">
        <v>2</v>
      </c>
      <c r="F13" s="247">
        <v>0</v>
      </c>
      <c r="G13" s="247">
        <v>1</v>
      </c>
      <c r="H13" s="339">
        <v>1</v>
      </c>
      <c r="I13" s="338">
        <v>5</v>
      </c>
      <c r="J13" s="247">
        <v>0</v>
      </c>
      <c r="K13" s="247">
        <v>1</v>
      </c>
      <c r="L13" s="339">
        <v>2</v>
      </c>
      <c r="M13" s="338">
        <v>0</v>
      </c>
      <c r="N13" s="247">
        <v>1</v>
      </c>
      <c r="O13" s="247">
        <v>0</v>
      </c>
      <c r="P13" s="339">
        <v>0.33333333333333331</v>
      </c>
    </row>
    <row r="14" spans="1:16" x14ac:dyDescent="0.25">
      <c r="A14" s="716"/>
      <c r="B14" s="724"/>
      <c r="C14" s="212">
        <v>2</v>
      </c>
      <c r="D14" s="277" t="s">
        <v>21</v>
      </c>
      <c r="E14" s="397"/>
      <c r="F14" s="398"/>
      <c r="G14" s="398"/>
      <c r="H14" s="399"/>
      <c r="I14" s="397"/>
      <c r="J14" s="398"/>
      <c r="K14" s="398"/>
      <c r="L14" s="399"/>
      <c r="M14" s="397"/>
      <c r="N14" s="398"/>
      <c r="O14" s="398"/>
      <c r="P14" s="399"/>
    </row>
    <row r="15" spans="1:16" x14ac:dyDescent="0.25">
      <c r="A15" s="716"/>
      <c r="B15" s="724"/>
      <c r="C15" s="212">
        <v>3</v>
      </c>
      <c r="D15" s="213" t="s">
        <v>22</v>
      </c>
      <c r="E15" s="332">
        <v>0</v>
      </c>
      <c r="F15" s="248">
        <v>3</v>
      </c>
      <c r="G15" s="248">
        <v>3</v>
      </c>
      <c r="H15" s="333">
        <v>2</v>
      </c>
      <c r="I15" s="332">
        <v>1</v>
      </c>
      <c r="J15" s="248">
        <v>5</v>
      </c>
      <c r="K15" s="248">
        <v>7</v>
      </c>
      <c r="L15" s="333">
        <v>4.333333333333333</v>
      </c>
      <c r="M15" s="332">
        <v>0</v>
      </c>
      <c r="N15" s="248">
        <v>2</v>
      </c>
      <c r="O15" s="248">
        <v>1</v>
      </c>
      <c r="P15" s="333">
        <v>1</v>
      </c>
    </row>
    <row r="16" spans="1:16" x14ac:dyDescent="0.25">
      <c r="A16" s="716"/>
      <c r="B16" s="724"/>
      <c r="C16" s="212">
        <v>4</v>
      </c>
      <c r="D16" s="277" t="s">
        <v>23</v>
      </c>
      <c r="E16" s="397"/>
      <c r="F16" s="398"/>
      <c r="G16" s="398"/>
      <c r="H16" s="399"/>
      <c r="I16" s="397"/>
      <c r="J16" s="398"/>
      <c r="K16" s="398"/>
      <c r="L16" s="399"/>
      <c r="M16" s="397"/>
      <c r="N16" s="398"/>
      <c r="O16" s="398"/>
      <c r="P16" s="399"/>
    </row>
    <row r="17" spans="1:16" x14ac:dyDescent="0.25">
      <c r="A17" s="716"/>
      <c r="B17" s="724"/>
      <c r="C17" s="212">
        <v>5</v>
      </c>
      <c r="D17" s="213" t="s">
        <v>24</v>
      </c>
      <c r="E17" s="332">
        <v>0</v>
      </c>
      <c r="F17" s="248">
        <v>0</v>
      </c>
      <c r="G17" s="248">
        <v>0</v>
      </c>
      <c r="H17" s="333">
        <v>0</v>
      </c>
      <c r="I17" s="332">
        <v>0</v>
      </c>
      <c r="J17" s="248">
        <v>0</v>
      </c>
      <c r="K17" s="248">
        <v>0</v>
      </c>
      <c r="L17" s="333">
        <v>0</v>
      </c>
      <c r="M17" s="332">
        <v>0</v>
      </c>
      <c r="N17" s="248">
        <v>0</v>
      </c>
      <c r="O17" s="248">
        <v>0</v>
      </c>
      <c r="P17" s="333">
        <v>0</v>
      </c>
    </row>
    <row r="18" spans="1:16" x14ac:dyDescent="0.25">
      <c r="A18" s="716"/>
      <c r="B18" s="723">
        <v>3</v>
      </c>
      <c r="C18" s="210">
        <v>1</v>
      </c>
      <c r="D18" s="211" t="s">
        <v>26</v>
      </c>
      <c r="E18" s="338">
        <v>0</v>
      </c>
      <c r="F18" s="247">
        <v>0</v>
      </c>
      <c r="G18" s="247">
        <v>1</v>
      </c>
      <c r="H18" s="339">
        <v>0.33333333333333331</v>
      </c>
      <c r="I18" s="338">
        <v>0</v>
      </c>
      <c r="J18" s="247">
        <v>0</v>
      </c>
      <c r="K18" s="247">
        <v>0</v>
      </c>
      <c r="L18" s="339">
        <v>0</v>
      </c>
      <c r="M18" s="338">
        <v>0</v>
      </c>
      <c r="N18" s="247">
        <v>0</v>
      </c>
      <c r="O18" s="247">
        <v>0</v>
      </c>
      <c r="P18" s="339">
        <v>0</v>
      </c>
    </row>
    <row r="19" spans="1:16" x14ac:dyDescent="0.25">
      <c r="A19" s="716"/>
      <c r="B19" s="724"/>
      <c r="C19" s="212">
        <v>2</v>
      </c>
      <c r="D19" s="213" t="s">
        <v>27</v>
      </c>
      <c r="E19" s="332">
        <v>1</v>
      </c>
      <c r="F19" s="248">
        <v>2</v>
      </c>
      <c r="G19" s="248">
        <v>3</v>
      </c>
      <c r="H19" s="333">
        <v>2</v>
      </c>
      <c r="I19" s="332">
        <v>3</v>
      </c>
      <c r="J19" s="248">
        <v>8</v>
      </c>
      <c r="K19" s="248">
        <v>11</v>
      </c>
      <c r="L19" s="333">
        <v>7.333333333333333</v>
      </c>
      <c r="M19" s="332">
        <v>0</v>
      </c>
      <c r="N19" s="248">
        <v>2</v>
      </c>
      <c r="O19" s="248">
        <v>0</v>
      </c>
      <c r="P19" s="333">
        <v>0.66666666666666663</v>
      </c>
    </row>
    <row r="20" spans="1:16" x14ac:dyDescent="0.25">
      <c r="A20" s="716"/>
      <c r="B20" s="724"/>
      <c r="C20" s="212">
        <v>3</v>
      </c>
      <c r="D20" s="213" t="s">
        <v>28</v>
      </c>
      <c r="E20" s="332">
        <v>3</v>
      </c>
      <c r="F20" s="248">
        <v>4</v>
      </c>
      <c r="G20" s="248">
        <v>5</v>
      </c>
      <c r="H20" s="333">
        <v>4</v>
      </c>
      <c r="I20" s="332">
        <v>9</v>
      </c>
      <c r="J20" s="248">
        <v>10</v>
      </c>
      <c r="K20" s="248">
        <v>14</v>
      </c>
      <c r="L20" s="333">
        <v>11</v>
      </c>
      <c r="M20" s="332">
        <v>0</v>
      </c>
      <c r="N20" s="248">
        <v>0</v>
      </c>
      <c r="O20" s="248">
        <v>0</v>
      </c>
      <c r="P20" s="333">
        <v>0</v>
      </c>
    </row>
    <row r="21" spans="1:16" x14ac:dyDescent="0.25">
      <c r="A21" s="214"/>
      <c r="B21" s="160"/>
      <c r="C21" s="160"/>
      <c r="D21" s="161" t="s">
        <v>221</v>
      </c>
      <c r="E21" s="264">
        <f>AVERAGE(E8:E20)</f>
        <v>1.2727272727272727</v>
      </c>
      <c r="F21" s="162">
        <f t="shared" ref="F21:P21" si="0">AVERAGE(F8:F20)</f>
        <v>1.7272727272727273</v>
      </c>
      <c r="G21" s="162">
        <f t="shared" si="0"/>
        <v>2.1818181818181817</v>
      </c>
      <c r="H21" s="346">
        <f t="shared" si="0"/>
        <v>1.7272727272727273</v>
      </c>
      <c r="I21" s="264">
        <f t="shared" si="0"/>
        <v>2.9090909090909092</v>
      </c>
      <c r="J21" s="162">
        <f t="shared" si="0"/>
        <v>3.4545454545454546</v>
      </c>
      <c r="K21" s="162">
        <f t="shared" si="0"/>
        <v>5</v>
      </c>
      <c r="L21" s="346">
        <f t="shared" si="0"/>
        <v>3.7878787878787876</v>
      </c>
      <c r="M21" s="264">
        <f t="shared" si="0"/>
        <v>9.0909090909090912E-2</v>
      </c>
      <c r="N21" s="162">
        <f t="shared" si="0"/>
        <v>0.63636363636363635</v>
      </c>
      <c r="O21" s="162">
        <f t="shared" si="0"/>
        <v>0.27272727272727271</v>
      </c>
      <c r="P21" s="346">
        <f t="shared" si="0"/>
        <v>0.33333333333333331</v>
      </c>
    </row>
    <row r="22" spans="1:16" x14ac:dyDescent="0.25">
      <c r="A22" s="215"/>
      <c r="B22" s="163"/>
      <c r="C22" s="163"/>
      <c r="D22" s="164" t="s">
        <v>222</v>
      </c>
      <c r="E22" s="265">
        <f>STDEV(E8:E20)</f>
        <v>1.3483997249264843</v>
      </c>
      <c r="F22" s="165">
        <f t="shared" ref="F22:P22" si="1">STDEV(F8:F20)</f>
        <v>1.618079669911781</v>
      </c>
      <c r="G22" s="165">
        <f t="shared" si="1"/>
        <v>1.6011359603844901</v>
      </c>
      <c r="H22" s="347">
        <f t="shared" si="1"/>
        <v>1.323448205074589</v>
      </c>
      <c r="I22" s="265">
        <f t="shared" si="1"/>
        <v>3.2696955654783966</v>
      </c>
      <c r="J22" s="165">
        <f t="shared" si="1"/>
        <v>3.6705213897656654</v>
      </c>
      <c r="K22" s="165">
        <f t="shared" si="1"/>
        <v>5.1185935568278911</v>
      </c>
      <c r="L22" s="347">
        <f t="shared" si="1"/>
        <v>3.697665110948702</v>
      </c>
      <c r="M22" s="265">
        <f t="shared" si="1"/>
        <v>0.30151134457776363</v>
      </c>
      <c r="N22" s="165">
        <f t="shared" si="1"/>
        <v>0.9244162777371755</v>
      </c>
      <c r="O22" s="165">
        <f t="shared" si="1"/>
        <v>0.46709936649691375</v>
      </c>
      <c r="P22" s="347">
        <f t="shared" si="1"/>
        <v>0.39440531887330776</v>
      </c>
    </row>
    <row r="23" spans="1:16" x14ac:dyDescent="0.25">
      <c r="A23" s="216"/>
      <c r="B23" s="166"/>
      <c r="C23" s="166"/>
      <c r="D23" s="167" t="s">
        <v>12</v>
      </c>
      <c r="E23" s="266">
        <f>E22/SQRT(COUNT(E8:E20))</f>
        <v>0.40655781409087088</v>
      </c>
      <c r="F23" s="168">
        <f t="shared" ref="F23:P23" si="2">F22/SQRT(COUNT(F8:F20))</f>
        <v>0.48786937690904503</v>
      </c>
      <c r="G23" s="168">
        <f t="shared" si="2"/>
        <v>0.4827606562673365</v>
      </c>
      <c r="H23" s="348">
        <f t="shared" si="2"/>
        <v>0.39903464779106718</v>
      </c>
      <c r="I23" s="266">
        <f t="shared" si="2"/>
        <v>0.98585030630734249</v>
      </c>
      <c r="J23" s="168">
        <f t="shared" si="2"/>
        <v>1.1067038395296873</v>
      </c>
      <c r="K23" s="168">
        <f t="shared" si="2"/>
        <v>1.543314025666255</v>
      </c>
      <c r="L23" s="348">
        <f t="shared" si="2"/>
        <v>1.1148879794004287</v>
      </c>
      <c r="M23" s="266">
        <f t="shared" si="2"/>
        <v>9.0909090909090912E-2</v>
      </c>
      <c r="N23" s="168">
        <f t="shared" si="2"/>
        <v>0.27872199485010718</v>
      </c>
      <c r="O23" s="168">
        <f t="shared" si="2"/>
        <v>0.14083575804390605</v>
      </c>
      <c r="P23" s="348">
        <f t="shared" si="2"/>
        <v>0.11891767800211264</v>
      </c>
    </row>
    <row r="24" spans="1:16" x14ac:dyDescent="0.25">
      <c r="A24" s="715" t="s">
        <v>72</v>
      </c>
      <c r="B24" s="723">
        <v>4</v>
      </c>
      <c r="C24" s="210">
        <v>1</v>
      </c>
      <c r="D24" s="211" t="s">
        <v>32</v>
      </c>
      <c r="E24" s="338">
        <v>0</v>
      </c>
      <c r="F24" s="247">
        <v>0</v>
      </c>
      <c r="G24" s="247">
        <v>0</v>
      </c>
      <c r="H24" s="339">
        <v>0</v>
      </c>
      <c r="I24" s="338">
        <v>0</v>
      </c>
      <c r="J24" s="247">
        <v>0</v>
      </c>
      <c r="K24" s="247">
        <v>3</v>
      </c>
      <c r="L24" s="339">
        <v>1</v>
      </c>
      <c r="M24" s="338">
        <v>0</v>
      </c>
      <c r="N24" s="247">
        <v>0</v>
      </c>
      <c r="O24" s="247">
        <v>0</v>
      </c>
      <c r="P24" s="339">
        <v>0</v>
      </c>
    </row>
    <row r="25" spans="1:16" x14ac:dyDescent="0.25">
      <c r="A25" s="716"/>
      <c r="B25" s="724"/>
      <c r="C25" s="212">
        <v>2</v>
      </c>
      <c r="D25" s="213" t="s">
        <v>33</v>
      </c>
      <c r="E25" s="332">
        <v>0</v>
      </c>
      <c r="F25" s="248">
        <v>0</v>
      </c>
      <c r="G25" s="248">
        <v>1</v>
      </c>
      <c r="H25" s="333">
        <v>0.33333333333333331</v>
      </c>
      <c r="I25" s="332">
        <v>0</v>
      </c>
      <c r="J25" s="248">
        <v>0</v>
      </c>
      <c r="K25" s="248">
        <v>2</v>
      </c>
      <c r="L25" s="333">
        <v>0.66666666666666663</v>
      </c>
      <c r="M25" s="332">
        <v>0</v>
      </c>
      <c r="N25" s="248">
        <v>0</v>
      </c>
      <c r="O25" s="248">
        <v>0</v>
      </c>
      <c r="P25" s="333">
        <v>0</v>
      </c>
    </row>
    <row r="26" spans="1:16" x14ac:dyDescent="0.25">
      <c r="A26" s="716"/>
      <c r="B26" s="724"/>
      <c r="C26" s="212">
        <v>3</v>
      </c>
      <c r="D26" s="213" t="s">
        <v>34</v>
      </c>
      <c r="E26" s="332">
        <v>0</v>
      </c>
      <c r="F26" s="248">
        <v>0</v>
      </c>
      <c r="G26" s="248">
        <v>0</v>
      </c>
      <c r="H26" s="333">
        <v>0</v>
      </c>
      <c r="I26" s="332">
        <v>0</v>
      </c>
      <c r="J26" s="248">
        <v>0</v>
      </c>
      <c r="K26" s="248">
        <v>0</v>
      </c>
      <c r="L26" s="333">
        <v>0</v>
      </c>
      <c r="M26" s="332">
        <v>0</v>
      </c>
      <c r="N26" s="248">
        <v>0</v>
      </c>
      <c r="O26" s="248">
        <v>0</v>
      </c>
      <c r="P26" s="333">
        <v>0</v>
      </c>
    </row>
    <row r="27" spans="1:16" x14ac:dyDescent="0.25">
      <c r="A27" s="716"/>
      <c r="B27" s="724"/>
      <c r="C27" s="212">
        <v>4</v>
      </c>
      <c r="D27" s="213" t="s">
        <v>35</v>
      </c>
      <c r="E27" s="332">
        <v>0</v>
      </c>
      <c r="F27" s="248">
        <v>1</v>
      </c>
      <c r="G27" s="248">
        <v>1</v>
      </c>
      <c r="H27" s="333">
        <v>0.66666666666666663</v>
      </c>
      <c r="I27" s="332">
        <v>0</v>
      </c>
      <c r="J27" s="248">
        <v>0</v>
      </c>
      <c r="K27" s="248">
        <v>0</v>
      </c>
      <c r="L27" s="333">
        <v>0</v>
      </c>
      <c r="M27" s="332">
        <v>0</v>
      </c>
      <c r="N27" s="248">
        <v>1</v>
      </c>
      <c r="O27" s="248">
        <v>0</v>
      </c>
      <c r="P27" s="333">
        <v>0.33333333333333331</v>
      </c>
    </row>
    <row r="28" spans="1:16" x14ac:dyDescent="0.25">
      <c r="A28" s="716"/>
      <c r="B28" s="724"/>
      <c r="C28" s="212">
        <v>5</v>
      </c>
      <c r="D28" s="213" t="s">
        <v>36</v>
      </c>
      <c r="E28" s="332">
        <v>0</v>
      </c>
      <c r="F28" s="248">
        <v>0</v>
      </c>
      <c r="G28" s="248">
        <v>0</v>
      </c>
      <c r="H28" s="333">
        <v>0</v>
      </c>
      <c r="I28" s="332">
        <v>0</v>
      </c>
      <c r="J28" s="248">
        <v>1</v>
      </c>
      <c r="K28" s="248">
        <v>1</v>
      </c>
      <c r="L28" s="333">
        <v>0.66666666666666663</v>
      </c>
      <c r="M28" s="332">
        <v>0</v>
      </c>
      <c r="N28" s="248">
        <v>0</v>
      </c>
      <c r="O28" s="248">
        <v>0</v>
      </c>
      <c r="P28" s="333">
        <v>0</v>
      </c>
    </row>
    <row r="29" spans="1:16" x14ac:dyDescent="0.25">
      <c r="A29" s="716"/>
      <c r="B29" s="723">
        <v>5</v>
      </c>
      <c r="C29" s="210">
        <v>1</v>
      </c>
      <c r="D29" s="211" t="s">
        <v>43</v>
      </c>
      <c r="E29" s="338">
        <v>1</v>
      </c>
      <c r="F29" s="247">
        <v>1</v>
      </c>
      <c r="G29" s="247">
        <v>2</v>
      </c>
      <c r="H29" s="339">
        <v>1.3333333333333333</v>
      </c>
      <c r="I29" s="338">
        <v>1</v>
      </c>
      <c r="J29" s="247">
        <v>3</v>
      </c>
      <c r="K29" s="247">
        <v>11</v>
      </c>
      <c r="L29" s="339">
        <v>5</v>
      </c>
      <c r="M29" s="338">
        <v>0</v>
      </c>
      <c r="N29" s="247">
        <v>0</v>
      </c>
      <c r="O29" s="247">
        <v>0</v>
      </c>
      <c r="P29" s="339">
        <v>0</v>
      </c>
    </row>
    <row r="30" spans="1:16" x14ac:dyDescent="0.25">
      <c r="A30" s="716"/>
      <c r="B30" s="724"/>
      <c r="C30" s="212">
        <v>2</v>
      </c>
      <c r="D30" s="213" t="s">
        <v>44</v>
      </c>
      <c r="E30" s="332">
        <v>0</v>
      </c>
      <c r="F30" s="248">
        <v>0</v>
      </c>
      <c r="G30" s="248">
        <v>1</v>
      </c>
      <c r="H30" s="333">
        <v>0.33333333333333331</v>
      </c>
      <c r="I30" s="332">
        <v>4</v>
      </c>
      <c r="J30" s="248">
        <v>0</v>
      </c>
      <c r="K30" s="248">
        <v>3</v>
      </c>
      <c r="L30" s="333">
        <v>2.3333333333333335</v>
      </c>
      <c r="M30" s="332">
        <v>0</v>
      </c>
      <c r="N30" s="248">
        <v>0</v>
      </c>
      <c r="O30" s="248">
        <v>0</v>
      </c>
      <c r="P30" s="333">
        <v>0</v>
      </c>
    </row>
    <row r="31" spans="1:16" x14ac:dyDescent="0.25">
      <c r="A31" s="716"/>
      <c r="B31" s="724"/>
      <c r="C31" s="212">
        <v>3</v>
      </c>
      <c r="D31" s="213" t="s">
        <v>45</v>
      </c>
      <c r="E31" s="332">
        <v>0</v>
      </c>
      <c r="F31" s="248">
        <v>0</v>
      </c>
      <c r="G31" s="248">
        <v>1</v>
      </c>
      <c r="H31" s="333">
        <v>0.33333333333333331</v>
      </c>
      <c r="I31" s="332">
        <v>0</v>
      </c>
      <c r="J31" s="248">
        <v>0</v>
      </c>
      <c r="K31" s="248">
        <v>0</v>
      </c>
      <c r="L31" s="333">
        <v>0</v>
      </c>
      <c r="M31" s="332">
        <v>0</v>
      </c>
      <c r="N31" s="248">
        <v>0</v>
      </c>
      <c r="O31" s="248">
        <v>0</v>
      </c>
      <c r="P31" s="333">
        <v>0</v>
      </c>
    </row>
    <row r="32" spans="1:16" x14ac:dyDescent="0.25">
      <c r="A32" s="716"/>
      <c r="B32" s="724"/>
      <c r="C32" s="212">
        <v>4</v>
      </c>
      <c r="D32" s="213" t="s">
        <v>46</v>
      </c>
      <c r="E32" s="332">
        <v>0</v>
      </c>
      <c r="F32" s="248">
        <v>0</v>
      </c>
      <c r="G32" s="248">
        <v>0</v>
      </c>
      <c r="H32" s="333">
        <v>0</v>
      </c>
      <c r="I32" s="332">
        <v>0</v>
      </c>
      <c r="J32" s="248">
        <v>0</v>
      </c>
      <c r="K32" s="248">
        <v>0</v>
      </c>
      <c r="L32" s="333">
        <v>0</v>
      </c>
      <c r="M32" s="332">
        <v>0</v>
      </c>
      <c r="N32" s="248">
        <v>0</v>
      </c>
      <c r="O32" s="248">
        <v>0</v>
      </c>
      <c r="P32" s="333">
        <v>0</v>
      </c>
    </row>
    <row r="33" spans="1:16" x14ac:dyDescent="0.25">
      <c r="A33" s="716"/>
      <c r="B33" s="724"/>
      <c r="C33" s="212">
        <v>5</v>
      </c>
      <c r="D33" s="213" t="s">
        <v>47</v>
      </c>
      <c r="E33" s="332">
        <v>0</v>
      </c>
      <c r="F33" s="248">
        <v>0</v>
      </c>
      <c r="G33" s="248">
        <v>0</v>
      </c>
      <c r="H33" s="333">
        <v>0</v>
      </c>
      <c r="I33" s="332">
        <v>0</v>
      </c>
      <c r="J33" s="248">
        <v>0</v>
      </c>
      <c r="K33" s="248">
        <v>0</v>
      </c>
      <c r="L33" s="333">
        <v>0</v>
      </c>
      <c r="M33" s="332">
        <v>0</v>
      </c>
      <c r="N33" s="248">
        <v>0</v>
      </c>
      <c r="O33" s="248">
        <v>0</v>
      </c>
      <c r="P33" s="333">
        <v>0</v>
      </c>
    </row>
    <row r="34" spans="1:16" x14ac:dyDescent="0.25">
      <c r="A34" s="716"/>
      <c r="B34" s="723">
        <v>6</v>
      </c>
      <c r="C34" s="210">
        <v>1</v>
      </c>
      <c r="D34" s="211" t="s">
        <v>48</v>
      </c>
      <c r="E34" s="338">
        <v>0</v>
      </c>
      <c r="F34" s="247">
        <v>0</v>
      </c>
      <c r="G34" s="247">
        <v>0</v>
      </c>
      <c r="H34" s="339">
        <v>0</v>
      </c>
      <c r="I34" s="338">
        <v>0</v>
      </c>
      <c r="J34" s="247">
        <v>0</v>
      </c>
      <c r="K34" s="247">
        <v>0</v>
      </c>
      <c r="L34" s="339">
        <v>0</v>
      </c>
      <c r="M34" s="338">
        <v>0</v>
      </c>
      <c r="N34" s="247">
        <v>0</v>
      </c>
      <c r="O34" s="247">
        <v>0</v>
      </c>
      <c r="P34" s="339">
        <v>0</v>
      </c>
    </row>
    <row r="35" spans="1:16" x14ac:dyDescent="0.25">
      <c r="A35" s="716"/>
      <c r="B35" s="724"/>
      <c r="C35" s="212">
        <v>2</v>
      </c>
      <c r="D35" s="213" t="s">
        <v>49</v>
      </c>
      <c r="E35" s="332">
        <v>0</v>
      </c>
      <c r="F35" s="248">
        <v>0</v>
      </c>
      <c r="G35" s="248">
        <v>0</v>
      </c>
      <c r="H35" s="333">
        <v>0</v>
      </c>
      <c r="I35" s="332">
        <v>0</v>
      </c>
      <c r="J35" s="248">
        <v>0</v>
      </c>
      <c r="K35" s="248">
        <v>0</v>
      </c>
      <c r="L35" s="333">
        <v>0</v>
      </c>
      <c r="M35" s="332">
        <v>0</v>
      </c>
      <c r="N35" s="248">
        <v>0</v>
      </c>
      <c r="O35" s="248">
        <v>0</v>
      </c>
      <c r="P35" s="333">
        <v>0</v>
      </c>
    </row>
    <row r="36" spans="1:16" x14ac:dyDescent="0.25">
      <c r="A36" s="716"/>
      <c r="B36" s="724"/>
      <c r="C36" s="212">
        <v>3</v>
      </c>
      <c r="D36" s="213" t="s">
        <v>50</v>
      </c>
      <c r="E36" s="332">
        <v>0</v>
      </c>
      <c r="F36" s="248">
        <v>0</v>
      </c>
      <c r="G36" s="248">
        <v>0</v>
      </c>
      <c r="H36" s="333">
        <v>0</v>
      </c>
      <c r="I36" s="332">
        <v>0</v>
      </c>
      <c r="J36" s="248">
        <v>1</v>
      </c>
      <c r="K36" s="248">
        <v>2</v>
      </c>
      <c r="L36" s="333">
        <v>1</v>
      </c>
      <c r="M36" s="332">
        <v>0</v>
      </c>
      <c r="N36" s="248">
        <v>0</v>
      </c>
      <c r="O36" s="248">
        <v>0</v>
      </c>
      <c r="P36" s="333">
        <v>0</v>
      </c>
    </row>
    <row r="37" spans="1:16" x14ac:dyDescent="0.25">
      <c r="A37" s="214"/>
      <c r="B37" s="160"/>
      <c r="C37" s="160"/>
      <c r="D37" s="161" t="s">
        <v>221</v>
      </c>
      <c r="E37" s="264">
        <f>AVERAGE(E24:E36)</f>
        <v>7.6923076923076927E-2</v>
      </c>
      <c r="F37" s="162">
        <f t="shared" ref="F37" si="3">AVERAGE(F24:F36)</f>
        <v>0.15384615384615385</v>
      </c>
      <c r="G37" s="162">
        <f t="shared" ref="G37" si="4">AVERAGE(G24:G36)</f>
        <v>0.46153846153846156</v>
      </c>
      <c r="H37" s="346">
        <f t="shared" ref="H37" si="5">AVERAGE(H24:H36)</f>
        <v>0.23076923076923078</v>
      </c>
      <c r="I37" s="264">
        <f t="shared" ref="I37" si="6">AVERAGE(I24:I36)</f>
        <v>0.38461538461538464</v>
      </c>
      <c r="J37" s="162">
        <f t="shared" ref="J37" si="7">AVERAGE(J24:J36)</f>
        <v>0.38461538461538464</v>
      </c>
      <c r="K37" s="162">
        <f t="shared" ref="K37" si="8">AVERAGE(K24:K36)</f>
        <v>1.6923076923076923</v>
      </c>
      <c r="L37" s="346">
        <f t="shared" ref="L37" si="9">AVERAGE(L24:L36)</f>
        <v>0.82051282051282048</v>
      </c>
      <c r="M37" s="264">
        <f t="shared" ref="M37" si="10">AVERAGE(M24:M36)</f>
        <v>0</v>
      </c>
      <c r="N37" s="162">
        <f t="shared" ref="N37" si="11">AVERAGE(N24:N36)</f>
        <v>7.6923076923076927E-2</v>
      </c>
      <c r="O37" s="162">
        <f t="shared" ref="O37" si="12">AVERAGE(O24:O36)</f>
        <v>0</v>
      </c>
      <c r="P37" s="346">
        <f t="shared" ref="P37" si="13">AVERAGE(P24:P36)</f>
        <v>2.564102564102564E-2</v>
      </c>
    </row>
    <row r="38" spans="1:16" x14ac:dyDescent="0.25">
      <c r="A38" s="215"/>
      <c r="B38" s="163"/>
      <c r="C38" s="163"/>
      <c r="D38" s="164" t="s">
        <v>222</v>
      </c>
      <c r="E38" s="265">
        <f>STDEV(E24:E36)</f>
        <v>0.27735009811261457</v>
      </c>
      <c r="F38" s="165">
        <f t="shared" ref="F38:P38" si="14">STDEV(F24:F36)</f>
        <v>0.3755338080994054</v>
      </c>
      <c r="G38" s="165">
        <f t="shared" si="14"/>
        <v>0.66022529177352474</v>
      </c>
      <c r="H38" s="347">
        <f t="shared" si="14"/>
        <v>0.39404397631565852</v>
      </c>
      <c r="I38" s="265">
        <f t="shared" si="14"/>
        <v>1.1208970766356099</v>
      </c>
      <c r="J38" s="165">
        <f t="shared" si="14"/>
        <v>0.86971849262290402</v>
      </c>
      <c r="K38" s="165">
        <f t="shared" si="14"/>
        <v>3.0382181012510001</v>
      </c>
      <c r="L38" s="347">
        <f t="shared" si="14"/>
        <v>1.4312347984985023</v>
      </c>
      <c r="M38" s="265">
        <f t="shared" si="14"/>
        <v>0</v>
      </c>
      <c r="N38" s="165">
        <f t="shared" si="14"/>
        <v>0.27735009811261457</v>
      </c>
      <c r="O38" s="165">
        <f t="shared" si="14"/>
        <v>0</v>
      </c>
      <c r="P38" s="347">
        <f t="shared" si="14"/>
        <v>9.2450032704204849E-2</v>
      </c>
    </row>
    <row r="39" spans="1:16" x14ac:dyDescent="0.25">
      <c r="A39" s="216"/>
      <c r="B39" s="166"/>
      <c r="C39" s="166"/>
      <c r="D39" s="167" t="s">
        <v>12</v>
      </c>
      <c r="E39" s="266">
        <f>E38/SQRT(COUNT(E24:E36))</f>
        <v>7.6923076923076927E-2</v>
      </c>
      <c r="F39" s="168">
        <f t="shared" ref="F39" si="15">F38/SQRT(COUNT(F24:F36))</f>
        <v>0.10415433852097386</v>
      </c>
      <c r="G39" s="168">
        <f t="shared" ref="G39" si="16">G38/SQRT(COUNT(G24:G36))</f>
        <v>0.18311354944981667</v>
      </c>
      <c r="H39" s="348">
        <f t="shared" ref="H39" si="17">H38/SQRT(COUNT(H24:H36))</f>
        <v>0.10928813549183267</v>
      </c>
      <c r="I39" s="266">
        <f t="shared" ref="I39" si="18">I38/SQRT(COUNT(I24:I36))</f>
        <v>0.31088091417902924</v>
      </c>
      <c r="J39" s="168">
        <f t="shared" ref="J39" si="19">J38/SQRT(COUNT(J24:J36))</f>
        <v>0.24121650925931767</v>
      </c>
      <c r="K39" s="168">
        <f t="shared" ref="K39" si="20">K38/SQRT(COUNT(K24:K36))</f>
        <v>0.84265008846948641</v>
      </c>
      <c r="L39" s="348">
        <f t="shared" ref="L39" si="21">L38/SQRT(COUNT(L24:L36))</f>
        <v>0.39695311178574777</v>
      </c>
      <c r="M39" s="266">
        <f t="shared" ref="M39" si="22">M38/SQRT(COUNT(M24:M36))</f>
        <v>0</v>
      </c>
      <c r="N39" s="168">
        <f t="shared" ref="N39" si="23">N38/SQRT(COUNT(N24:N36))</f>
        <v>7.6923076923076927E-2</v>
      </c>
      <c r="O39" s="168">
        <f t="shared" ref="O39" si="24">O38/SQRT(COUNT(O24:O36))</f>
        <v>0</v>
      </c>
      <c r="P39" s="348">
        <f t="shared" ref="P39" si="25">P38/SQRT(COUNT(P24:P36))</f>
        <v>2.564102564102564E-2</v>
      </c>
    </row>
    <row r="40" spans="1:16" x14ac:dyDescent="0.25">
      <c r="A40" s="715" t="s">
        <v>73</v>
      </c>
      <c r="B40" s="723">
        <v>7</v>
      </c>
      <c r="C40" s="210">
        <v>1</v>
      </c>
      <c r="D40" s="211" t="s">
        <v>61</v>
      </c>
      <c r="E40" s="338">
        <v>0</v>
      </c>
      <c r="F40" s="247">
        <v>0</v>
      </c>
      <c r="G40" s="247">
        <v>0</v>
      </c>
      <c r="H40" s="339">
        <v>0</v>
      </c>
      <c r="I40" s="338">
        <v>0</v>
      </c>
      <c r="J40" s="247">
        <v>0</v>
      </c>
      <c r="K40" s="247">
        <v>0</v>
      </c>
      <c r="L40" s="339">
        <v>0</v>
      </c>
      <c r="M40" s="338">
        <v>0</v>
      </c>
      <c r="N40" s="247">
        <v>0</v>
      </c>
      <c r="O40" s="247">
        <v>0</v>
      </c>
      <c r="P40" s="339">
        <v>0</v>
      </c>
    </row>
    <row r="41" spans="1:16" x14ac:dyDescent="0.25">
      <c r="A41" s="716"/>
      <c r="B41" s="724"/>
      <c r="C41" s="212">
        <v>2</v>
      </c>
      <c r="D41" s="213" t="s">
        <v>74</v>
      </c>
      <c r="E41" s="332">
        <v>0</v>
      </c>
      <c r="F41" s="248">
        <v>0</v>
      </c>
      <c r="G41" s="248">
        <v>0</v>
      </c>
      <c r="H41" s="333">
        <v>0</v>
      </c>
      <c r="I41" s="332">
        <v>0</v>
      </c>
      <c r="J41" s="248">
        <v>0</v>
      </c>
      <c r="K41" s="248">
        <v>0</v>
      </c>
      <c r="L41" s="333">
        <v>0</v>
      </c>
      <c r="M41" s="332">
        <v>0</v>
      </c>
      <c r="N41" s="248">
        <v>0</v>
      </c>
      <c r="O41" s="248">
        <v>0</v>
      </c>
      <c r="P41" s="333">
        <v>0</v>
      </c>
    </row>
    <row r="42" spans="1:16" x14ac:dyDescent="0.25">
      <c r="A42" s="716"/>
      <c r="B42" s="724"/>
      <c r="C42" s="212">
        <v>3</v>
      </c>
      <c r="D42" s="277" t="s">
        <v>62</v>
      </c>
      <c r="E42" s="397"/>
      <c r="F42" s="398"/>
      <c r="G42" s="398"/>
      <c r="H42" s="399"/>
      <c r="I42" s="397"/>
      <c r="J42" s="398"/>
      <c r="K42" s="398"/>
      <c r="L42" s="399"/>
      <c r="M42" s="397"/>
      <c r="N42" s="398"/>
      <c r="O42" s="398"/>
      <c r="P42" s="399"/>
    </row>
    <row r="43" spans="1:16" x14ac:dyDescent="0.25">
      <c r="A43" s="716"/>
      <c r="B43" s="724"/>
      <c r="C43" s="212">
        <v>4</v>
      </c>
      <c r="D43" s="213" t="s">
        <v>66</v>
      </c>
      <c r="E43" s="332">
        <v>1</v>
      </c>
      <c r="F43" s="248">
        <v>0</v>
      </c>
      <c r="G43" s="248">
        <v>0</v>
      </c>
      <c r="H43" s="333">
        <v>0.33333333333333331</v>
      </c>
      <c r="I43" s="332">
        <v>2</v>
      </c>
      <c r="J43" s="248">
        <v>0</v>
      </c>
      <c r="K43" s="248">
        <v>2</v>
      </c>
      <c r="L43" s="333">
        <v>1.3333333333333333</v>
      </c>
      <c r="M43" s="332">
        <v>0</v>
      </c>
      <c r="N43" s="248">
        <v>0</v>
      </c>
      <c r="O43" s="248">
        <v>0</v>
      </c>
      <c r="P43" s="333">
        <v>0</v>
      </c>
    </row>
    <row r="44" spans="1:16" x14ac:dyDescent="0.25">
      <c r="A44" s="716"/>
      <c r="B44" s="724"/>
      <c r="C44" s="212">
        <v>5</v>
      </c>
      <c r="D44" s="213" t="s">
        <v>65</v>
      </c>
      <c r="E44" s="332">
        <v>0</v>
      </c>
      <c r="F44" s="248">
        <v>0</v>
      </c>
      <c r="G44" s="248">
        <v>1</v>
      </c>
      <c r="H44" s="333">
        <v>0.33333333333333331</v>
      </c>
      <c r="I44" s="332">
        <v>1</v>
      </c>
      <c r="J44" s="248">
        <v>1</v>
      </c>
      <c r="K44" s="248">
        <v>4</v>
      </c>
      <c r="L44" s="333">
        <v>2</v>
      </c>
      <c r="M44" s="332">
        <v>0</v>
      </c>
      <c r="N44" s="248">
        <v>0</v>
      </c>
      <c r="O44" s="248">
        <v>1</v>
      </c>
      <c r="P44" s="333">
        <v>0.33333333333333331</v>
      </c>
    </row>
    <row r="45" spans="1:16" x14ac:dyDescent="0.25">
      <c r="A45" s="716"/>
      <c r="B45" s="723">
        <v>8</v>
      </c>
      <c r="C45" s="210">
        <v>1</v>
      </c>
      <c r="D45" s="211" t="s">
        <v>75</v>
      </c>
      <c r="E45" s="338">
        <v>0</v>
      </c>
      <c r="F45" s="247">
        <v>0</v>
      </c>
      <c r="G45" s="247">
        <v>1</v>
      </c>
      <c r="H45" s="339">
        <v>0.33333333333333331</v>
      </c>
      <c r="I45" s="338">
        <v>0</v>
      </c>
      <c r="J45" s="247">
        <v>1</v>
      </c>
      <c r="K45" s="247">
        <v>2</v>
      </c>
      <c r="L45" s="339">
        <v>1</v>
      </c>
      <c r="M45" s="338">
        <v>0</v>
      </c>
      <c r="N45" s="247">
        <v>0</v>
      </c>
      <c r="O45" s="247">
        <v>0</v>
      </c>
      <c r="P45" s="339">
        <v>0</v>
      </c>
    </row>
    <row r="46" spans="1:16" x14ac:dyDescent="0.25">
      <c r="A46" s="716"/>
      <c r="B46" s="724"/>
      <c r="C46" s="212">
        <v>2</v>
      </c>
      <c r="D46" s="213" t="s">
        <v>63</v>
      </c>
      <c r="E46" s="332">
        <v>0</v>
      </c>
      <c r="F46" s="248">
        <v>0</v>
      </c>
      <c r="G46" s="248">
        <v>0</v>
      </c>
      <c r="H46" s="333">
        <v>0</v>
      </c>
      <c r="I46" s="332">
        <v>0</v>
      </c>
      <c r="J46" s="248">
        <v>0</v>
      </c>
      <c r="K46" s="248">
        <v>0</v>
      </c>
      <c r="L46" s="333">
        <v>0</v>
      </c>
      <c r="M46" s="332">
        <v>0</v>
      </c>
      <c r="N46" s="248">
        <v>0</v>
      </c>
      <c r="O46" s="248">
        <v>0</v>
      </c>
      <c r="P46" s="333">
        <v>0</v>
      </c>
    </row>
    <row r="47" spans="1:16" x14ac:dyDescent="0.25">
      <c r="A47" s="716"/>
      <c r="B47" s="724"/>
      <c r="C47" s="212">
        <v>3</v>
      </c>
      <c r="D47" s="213" t="s">
        <v>60</v>
      </c>
      <c r="E47" s="332">
        <v>1</v>
      </c>
      <c r="F47" s="248">
        <v>1</v>
      </c>
      <c r="G47" s="248">
        <v>1</v>
      </c>
      <c r="H47" s="333">
        <v>1</v>
      </c>
      <c r="I47" s="332">
        <v>0</v>
      </c>
      <c r="J47" s="248">
        <v>0</v>
      </c>
      <c r="K47" s="248">
        <v>2</v>
      </c>
      <c r="L47" s="333">
        <v>0.66666666666666663</v>
      </c>
      <c r="M47" s="332">
        <v>0</v>
      </c>
      <c r="N47" s="248">
        <v>0</v>
      </c>
      <c r="O47" s="248">
        <v>0</v>
      </c>
      <c r="P47" s="333">
        <v>0</v>
      </c>
    </row>
    <row r="48" spans="1:16" x14ac:dyDescent="0.25">
      <c r="A48" s="716"/>
      <c r="B48" s="724"/>
      <c r="C48" s="212">
        <v>4</v>
      </c>
      <c r="D48" s="213" t="s">
        <v>76</v>
      </c>
      <c r="E48" s="332">
        <v>0</v>
      </c>
      <c r="F48" s="248">
        <v>0</v>
      </c>
      <c r="G48" s="248">
        <v>0</v>
      </c>
      <c r="H48" s="333">
        <v>0</v>
      </c>
      <c r="I48" s="332">
        <v>0</v>
      </c>
      <c r="J48" s="248">
        <v>0</v>
      </c>
      <c r="K48" s="248">
        <v>2</v>
      </c>
      <c r="L48" s="333">
        <v>0.66666666666666663</v>
      </c>
      <c r="M48" s="332">
        <v>0</v>
      </c>
      <c r="N48" s="248">
        <v>0</v>
      </c>
      <c r="O48" s="248">
        <v>0</v>
      </c>
      <c r="P48" s="333">
        <v>0</v>
      </c>
    </row>
    <row r="49" spans="1:16" x14ac:dyDescent="0.25">
      <c r="A49" s="716"/>
      <c r="B49" s="724"/>
      <c r="C49" s="212">
        <v>5</v>
      </c>
      <c r="D49" s="213" t="s">
        <v>77</v>
      </c>
      <c r="E49" s="332">
        <v>0</v>
      </c>
      <c r="F49" s="248">
        <v>0</v>
      </c>
      <c r="G49" s="248">
        <v>0</v>
      </c>
      <c r="H49" s="333">
        <v>0</v>
      </c>
      <c r="I49" s="332">
        <v>0</v>
      </c>
      <c r="J49" s="248">
        <v>0</v>
      </c>
      <c r="K49" s="248">
        <v>0</v>
      </c>
      <c r="L49" s="333">
        <v>0</v>
      </c>
      <c r="M49" s="332">
        <v>0</v>
      </c>
      <c r="N49" s="248">
        <v>0</v>
      </c>
      <c r="O49" s="248">
        <v>0</v>
      </c>
      <c r="P49" s="333">
        <v>0</v>
      </c>
    </row>
    <row r="50" spans="1:16" x14ac:dyDescent="0.25">
      <c r="A50" s="716"/>
      <c r="B50" s="723">
        <v>9</v>
      </c>
      <c r="C50" s="210">
        <v>1</v>
      </c>
      <c r="D50" s="211" t="s">
        <v>78</v>
      </c>
      <c r="E50" s="338">
        <v>0</v>
      </c>
      <c r="F50" s="247">
        <v>1</v>
      </c>
      <c r="G50" s="247">
        <v>0</v>
      </c>
      <c r="H50" s="339">
        <v>0.33333333333333331</v>
      </c>
      <c r="I50" s="338">
        <v>0</v>
      </c>
      <c r="J50" s="247">
        <v>3</v>
      </c>
      <c r="K50" s="247">
        <v>4</v>
      </c>
      <c r="L50" s="339">
        <v>2.3333333333333335</v>
      </c>
      <c r="M50" s="338">
        <v>0</v>
      </c>
      <c r="N50" s="247">
        <v>0</v>
      </c>
      <c r="O50" s="247">
        <v>0</v>
      </c>
      <c r="P50" s="339">
        <v>0</v>
      </c>
    </row>
    <row r="51" spans="1:16" x14ac:dyDescent="0.25">
      <c r="A51" s="716"/>
      <c r="B51" s="724"/>
      <c r="C51" s="212">
        <v>2</v>
      </c>
      <c r="D51" s="213" t="s">
        <v>64</v>
      </c>
      <c r="E51" s="332">
        <v>0</v>
      </c>
      <c r="F51" s="248">
        <v>1</v>
      </c>
      <c r="G51" s="248">
        <v>4</v>
      </c>
      <c r="H51" s="333">
        <v>1.6666666666666667</v>
      </c>
      <c r="I51" s="332">
        <v>0</v>
      </c>
      <c r="J51" s="248">
        <v>4</v>
      </c>
      <c r="K51" s="248">
        <v>12</v>
      </c>
      <c r="L51" s="333">
        <v>5.333333333333333</v>
      </c>
      <c r="M51" s="332">
        <v>0</v>
      </c>
      <c r="N51" s="248">
        <v>0</v>
      </c>
      <c r="O51" s="248">
        <v>0</v>
      </c>
      <c r="P51" s="333">
        <v>0</v>
      </c>
    </row>
    <row r="52" spans="1:16" x14ac:dyDescent="0.25">
      <c r="A52" s="716"/>
      <c r="B52" s="724"/>
      <c r="C52" s="212">
        <v>3</v>
      </c>
      <c r="D52" s="213" t="s">
        <v>79</v>
      </c>
      <c r="E52" s="332">
        <v>0</v>
      </c>
      <c r="F52" s="248">
        <v>0</v>
      </c>
      <c r="G52" s="248">
        <v>1</v>
      </c>
      <c r="H52" s="333">
        <v>0.33333333333333331</v>
      </c>
      <c r="I52" s="332">
        <v>0</v>
      </c>
      <c r="J52" s="248">
        <v>0</v>
      </c>
      <c r="K52" s="248">
        <v>2</v>
      </c>
      <c r="L52" s="333">
        <v>0.66666666666666663</v>
      </c>
      <c r="M52" s="332">
        <v>0</v>
      </c>
      <c r="N52" s="248">
        <v>0</v>
      </c>
      <c r="O52" s="248">
        <v>0</v>
      </c>
      <c r="P52" s="333">
        <v>0</v>
      </c>
    </row>
    <row r="53" spans="1:16" x14ac:dyDescent="0.25">
      <c r="A53" s="214"/>
      <c r="B53" s="160"/>
      <c r="C53" s="160"/>
      <c r="D53" s="161" t="s">
        <v>221</v>
      </c>
      <c r="E53" s="264">
        <f>AVERAGE(E40:E52)</f>
        <v>0.16666666666666666</v>
      </c>
      <c r="F53" s="162">
        <f t="shared" ref="F53" si="26">AVERAGE(F40:F52)</f>
        <v>0.25</v>
      </c>
      <c r="G53" s="162">
        <f t="shared" ref="G53" si="27">AVERAGE(G40:G52)</f>
        <v>0.66666666666666663</v>
      </c>
      <c r="H53" s="346">
        <f t="shared" ref="H53" si="28">AVERAGE(H40:H52)</f>
        <v>0.3611111111111111</v>
      </c>
      <c r="I53" s="264">
        <f t="shared" ref="I53" si="29">AVERAGE(I40:I52)</f>
        <v>0.25</v>
      </c>
      <c r="J53" s="162">
        <f t="shared" ref="J53" si="30">AVERAGE(J40:J52)</f>
        <v>0.75</v>
      </c>
      <c r="K53" s="162">
        <f t="shared" ref="K53" si="31">AVERAGE(K40:K52)</f>
        <v>2.5</v>
      </c>
      <c r="L53" s="346">
        <f t="shared" ref="L53" si="32">AVERAGE(L40:L52)</f>
        <v>1.1666666666666665</v>
      </c>
      <c r="M53" s="264">
        <f t="shared" ref="M53" si="33">AVERAGE(M40:M52)</f>
        <v>0</v>
      </c>
      <c r="N53" s="162">
        <f t="shared" ref="N53" si="34">AVERAGE(N40:N52)</f>
        <v>0</v>
      </c>
      <c r="O53" s="162">
        <f t="shared" ref="O53" si="35">AVERAGE(O40:O52)</f>
        <v>8.3333333333333329E-2</v>
      </c>
      <c r="P53" s="346">
        <f t="shared" ref="P53" si="36">AVERAGE(P40:P52)</f>
        <v>2.7777777777777776E-2</v>
      </c>
    </row>
    <row r="54" spans="1:16" x14ac:dyDescent="0.25">
      <c r="A54" s="215"/>
      <c r="B54" s="163"/>
      <c r="C54" s="163"/>
      <c r="D54" s="164" t="s">
        <v>222</v>
      </c>
      <c r="E54" s="265">
        <f>STDEV(E40:E52)</f>
        <v>0.38924947208076149</v>
      </c>
      <c r="F54" s="165">
        <f t="shared" ref="F54:P54" si="37">STDEV(F40:F52)</f>
        <v>0.45226701686664544</v>
      </c>
      <c r="G54" s="165">
        <f t="shared" si="37"/>
        <v>1.1547005383792517</v>
      </c>
      <c r="H54" s="347">
        <f t="shared" si="37"/>
        <v>0.50168067700829544</v>
      </c>
      <c r="I54" s="265">
        <f t="shared" si="37"/>
        <v>0.62158156050806102</v>
      </c>
      <c r="J54" s="165">
        <f t="shared" si="37"/>
        <v>1.3568010505999362</v>
      </c>
      <c r="K54" s="165">
        <f t="shared" si="37"/>
        <v>3.3166247903553998</v>
      </c>
      <c r="L54" s="347">
        <f t="shared" si="37"/>
        <v>1.5275252316519468</v>
      </c>
      <c r="M54" s="265">
        <f t="shared" si="37"/>
        <v>0</v>
      </c>
      <c r="N54" s="165">
        <f t="shared" si="37"/>
        <v>0</v>
      </c>
      <c r="O54" s="165">
        <f t="shared" si="37"/>
        <v>0.28867513459481287</v>
      </c>
      <c r="P54" s="347">
        <f t="shared" si="37"/>
        <v>9.6225044864937631E-2</v>
      </c>
    </row>
    <row r="55" spans="1:16" x14ac:dyDescent="0.25">
      <c r="A55" s="216"/>
      <c r="B55" s="166"/>
      <c r="C55" s="166"/>
      <c r="D55" s="167" t="s">
        <v>12</v>
      </c>
      <c r="E55" s="266">
        <f>E54/SQRT(COUNT(E40:E52))</f>
        <v>0.11236664374387369</v>
      </c>
      <c r="F55" s="168">
        <f t="shared" ref="F55" si="38">F54/SQRT(COUNT(F40:F52))</f>
        <v>0.1305582419667734</v>
      </c>
      <c r="G55" s="168">
        <f t="shared" ref="G55" si="39">G54/SQRT(COUNT(G40:G52))</f>
        <v>0.33333333333333337</v>
      </c>
      <c r="H55" s="348">
        <f t="shared" ref="H55" si="40">H54/SQRT(COUNT(H40:H52))</f>
        <v>0.14482273695898654</v>
      </c>
      <c r="I55" s="266">
        <f t="shared" ref="I55" si="41">I54/SQRT(COUNT(I40:I52))</f>
        <v>0.17943514064131835</v>
      </c>
      <c r="J55" s="168">
        <f t="shared" ref="J55" si="42">J54/SQRT(COUNT(J40:J52))</f>
        <v>0.3916747259003201</v>
      </c>
      <c r="K55" s="168">
        <f t="shared" ref="K55" si="43">K54/SQRT(COUNT(K40:K52))</f>
        <v>0.9574271077563381</v>
      </c>
      <c r="L55" s="348">
        <f t="shared" ref="L55" si="44">L54/SQRT(COUNT(L40:L52))</f>
        <v>0.44095855184409849</v>
      </c>
      <c r="M55" s="266">
        <f t="shared" ref="M55" si="45">M54/SQRT(COUNT(M40:M52))</f>
        <v>0</v>
      </c>
      <c r="N55" s="168">
        <f t="shared" ref="N55" si="46">N54/SQRT(COUNT(N40:N52))</f>
        <v>0</v>
      </c>
      <c r="O55" s="168">
        <f t="shared" ref="O55" si="47">O54/SQRT(COUNT(O40:O52))</f>
        <v>8.3333333333333329E-2</v>
      </c>
      <c r="P55" s="348">
        <f t="shared" ref="P55" si="48">P54/SQRT(COUNT(P40:P52))</f>
        <v>2.777777777777778E-2</v>
      </c>
    </row>
  </sheetData>
  <mergeCells count="15">
    <mergeCell ref="I6:L6"/>
    <mergeCell ref="E6:H6"/>
    <mergeCell ref="M6:P6"/>
    <mergeCell ref="A8:A20"/>
    <mergeCell ref="B8:B12"/>
    <mergeCell ref="B13:B17"/>
    <mergeCell ref="B18:B20"/>
    <mergeCell ref="A24:A36"/>
    <mergeCell ref="B24:B28"/>
    <mergeCell ref="B29:B33"/>
    <mergeCell ref="B34:B36"/>
    <mergeCell ref="A40:A52"/>
    <mergeCell ref="B40:B44"/>
    <mergeCell ref="B45:B49"/>
    <mergeCell ref="B50:B52"/>
  </mergeCells>
  <dataValidations count="1">
    <dataValidation type="list" allowBlank="1" showInputMessage="1" showErrorMessage="1" sqref="D21:D23 D37:D39 D53:D55" xr:uid="{BD321DCF-857F-4EFB-885F-81EB1DE66FCE}">
      <formula1>TtestSelect</formula1>
    </dataValidation>
  </dataValidation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B1CE5-6758-4B5F-8946-D89A83EF0EA0}">
  <dimension ref="A1:P37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</cols>
  <sheetData>
    <row r="1" spans="1:16" ht="15.75" x14ac:dyDescent="0.3">
      <c r="A1" s="36" t="s">
        <v>71</v>
      </c>
      <c r="B1" s="3"/>
      <c r="C1" s="3"/>
      <c r="D1" s="88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x14ac:dyDescent="0.3">
      <c r="A2" s="36" t="s">
        <v>116</v>
      </c>
      <c r="B2" s="3"/>
      <c r="C2" s="3"/>
      <c r="D2" s="88"/>
      <c r="E2" s="3"/>
      <c r="F2" s="3"/>
      <c r="G2" s="3"/>
      <c r="H2" s="3"/>
      <c r="I2" s="3"/>
      <c r="K2" s="3"/>
      <c r="L2" s="3"/>
      <c r="M2" s="3"/>
      <c r="N2" s="3"/>
      <c r="O2" s="3"/>
      <c r="P2" s="3"/>
    </row>
    <row r="3" spans="1:16" ht="15.75" x14ac:dyDescent="0.3">
      <c r="A3" s="36"/>
      <c r="B3" s="3"/>
      <c r="C3" s="3"/>
      <c r="D3" s="3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25" x14ac:dyDescent="0.3">
      <c r="A4" s="54" t="s">
        <v>108</v>
      </c>
      <c r="B4" s="55"/>
      <c r="C4" s="3"/>
      <c r="D4" s="32"/>
      <c r="E4" s="3"/>
      <c r="F4" s="3"/>
      <c r="G4" s="3"/>
      <c r="H4" s="3"/>
      <c r="I4" s="3"/>
      <c r="K4" s="3"/>
      <c r="L4" s="3"/>
      <c r="M4" s="3"/>
      <c r="N4" s="3"/>
      <c r="O4" s="3"/>
      <c r="P4" s="3"/>
    </row>
    <row r="5" spans="1:16" x14ac:dyDescent="0.25">
      <c r="A5" s="24"/>
      <c r="B5" s="3"/>
      <c r="C5" s="3"/>
      <c r="D5" s="32"/>
      <c r="E5" s="3"/>
      <c r="F5" s="3"/>
      <c r="G5" s="3"/>
      <c r="H5" s="3"/>
      <c r="I5" s="3"/>
      <c r="J5" s="127"/>
      <c r="K5" s="127"/>
      <c r="L5" s="3"/>
      <c r="M5" s="3"/>
      <c r="N5" s="3"/>
      <c r="O5" s="4"/>
      <c r="P5" s="4"/>
    </row>
    <row r="6" spans="1:16" ht="40.5" customHeight="1" x14ac:dyDescent="0.25">
      <c r="A6" s="25"/>
      <c r="B6" s="25"/>
      <c r="C6" s="25"/>
      <c r="D6" s="26"/>
      <c r="E6" s="749" t="s">
        <v>109</v>
      </c>
      <c r="F6" s="751"/>
      <c r="G6" s="751"/>
      <c r="H6" s="752"/>
      <c r="I6" s="749" t="s">
        <v>208</v>
      </c>
      <c r="J6" s="728"/>
      <c r="K6" s="728"/>
      <c r="L6" s="750"/>
      <c r="M6" s="751" t="s">
        <v>209</v>
      </c>
      <c r="N6" s="728"/>
      <c r="O6" s="728"/>
      <c r="P6" s="750"/>
    </row>
    <row r="7" spans="1:16" x14ac:dyDescent="0.25">
      <c r="A7" s="89" t="s">
        <v>7</v>
      </c>
      <c r="B7" s="90" t="s">
        <v>8</v>
      </c>
      <c r="C7" s="90" t="s">
        <v>9</v>
      </c>
      <c r="D7" s="91" t="s">
        <v>10</v>
      </c>
      <c r="E7" s="58" t="s">
        <v>110</v>
      </c>
      <c r="F7" s="29" t="s">
        <v>111</v>
      </c>
      <c r="G7" s="29" t="s">
        <v>112</v>
      </c>
      <c r="H7" s="524" t="s">
        <v>11</v>
      </c>
      <c r="I7" s="58" t="s">
        <v>110</v>
      </c>
      <c r="J7" s="29" t="s">
        <v>111</v>
      </c>
      <c r="K7" s="29" t="s">
        <v>112</v>
      </c>
      <c r="L7" s="524" t="s">
        <v>11</v>
      </c>
      <c r="M7" s="29" t="s">
        <v>110</v>
      </c>
      <c r="N7" s="29" t="s">
        <v>111</v>
      </c>
      <c r="O7" s="29" t="s">
        <v>112</v>
      </c>
      <c r="P7" s="524" t="s">
        <v>11</v>
      </c>
    </row>
    <row r="8" spans="1:16" x14ac:dyDescent="0.25">
      <c r="A8" s="716" t="s">
        <v>1</v>
      </c>
      <c r="B8" s="147">
        <v>1</v>
      </c>
      <c r="C8" s="148">
        <v>6</v>
      </c>
      <c r="D8" s="149" t="s">
        <v>19</v>
      </c>
      <c r="E8" s="342">
        <v>1</v>
      </c>
      <c r="F8" s="343">
        <v>1</v>
      </c>
      <c r="G8" s="343">
        <v>0</v>
      </c>
      <c r="H8" s="353">
        <v>0.66666666666666663</v>
      </c>
      <c r="I8" s="342">
        <v>7</v>
      </c>
      <c r="J8" s="343">
        <v>2</v>
      </c>
      <c r="K8" s="343">
        <v>3</v>
      </c>
      <c r="L8" s="353">
        <v>4</v>
      </c>
      <c r="M8" s="342">
        <v>0</v>
      </c>
      <c r="N8" s="343">
        <v>0</v>
      </c>
      <c r="O8" s="343">
        <v>0</v>
      </c>
      <c r="P8" s="353">
        <v>0</v>
      </c>
    </row>
    <row r="9" spans="1:16" x14ac:dyDescent="0.25">
      <c r="A9" s="716"/>
      <c r="B9" s="728">
        <v>2</v>
      </c>
      <c r="C9" s="145">
        <v>1</v>
      </c>
      <c r="D9" s="146" t="s">
        <v>20</v>
      </c>
      <c r="E9" s="349">
        <v>3</v>
      </c>
      <c r="F9" s="245">
        <v>1</v>
      </c>
      <c r="G9" s="245">
        <v>1</v>
      </c>
      <c r="H9" s="351">
        <v>1.6666666666666667</v>
      </c>
      <c r="I9" s="349">
        <v>9</v>
      </c>
      <c r="J9" s="245">
        <v>0</v>
      </c>
      <c r="K9" s="245">
        <v>4</v>
      </c>
      <c r="L9" s="351">
        <v>4.333333333333333</v>
      </c>
      <c r="M9" s="349">
        <v>0</v>
      </c>
      <c r="N9" s="245">
        <v>0</v>
      </c>
      <c r="O9" s="245">
        <v>0</v>
      </c>
      <c r="P9" s="351">
        <v>0</v>
      </c>
    </row>
    <row r="10" spans="1:16" x14ac:dyDescent="0.25">
      <c r="A10" s="716"/>
      <c r="B10" s="728"/>
      <c r="C10" s="64">
        <v>2</v>
      </c>
      <c r="D10" s="63" t="s">
        <v>21</v>
      </c>
      <c r="E10" s="350">
        <v>0</v>
      </c>
      <c r="F10" s="246">
        <v>3</v>
      </c>
      <c r="G10" s="246">
        <v>2</v>
      </c>
      <c r="H10" s="352">
        <v>1.6666666666666667</v>
      </c>
      <c r="I10" s="350">
        <v>2</v>
      </c>
      <c r="J10" s="246">
        <v>1</v>
      </c>
      <c r="K10" s="246">
        <v>2</v>
      </c>
      <c r="L10" s="352">
        <v>1.6666666666666667</v>
      </c>
      <c r="M10" s="350">
        <v>0</v>
      </c>
      <c r="N10" s="246">
        <v>0</v>
      </c>
      <c r="O10" s="246">
        <v>0</v>
      </c>
      <c r="P10" s="352">
        <v>0</v>
      </c>
    </row>
    <row r="11" spans="1:16" x14ac:dyDescent="0.25">
      <c r="A11" s="716"/>
      <c r="B11" s="728"/>
      <c r="C11" s="64">
        <v>4</v>
      </c>
      <c r="D11" s="63" t="s">
        <v>23</v>
      </c>
      <c r="E11" s="350">
        <v>2</v>
      </c>
      <c r="F11" s="246">
        <v>1</v>
      </c>
      <c r="G11" s="246">
        <v>1</v>
      </c>
      <c r="H11" s="352">
        <v>1.3333333333333333</v>
      </c>
      <c r="I11" s="350">
        <v>3</v>
      </c>
      <c r="J11" s="246">
        <v>4</v>
      </c>
      <c r="K11" s="246">
        <v>1</v>
      </c>
      <c r="L11" s="352">
        <v>2.6666666666666665</v>
      </c>
      <c r="M11" s="350">
        <v>1</v>
      </c>
      <c r="N11" s="246">
        <v>2</v>
      </c>
      <c r="O11" s="246">
        <v>0</v>
      </c>
      <c r="P11" s="352">
        <v>1</v>
      </c>
    </row>
    <row r="12" spans="1:16" x14ac:dyDescent="0.25">
      <c r="A12" s="716"/>
      <c r="B12" s="728"/>
      <c r="C12" s="64">
        <v>5</v>
      </c>
      <c r="D12" s="63" t="s">
        <v>24</v>
      </c>
      <c r="E12" s="350">
        <v>1</v>
      </c>
      <c r="F12" s="246">
        <v>2</v>
      </c>
      <c r="G12" s="246">
        <v>1</v>
      </c>
      <c r="H12" s="352">
        <v>1.3333333333333333</v>
      </c>
      <c r="I12" s="350">
        <v>1</v>
      </c>
      <c r="J12" s="246">
        <v>0</v>
      </c>
      <c r="K12" s="246">
        <v>2</v>
      </c>
      <c r="L12" s="352">
        <v>1</v>
      </c>
      <c r="M12" s="350">
        <v>0</v>
      </c>
      <c r="N12" s="246">
        <v>0</v>
      </c>
      <c r="O12" s="246">
        <v>0</v>
      </c>
      <c r="P12" s="352">
        <v>0</v>
      </c>
    </row>
    <row r="13" spans="1:16" x14ac:dyDescent="0.25">
      <c r="A13" s="716"/>
      <c r="B13" s="728"/>
      <c r="C13" s="148">
        <v>6</v>
      </c>
      <c r="D13" s="149" t="s">
        <v>25</v>
      </c>
      <c r="E13" s="342">
        <v>3</v>
      </c>
      <c r="F13" s="343">
        <v>1</v>
      </c>
      <c r="G13" s="343">
        <v>2</v>
      </c>
      <c r="H13" s="353">
        <v>2</v>
      </c>
      <c r="I13" s="342">
        <v>0</v>
      </c>
      <c r="J13" s="343">
        <v>0</v>
      </c>
      <c r="K13" s="343">
        <v>3</v>
      </c>
      <c r="L13" s="353">
        <v>1</v>
      </c>
      <c r="M13" s="342">
        <v>0</v>
      </c>
      <c r="N13" s="343">
        <v>0</v>
      </c>
      <c r="O13" s="343">
        <v>1</v>
      </c>
      <c r="P13" s="353">
        <v>0.33333333333333331</v>
      </c>
    </row>
    <row r="14" spans="1:16" x14ac:dyDescent="0.25">
      <c r="A14" s="716"/>
      <c r="B14" s="728">
        <v>3</v>
      </c>
      <c r="C14" s="145">
        <v>1</v>
      </c>
      <c r="D14" s="146" t="s">
        <v>26</v>
      </c>
      <c r="E14" s="349">
        <v>0</v>
      </c>
      <c r="F14" s="245">
        <v>1</v>
      </c>
      <c r="G14" s="245">
        <v>1</v>
      </c>
      <c r="H14" s="351">
        <v>0.66666666666666663</v>
      </c>
      <c r="I14" s="349">
        <v>0</v>
      </c>
      <c r="J14" s="245">
        <v>0</v>
      </c>
      <c r="K14" s="245">
        <v>1</v>
      </c>
      <c r="L14" s="351">
        <v>0.33333333333333331</v>
      </c>
      <c r="M14" s="349">
        <v>0</v>
      </c>
      <c r="N14" s="245">
        <v>0</v>
      </c>
      <c r="O14" s="245">
        <v>0</v>
      </c>
      <c r="P14" s="351">
        <v>0</v>
      </c>
    </row>
    <row r="15" spans="1:16" x14ac:dyDescent="0.25">
      <c r="A15" s="716"/>
      <c r="B15" s="728"/>
      <c r="C15" s="64">
        <v>2</v>
      </c>
      <c r="D15" s="63" t="s">
        <v>27</v>
      </c>
      <c r="E15" s="350">
        <v>3</v>
      </c>
      <c r="F15" s="246">
        <v>2</v>
      </c>
      <c r="G15" s="246">
        <v>1</v>
      </c>
      <c r="H15" s="352">
        <v>2</v>
      </c>
      <c r="I15" s="350">
        <v>2</v>
      </c>
      <c r="J15" s="246">
        <v>0</v>
      </c>
      <c r="K15" s="246">
        <v>1</v>
      </c>
      <c r="L15" s="352">
        <v>1</v>
      </c>
      <c r="M15" s="350">
        <v>1</v>
      </c>
      <c r="N15" s="246">
        <v>0</v>
      </c>
      <c r="O15" s="246">
        <v>0</v>
      </c>
      <c r="P15" s="352">
        <v>0.33333333333333331</v>
      </c>
    </row>
    <row r="16" spans="1:16" x14ac:dyDescent="0.25">
      <c r="A16" s="716"/>
      <c r="B16" s="728"/>
      <c r="C16" s="64">
        <v>3</v>
      </c>
      <c r="D16" s="63" t="s">
        <v>28</v>
      </c>
      <c r="E16" s="350">
        <v>3</v>
      </c>
      <c r="F16" s="246">
        <v>2</v>
      </c>
      <c r="G16" s="246">
        <v>3</v>
      </c>
      <c r="H16" s="352">
        <v>2.6666666666666665</v>
      </c>
      <c r="I16" s="350">
        <v>2</v>
      </c>
      <c r="J16" s="246">
        <v>0</v>
      </c>
      <c r="K16" s="246">
        <v>1</v>
      </c>
      <c r="L16" s="352">
        <v>1</v>
      </c>
      <c r="M16" s="350">
        <v>0</v>
      </c>
      <c r="N16" s="246">
        <v>0</v>
      </c>
      <c r="O16" s="246">
        <v>0</v>
      </c>
      <c r="P16" s="352">
        <v>0</v>
      </c>
    </row>
    <row r="17" spans="1:16" x14ac:dyDescent="0.25">
      <c r="A17" s="716"/>
      <c r="B17" s="728"/>
      <c r="C17" s="64">
        <v>4</v>
      </c>
      <c r="D17" s="63" t="s">
        <v>29</v>
      </c>
      <c r="E17" s="350">
        <v>1</v>
      </c>
      <c r="F17" s="246">
        <v>2</v>
      </c>
      <c r="G17" s="246">
        <v>2</v>
      </c>
      <c r="H17" s="352">
        <v>1.6666666666666667</v>
      </c>
      <c r="I17" s="350">
        <v>3</v>
      </c>
      <c r="J17" s="246">
        <v>3</v>
      </c>
      <c r="K17" s="246">
        <v>2</v>
      </c>
      <c r="L17" s="352">
        <v>2.6666666666666665</v>
      </c>
      <c r="M17" s="350">
        <v>0</v>
      </c>
      <c r="N17" s="246">
        <v>0</v>
      </c>
      <c r="O17" s="246">
        <v>0</v>
      </c>
      <c r="P17" s="352">
        <v>0</v>
      </c>
    </row>
    <row r="18" spans="1:16" x14ac:dyDescent="0.25">
      <c r="A18" s="716"/>
      <c r="B18" s="728"/>
      <c r="C18" s="64">
        <v>5</v>
      </c>
      <c r="D18" s="63" t="s">
        <v>30</v>
      </c>
      <c r="E18" s="350">
        <v>2</v>
      </c>
      <c r="F18" s="246">
        <v>2</v>
      </c>
      <c r="G18" s="246">
        <v>3</v>
      </c>
      <c r="H18" s="352">
        <v>2.3333333333333335</v>
      </c>
      <c r="I18" s="350">
        <v>1</v>
      </c>
      <c r="J18" s="246">
        <v>1</v>
      </c>
      <c r="K18" s="246">
        <v>2</v>
      </c>
      <c r="L18" s="352">
        <v>1.3333333333333333</v>
      </c>
      <c r="M18" s="350">
        <v>0</v>
      </c>
      <c r="N18" s="246">
        <v>0</v>
      </c>
      <c r="O18" s="246">
        <v>0</v>
      </c>
      <c r="P18" s="352">
        <v>0</v>
      </c>
    </row>
    <row r="19" spans="1:16" x14ac:dyDescent="0.25">
      <c r="A19" s="716"/>
      <c r="B19" s="728"/>
      <c r="C19" s="148">
        <v>6</v>
      </c>
      <c r="D19" s="149" t="s">
        <v>31</v>
      </c>
      <c r="E19" s="342">
        <v>0</v>
      </c>
      <c r="F19" s="343">
        <v>2</v>
      </c>
      <c r="G19" s="343">
        <v>2</v>
      </c>
      <c r="H19" s="353">
        <v>1.3333333333333333</v>
      </c>
      <c r="I19" s="342">
        <v>0</v>
      </c>
      <c r="J19" s="343">
        <v>2</v>
      </c>
      <c r="K19" s="343">
        <v>3</v>
      </c>
      <c r="L19" s="353">
        <v>1.6666666666666667</v>
      </c>
      <c r="M19" s="342">
        <v>0</v>
      </c>
      <c r="N19" s="343">
        <v>0</v>
      </c>
      <c r="O19" s="343">
        <v>0</v>
      </c>
      <c r="P19" s="353">
        <v>0</v>
      </c>
    </row>
    <row r="20" spans="1:16" x14ac:dyDescent="0.25">
      <c r="A20" s="18"/>
      <c r="B20" s="19"/>
      <c r="C20" s="160"/>
      <c r="D20" s="161" t="s">
        <v>221</v>
      </c>
      <c r="E20" s="264">
        <f>AVERAGE(E8:E19)</f>
        <v>1.5833333333333333</v>
      </c>
      <c r="F20" s="162">
        <f t="shared" ref="F20:P20" si="0">AVERAGE(F8:F19)</f>
        <v>1.6666666666666667</v>
      </c>
      <c r="G20" s="162">
        <f t="shared" si="0"/>
        <v>1.5833333333333333</v>
      </c>
      <c r="H20" s="346">
        <f t="shared" si="0"/>
        <v>1.6111111111111107</v>
      </c>
      <c r="I20" s="264">
        <f t="shared" si="0"/>
        <v>2.5</v>
      </c>
      <c r="J20" s="162">
        <f t="shared" si="0"/>
        <v>1.0833333333333333</v>
      </c>
      <c r="K20" s="162">
        <f t="shared" si="0"/>
        <v>2.0833333333333335</v>
      </c>
      <c r="L20" s="346">
        <f t="shared" si="0"/>
        <v>1.8888888888888891</v>
      </c>
      <c r="M20" s="264">
        <f t="shared" si="0"/>
        <v>0.16666666666666666</v>
      </c>
      <c r="N20" s="162">
        <f t="shared" si="0"/>
        <v>0.16666666666666666</v>
      </c>
      <c r="O20" s="162">
        <f t="shared" si="0"/>
        <v>8.3333333333333329E-2</v>
      </c>
      <c r="P20" s="346">
        <f t="shared" si="0"/>
        <v>0.13888888888888887</v>
      </c>
    </row>
    <row r="21" spans="1:16" x14ac:dyDescent="0.25">
      <c r="A21" s="133"/>
      <c r="B21" s="132"/>
      <c r="C21" s="163"/>
      <c r="D21" s="164" t="s">
        <v>222</v>
      </c>
      <c r="E21" s="265">
        <f>STDEV(E8:E19)</f>
        <v>1.2401124093721456</v>
      </c>
      <c r="F21" s="165">
        <f t="shared" ref="F21:P21" si="1">STDEV(F8:F19)</f>
        <v>0.65133894727892949</v>
      </c>
      <c r="G21" s="165">
        <f t="shared" si="1"/>
        <v>0.90033663737851999</v>
      </c>
      <c r="H21" s="347">
        <f t="shared" si="1"/>
        <v>0.60022442491901462</v>
      </c>
      <c r="I21" s="265">
        <f t="shared" si="1"/>
        <v>2.8123105996832765</v>
      </c>
      <c r="J21" s="165">
        <f t="shared" si="1"/>
        <v>1.378954368902449</v>
      </c>
      <c r="K21" s="165">
        <f t="shared" si="1"/>
        <v>0.99620491989562177</v>
      </c>
      <c r="L21" s="347">
        <f t="shared" si="1"/>
        <v>1.2659753562742058</v>
      </c>
      <c r="M21" s="265">
        <f t="shared" si="1"/>
        <v>0.38924947208076149</v>
      </c>
      <c r="N21" s="165">
        <f t="shared" si="1"/>
        <v>0.57735026918962573</v>
      </c>
      <c r="O21" s="165">
        <f t="shared" si="1"/>
        <v>0.28867513459481287</v>
      </c>
      <c r="P21" s="347">
        <f t="shared" si="1"/>
        <v>0.3001122124595067</v>
      </c>
    </row>
    <row r="22" spans="1:16" x14ac:dyDescent="0.25">
      <c r="A22" s="22"/>
      <c r="B22" s="20"/>
      <c r="C22" s="166"/>
      <c r="D22" s="167" t="s">
        <v>12</v>
      </c>
      <c r="E22" s="266">
        <f>E21/SQRT(COUNT(E8:E19))</f>
        <v>0.35798961668820184</v>
      </c>
      <c r="F22" s="168">
        <f t="shared" ref="F22:P22" si="2">F21/SQRT(COUNT(F8:F19))</f>
        <v>0.18802535827258871</v>
      </c>
      <c r="G22" s="168">
        <f t="shared" si="2"/>
        <v>0.2599047999758855</v>
      </c>
      <c r="H22" s="348">
        <f t="shared" si="2"/>
        <v>0.17326986665059071</v>
      </c>
      <c r="I22" s="266">
        <f t="shared" si="2"/>
        <v>0.81184414088598877</v>
      </c>
      <c r="J22" s="168">
        <f t="shared" si="2"/>
        <v>0.39806983804301976</v>
      </c>
      <c r="K22" s="168">
        <f t="shared" si="2"/>
        <v>0.28757958933488342</v>
      </c>
      <c r="L22" s="348">
        <f t="shared" si="2"/>
        <v>0.36545560636617258</v>
      </c>
      <c r="M22" s="266">
        <f t="shared" si="2"/>
        <v>0.11236664374387369</v>
      </c>
      <c r="N22" s="168">
        <f t="shared" si="2"/>
        <v>0.16666666666666666</v>
      </c>
      <c r="O22" s="168">
        <f t="shared" si="2"/>
        <v>8.3333333333333329E-2</v>
      </c>
      <c r="P22" s="348">
        <f t="shared" si="2"/>
        <v>8.6634933325295177E-2</v>
      </c>
    </row>
    <row r="23" spans="1:16" ht="15" customHeight="1" x14ac:dyDescent="0.25">
      <c r="A23" s="715" t="s">
        <v>117</v>
      </c>
      <c r="B23" s="728">
        <v>4</v>
      </c>
      <c r="C23" s="145">
        <v>1</v>
      </c>
      <c r="D23" s="146" t="s">
        <v>32</v>
      </c>
      <c r="E23" s="349">
        <v>0</v>
      </c>
      <c r="F23" s="245">
        <v>1</v>
      </c>
      <c r="G23" s="245">
        <v>1</v>
      </c>
      <c r="H23" s="351">
        <v>0.66666666666666663</v>
      </c>
      <c r="I23" s="349">
        <v>1</v>
      </c>
      <c r="J23" s="245">
        <v>0</v>
      </c>
      <c r="K23" s="245">
        <v>2</v>
      </c>
      <c r="L23" s="351">
        <v>1</v>
      </c>
      <c r="M23" s="349">
        <v>0</v>
      </c>
      <c r="N23" s="245">
        <v>0</v>
      </c>
      <c r="O23" s="245">
        <v>0</v>
      </c>
      <c r="P23" s="351">
        <v>0</v>
      </c>
    </row>
    <row r="24" spans="1:16" x14ac:dyDescent="0.25">
      <c r="A24" s="716"/>
      <c r="B24" s="728"/>
      <c r="C24" s="64">
        <v>2</v>
      </c>
      <c r="D24" s="63" t="s">
        <v>33</v>
      </c>
      <c r="E24" s="350">
        <v>0</v>
      </c>
      <c r="F24" s="246">
        <v>1</v>
      </c>
      <c r="G24" s="246">
        <v>1</v>
      </c>
      <c r="H24" s="352">
        <v>0.66666666666666663</v>
      </c>
      <c r="I24" s="350">
        <v>0</v>
      </c>
      <c r="J24" s="246">
        <v>1</v>
      </c>
      <c r="K24" s="246">
        <v>2</v>
      </c>
      <c r="L24" s="352">
        <v>1</v>
      </c>
      <c r="M24" s="350">
        <v>0</v>
      </c>
      <c r="N24" s="246">
        <v>0</v>
      </c>
      <c r="O24" s="246">
        <v>0</v>
      </c>
      <c r="P24" s="352">
        <v>0</v>
      </c>
    </row>
    <row r="25" spans="1:16" x14ac:dyDescent="0.25">
      <c r="A25" s="716"/>
      <c r="B25" s="728"/>
      <c r="C25" s="64">
        <v>3</v>
      </c>
      <c r="D25" s="63" t="s">
        <v>34</v>
      </c>
      <c r="E25" s="350">
        <v>1</v>
      </c>
      <c r="F25" s="246">
        <v>2</v>
      </c>
      <c r="G25" s="246">
        <v>1</v>
      </c>
      <c r="H25" s="352">
        <v>1.3333333333333333</v>
      </c>
      <c r="I25" s="350">
        <v>2</v>
      </c>
      <c r="J25" s="246">
        <v>2</v>
      </c>
      <c r="K25" s="246">
        <v>1</v>
      </c>
      <c r="L25" s="352">
        <v>1.6666666666666667</v>
      </c>
      <c r="M25" s="350">
        <v>0</v>
      </c>
      <c r="N25" s="246">
        <v>0</v>
      </c>
      <c r="O25" s="246">
        <v>0</v>
      </c>
      <c r="P25" s="352">
        <v>0</v>
      </c>
    </row>
    <row r="26" spans="1:16" x14ac:dyDescent="0.25">
      <c r="A26" s="716"/>
      <c r="B26" s="728"/>
      <c r="C26" s="64">
        <v>4</v>
      </c>
      <c r="D26" s="63" t="s">
        <v>35</v>
      </c>
      <c r="E26" s="350">
        <v>1</v>
      </c>
      <c r="F26" s="246">
        <v>1</v>
      </c>
      <c r="G26" s="246">
        <v>0</v>
      </c>
      <c r="H26" s="352">
        <v>0.66666666666666663</v>
      </c>
      <c r="I26" s="350">
        <v>0</v>
      </c>
      <c r="J26" s="246">
        <v>0</v>
      </c>
      <c r="K26" s="246">
        <v>0</v>
      </c>
      <c r="L26" s="352">
        <v>0</v>
      </c>
      <c r="M26" s="350">
        <v>1</v>
      </c>
      <c r="N26" s="246">
        <v>1</v>
      </c>
      <c r="O26" s="246">
        <v>0</v>
      </c>
      <c r="P26" s="352">
        <v>0.66666666666666663</v>
      </c>
    </row>
    <row r="27" spans="1:16" x14ac:dyDescent="0.25">
      <c r="A27" s="716"/>
      <c r="B27" s="728"/>
      <c r="C27" s="148">
        <v>6</v>
      </c>
      <c r="D27" s="149" t="s">
        <v>118</v>
      </c>
      <c r="E27" s="342">
        <v>0</v>
      </c>
      <c r="F27" s="343">
        <v>1</v>
      </c>
      <c r="G27" s="343">
        <v>1</v>
      </c>
      <c r="H27" s="353">
        <v>0.66666666666666663</v>
      </c>
      <c r="I27" s="342">
        <v>1</v>
      </c>
      <c r="J27" s="343">
        <v>1</v>
      </c>
      <c r="K27" s="343">
        <v>1</v>
      </c>
      <c r="L27" s="353">
        <v>1</v>
      </c>
      <c r="M27" s="342">
        <v>0</v>
      </c>
      <c r="N27" s="343">
        <v>0</v>
      </c>
      <c r="O27" s="343">
        <v>0</v>
      </c>
      <c r="P27" s="353">
        <v>0</v>
      </c>
    </row>
    <row r="28" spans="1:16" x14ac:dyDescent="0.25">
      <c r="A28" s="716"/>
      <c r="B28" s="728">
        <v>5</v>
      </c>
      <c r="C28" s="145">
        <v>1</v>
      </c>
      <c r="D28" s="146" t="s">
        <v>43</v>
      </c>
      <c r="E28" s="349">
        <v>0</v>
      </c>
      <c r="F28" s="245">
        <v>0</v>
      </c>
      <c r="G28" s="245">
        <v>0</v>
      </c>
      <c r="H28" s="351">
        <v>0</v>
      </c>
      <c r="I28" s="349">
        <v>1</v>
      </c>
      <c r="J28" s="245">
        <v>1</v>
      </c>
      <c r="K28" s="245">
        <v>2</v>
      </c>
      <c r="L28" s="351">
        <v>1.3333333333333333</v>
      </c>
      <c r="M28" s="349">
        <v>0</v>
      </c>
      <c r="N28" s="245">
        <v>0</v>
      </c>
      <c r="O28" s="245">
        <v>0</v>
      </c>
      <c r="P28" s="351">
        <v>0</v>
      </c>
    </row>
    <row r="29" spans="1:16" x14ac:dyDescent="0.25">
      <c r="A29" s="716"/>
      <c r="B29" s="728"/>
      <c r="C29" s="64">
        <v>3</v>
      </c>
      <c r="D29" s="63" t="s">
        <v>45</v>
      </c>
      <c r="E29" s="350">
        <v>0</v>
      </c>
      <c r="F29" s="246">
        <v>1</v>
      </c>
      <c r="G29" s="246">
        <v>0</v>
      </c>
      <c r="H29" s="352">
        <v>0.33333333333333331</v>
      </c>
      <c r="I29" s="350">
        <v>2</v>
      </c>
      <c r="J29" s="246">
        <v>1</v>
      </c>
      <c r="K29" s="246">
        <v>3</v>
      </c>
      <c r="L29" s="352">
        <v>2</v>
      </c>
      <c r="M29" s="350">
        <v>0</v>
      </c>
      <c r="N29" s="246">
        <v>0</v>
      </c>
      <c r="O29" s="246">
        <v>0</v>
      </c>
      <c r="P29" s="352">
        <v>0</v>
      </c>
    </row>
    <row r="30" spans="1:16" x14ac:dyDescent="0.25">
      <c r="A30" s="716"/>
      <c r="B30" s="728"/>
      <c r="C30" s="64">
        <v>4</v>
      </c>
      <c r="D30" s="63" t="s">
        <v>46</v>
      </c>
      <c r="E30" s="350">
        <v>0</v>
      </c>
      <c r="F30" s="246">
        <v>1</v>
      </c>
      <c r="G30" s="246">
        <v>1</v>
      </c>
      <c r="H30" s="352">
        <v>0.66666666666666663</v>
      </c>
      <c r="I30" s="350">
        <v>1</v>
      </c>
      <c r="J30" s="246">
        <v>0</v>
      </c>
      <c r="K30" s="246">
        <v>1</v>
      </c>
      <c r="L30" s="352">
        <v>0.66666666666666663</v>
      </c>
      <c r="M30" s="350">
        <v>0</v>
      </c>
      <c r="N30" s="246">
        <v>1</v>
      </c>
      <c r="O30" s="246">
        <v>0</v>
      </c>
      <c r="P30" s="352">
        <v>0.33333333333333331</v>
      </c>
    </row>
    <row r="31" spans="1:16" x14ac:dyDescent="0.25">
      <c r="A31" s="716"/>
      <c r="B31" s="728">
        <v>6</v>
      </c>
      <c r="C31" s="145">
        <v>1</v>
      </c>
      <c r="D31" s="146" t="s">
        <v>48</v>
      </c>
      <c r="E31" s="349">
        <v>0</v>
      </c>
      <c r="F31" s="245">
        <v>1</v>
      </c>
      <c r="G31" s="245">
        <v>2</v>
      </c>
      <c r="H31" s="351">
        <v>1</v>
      </c>
      <c r="I31" s="349">
        <v>0</v>
      </c>
      <c r="J31" s="245">
        <v>2</v>
      </c>
      <c r="K31" s="245">
        <v>2</v>
      </c>
      <c r="L31" s="351">
        <v>1.3333333333333333</v>
      </c>
      <c r="M31" s="349">
        <v>0</v>
      </c>
      <c r="N31" s="245">
        <v>0</v>
      </c>
      <c r="O31" s="245">
        <v>0</v>
      </c>
      <c r="P31" s="351">
        <v>0</v>
      </c>
    </row>
    <row r="32" spans="1:16" x14ac:dyDescent="0.25">
      <c r="A32" s="716"/>
      <c r="B32" s="728"/>
      <c r="C32" s="64">
        <v>3</v>
      </c>
      <c r="D32" s="63" t="s">
        <v>50</v>
      </c>
      <c r="E32" s="350">
        <v>1</v>
      </c>
      <c r="F32" s="246">
        <v>1</v>
      </c>
      <c r="G32" s="246">
        <v>0</v>
      </c>
      <c r="H32" s="352">
        <v>0.66666666666666663</v>
      </c>
      <c r="I32" s="350">
        <v>1</v>
      </c>
      <c r="J32" s="246">
        <v>2</v>
      </c>
      <c r="K32" s="246">
        <v>2</v>
      </c>
      <c r="L32" s="352">
        <v>1.6666666666666667</v>
      </c>
      <c r="M32" s="350">
        <v>0</v>
      </c>
      <c r="N32" s="246">
        <v>0</v>
      </c>
      <c r="O32" s="246">
        <v>0</v>
      </c>
      <c r="P32" s="352">
        <v>0</v>
      </c>
    </row>
    <row r="33" spans="1:16" x14ac:dyDescent="0.25">
      <c r="A33" s="716"/>
      <c r="B33" s="728"/>
      <c r="C33" s="64">
        <v>4</v>
      </c>
      <c r="D33" s="63" t="s">
        <v>51</v>
      </c>
      <c r="E33" s="350">
        <v>2</v>
      </c>
      <c r="F33" s="246">
        <v>2</v>
      </c>
      <c r="G33" s="246">
        <v>1</v>
      </c>
      <c r="H33" s="352">
        <v>1.6666666666666667</v>
      </c>
      <c r="I33" s="350">
        <v>1</v>
      </c>
      <c r="J33" s="246">
        <v>0</v>
      </c>
      <c r="K33" s="246">
        <v>0</v>
      </c>
      <c r="L33" s="352">
        <v>0.33333333333333331</v>
      </c>
      <c r="M33" s="350">
        <v>1</v>
      </c>
      <c r="N33" s="246">
        <v>0</v>
      </c>
      <c r="O33" s="246">
        <v>0</v>
      </c>
      <c r="P33" s="352">
        <v>0.33333333333333331</v>
      </c>
    </row>
    <row r="34" spans="1:16" x14ac:dyDescent="0.25">
      <c r="A34" s="716"/>
      <c r="B34" s="728"/>
      <c r="C34" s="148">
        <v>6</v>
      </c>
      <c r="D34" s="149" t="s">
        <v>120</v>
      </c>
      <c r="E34" s="342">
        <v>1</v>
      </c>
      <c r="F34" s="343">
        <v>0</v>
      </c>
      <c r="G34" s="343">
        <v>0</v>
      </c>
      <c r="H34" s="353">
        <v>0.33333333333333331</v>
      </c>
      <c r="I34" s="342">
        <v>0</v>
      </c>
      <c r="J34" s="343">
        <v>0</v>
      </c>
      <c r="K34" s="343">
        <v>0</v>
      </c>
      <c r="L34" s="353">
        <v>0</v>
      </c>
      <c r="M34" s="342">
        <v>0</v>
      </c>
      <c r="N34" s="343">
        <v>0</v>
      </c>
      <c r="O34" s="343">
        <v>0</v>
      </c>
      <c r="P34" s="353">
        <v>0</v>
      </c>
    </row>
    <row r="35" spans="1:16" x14ac:dyDescent="0.25">
      <c r="A35" s="18"/>
      <c r="B35" s="19"/>
      <c r="C35" s="160"/>
      <c r="D35" s="161" t="s">
        <v>221</v>
      </c>
      <c r="E35" s="264">
        <f>AVERAGE(E23:E34)</f>
        <v>0.5</v>
      </c>
      <c r="F35" s="162">
        <f t="shared" ref="F35" si="3">AVERAGE(F23:F34)</f>
        <v>1</v>
      </c>
      <c r="G35" s="162">
        <f t="shared" ref="G35" si="4">AVERAGE(G23:G34)</f>
        <v>0.66666666666666663</v>
      </c>
      <c r="H35" s="346">
        <f t="shared" ref="H35" si="5">AVERAGE(H23:H34)</f>
        <v>0.72222222222222232</v>
      </c>
      <c r="I35" s="264">
        <f t="shared" ref="I35" si="6">AVERAGE(I23:I34)</f>
        <v>0.83333333333333337</v>
      </c>
      <c r="J35" s="162">
        <f t="shared" ref="J35" si="7">AVERAGE(J23:J34)</f>
        <v>0.83333333333333337</v>
      </c>
      <c r="K35" s="162">
        <f t="shared" ref="K35" si="8">AVERAGE(K23:K34)</f>
        <v>1.3333333333333333</v>
      </c>
      <c r="L35" s="346">
        <f t="shared" ref="L35" si="9">AVERAGE(L23:L34)</f>
        <v>1</v>
      </c>
      <c r="M35" s="264">
        <f t="shared" ref="M35" si="10">AVERAGE(M23:M34)</f>
        <v>0.16666666666666666</v>
      </c>
      <c r="N35" s="162">
        <f t="shared" ref="N35" si="11">AVERAGE(N23:N34)</f>
        <v>0.16666666666666666</v>
      </c>
      <c r="O35" s="162">
        <f t="shared" ref="O35" si="12">AVERAGE(O23:O34)</f>
        <v>0</v>
      </c>
      <c r="P35" s="346">
        <f t="shared" ref="P35" si="13">AVERAGE(P23:P34)</f>
        <v>0.1111111111111111</v>
      </c>
    </row>
    <row r="36" spans="1:16" x14ac:dyDescent="0.25">
      <c r="A36" s="133"/>
      <c r="B36" s="132"/>
      <c r="C36" s="163"/>
      <c r="D36" s="164" t="s">
        <v>222</v>
      </c>
      <c r="E36" s="265">
        <f>STDEV(E23:E34)</f>
        <v>0.67419986246324204</v>
      </c>
      <c r="F36" s="165">
        <f t="shared" ref="F36:P36" si="14">STDEV(F23:F34)</f>
        <v>0.60302268915552726</v>
      </c>
      <c r="G36" s="165">
        <f t="shared" si="14"/>
        <v>0.6513389472789296</v>
      </c>
      <c r="H36" s="347">
        <f t="shared" si="14"/>
        <v>0.44570528228101419</v>
      </c>
      <c r="I36" s="265">
        <f t="shared" si="14"/>
        <v>0.71774056256527341</v>
      </c>
      <c r="J36" s="165">
        <f t="shared" si="14"/>
        <v>0.83484710993672184</v>
      </c>
      <c r="K36" s="165">
        <f t="shared" si="14"/>
        <v>0.9847319278346619</v>
      </c>
      <c r="L36" s="347">
        <f t="shared" si="14"/>
        <v>0.65133894727892971</v>
      </c>
      <c r="M36" s="265">
        <f t="shared" si="14"/>
        <v>0.38924947208076149</v>
      </c>
      <c r="N36" s="165">
        <f t="shared" si="14"/>
        <v>0.38924947208076149</v>
      </c>
      <c r="O36" s="165">
        <f t="shared" si="14"/>
        <v>0</v>
      </c>
      <c r="P36" s="347">
        <f t="shared" si="14"/>
        <v>0.21711298242630989</v>
      </c>
    </row>
    <row r="37" spans="1:16" x14ac:dyDescent="0.25">
      <c r="A37" s="22"/>
      <c r="B37" s="20"/>
      <c r="C37" s="166"/>
      <c r="D37" s="167" t="s">
        <v>12</v>
      </c>
      <c r="E37" s="266">
        <f>E36/SQRT(COUNT(E23:E34))</f>
        <v>0.19462473604038075</v>
      </c>
      <c r="F37" s="168">
        <f t="shared" ref="F37" si="15">F36/SQRT(COUNT(F23:F34))</f>
        <v>0.17407765595569785</v>
      </c>
      <c r="G37" s="168">
        <f t="shared" ref="G37" si="16">G36/SQRT(COUNT(G23:G34))</f>
        <v>0.18802535827258873</v>
      </c>
      <c r="H37" s="348">
        <f t="shared" ref="H37" si="17">H36/SQRT(COUNT(H23:H34))</f>
        <v>0.12866403235209084</v>
      </c>
      <c r="I37" s="266">
        <f t="shared" ref="I37" si="18">I36/SQRT(COUNT(I23:I34))</f>
        <v>0.20719385350268704</v>
      </c>
      <c r="J37" s="168">
        <f t="shared" ref="J37" si="19">J36/SQRT(COUNT(J23:J34))</f>
        <v>0.24099960182707375</v>
      </c>
      <c r="K37" s="168">
        <f t="shared" ref="K37" si="20">K36/SQRT(COUNT(K23:K34))</f>
        <v>0.28426762180748061</v>
      </c>
      <c r="L37" s="348">
        <f t="shared" ref="L37" si="21">L36/SQRT(COUNT(L23:L34))</f>
        <v>0.18802535827258879</v>
      </c>
      <c r="M37" s="266">
        <f t="shared" ref="M37" si="22">M36/SQRT(COUNT(M23:M34))</f>
        <v>0.11236664374387369</v>
      </c>
      <c r="N37" s="168">
        <f t="shared" ref="N37" si="23">N36/SQRT(COUNT(N23:N34))</f>
        <v>0.11236664374387369</v>
      </c>
      <c r="O37" s="168">
        <f t="shared" ref="O37" si="24">O36/SQRT(COUNT(O23:O34))</f>
        <v>0</v>
      </c>
      <c r="P37" s="348">
        <f t="shared" ref="P37" si="25">P36/SQRT(COUNT(P23:P34))</f>
        <v>6.2675119424196249E-2</v>
      </c>
    </row>
  </sheetData>
  <mergeCells count="10">
    <mergeCell ref="M6:P6"/>
    <mergeCell ref="A8:A19"/>
    <mergeCell ref="B9:B13"/>
    <mergeCell ref="B14:B19"/>
    <mergeCell ref="A23:A34"/>
    <mergeCell ref="B23:B27"/>
    <mergeCell ref="B28:B30"/>
    <mergeCell ref="B31:B34"/>
    <mergeCell ref="I6:L6"/>
    <mergeCell ref="E6:H6"/>
  </mergeCells>
  <dataValidations count="1">
    <dataValidation type="list" allowBlank="1" showInputMessage="1" showErrorMessage="1" sqref="D20:D22 D35:D37" xr:uid="{07A097D7-9B69-431F-BF59-DA9886027ED9}">
      <formula1>TtestSelect</formula1>
    </dataValidation>
  </dataValidation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DEBC-8C23-457D-9FA3-8091CB8269E0}">
  <dimension ref="A1:AB58"/>
  <sheetViews>
    <sheetView workbookViewId="0"/>
  </sheetViews>
  <sheetFormatPr defaultRowHeight="15" x14ac:dyDescent="0.25"/>
  <cols>
    <col min="1" max="1" width="18.28515625" customWidth="1"/>
    <col min="5" max="27" width="13.7109375" customWidth="1"/>
  </cols>
  <sheetData>
    <row r="1" spans="1:28" ht="15.75" x14ac:dyDescent="0.3">
      <c r="A1" s="36" t="s">
        <v>71</v>
      </c>
      <c r="B1" s="3"/>
      <c r="C1" s="3"/>
      <c r="D1" s="3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8" ht="15.75" x14ac:dyDescent="0.3">
      <c r="A2" s="36"/>
      <c r="B2" s="3"/>
      <c r="C2" s="3"/>
      <c r="D2" s="3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8" ht="20.25" x14ac:dyDescent="0.3">
      <c r="A3" s="23" t="s">
        <v>653</v>
      </c>
      <c r="B3" s="3"/>
      <c r="C3" s="3"/>
      <c r="D3" s="3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8" ht="15" customHeight="1" x14ac:dyDescent="0.3">
      <c r="A4" s="23"/>
      <c r="B4" s="3"/>
      <c r="C4" s="3"/>
      <c r="D4" s="3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8" ht="15" customHeight="1" x14ac:dyDescent="0.25">
      <c r="A5" s="24"/>
      <c r="B5" s="25"/>
      <c r="C5" s="25"/>
      <c r="D5" s="26"/>
      <c r="E5" s="749" t="s">
        <v>94</v>
      </c>
      <c r="F5" s="759"/>
      <c r="G5" s="759"/>
      <c r="H5" s="759"/>
      <c r="I5" s="759"/>
      <c r="J5" s="759"/>
      <c r="K5" s="759"/>
      <c r="L5" s="759"/>
      <c r="M5" s="759"/>
      <c r="N5" s="759"/>
      <c r="O5" s="759"/>
      <c r="P5" s="753" t="s">
        <v>95</v>
      </c>
      <c r="Q5" s="754"/>
      <c r="R5" s="754"/>
      <c r="S5" s="754"/>
      <c r="T5" s="754"/>
      <c r="U5" s="754"/>
      <c r="V5" s="754"/>
      <c r="W5" s="754"/>
      <c r="X5" s="754"/>
      <c r="Y5" s="754"/>
      <c r="Z5" s="754"/>
      <c r="AA5" s="755"/>
      <c r="AB5" s="262"/>
    </row>
    <row r="6" spans="1:28" ht="51" x14ac:dyDescent="0.25">
      <c r="A6" s="47" t="s">
        <v>7</v>
      </c>
      <c r="B6" s="289" t="s">
        <v>8</v>
      </c>
      <c r="C6" s="289" t="s">
        <v>9</v>
      </c>
      <c r="D6" s="359" t="s">
        <v>10</v>
      </c>
      <c r="E6" s="56" t="s">
        <v>129</v>
      </c>
      <c r="F6" s="52" t="s">
        <v>175</v>
      </c>
      <c r="G6" s="52" t="s">
        <v>176</v>
      </c>
      <c r="H6" s="52" t="s">
        <v>93</v>
      </c>
      <c r="I6" s="52" t="s">
        <v>92</v>
      </c>
      <c r="J6" s="52" t="s">
        <v>204</v>
      </c>
      <c r="K6" s="52" t="s">
        <v>205</v>
      </c>
      <c r="L6" s="52" t="s">
        <v>206</v>
      </c>
      <c r="M6" s="52" t="s">
        <v>101</v>
      </c>
      <c r="N6" s="52" t="s">
        <v>102</v>
      </c>
      <c r="O6" s="57" t="s">
        <v>200</v>
      </c>
      <c r="P6" s="47" t="s">
        <v>177</v>
      </c>
      <c r="Q6" s="289" t="s">
        <v>132</v>
      </c>
      <c r="R6" s="52" t="s">
        <v>179</v>
      </c>
      <c r="S6" s="52" t="s">
        <v>180</v>
      </c>
      <c r="T6" s="52" t="s">
        <v>91</v>
      </c>
      <c r="U6" s="52" t="s">
        <v>96</v>
      </c>
      <c r="V6" s="52" t="s">
        <v>105</v>
      </c>
      <c r="W6" s="52" t="s">
        <v>106</v>
      </c>
      <c r="X6" s="52" t="s">
        <v>107</v>
      </c>
      <c r="Y6" s="52" t="s">
        <v>103</v>
      </c>
      <c r="Z6" s="52" t="s">
        <v>104</v>
      </c>
      <c r="AA6" s="57" t="s">
        <v>203</v>
      </c>
    </row>
    <row r="7" spans="1:28" x14ac:dyDescent="0.25">
      <c r="A7" s="715" t="s">
        <v>1</v>
      </c>
      <c r="B7" s="723">
        <v>1</v>
      </c>
      <c r="C7" s="145">
        <v>1</v>
      </c>
      <c r="D7" s="251" t="s">
        <v>14</v>
      </c>
      <c r="E7" s="254">
        <v>0.32200000000000001</v>
      </c>
      <c r="F7" s="144">
        <v>9.0000000000000011E-3</v>
      </c>
      <c r="G7" s="144">
        <v>3.49E-2</v>
      </c>
      <c r="H7" s="144">
        <v>8.0500000000000002E-2</v>
      </c>
      <c r="I7" s="144">
        <v>0.89599999999999991</v>
      </c>
      <c r="J7" s="144">
        <v>0.46299999999999997</v>
      </c>
      <c r="K7" s="144">
        <v>0.31900000000000001</v>
      </c>
      <c r="L7" s="144">
        <v>0.14599999999999999</v>
      </c>
      <c r="M7" s="144">
        <v>0.45900000000000002</v>
      </c>
      <c r="N7" s="144">
        <v>0.50700000000000001</v>
      </c>
      <c r="O7" s="302">
        <v>2.64E-2</v>
      </c>
      <c r="P7" s="354">
        <v>837.5</v>
      </c>
      <c r="Q7" s="142">
        <v>269.67500000000001</v>
      </c>
      <c r="R7" s="142">
        <v>7.5375000000000005</v>
      </c>
      <c r="S7" s="142">
        <v>29.228750000000002</v>
      </c>
      <c r="T7" s="142">
        <v>21.708837500000001</v>
      </c>
      <c r="U7" s="142">
        <v>241.62879999999998</v>
      </c>
      <c r="V7" s="142">
        <v>10.0511917625</v>
      </c>
      <c r="W7" s="142">
        <v>6.9251191625000006</v>
      </c>
      <c r="X7" s="142">
        <v>3.1694902749999998</v>
      </c>
      <c r="Y7" s="142">
        <v>110.89635514492501</v>
      </c>
      <c r="Z7" s="142">
        <v>122.49335960452501</v>
      </c>
      <c r="AA7" s="351">
        <v>6.3783524527800006</v>
      </c>
    </row>
    <row r="8" spans="1:28" x14ac:dyDescent="0.25">
      <c r="A8" s="716"/>
      <c r="B8" s="724"/>
      <c r="C8" s="64">
        <v>2</v>
      </c>
      <c r="D8" s="252" t="s">
        <v>15</v>
      </c>
      <c r="E8" s="253">
        <v>0.22899999999999998</v>
      </c>
      <c r="F8" s="85">
        <v>1.4499999999999999E-2</v>
      </c>
      <c r="G8" s="85">
        <v>2.7000000000000003E-2</v>
      </c>
      <c r="H8" s="85">
        <v>2.1700000000000001E-2</v>
      </c>
      <c r="I8" s="85">
        <v>0.96</v>
      </c>
      <c r="J8" s="85">
        <v>0.64</v>
      </c>
      <c r="K8" s="85">
        <v>0.193</v>
      </c>
      <c r="L8" s="85">
        <v>5.2600000000000001E-2</v>
      </c>
      <c r="M8" s="85">
        <v>0.625</v>
      </c>
      <c r="N8" s="85">
        <v>0.34200000000000003</v>
      </c>
      <c r="O8" s="303">
        <v>4.8600000000000004E-2</v>
      </c>
      <c r="P8" s="355">
        <v>287.5</v>
      </c>
      <c r="Q8" s="80">
        <v>65.837499999999991</v>
      </c>
      <c r="R8" s="80">
        <v>4.1687499999999993</v>
      </c>
      <c r="S8" s="80">
        <v>7.7625000000000011</v>
      </c>
      <c r="T8" s="80">
        <v>1.4286737499999997</v>
      </c>
      <c r="U8" s="80">
        <v>63.203999999999986</v>
      </c>
      <c r="V8" s="80">
        <v>0.91435119999999981</v>
      </c>
      <c r="W8" s="80">
        <v>0.27573403374999994</v>
      </c>
      <c r="X8" s="80">
        <v>7.5148239249999985E-2</v>
      </c>
      <c r="Y8" s="80">
        <v>39.518589039062498</v>
      </c>
      <c r="Z8" s="80">
        <v>21.624571922174997</v>
      </c>
      <c r="AA8" s="352">
        <v>3.0729654836774998</v>
      </c>
    </row>
    <row r="9" spans="1:28" x14ac:dyDescent="0.25">
      <c r="A9" s="716"/>
      <c r="B9" s="724"/>
      <c r="C9" s="64">
        <v>3</v>
      </c>
      <c r="D9" s="252" t="s">
        <v>16</v>
      </c>
      <c r="E9" s="253">
        <v>0.32299999999999995</v>
      </c>
      <c r="F9" s="85">
        <v>2.18E-2</v>
      </c>
      <c r="G9" s="85">
        <v>0.05</v>
      </c>
      <c r="H9" s="85">
        <v>5.6399999999999999E-2</v>
      </c>
      <c r="I9" s="85">
        <v>0.92500000000000004</v>
      </c>
      <c r="J9" s="85">
        <v>0.55100000000000005</v>
      </c>
      <c r="K9" s="85">
        <v>0.27500000000000002</v>
      </c>
      <c r="L9" s="85">
        <v>0.107</v>
      </c>
      <c r="M9" s="85">
        <v>0.37200000000000005</v>
      </c>
      <c r="N9" s="85">
        <v>0.59799999999999998</v>
      </c>
      <c r="O9" s="303">
        <v>2.3599999999999999E-2</v>
      </c>
      <c r="P9" s="355">
        <v>750</v>
      </c>
      <c r="Q9" s="80">
        <v>242.24999999999997</v>
      </c>
      <c r="R9" s="80">
        <v>16.350000000000001</v>
      </c>
      <c r="S9" s="80">
        <v>37.5</v>
      </c>
      <c r="T9" s="80">
        <v>13.662899999999999</v>
      </c>
      <c r="U9" s="80">
        <v>224.08124999999998</v>
      </c>
      <c r="V9" s="80">
        <v>7.5282578999999998</v>
      </c>
      <c r="W9" s="80">
        <v>3.7572975</v>
      </c>
      <c r="X9" s="80">
        <v>1.4619302999999999</v>
      </c>
      <c r="Y9" s="80">
        <v>83.450685041999989</v>
      </c>
      <c r="Z9" s="80">
        <v>134.14921950299996</v>
      </c>
      <c r="AA9" s="352">
        <v>5.2941832445999983</v>
      </c>
    </row>
    <row r="10" spans="1:28" x14ac:dyDescent="0.25">
      <c r="A10" s="716"/>
      <c r="B10" s="724"/>
      <c r="C10" s="64">
        <v>4</v>
      </c>
      <c r="D10" s="252" t="s">
        <v>17</v>
      </c>
      <c r="E10" s="253">
        <v>0.25600000000000001</v>
      </c>
      <c r="F10" s="85">
        <v>1.03E-2</v>
      </c>
      <c r="G10" s="85">
        <v>3.3500000000000002E-2</v>
      </c>
      <c r="H10" s="85">
        <v>3.1200000000000002E-2</v>
      </c>
      <c r="I10" s="85">
        <v>0.95099999999999996</v>
      </c>
      <c r="J10" s="85">
        <v>0.621</v>
      </c>
      <c r="K10" s="85">
        <v>0.17399999999999999</v>
      </c>
      <c r="L10" s="85">
        <v>5.6399999999999999E-2</v>
      </c>
      <c r="M10" s="85">
        <v>0.58299999999999996</v>
      </c>
      <c r="N10" s="85">
        <v>0.38500000000000001</v>
      </c>
      <c r="O10" s="303">
        <v>2.07E-2</v>
      </c>
      <c r="P10" s="355">
        <v>991.66666666666686</v>
      </c>
      <c r="Q10" s="80">
        <v>253.86666666666673</v>
      </c>
      <c r="R10" s="80">
        <v>10.214166666666669</v>
      </c>
      <c r="S10" s="80">
        <v>33.220833333333339</v>
      </c>
      <c r="T10" s="80">
        <v>7.9206400000000023</v>
      </c>
      <c r="U10" s="80">
        <v>241.42720000000006</v>
      </c>
      <c r="V10" s="80">
        <v>4.9187174400000018</v>
      </c>
      <c r="W10" s="80">
        <v>1.3781913600000004</v>
      </c>
      <c r="X10" s="80">
        <v>0.44672409600000013</v>
      </c>
      <c r="Y10" s="80">
        <v>140.83020385280005</v>
      </c>
      <c r="Z10" s="80">
        <v>93.001078016000037</v>
      </c>
      <c r="AA10" s="352">
        <v>5.000317701120002</v>
      </c>
    </row>
    <row r="11" spans="1:28" x14ac:dyDescent="0.25">
      <c r="A11" s="716"/>
      <c r="B11" s="725"/>
      <c r="C11" s="148">
        <v>5</v>
      </c>
      <c r="D11" s="356" t="s">
        <v>18</v>
      </c>
      <c r="E11" s="255">
        <v>0.3</v>
      </c>
      <c r="F11" s="134">
        <v>1.06E-2</v>
      </c>
      <c r="G11" s="134">
        <v>3.5400000000000001E-2</v>
      </c>
      <c r="H11" s="134">
        <v>6.1200000000000004E-2</v>
      </c>
      <c r="I11" s="134">
        <v>0.91700000000000004</v>
      </c>
      <c r="J11" s="134">
        <v>0.45899999999999996</v>
      </c>
      <c r="K11" s="134">
        <v>0.39500000000000002</v>
      </c>
      <c r="L11" s="134">
        <v>0.10099999999999999</v>
      </c>
      <c r="M11" s="134">
        <v>0.39100000000000001</v>
      </c>
      <c r="N11" s="134">
        <v>0.57899999999999996</v>
      </c>
      <c r="O11" s="304">
        <v>6.3500000000000001E-2</v>
      </c>
      <c r="P11" s="357">
        <v>858.33333333333348</v>
      </c>
      <c r="Q11" s="86">
        <v>257.50000000000006</v>
      </c>
      <c r="R11" s="86">
        <v>9.0983333333333345</v>
      </c>
      <c r="S11" s="86">
        <v>30.385000000000005</v>
      </c>
      <c r="T11" s="86">
        <v>15.759000000000004</v>
      </c>
      <c r="U11" s="86">
        <v>236.12750000000005</v>
      </c>
      <c r="V11" s="86">
        <v>7.2333810000000014</v>
      </c>
      <c r="W11" s="86">
        <v>6.2248050000000017</v>
      </c>
      <c r="X11" s="86">
        <v>1.5916590000000004</v>
      </c>
      <c r="Y11" s="86">
        <v>92.35837294750003</v>
      </c>
      <c r="Z11" s="86">
        <v>136.76597937750003</v>
      </c>
      <c r="AA11" s="353">
        <v>14.999377703750005</v>
      </c>
    </row>
    <row r="12" spans="1:28" x14ac:dyDescent="0.25">
      <c r="A12" s="716"/>
      <c r="B12" s="147">
        <v>2</v>
      </c>
      <c r="C12" s="148">
        <v>3</v>
      </c>
      <c r="D12" s="50" t="s">
        <v>22</v>
      </c>
      <c r="E12" s="255">
        <v>0.32100000000000001</v>
      </c>
      <c r="F12" s="134">
        <v>1.5900000000000001E-2</v>
      </c>
      <c r="G12" s="134">
        <v>3.7599999999999995E-2</v>
      </c>
      <c r="H12" s="134">
        <v>4.2500000000000003E-2</v>
      </c>
      <c r="I12" s="134">
        <v>0.93900000000000006</v>
      </c>
      <c r="J12" s="134">
        <v>0.50600000000000001</v>
      </c>
      <c r="K12" s="134">
        <v>0.33500000000000002</v>
      </c>
      <c r="L12" s="134">
        <v>7.0300000000000001E-2</v>
      </c>
      <c r="M12" s="134">
        <v>0.37</v>
      </c>
      <c r="N12" s="134">
        <v>0.60299999999999998</v>
      </c>
      <c r="O12" s="304">
        <v>5.1799999999999999E-2</v>
      </c>
      <c r="P12" s="357">
        <v>637.5</v>
      </c>
      <c r="Q12" s="86">
        <v>204.63750000000002</v>
      </c>
      <c r="R12" s="86">
        <v>10.13625</v>
      </c>
      <c r="S12" s="86">
        <v>23.969999999999995</v>
      </c>
      <c r="T12" s="86">
        <v>8.6970937500000005</v>
      </c>
      <c r="U12" s="86">
        <v>192.15461250000004</v>
      </c>
      <c r="V12" s="86">
        <v>4.4007294374999999</v>
      </c>
      <c r="W12" s="86">
        <v>2.9135264062500004</v>
      </c>
      <c r="X12" s="86">
        <v>0.61140569062500005</v>
      </c>
      <c r="Y12" s="86">
        <v>71.155810712250016</v>
      </c>
      <c r="Z12" s="86">
        <v>115.96474016077502</v>
      </c>
      <c r="AA12" s="353">
        <v>9.9618134997150012</v>
      </c>
    </row>
    <row r="13" spans="1:28" x14ac:dyDescent="0.25">
      <c r="A13" s="194"/>
      <c r="B13" s="278"/>
      <c r="C13" s="278"/>
      <c r="D13" s="161" t="s">
        <v>221</v>
      </c>
      <c r="E13" s="308">
        <f>AVERAGE(E7:E12)</f>
        <v>0.29183333333333333</v>
      </c>
      <c r="F13" s="196">
        <f t="shared" ref="F13:AA13" si="0">AVERAGE(F7:F12)</f>
        <v>1.3683333333333332E-2</v>
      </c>
      <c r="G13" s="196">
        <f t="shared" si="0"/>
        <v>3.6400000000000002E-2</v>
      </c>
      <c r="H13" s="196">
        <f t="shared" si="0"/>
        <v>4.8916666666666664E-2</v>
      </c>
      <c r="I13" s="196">
        <f t="shared" si="0"/>
        <v>0.93133333333333335</v>
      </c>
      <c r="J13" s="196">
        <f t="shared" si="0"/>
        <v>0.54</v>
      </c>
      <c r="K13" s="196">
        <f t="shared" si="0"/>
        <v>0.28183333333333332</v>
      </c>
      <c r="L13" s="196">
        <f t="shared" si="0"/>
        <v>8.8883333333333328E-2</v>
      </c>
      <c r="M13" s="196">
        <f t="shared" si="0"/>
        <v>0.46666666666666673</v>
      </c>
      <c r="N13" s="196">
        <f t="shared" si="0"/>
        <v>0.50233333333333341</v>
      </c>
      <c r="O13" s="312">
        <f t="shared" si="0"/>
        <v>3.9100000000000003E-2</v>
      </c>
      <c r="P13" s="613">
        <f>AVERAGE(P7:P12)</f>
        <v>727.08333333333337</v>
      </c>
      <c r="Q13" s="294">
        <f t="shared" si="0"/>
        <v>215.62777777777777</v>
      </c>
      <c r="R13" s="294">
        <f t="shared" si="0"/>
        <v>9.5841666666666683</v>
      </c>
      <c r="S13" s="294">
        <f t="shared" si="0"/>
        <v>27.011180555555555</v>
      </c>
      <c r="T13" s="294">
        <f t="shared" si="0"/>
        <v>11.529524166666667</v>
      </c>
      <c r="U13" s="294">
        <f t="shared" si="0"/>
        <v>199.77056041666671</v>
      </c>
      <c r="V13" s="294">
        <f t="shared" si="0"/>
        <v>5.8411047900000002</v>
      </c>
      <c r="W13" s="294">
        <f t="shared" si="0"/>
        <v>3.5791122437500005</v>
      </c>
      <c r="X13" s="294">
        <f t="shared" si="0"/>
        <v>1.2260596001458335</v>
      </c>
      <c r="Y13" s="294">
        <f t="shared" si="0"/>
        <v>89.701669456422948</v>
      </c>
      <c r="Z13" s="294">
        <f t="shared" si="0"/>
        <v>103.99982476399583</v>
      </c>
      <c r="AA13" s="279">
        <f t="shared" si="0"/>
        <v>7.4511683476070845</v>
      </c>
    </row>
    <row r="14" spans="1:28" x14ac:dyDescent="0.25">
      <c r="A14" s="198"/>
      <c r="B14" s="232"/>
      <c r="C14" s="232"/>
      <c r="D14" s="164" t="s">
        <v>222</v>
      </c>
      <c r="E14" s="309">
        <f>STDEV(E7:E12)</f>
        <v>4.007700920311652E-2</v>
      </c>
      <c r="F14" s="200">
        <f t="shared" ref="F14:AA14" si="1">STDEV(F7:F12)</f>
        <v>4.7822240293263841E-3</v>
      </c>
      <c r="G14" s="200">
        <f t="shared" si="1"/>
        <v>7.5686194249677931E-3</v>
      </c>
      <c r="H14" s="200">
        <f t="shared" si="1"/>
        <v>2.1448488680246618E-2</v>
      </c>
      <c r="I14" s="200">
        <f t="shared" si="1"/>
        <v>2.350035460725363E-2</v>
      </c>
      <c r="J14" s="200">
        <f t="shared" si="1"/>
        <v>7.7881961968095631E-2</v>
      </c>
      <c r="K14" s="200">
        <f t="shared" si="1"/>
        <v>8.5534593391601965E-2</v>
      </c>
      <c r="L14" s="200">
        <f t="shared" si="1"/>
        <v>3.5928619047587498E-2</v>
      </c>
      <c r="M14" s="200">
        <f t="shared" si="1"/>
        <v>0.11197618794487806</v>
      </c>
      <c r="N14" s="200">
        <f t="shared" si="1"/>
        <v>0.11371836556452325</v>
      </c>
      <c r="O14" s="313">
        <f t="shared" si="1"/>
        <v>1.7815723392554095E-2</v>
      </c>
      <c r="P14" s="703">
        <f>STDEV(P7:P12)</f>
        <v>245.44107122575184</v>
      </c>
      <c r="Q14" s="295">
        <f t="shared" si="1"/>
        <v>76.685401590717589</v>
      </c>
      <c r="R14" s="295">
        <f t="shared" si="1"/>
        <v>4.0057412010069298</v>
      </c>
      <c r="S14" s="295">
        <f t="shared" si="1"/>
        <v>10.436818242593631</v>
      </c>
      <c r="T14" s="295">
        <f t="shared" si="1"/>
        <v>7.0587826761096784</v>
      </c>
      <c r="U14" s="295">
        <f t="shared" si="1"/>
        <v>69.438681745815501</v>
      </c>
      <c r="V14" s="295">
        <f t="shared" si="1"/>
        <v>3.1530344588550334</v>
      </c>
      <c r="W14" s="295">
        <f t="shared" si="1"/>
        <v>2.6239880826044817</v>
      </c>
      <c r="X14" s="295">
        <f t="shared" si="1"/>
        <v>1.1203553823085002</v>
      </c>
      <c r="Y14" s="295">
        <f t="shared" si="1"/>
        <v>34.559412747553559</v>
      </c>
      <c r="Z14" s="295">
        <f t="shared" si="1"/>
        <v>43.299957582923291</v>
      </c>
      <c r="AA14" s="329">
        <f t="shared" si="1"/>
        <v>4.3418348990228077</v>
      </c>
    </row>
    <row r="15" spans="1:28" x14ac:dyDescent="0.25">
      <c r="A15" s="202"/>
      <c r="B15" s="233"/>
      <c r="C15" s="233"/>
      <c r="D15" s="167" t="s">
        <v>12</v>
      </c>
      <c r="E15" s="310">
        <f>E14/SQRT(COUNT(E7:E12))</f>
        <v>1.6361370494076825E-2</v>
      </c>
      <c r="F15" s="204">
        <f t="shared" ref="F15:AA15" si="2">F14/SQRT(COUNT(F7:F12))</f>
        <v>1.9523347845877032E-3</v>
      </c>
      <c r="G15" s="204">
        <f t="shared" si="2"/>
        <v>3.0898759414146877E-3</v>
      </c>
      <c r="H15" s="204">
        <f t="shared" si="2"/>
        <v>8.7563088367441991E-3</v>
      </c>
      <c r="I15" s="204">
        <f t="shared" si="2"/>
        <v>9.593979593705863E-3</v>
      </c>
      <c r="J15" s="204">
        <f t="shared" si="2"/>
        <v>3.1795177831446642E-2</v>
      </c>
      <c r="K15" s="204">
        <f t="shared" si="2"/>
        <v>3.4919351527643139E-2</v>
      </c>
      <c r="L15" s="204">
        <f t="shared" si="2"/>
        <v>1.4667797304904983E-2</v>
      </c>
      <c r="M15" s="204">
        <f t="shared" si="2"/>
        <v>4.5714087301156697E-2</v>
      </c>
      <c r="N15" s="204">
        <f t="shared" si="2"/>
        <v>4.642532833606125E-2</v>
      </c>
      <c r="O15" s="314">
        <f t="shared" si="2"/>
        <v>7.2732386183872637E-3</v>
      </c>
      <c r="P15" s="615">
        <f>P14/SQRT(COUNT(P7:P12))</f>
        <v>100.20089773753244</v>
      </c>
      <c r="Q15" s="296">
        <f t="shared" si="2"/>
        <v>31.306684102945262</v>
      </c>
      <c r="R15" s="296">
        <f t="shared" si="2"/>
        <v>1.6353369973517407</v>
      </c>
      <c r="S15" s="296">
        <f t="shared" si="2"/>
        <v>4.2608132054209094</v>
      </c>
      <c r="T15" s="296">
        <f t="shared" si="2"/>
        <v>2.8817359602777084</v>
      </c>
      <c r="U15" s="296">
        <f t="shared" si="2"/>
        <v>28.348223114793431</v>
      </c>
      <c r="V15" s="296">
        <f t="shared" si="2"/>
        <v>1.287220927601219</v>
      </c>
      <c r="W15" s="296">
        <f t="shared" si="2"/>
        <v>1.0712386489208294</v>
      </c>
      <c r="X15" s="296">
        <f t="shared" si="2"/>
        <v>0.45738316953943292</v>
      </c>
      <c r="Y15" s="296">
        <f t="shared" si="2"/>
        <v>14.108821173623777</v>
      </c>
      <c r="Z15" s="296">
        <f t="shared" si="2"/>
        <v>17.677133660386218</v>
      </c>
      <c r="AA15" s="330">
        <f t="shared" si="2"/>
        <v>1.7725466750024008</v>
      </c>
    </row>
    <row r="16" spans="1:28" x14ac:dyDescent="0.25">
      <c r="A16" s="716" t="s">
        <v>117</v>
      </c>
      <c r="B16" s="250">
        <v>4</v>
      </c>
      <c r="C16" s="291">
        <v>5</v>
      </c>
      <c r="D16" s="128" t="s">
        <v>36</v>
      </c>
      <c r="E16" s="311">
        <v>0.23399999999999999</v>
      </c>
      <c r="F16" s="305">
        <v>1.5100000000000001E-2</v>
      </c>
      <c r="G16" s="305">
        <v>4.6500000000000007E-2</v>
      </c>
      <c r="H16" s="305">
        <v>0.14000000000000001</v>
      </c>
      <c r="I16" s="305">
        <v>0.81099999999999994</v>
      </c>
      <c r="J16" s="305">
        <v>0.60899999999999999</v>
      </c>
      <c r="K16" s="305">
        <v>0.33799999999999997</v>
      </c>
      <c r="L16" s="305">
        <v>2.5699999999999997E-2</v>
      </c>
      <c r="M16" s="305">
        <v>0.25600000000000001</v>
      </c>
      <c r="N16" s="305">
        <v>0.71200000000000008</v>
      </c>
      <c r="O16" s="306">
        <v>0.13800000000000001</v>
      </c>
      <c r="P16" s="704">
        <v>550</v>
      </c>
      <c r="Q16" s="307">
        <v>128.69999999999999</v>
      </c>
      <c r="R16" s="307">
        <v>8.3049999999999997</v>
      </c>
      <c r="S16" s="307">
        <v>25.575000000000003</v>
      </c>
      <c r="T16" s="307">
        <v>18.018000000000001</v>
      </c>
      <c r="U16" s="307">
        <v>104.37569999999998</v>
      </c>
      <c r="V16" s="307">
        <v>10.972962000000001</v>
      </c>
      <c r="W16" s="307">
        <v>6.0900840000000001</v>
      </c>
      <c r="X16" s="307">
        <v>0.46306259999999999</v>
      </c>
      <c r="Y16" s="307">
        <v>26.705023487999995</v>
      </c>
      <c r="Z16" s="307">
        <v>74.273346575999994</v>
      </c>
      <c r="AA16" s="572">
        <v>14.395676723999999</v>
      </c>
    </row>
    <row r="17" spans="1:28" x14ac:dyDescent="0.25">
      <c r="A17" s="716"/>
      <c r="B17" s="724">
        <v>5</v>
      </c>
      <c r="C17" s="64">
        <v>2</v>
      </c>
      <c r="D17" s="51" t="s">
        <v>44</v>
      </c>
      <c r="E17" s="253">
        <v>0.28399999999999997</v>
      </c>
      <c r="F17" s="85">
        <v>1.21E-2</v>
      </c>
      <c r="G17" s="85">
        <v>3.9900000000000005E-2</v>
      </c>
      <c r="H17" s="85">
        <v>7.2499999999999995E-2</v>
      </c>
      <c r="I17" s="85">
        <v>0.90799999999999992</v>
      </c>
      <c r="J17" s="85">
        <v>0.64800000000000002</v>
      </c>
      <c r="K17" s="85">
        <v>0.27899999999999997</v>
      </c>
      <c r="L17" s="85">
        <v>3.4200000000000001E-2</v>
      </c>
      <c r="M17" s="85">
        <v>0.27500000000000002</v>
      </c>
      <c r="N17" s="85">
        <v>0.70400000000000007</v>
      </c>
      <c r="O17" s="303">
        <v>9.35E-2</v>
      </c>
      <c r="P17" s="355">
        <v>510</v>
      </c>
      <c r="Q17" s="80">
        <v>144.83999999999997</v>
      </c>
      <c r="R17" s="80">
        <v>6.1709999999999994</v>
      </c>
      <c r="S17" s="80">
        <v>20.349000000000004</v>
      </c>
      <c r="T17" s="80">
        <v>10.500899999999998</v>
      </c>
      <c r="U17" s="80">
        <v>131.51471999999995</v>
      </c>
      <c r="V17" s="80">
        <v>6.8045831999999988</v>
      </c>
      <c r="W17" s="80">
        <v>2.9297510999999989</v>
      </c>
      <c r="X17" s="80">
        <v>0.35913077999999993</v>
      </c>
      <c r="Y17" s="80">
        <v>36.145835879999993</v>
      </c>
      <c r="Z17" s="80">
        <v>92.533339852799983</v>
      </c>
      <c r="AA17" s="352">
        <v>12.289584199199997</v>
      </c>
    </row>
    <row r="18" spans="1:28" x14ac:dyDescent="0.25">
      <c r="A18" s="716"/>
      <c r="B18" s="724"/>
      <c r="C18" s="64">
        <v>5</v>
      </c>
      <c r="D18" s="51" t="s">
        <v>47</v>
      </c>
      <c r="E18" s="253">
        <v>0.28800000000000003</v>
      </c>
      <c r="F18" s="85">
        <v>1.4800000000000001E-2</v>
      </c>
      <c r="G18" s="85">
        <v>4.8799999999999996E-2</v>
      </c>
      <c r="H18" s="85">
        <v>0.14199999999999999</v>
      </c>
      <c r="I18" s="85">
        <v>0.82599999999999996</v>
      </c>
      <c r="J18" s="85">
        <v>0.622</v>
      </c>
      <c r="K18" s="85">
        <v>0.33399999999999996</v>
      </c>
      <c r="L18" s="85">
        <v>1.7299999999999999E-2</v>
      </c>
      <c r="M18" s="85">
        <v>0.29399999999999998</v>
      </c>
      <c r="N18" s="85">
        <v>0.67799999999999994</v>
      </c>
      <c r="O18" s="303">
        <v>0.153</v>
      </c>
      <c r="P18" s="355">
        <v>510</v>
      </c>
      <c r="Q18" s="80">
        <v>146.88000000000002</v>
      </c>
      <c r="R18" s="80">
        <v>7.548</v>
      </c>
      <c r="S18" s="80">
        <v>24.887999999999998</v>
      </c>
      <c r="T18" s="80">
        <v>20.856960000000001</v>
      </c>
      <c r="U18" s="80">
        <v>121.32288000000001</v>
      </c>
      <c r="V18" s="80">
        <v>12.97302912</v>
      </c>
      <c r="W18" s="80">
        <v>6.9662246399999992</v>
      </c>
      <c r="X18" s="80">
        <v>0.36082540800000001</v>
      </c>
      <c r="Y18" s="80">
        <v>35.661067464960013</v>
      </c>
      <c r="Z18" s="80">
        <v>82.238788235520019</v>
      </c>
      <c r="AA18" s="352">
        <v>18.558310619520007</v>
      </c>
    </row>
    <row r="19" spans="1:28" x14ac:dyDescent="0.25">
      <c r="A19" s="716"/>
      <c r="B19" s="725"/>
      <c r="C19" s="148">
        <v>6</v>
      </c>
      <c r="D19" s="50" t="s">
        <v>119</v>
      </c>
      <c r="E19" s="255">
        <v>0.26400000000000001</v>
      </c>
      <c r="F19" s="134">
        <v>9.1000000000000004E-3</v>
      </c>
      <c r="G19" s="134">
        <v>3.9699999999999999E-2</v>
      </c>
      <c r="H19" s="134">
        <v>0.187</v>
      </c>
      <c r="I19" s="134">
        <v>0.78500000000000003</v>
      </c>
      <c r="J19" s="134">
        <v>0.73799999999999999</v>
      </c>
      <c r="K19" s="134">
        <v>0.20300000000000001</v>
      </c>
      <c r="L19" s="134">
        <v>3.1899999999999998E-2</v>
      </c>
      <c r="M19" s="134">
        <v>0.28000000000000003</v>
      </c>
      <c r="N19" s="134">
        <v>0.69700000000000006</v>
      </c>
      <c r="O19" s="304">
        <v>6.9099999999999995E-2</v>
      </c>
      <c r="P19" s="357">
        <v>342.5</v>
      </c>
      <c r="Q19" s="86">
        <v>90.42</v>
      </c>
      <c r="R19" s="86">
        <v>3.1167500000000001</v>
      </c>
      <c r="S19" s="86">
        <v>13.597249999999999</v>
      </c>
      <c r="T19" s="86">
        <v>16.908539999999999</v>
      </c>
      <c r="U19" s="86">
        <v>70.979700000000008</v>
      </c>
      <c r="V19" s="86">
        <v>12.478502519999999</v>
      </c>
      <c r="W19" s="86">
        <v>3.4324336199999999</v>
      </c>
      <c r="X19" s="86">
        <v>0.53938242599999997</v>
      </c>
      <c r="Y19" s="86">
        <v>19.851023808000004</v>
      </c>
      <c r="Z19" s="86">
        <v>49.414869979200006</v>
      </c>
      <c r="AA19" s="353">
        <v>4.8989490897600003</v>
      </c>
    </row>
    <row r="20" spans="1:28" x14ac:dyDescent="0.25">
      <c r="A20" s="716"/>
      <c r="B20" s="723">
        <v>6</v>
      </c>
      <c r="C20" s="64">
        <v>2</v>
      </c>
      <c r="D20" s="51" t="s">
        <v>49</v>
      </c>
      <c r="E20" s="253">
        <v>0.27</v>
      </c>
      <c r="F20" s="85">
        <v>1.1000000000000001E-2</v>
      </c>
      <c r="G20" s="85">
        <v>6.0599999999999994E-2</v>
      </c>
      <c r="H20" s="85">
        <v>7.7499999999999999E-2</v>
      </c>
      <c r="I20" s="85">
        <v>0.89400000000000002</v>
      </c>
      <c r="J20" s="85">
        <v>0.59200000000000008</v>
      </c>
      <c r="K20" s="85">
        <v>0.28699999999999998</v>
      </c>
      <c r="L20" s="85">
        <v>7.0300000000000001E-2</v>
      </c>
      <c r="M20" s="85">
        <v>0.30499999999999999</v>
      </c>
      <c r="N20" s="85">
        <v>0.67400000000000004</v>
      </c>
      <c r="O20" s="303">
        <v>0.06</v>
      </c>
      <c r="P20" s="355">
        <v>447.5</v>
      </c>
      <c r="Q20" s="80">
        <v>120.825</v>
      </c>
      <c r="R20" s="80">
        <v>4.9225000000000003</v>
      </c>
      <c r="S20" s="80">
        <v>27.118499999999997</v>
      </c>
      <c r="T20" s="80">
        <v>9.3639375000000005</v>
      </c>
      <c r="U20" s="80">
        <v>108.01755</v>
      </c>
      <c r="V20" s="80">
        <v>5.543451000000001</v>
      </c>
      <c r="W20" s="80">
        <v>2.6874500625</v>
      </c>
      <c r="X20" s="80">
        <v>0.65828480625000008</v>
      </c>
      <c r="Y20" s="80">
        <v>32.956076572874991</v>
      </c>
      <c r="Z20" s="80">
        <v>72.827526590549994</v>
      </c>
      <c r="AA20" s="352">
        <v>6.4831626044999986</v>
      </c>
    </row>
    <row r="21" spans="1:28" x14ac:dyDescent="0.25">
      <c r="A21" s="758"/>
      <c r="B21" s="725"/>
      <c r="C21" s="64">
        <v>5</v>
      </c>
      <c r="D21" s="51" t="s">
        <v>52</v>
      </c>
      <c r="E21" s="253">
        <v>0.20100000000000001</v>
      </c>
      <c r="F21" s="85">
        <v>1.04E-2</v>
      </c>
      <c r="G21" s="85">
        <v>4.1700000000000001E-2</v>
      </c>
      <c r="H21" s="85">
        <v>8.199999999999999E-2</v>
      </c>
      <c r="I21" s="85">
        <v>0.87599999999999989</v>
      </c>
      <c r="J21" s="85">
        <v>0.58799999999999997</v>
      </c>
      <c r="K21" s="85">
        <v>0.32400000000000001</v>
      </c>
      <c r="L21" s="85">
        <v>3.6600000000000001E-2</v>
      </c>
      <c r="M21" s="85">
        <v>0.37799999999999995</v>
      </c>
      <c r="N21" s="85">
        <v>0.59099999999999997</v>
      </c>
      <c r="O21" s="303">
        <v>0.156</v>
      </c>
      <c r="P21" s="355">
        <v>320</v>
      </c>
      <c r="Q21" s="80">
        <v>64.320000000000007</v>
      </c>
      <c r="R21" s="80">
        <v>3.3279999999999998</v>
      </c>
      <c r="S21" s="80">
        <v>13.344000000000001</v>
      </c>
      <c r="T21" s="80">
        <v>5.2742399999999998</v>
      </c>
      <c r="U21" s="80">
        <v>56.344319999999996</v>
      </c>
      <c r="V21" s="80">
        <v>3.1012531199999995</v>
      </c>
      <c r="W21" s="80">
        <v>1.70885376</v>
      </c>
      <c r="X21" s="80">
        <v>0.193037184</v>
      </c>
      <c r="Y21" s="80">
        <v>21.289764988800002</v>
      </c>
      <c r="Z21" s="80">
        <v>33.286378593600006</v>
      </c>
      <c r="AA21" s="352">
        <v>8.7862522176000013</v>
      </c>
    </row>
    <row r="22" spans="1:28" x14ac:dyDescent="0.25">
      <c r="A22" s="194"/>
      <c r="B22" s="278"/>
      <c r="C22" s="278"/>
      <c r="D22" s="161" t="s">
        <v>221</v>
      </c>
      <c r="E22" s="308">
        <f>AVERAGE(E16:E21)</f>
        <v>0.25683333333333336</v>
      </c>
      <c r="F22" s="196">
        <f t="shared" ref="F22:AA22" si="3">AVERAGE(F16:F21)</f>
        <v>1.2083333333333335E-2</v>
      </c>
      <c r="G22" s="196">
        <f t="shared" si="3"/>
        <v>4.6199999999999998E-2</v>
      </c>
      <c r="H22" s="196">
        <f t="shared" si="3"/>
        <v>0.11683333333333334</v>
      </c>
      <c r="I22" s="196">
        <f t="shared" si="3"/>
        <v>0.85</v>
      </c>
      <c r="J22" s="196">
        <f t="shared" si="3"/>
        <v>0.63283333333333336</v>
      </c>
      <c r="K22" s="196">
        <f t="shared" si="3"/>
        <v>0.29416666666666663</v>
      </c>
      <c r="L22" s="196">
        <f t="shared" si="3"/>
        <v>3.5999999999999997E-2</v>
      </c>
      <c r="M22" s="196">
        <f t="shared" si="3"/>
        <v>0.29799999999999999</v>
      </c>
      <c r="N22" s="196">
        <f t="shared" si="3"/>
        <v>0.67600000000000005</v>
      </c>
      <c r="O22" s="312">
        <f t="shared" si="3"/>
        <v>0.11160000000000002</v>
      </c>
      <c r="P22" s="613">
        <f>AVERAGE(P16:P21)</f>
        <v>446.66666666666669</v>
      </c>
      <c r="Q22" s="294">
        <f t="shared" si="3"/>
        <v>115.9975</v>
      </c>
      <c r="R22" s="294">
        <f t="shared" si="3"/>
        <v>5.5652083333333335</v>
      </c>
      <c r="S22" s="294">
        <f t="shared" si="3"/>
        <v>20.811958333333337</v>
      </c>
      <c r="T22" s="294">
        <f t="shared" si="3"/>
        <v>13.487096250000002</v>
      </c>
      <c r="U22" s="294">
        <f t="shared" si="3"/>
        <v>98.759145000000004</v>
      </c>
      <c r="V22" s="294">
        <f t="shared" si="3"/>
        <v>8.6456301599999996</v>
      </c>
      <c r="W22" s="294">
        <f t="shared" si="3"/>
        <v>3.9691328637499996</v>
      </c>
      <c r="X22" s="294">
        <f t="shared" si="3"/>
        <v>0.42895386737499996</v>
      </c>
      <c r="Y22" s="294">
        <f t="shared" si="3"/>
        <v>28.768132033772503</v>
      </c>
      <c r="Z22" s="294">
        <f t="shared" si="3"/>
        <v>67.429041637944991</v>
      </c>
      <c r="AA22" s="279">
        <f t="shared" si="3"/>
        <v>10.90198924243</v>
      </c>
    </row>
    <row r="23" spans="1:28" x14ac:dyDescent="0.25">
      <c r="A23" s="198"/>
      <c r="B23" s="232"/>
      <c r="C23" s="232"/>
      <c r="D23" s="164" t="s">
        <v>222</v>
      </c>
      <c r="E23" s="309">
        <f>STDEV(E16:E21)</f>
        <v>3.3385126428795514E-2</v>
      </c>
      <c r="F23" s="200">
        <f t="shared" ref="F23:AA23" si="4">STDEV(F16:F21)</f>
        <v>2.4243899576319541E-3</v>
      </c>
      <c r="G23" s="200">
        <f t="shared" si="4"/>
        <v>7.9548727205405335E-3</v>
      </c>
      <c r="H23" s="200">
        <f t="shared" si="4"/>
        <v>4.6517380264441632E-2</v>
      </c>
      <c r="I23" s="200">
        <f t="shared" si="4"/>
        <v>4.9594354517424645E-2</v>
      </c>
      <c r="J23" s="200">
        <f t="shared" si="4"/>
        <v>5.5951467064471738E-2</v>
      </c>
      <c r="K23" s="200">
        <f t="shared" si="4"/>
        <v>5.097221465334479E-2</v>
      </c>
      <c r="L23" s="200">
        <f t="shared" si="4"/>
        <v>1.8180649053320407E-2</v>
      </c>
      <c r="M23" s="200">
        <f t="shared" si="4"/>
        <v>4.2619244479460555E-2</v>
      </c>
      <c r="N23" s="200">
        <f t="shared" si="4"/>
        <v>4.4167861619055129E-2</v>
      </c>
      <c r="O23" s="313">
        <f t="shared" si="4"/>
        <v>4.2845536523656629E-2</v>
      </c>
      <c r="P23" s="703">
        <f>STDEV(P16:P21)</f>
        <v>95.494327929289341</v>
      </c>
      <c r="Q23" s="295">
        <f t="shared" si="4"/>
        <v>32.542431954296212</v>
      </c>
      <c r="R23" s="295">
        <f t="shared" si="4"/>
        <v>2.1549026916352081</v>
      </c>
      <c r="S23" s="295">
        <f t="shared" si="4"/>
        <v>6.1173506978443255</v>
      </c>
      <c r="T23" s="295">
        <f t="shared" si="4"/>
        <v>5.998651043761777</v>
      </c>
      <c r="U23" s="295">
        <f t="shared" si="4"/>
        <v>29.22337601384044</v>
      </c>
      <c r="V23" s="295">
        <f t="shared" si="4"/>
        <v>4.0641567881143983</v>
      </c>
      <c r="W23" s="295">
        <f t="shared" si="4"/>
        <v>2.0785055110127759</v>
      </c>
      <c r="X23" s="295">
        <f t="shared" si="4"/>
        <v>0.16194071985057742</v>
      </c>
      <c r="Y23" s="295">
        <f t="shared" si="4"/>
        <v>7.1997105775838941</v>
      </c>
      <c r="Z23" s="295">
        <f t="shared" si="4"/>
        <v>21.980784123064215</v>
      </c>
      <c r="AA23" s="329">
        <f t="shared" si="4"/>
        <v>5.1534336534218097</v>
      </c>
    </row>
    <row r="24" spans="1:28" x14ac:dyDescent="0.25">
      <c r="A24" s="202"/>
      <c r="B24" s="233"/>
      <c r="C24" s="233"/>
      <c r="D24" s="167" t="s">
        <v>12</v>
      </c>
      <c r="E24" s="310">
        <f>E23/SQRT(COUNT(E16:E21))</f>
        <v>1.3629420791475702E-2</v>
      </c>
      <c r="F24" s="204">
        <f t="shared" ref="F24:AA24" si="5">F23/SQRT(COUNT(F16:F21))</f>
        <v>9.8975305562100271E-4</v>
      </c>
      <c r="G24" s="204">
        <f t="shared" si="5"/>
        <v>3.2475631890182921E-3</v>
      </c>
      <c r="H24" s="204">
        <f t="shared" si="5"/>
        <v>1.8990640969815738E-2</v>
      </c>
      <c r="I24" s="204">
        <f t="shared" si="5"/>
        <v>2.0246810448397375E-2</v>
      </c>
      <c r="J24" s="204">
        <f t="shared" si="5"/>
        <v>2.2842090778015724E-2</v>
      </c>
      <c r="K24" s="204">
        <f t="shared" si="5"/>
        <v>2.0809319493385079E-2</v>
      </c>
      <c r="L24" s="204">
        <f t="shared" si="5"/>
        <v>7.4222188955415068E-3</v>
      </c>
      <c r="M24" s="204">
        <f t="shared" si="5"/>
        <v>1.7399233699601203E-2</v>
      </c>
      <c r="N24" s="204">
        <f t="shared" si="5"/>
        <v>1.8031453999423727E-2</v>
      </c>
      <c r="O24" s="314">
        <f t="shared" si="5"/>
        <v>1.7491617039789825E-2</v>
      </c>
      <c r="P24" s="615">
        <f>P23/SQRT(COUNT(P16:P21))</f>
        <v>38.985396126127903</v>
      </c>
      <c r="Q24" s="296">
        <f t="shared" si="5"/>
        <v>13.285392212878019</v>
      </c>
      <c r="R24" s="296">
        <f t="shared" si="5"/>
        <v>0.8797353399760508</v>
      </c>
      <c r="S24" s="296">
        <f t="shared" si="5"/>
        <v>2.4973979645628654</v>
      </c>
      <c r="T24" s="296">
        <f t="shared" si="5"/>
        <v>2.4489390337050132</v>
      </c>
      <c r="U24" s="296">
        <f t="shared" si="5"/>
        <v>11.930393299233021</v>
      </c>
      <c r="V24" s="296">
        <f t="shared" si="5"/>
        <v>1.6591850609248076</v>
      </c>
      <c r="W24" s="296">
        <f t="shared" si="5"/>
        <v>0.84854632159068388</v>
      </c>
      <c r="X24" s="296">
        <f t="shared" si="5"/>
        <v>6.6112022035485607E-2</v>
      </c>
      <c r="Y24" s="296">
        <f t="shared" si="5"/>
        <v>2.9392695351332168</v>
      </c>
      <c r="Z24" s="296">
        <f t="shared" si="5"/>
        <v>8.9736175412961892</v>
      </c>
      <c r="AA24" s="330">
        <f t="shared" si="5"/>
        <v>2.103880479028394</v>
      </c>
    </row>
    <row r="25" spans="1:28" x14ac:dyDescent="0.25">
      <c r="A25" s="72"/>
      <c r="B25" s="262"/>
      <c r="C25" s="262"/>
      <c r="D25" s="63"/>
      <c r="E25" s="68"/>
      <c r="F25" s="64"/>
      <c r="G25" s="64"/>
      <c r="H25" s="64"/>
      <c r="I25" s="64"/>
      <c r="J25" s="64"/>
      <c r="K25" s="64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</row>
    <row r="26" spans="1:28" ht="20.25" x14ac:dyDescent="0.3">
      <c r="A26" s="23" t="s">
        <v>652</v>
      </c>
      <c r="B26" s="262"/>
      <c r="C26" s="262"/>
      <c r="D26" s="63"/>
      <c r="E26" s="63"/>
      <c r="F26" s="64"/>
      <c r="J26" s="262"/>
      <c r="K26" s="358" t="s">
        <v>2</v>
      </c>
      <c r="L26" s="358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</row>
    <row r="27" spans="1:28" x14ac:dyDescent="0.25">
      <c r="A27" s="72"/>
      <c r="B27" s="262"/>
      <c r="C27" s="262"/>
      <c r="D27" s="63"/>
      <c r="E27" s="63"/>
      <c r="F27" s="129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</row>
    <row r="28" spans="1:28" x14ac:dyDescent="0.25">
      <c r="A28" s="93"/>
      <c r="B28" s="93"/>
      <c r="C28" s="93"/>
      <c r="D28" s="78"/>
      <c r="E28" s="753" t="s">
        <v>94</v>
      </c>
      <c r="F28" s="728"/>
      <c r="G28" s="750"/>
      <c r="H28" s="753" t="s">
        <v>210</v>
      </c>
      <c r="I28" s="728"/>
      <c r="J28" s="728"/>
      <c r="K28" s="750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</row>
    <row r="29" spans="1:28" ht="25.5" x14ac:dyDescent="0.25">
      <c r="A29" s="94" t="s">
        <v>7</v>
      </c>
      <c r="B29" s="95" t="s">
        <v>8</v>
      </c>
      <c r="C29" s="95" t="s">
        <v>9</v>
      </c>
      <c r="D29" s="96" t="s">
        <v>10</v>
      </c>
      <c r="E29" s="558" t="s">
        <v>181</v>
      </c>
      <c r="F29" s="565" t="s">
        <v>213</v>
      </c>
      <c r="G29" s="561" t="s">
        <v>214</v>
      </c>
      <c r="H29" s="569" t="s">
        <v>177</v>
      </c>
      <c r="I29" s="571" t="s">
        <v>182</v>
      </c>
      <c r="J29" s="571" t="s">
        <v>211</v>
      </c>
      <c r="K29" s="570" t="s">
        <v>212</v>
      </c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</row>
    <row r="30" spans="1:28" x14ac:dyDescent="0.25">
      <c r="A30" s="733" t="s">
        <v>1</v>
      </c>
      <c r="B30" s="733">
        <v>1</v>
      </c>
      <c r="C30" s="79">
        <v>1</v>
      </c>
      <c r="D30" s="98" t="s">
        <v>14</v>
      </c>
      <c r="E30" s="85">
        <v>0.29899999999999999</v>
      </c>
      <c r="F30" s="562">
        <v>4.1999999999999997E-3</v>
      </c>
      <c r="G30" s="566">
        <v>1.6000000000000001E-3</v>
      </c>
      <c r="H30" s="355">
        <v>1083.5</v>
      </c>
      <c r="I30" s="80">
        <v>323.9665</v>
      </c>
      <c r="J30" s="597">
        <v>1.3606592999999998</v>
      </c>
      <c r="K30" s="598">
        <v>0.51834639999999998</v>
      </c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2"/>
      <c r="AA30" s="262"/>
    </row>
    <row r="31" spans="1:28" x14ac:dyDescent="0.25">
      <c r="A31" s="756"/>
      <c r="B31" s="756"/>
      <c r="C31" s="64">
        <v>2</v>
      </c>
      <c r="D31" s="97" t="s">
        <v>15</v>
      </c>
      <c r="E31" s="85">
        <v>0.30099999999999999</v>
      </c>
      <c r="F31" s="562">
        <v>1.7000000000000001E-3</v>
      </c>
      <c r="G31" s="566">
        <v>9.6000000000000002E-4</v>
      </c>
      <c r="H31" s="355">
        <v>975</v>
      </c>
      <c r="I31" s="80">
        <v>293.47499999999997</v>
      </c>
      <c r="J31" s="597">
        <v>0.4989075</v>
      </c>
      <c r="K31" s="598">
        <v>0.28173599999999999</v>
      </c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</row>
    <row r="32" spans="1:28" x14ac:dyDescent="0.25">
      <c r="A32" s="756"/>
      <c r="B32" s="756"/>
      <c r="C32" s="64">
        <v>3</v>
      </c>
      <c r="D32" s="97" t="s">
        <v>16</v>
      </c>
      <c r="E32" s="85">
        <v>0.26500000000000001</v>
      </c>
      <c r="F32" s="562">
        <v>1.6000000000000001E-3</v>
      </c>
      <c r="G32" s="566">
        <v>1.1999999999999999E-3</v>
      </c>
      <c r="H32" s="355">
        <v>1000</v>
      </c>
      <c r="I32" s="80">
        <v>265</v>
      </c>
      <c r="J32" s="597">
        <v>0.42400000000000004</v>
      </c>
      <c r="K32" s="598">
        <v>0.31799999999999995</v>
      </c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2"/>
    </row>
    <row r="33" spans="1:27" x14ac:dyDescent="0.25">
      <c r="A33" s="756"/>
      <c r="B33" s="756"/>
      <c r="C33" s="64">
        <v>4</v>
      </c>
      <c r="D33" s="97" t="s">
        <v>17</v>
      </c>
      <c r="E33" s="85">
        <v>0.27899999999999997</v>
      </c>
      <c r="F33" s="562">
        <v>1.1000000000000001E-3</v>
      </c>
      <c r="G33" s="566">
        <v>1.1000000000000001E-3</v>
      </c>
      <c r="H33" s="355">
        <v>891.49999999999989</v>
      </c>
      <c r="I33" s="80">
        <v>248.72849999999994</v>
      </c>
      <c r="J33" s="597">
        <v>0.27360134999999997</v>
      </c>
      <c r="K33" s="598">
        <v>0.27360134999999997</v>
      </c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</row>
    <row r="34" spans="1:27" x14ac:dyDescent="0.25">
      <c r="A34" s="756"/>
      <c r="B34" s="757"/>
      <c r="C34" s="64">
        <v>5</v>
      </c>
      <c r="D34" s="97" t="s">
        <v>18</v>
      </c>
      <c r="E34" s="85">
        <v>0.318</v>
      </c>
      <c r="F34" s="562">
        <v>1.9E-3</v>
      </c>
      <c r="G34" s="566">
        <v>1.1000000000000001E-3</v>
      </c>
      <c r="H34" s="357">
        <v>706.5</v>
      </c>
      <c r="I34" s="86">
        <v>224.667</v>
      </c>
      <c r="J34" s="599">
        <v>0.42686730000000001</v>
      </c>
      <c r="K34" s="600">
        <v>0.24713370000000001</v>
      </c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</row>
    <row r="35" spans="1:27" x14ac:dyDescent="0.25">
      <c r="A35" s="756"/>
      <c r="B35" s="733">
        <v>2</v>
      </c>
      <c r="C35" s="79">
        <v>1</v>
      </c>
      <c r="D35" s="98" t="s">
        <v>20</v>
      </c>
      <c r="E35" s="559">
        <v>0.27899999999999997</v>
      </c>
      <c r="F35" s="563">
        <v>2.0999999999999999E-3</v>
      </c>
      <c r="G35" s="567">
        <v>1.4000000000000002E-3</v>
      </c>
      <c r="H35" s="354">
        <v>510</v>
      </c>
      <c r="I35" s="142">
        <v>142.29</v>
      </c>
      <c r="J35" s="601">
        <v>0.29880899999999999</v>
      </c>
      <c r="K35" s="602">
        <v>0.19920600000000002</v>
      </c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2"/>
      <c r="AA35" s="262"/>
    </row>
    <row r="36" spans="1:27" x14ac:dyDescent="0.25">
      <c r="A36" s="756"/>
      <c r="B36" s="756"/>
      <c r="C36" s="64">
        <v>2</v>
      </c>
      <c r="D36" s="97" t="s">
        <v>21</v>
      </c>
      <c r="E36" s="85">
        <v>0.28899999999999998</v>
      </c>
      <c r="F36" s="562">
        <v>2.3E-3</v>
      </c>
      <c r="G36" s="566">
        <v>1.4000000000000002E-3</v>
      </c>
      <c r="H36" s="355">
        <v>875</v>
      </c>
      <c r="I36" s="80">
        <v>252.87499999999997</v>
      </c>
      <c r="J36" s="597">
        <v>0.58161249999999998</v>
      </c>
      <c r="K36" s="598">
        <v>0.35402500000000003</v>
      </c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</row>
    <row r="37" spans="1:27" x14ac:dyDescent="0.25">
      <c r="A37" s="756"/>
      <c r="B37" s="756"/>
      <c r="C37" s="64">
        <v>3</v>
      </c>
      <c r="D37" s="97" t="s">
        <v>22</v>
      </c>
      <c r="E37" s="85">
        <v>0.32400000000000001</v>
      </c>
      <c r="F37" s="562">
        <v>1.2999999999999999E-3</v>
      </c>
      <c r="G37" s="566">
        <v>9.3999999999999997E-4</v>
      </c>
      <c r="H37" s="355">
        <v>950</v>
      </c>
      <c r="I37" s="80">
        <v>307.8</v>
      </c>
      <c r="J37" s="597">
        <v>0.40014</v>
      </c>
      <c r="K37" s="598">
        <v>0.28933199999999998</v>
      </c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2"/>
      <c r="AA37" s="262"/>
    </row>
    <row r="38" spans="1:27" x14ac:dyDescent="0.25">
      <c r="A38" s="756"/>
      <c r="B38" s="756"/>
      <c r="C38" s="64">
        <v>4</v>
      </c>
      <c r="D38" s="97" t="s">
        <v>23</v>
      </c>
      <c r="E38" s="85">
        <v>0.35399999999999998</v>
      </c>
      <c r="F38" s="562">
        <v>1.1999999999999999E-3</v>
      </c>
      <c r="G38" s="566">
        <v>8.1000000000000006E-4</v>
      </c>
      <c r="H38" s="355">
        <v>700</v>
      </c>
      <c r="I38" s="80">
        <v>247.79999999999998</v>
      </c>
      <c r="J38" s="597">
        <v>0.29735999999999996</v>
      </c>
      <c r="K38" s="598">
        <v>0.20071800000000001</v>
      </c>
      <c r="L38" s="262"/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62"/>
      <c r="AA38" s="262"/>
    </row>
    <row r="39" spans="1:27" x14ac:dyDescent="0.25">
      <c r="A39" s="756"/>
      <c r="B39" s="757"/>
      <c r="C39" s="64">
        <v>5</v>
      </c>
      <c r="D39" s="97" t="s">
        <v>24</v>
      </c>
      <c r="E39" s="560"/>
      <c r="F39" s="564"/>
      <c r="G39" s="568"/>
      <c r="H39" s="701"/>
      <c r="I39" s="702"/>
      <c r="J39" s="603"/>
      <c r="K39" s="604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2"/>
    </row>
    <row r="40" spans="1:27" x14ac:dyDescent="0.25">
      <c r="A40" s="194"/>
      <c r="B40" s="278"/>
      <c r="C40" s="278"/>
      <c r="D40" s="161" t="s">
        <v>221</v>
      </c>
      <c r="E40" s="308">
        <f>AVERAGE(E30:E39)</f>
        <v>0.30088888888888887</v>
      </c>
      <c r="F40" s="361">
        <f t="shared" ref="F40:K40" si="6">AVERAGE(F30:F39)</f>
        <v>1.9333333333333331E-3</v>
      </c>
      <c r="G40" s="362">
        <f t="shared" si="6"/>
        <v>1.1677777777777778E-3</v>
      </c>
      <c r="H40" s="613">
        <f t="shared" si="6"/>
        <v>854.61111111111109</v>
      </c>
      <c r="I40" s="294">
        <f t="shared" si="6"/>
        <v>256.28911111111108</v>
      </c>
      <c r="J40" s="540">
        <f t="shared" si="6"/>
        <v>0.50688410555555552</v>
      </c>
      <c r="K40" s="605">
        <f t="shared" si="6"/>
        <v>0.29801093888888885</v>
      </c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</row>
    <row r="41" spans="1:27" x14ac:dyDescent="0.25">
      <c r="A41" s="198"/>
      <c r="B41" s="232"/>
      <c r="C41" s="232"/>
      <c r="D41" s="164" t="s">
        <v>222</v>
      </c>
      <c r="E41" s="309">
        <f>STDEV(E30:E39)</f>
        <v>2.747473586972423E-2</v>
      </c>
      <c r="F41" s="364">
        <f t="shared" ref="F41:K41" si="7">STDEV(F30:F39)</f>
        <v>9.4207218407083861E-4</v>
      </c>
      <c r="G41" s="365">
        <f t="shared" si="7"/>
        <v>2.56893838860422E-4</v>
      </c>
      <c r="H41" s="703">
        <f t="shared" si="7"/>
        <v>181.48532615919979</v>
      </c>
      <c r="I41" s="295">
        <f t="shared" si="7"/>
        <v>53.41922618120396</v>
      </c>
      <c r="J41" s="541">
        <f t="shared" si="7"/>
        <v>0.33557101603412526</v>
      </c>
      <c r="K41" s="606">
        <f t="shared" si="7"/>
        <v>9.6719765313597453E-2</v>
      </c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</row>
    <row r="42" spans="1:27" x14ac:dyDescent="0.25">
      <c r="A42" s="202"/>
      <c r="B42" s="233"/>
      <c r="C42" s="233"/>
      <c r="D42" s="167" t="s">
        <v>12</v>
      </c>
      <c r="E42" s="310">
        <f>E41/SQRT(COUNT(E30:E39))</f>
        <v>9.1582452899080773E-3</v>
      </c>
      <c r="F42" s="367">
        <f t="shared" ref="F42:K42" si="8">F41/SQRT(COUNT(F30:F39))</f>
        <v>3.140240613569462E-4</v>
      </c>
      <c r="G42" s="368">
        <f t="shared" si="8"/>
        <v>8.5631279620140661E-5</v>
      </c>
      <c r="H42" s="615">
        <f t="shared" si="8"/>
        <v>60.49510871973326</v>
      </c>
      <c r="I42" s="296">
        <f t="shared" si="8"/>
        <v>17.806408727067986</v>
      </c>
      <c r="J42" s="542">
        <f t="shared" si="8"/>
        <v>0.11185700534470842</v>
      </c>
      <c r="K42" s="607">
        <f t="shared" si="8"/>
        <v>3.2239921771199151E-2</v>
      </c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</row>
    <row r="43" spans="1:27" x14ac:dyDescent="0.25">
      <c r="A43" s="724" t="s">
        <v>117</v>
      </c>
      <c r="B43" s="724">
        <v>3</v>
      </c>
      <c r="C43" s="64">
        <v>1</v>
      </c>
      <c r="D43" s="97" t="s">
        <v>26</v>
      </c>
      <c r="E43" s="85">
        <v>0.33</v>
      </c>
      <c r="F43" s="562">
        <v>4.4999999999999999E-4</v>
      </c>
      <c r="G43" s="566">
        <v>4.2000000000000002E-4</v>
      </c>
      <c r="H43" s="355">
        <v>819</v>
      </c>
      <c r="I43" s="80">
        <v>270.27000000000004</v>
      </c>
      <c r="J43" s="597">
        <v>0.12162150000000001</v>
      </c>
      <c r="K43" s="598">
        <v>0.11351340000000001</v>
      </c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</row>
    <row r="44" spans="1:27" x14ac:dyDescent="0.25">
      <c r="A44" s="756"/>
      <c r="B44" s="756"/>
      <c r="C44" s="64">
        <v>2</v>
      </c>
      <c r="D44" s="97" t="s">
        <v>27</v>
      </c>
      <c r="E44" s="85">
        <v>0.30099999999999999</v>
      </c>
      <c r="F44" s="562">
        <v>5.4000000000000001E-4</v>
      </c>
      <c r="G44" s="566">
        <v>5.5000000000000003E-4</v>
      </c>
      <c r="H44" s="355">
        <v>600</v>
      </c>
      <c r="I44" s="80">
        <v>180.6</v>
      </c>
      <c r="J44" s="597">
        <v>9.7524E-2</v>
      </c>
      <c r="K44" s="598">
        <v>9.9330000000000002E-2</v>
      </c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2"/>
    </row>
    <row r="45" spans="1:27" x14ac:dyDescent="0.25">
      <c r="A45" s="756"/>
      <c r="B45" s="756"/>
      <c r="C45" s="64">
        <v>3</v>
      </c>
      <c r="D45" s="97" t="s">
        <v>28</v>
      </c>
      <c r="E45" s="85">
        <v>0.28100000000000003</v>
      </c>
      <c r="F45" s="562">
        <v>7.7999999999999999E-4</v>
      </c>
      <c r="G45" s="566">
        <v>6.7000000000000002E-4</v>
      </c>
      <c r="H45" s="355">
        <v>975</v>
      </c>
      <c r="I45" s="80">
        <v>273.97500000000002</v>
      </c>
      <c r="J45" s="597">
        <v>0.21370050000000002</v>
      </c>
      <c r="K45" s="598">
        <v>0.18356325000000001</v>
      </c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</row>
    <row r="46" spans="1:27" x14ac:dyDescent="0.25">
      <c r="A46" s="756"/>
      <c r="B46" s="756"/>
      <c r="C46" s="64">
        <v>4</v>
      </c>
      <c r="D46" s="97" t="s">
        <v>29</v>
      </c>
      <c r="E46" s="85">
        <v>0.27100000000000002</v>
      </c>
      <c r="F46" s="562">
        <v>8.8999999999999995E-4</v>
      </c>
      <c r="G46" s="566">
        <v>7.9000000000000001E-4</v>
      </c>
      <c r="H46" s="355">
        <v>737.5</v>
      </c>
      <c r="I46" s="80">
        <v>199.86250000000001</v>
      </c>
      <c r="J46" s="597">
        <v>0.17787762500000001</v>
      </c>
      <c r="K46" s="598">
        <v>0.157891375</v>
      </c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</row>
    <row r="47" spans="1:27" x14ac:dyDescent="0.25">
      <c r="A47" s="756"/>
      <c r="B47" s="757"/>
      <c r="C47" s="64">
        <v>5</v>
      </c>
      <c r="D47" s="97" t="s">
        <v>30</v>
      </c>
      <c r="E47" s="85">
        <v>0.29600000000000004</v>
      </c>
      <c r="F47" s="562">
        <v>1.2999999999999999E-3</v>
      </c>
      <c r="G47" s="566">
        <v>1E-3</v>
      </c>
      <c r="H47" s="357">
        <v>637.5</v>
      </c>
      <c r="I47" s="86">
        <v>188.70000000000002</v>
      </c>
      <c r="J47" s="599">
        <v>0.24531</v>
      </c>
      <c r="K47" s="600">
        <v>0.18870000000000003</v>
      </c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62"/>
      <c r="AA47" s="262"/>
    </row>
    <row r="48" spans="1:27" x14ac:dyDescent="0.25">
      <c r="A48" s="756"/>
      <c r="B48" s="733">
        <v>4</v>
      </c>
      <c r="C48" s="79">
        <v>1</v>
      </c>
      <c r="D48" s="98" t="s">
        <v>32</v>
      </c>
      <c r="E48" s="559">
        <v>0.27</v>
      </c>
      <c r="F48" s="563">
        <v>1.1999999999999999E-3</v>
      </c>
      <c r="G48" s="567">
        <v>1.1999999999999999E-3</v>
      </c>
      <c r="H48" s="354">
        <v>793.75</v>
      </c>
      <c r="I48" s="142">
        <v>214.3125</v>
      </c>
      <c r="J48" s="601">
        <v>0.25717499999999999</v>
      </c>
      <c r="K48" s="602">
        <v>0.25717499999999999</v>
      </c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</row>
    <row r="49" spans="1:28" x14ac:dyDescent="0.25">
      <c r="A49" s="756"/>
      <c r="B49" s="756"/>
      <c r="C49" s="64">
        <v>2</v>
      </c>
      <c r="D49" s="97" t="s">
        <v>33</v>
      </c>
      <c r="E49" s="85">
        <v>0.28199999999999997</v>
      </c>
      <c r="F49" s="562">
        <v>1.1000000000000001E-3</v>
      </c>
      <c r="G49" s="566">
        <v>7.2999999999999996E-4</v>
      </c>
      <c r="H49" s="355">
        <v>656.25</v>
      </c>
      <c r="I49" s="80">
        <v>185.06249999999997</v>
      </c>
      <c r="J49" s="597">
        <v>0.20356874999999999</v>
      </c>
      <c r="K49" s="598">
        <v>0.13509562499999997</v>
      </c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</row>
    <row r="50" spans="1:28" x14ac:dyDescent="0.25">
      <c r="A50" s="756"/>
      <c r="B50" s="756"/>
      <c r="C50" s="64">
        <v>3</v>
      </c>
      <c r="D50" s="97" t="s">
        <v>34</v>
      </c>
      <c r="E50" s="85">
        <v>0.253</v>
      </c>
      <c r="F50" s="562">
        <v>8.9999999999999998E-4</v>
      </c>
      <c r="G50" s="566">
        <v>1.1000000000000001E-3</v>
      </c>
      <c r="H50" s="355">
        <v>631.25</v>
      </c>
      <c r="I50" s="80">
        <v>159.70625000000001</v>
      </c>
      <c r="J50" s="597">
        <v>0.14373562500000001</v>
      </c>
      <c r="K50" s="598">
        <v>0.17567687500000001</v>
      </c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</row>
    <row r="51" spans="1:28" x14ac:dyDescent="0.25">
      <c r="A51" s="756"/>
      <c r="B51" s="756"/>
      <c r="C51" s="64">
        <v>4</v>
      </c>
      <c r="D51" s="97" t="s">
        <v>35</v>
      </c>
      <c r="E51" s="85">
        <v>0.28100000000000003</v>
      </c>
      <c r="F51" s="562">
        <v>6.3000000000000003E-4</v>
      </c>
      <c r="G51" s="566">
        <v>5.8999999999999992E-4</v>
      </c>
      <c r="H51" s="355">
        <v>781.25</v>
      </c>
      <c r="I51" s="80">
        <v>219.53125000000003</v>
      </c>
      <c r="J51" s="597">
        <v>0.13830468750000002</v>
      </c>
      <c r="K51" s="598">
        <v>0.1295234375</v>
      </c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2"/>
      <c r="X51" s="262"/>
      <c r="Y51" s="262"/>
      <c r="Z51" s="262"/>
      <c r="AA51" s="262"/>
    </row>
    <row r="52" spans="1:28" x14ac:dyDescent="0.25">
      <c r="A52" s="756"/>
      <c r="B52" s="757"/>
      <c r="C52" s="64">
        <v>5</v>
      </c>
      <c r="D52" s="97" t="s">
        <v>36</v>
      </c>
      <c r="E52" s="85">
        <v>0.26899999999999996</v>
      </c>
      <c r="F52" s="562">
        <v>7.1999999999999994E-4</v>
      </c>
      <c r="G52" s="566">
        <v>8.7999999999999992E-4</v>
      </c>
      <c r="H52" s="357">
        <v>660</v>
      </c>
      <c r="I52" s="86">
        <v>177.53999999999996</v>
      </c>
      <c r="J52" s="599">
        <v>0.12782879999999996</v>
      </c>
      <c r="K52" s="600">
        <v>0.15623519999999996</v>
      </c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</row>
    <row r="53" spans="1:28" x14ac:dyDescent="0.25">
      <c r="A53" s="194"/>
      <c r="B53" s="278"/>
      <c r="C53" s="278"/>
      <c r="D53" s="161" t="s">
        <v>221</v>
      </c>
      <c r="E53" s="308">
        <f>AVERAGE(E43:E52)</f>
        <v>0.28340000000000004</v>
      </c>
      <c r="F53" s="361">
        <f t="shared" ref="F53" si="9">AVERAGE(F43:F52)</f>
        <v>8.5099999999999998E-4</v>
      </c>
      <c r="G53" s="362">
        <f t="shared" ref="G53" si="10">AVERAGE(G43:G52)</f>
        <v>7.9299999999999998E-4</v>
      </c>
      <c r="H53" s="613">
        <f t="shared" ref="H53" si="11">AVERAGE(H43:H52)</f>
        <v>729.15</v>
      </c>
      <c r="I53" s="294">
        <f t="shared" ref="I53" si="12">AVERAGE(I43:I52)</f>
        <v>206.95599999999999</v>
      </c>
      <c r="J53" s="540">
        <f t="shared" ref="J53" si="13">AVERAGE(J43:J52)</f>
        <v>0.17266464875000001</v>
      </c>
      <c r="K53" s="605">
        <f t="shared" ref="K53" si="14">AVERAGE(K43:K52)</f>
        <v>0.15967041625</v>
      </c>
      <c r="L53" s="262"/>
      <c r="M53" s="262"/>
      <c r="N53" s="262"/>
      <c r="O53" s="262"/>
      <c r="P53" s="262"/>
      <c r="Q53" s="262"/>
      <c r="R53" s="262"/>
      <c r="S53" s="262"/>
      <c r="T53" s="262"/>
      <c r="U53" s="262"/>
      <c r="V53" s="262"/>
      <c r="W53" s="262"/>
      <c r="X53" s="262"/>
      <c r="Y53" s="262"/>
      <c r="Z53" s="262"/>
      <c r="AA53" s="262"/>
    </row>
    <row r="54" spans="1:28" x14ac:dyDescent="0.25">
      <c r="A54" s="198"/>
      <c r="B54" s="232"/>
      <c r="C54" s="232"/>
      <c r="D54" s="164" t="s">
        <v>222</v>
      </c>
      <c r="E54" s="309">
        <f>STDEV(E43:E52)</f>
        <v>2.1391587131393504E-2</v>
      </c>
      <c r="F54" s="364">
        <f t="shared" ref="F54:K54" si="15">STDEV(F43:F52)</f>
        <v>2.8242796525053171E-4</v>
      </c>
      <c r="G54" s="365">
        <f t="shared" si="15"/>
        <v>2.5139831167116279E-4</v>
      </c>
      <c r="H54" s="703">
        <f t="shared" si="15"/>
        <v>115.58187333853213</v>
      </c>
      <c r="I54" s="295">
        <f t="shared" si="15"/>
        <v>38.539831126561765</v>
      </c>
      <c r="J54" s="541">
        <f t="shared" si="15"/>
        <v>5.5141026291327291E-2</v>
      </c>
      <c r="K54" s="606">
        <f t="shared" si="15"/>
        <v>4.5308936063421734E-2</v>
      </c>
      <c r="L54" s="262"/>
      <c r="M54" s="262"/>
      <c r="N54" s="262"/>
      <c r="O54" s="262"/>
      <c r="P54" s="262"/>
      <c r="Q54" s="262"/>
      <c r="R54" s="262"/>
      <c r="S54" s="262"/>
      <c r="T54" s="262"/>
      <c r="U54" s="262"/>
      <c r="V54" s="262"/>
      <c r="W54" s="262"/>
      <c r="X54" s="262"/>
      <c r="Y54" s="262"/>
      <c r="Z54" s="262"/>
      <c r="AA54" s="262"/>
    </row>
    <row r="55" spans="1:28" x14ac:dyDescent="0.25">
      <c r="A55" s="202"/>
      <c r="B55" s="233"/>
      <c r="C55" s="233"/>
      <c r="D55" s="167" t="s">
        <v>12</v>
      </c>
      <c r="E55" s="310">
        <f>E54/SQRT(COUNT(E43:E52))</f>
        <v>6.7646138101151061E-3</v>
      </c>
      <c r="F55" s="367">
        <f t="shared" ref="F55" si="16">F54/SQRT(COUNT(F43:F52))</f>
        <v>8.9311564511856774E-5</v>
      </c>
      <c r="G55" s="368">
        <f t="shared" ref="G55" si="17">G54/SQRT(COUNT(G43:G52))</f>
        <v>7.9499126480176558E-5</v>
      </c>
      <c r="H55" s="615">
        <f t="shared" ref="H55" si="18">H54/SQRT(COUNT(H43:H52))</f>
        <v>36.550197597885138</v>
      </c>
      <c r="I55" s="296">
        <f t="shared" ref="I55" si="19">I54/SQRT(COUNT(I43:I52))</f>
        <v>12.18736469981882</v>
      </c>
      <c r="J55" s="542">
        <f t="shared" ref="J55" si="20">J54/SQRT(COUNT(J43:J52))</f>
        <v>1.7437123559982153E-2</v>
      </c>
      <c r="K55" s="607">
        <f t="shared" ref="K55" si="21">K54/SQRT(COUNT(K43:K52))</f>
        <v>1.4327943631935597E-2</v>
      </c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</row>
    <row r="56" spans="1:28" x14ac:dyDescent="0.25">
      <c r="A56" s="72"/>
      <c r="B56" s="262"/>
      <c r="C56" s="262"/>
      <c r="D56" s="63"/>
      <c r="E56" s="63"/>
      <c r="F56" s="64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62"/>
    </row>
    <row r="57" spans="1:28" x14ac:dyDescent="0.25">
      <c r="A57" s="262"/>
      <c r="B57" s="262"/>
      <c r="C57" s="262"/>
      <c r="D57" s="262"/>
      <c r="E57" s="262"/>
      <c r="F57" s="262"/>
      <c r="G57" s="262"/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62"/>
    </row>
    <row r="58" spans="1:28" x14ac:dyDescent="0.25">
      <c r="A58" s="262"/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  <c r="Z58" s="262"/>
      <c r="AA58" s="262"/>
      <c r="AB58" s="262"/>
    </row>
  </sheetData>
  <mergeCells count="15">
    <mergeCell ref="P5:AA5"/>
    <mergeCell ref="A30:A39"/>
    <mergeCell ref="B30:B34"/>
    <mergeCell ref="B35:B39"/>
    <mergeCell ref="A43:A52"/>
    <mergeCell ref="B43:B47"/>
    <mergeCell ref="B48:B52"/>
    <mergeCell ref="E28:G28"/>
    <mergeCell ref="H28:K28"/>
    <mergeCell ref="A7:A12"/>
    <mergeCell ref="B7:B11"/>
    <mergeCell ref="A16:A21"/>
    <mergeCell ref="B17:B19"/>
    <mergeCell ref="B20:B21"/>
    <mergeCell ref="E5:O5"/>
  </mergeCells>
  <dataValidations count="1">
    <dataValidation type="list" allowBlank="1" showInputMessage="1" showErrorMessage="1" sqref="D40:D42 D53:D55 D22:D24 D13:D15" xr:uid="{9A6C47F1-8F2C-4EF5-9FB2-5EED986739BD}">
      <formula1>TtestSelect</formula1>
    </dataValidation>
  </dataValidation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49D2-B7C2-48FB-853A-BB9495B26CD8}">
  <dimension ref="A1:AE30"/>
  <sheetViews>
    <sheetView workbookViewId="0"/>
  </sheetViews>
  <sheetFormatPr defaultRowHeight="15" x14ac:dyDescent="0.25"/>
  <cols>
    <col min="1" max="1" width="18.28515625" customWidth="1"/>
    <col min="5" max="10" width="12.5703125" customWidth="1"/>
    <col min="11" max="14" width="15" customWidth="1"/>
    <col min="15" max="20" width="12.5703125" customWidth="1"/>
  </cols>
  <sheetData>
    <row r="1" spans="1:31" ht="15.75" x14ac:dyDescent="0.3">
      <c r="A1" s="36" t="s">
        <v>71</v>
      </c>
      <c r="B1" s="3"/>
      <c r="C1" s="3"/>
      <c r="D1" s="32"/>
    </row>
    <row r="2" spans="1:31" ht="15.75" x14ac:dyDescent="0.3">
      <c r="A2" s="36" t="s">
        <v>116</v>
      </c>
      <c r="B2" s="3"/>
      <c r="C2" s="3"/>
      <c r="D2" s="32"/>
    </row>
    <row r="3" spans="1:31" ht="15.75" x14ac:dyDescent="0.3">
      <c r="A3" s="36"/>
      <c r="B3" s="3"/>
      <c r="C3" s="3"/>
      <c r="D3" s="32"/>
    </row>
    <row r="4" spans="1:31" ht="20.25" x14ac:dyDescent="0.3">
      <c r="A4" s="23" t="s">
        <v>127</v>
      </c>
      <c r="B4" s="3"/>
      <c r="C4" s="3"/>
      <c r="D4" s="32"/>
    </row>
    <row r="5" spans="1:31" x14ac:dyDescent="0.25">
      <c r="A5" s="24"/>
      <c r="B5" s="64"/>
      <c r="C5" s="64"/>
      <c r="D5" s="63"/>
      <c r="E5" s="760" t="s">
        <v>94</v>
      </c>
      <c r="F5" s="761"/>
      <c r="G5" s="761"/>
      <c r="H5" s="761"/>
      <c r="I5" s="761"/>
      <c r="J5" s="761"/>
      <c r="K5" s="761"/>
      <c r="L5" s="761"/>
      <c r="M5" s="761"/>
      <c r="N5" s="762"/>
      <c r="O5" s="749" t="s">
        <v>130</v>
      </c>
      <c r="P5" s="728"/>
      <c r="Q5" s="728"/>
      <c r="R5" s="728"/>
      <c r="S5" s="728"/>
      <c r="T5" s="750"/>
      <c r="U5" s="107"/>
      <c r="V5" s="107"/>
      <c r="W5" s="107"/>
      <c r="X5" s="3"/>
      <c r="Y5" s="3"/>
      <c r="Z5" s="3"/>
      <c r="AA5" s="3"/>
      <c r="AB5" s="3"/>
      <c r="AC5" s="3"/>
      <c r="AD5" s="3"/>
      <c r="AE5" s="3"/>
    </row>
    <row r="6" spans="1:31" ht="26.25" x14ac:dyDescent="0.25">
      <c r="A6" s="29" t="s">
        <v>7</v>
      </c>
      <c r="B6" s="29" t="s">
        <v>8</v>
      </c>
      <c r="C6" s="29" t="s">
        <v>9</v>
      </c>
      <c r="D6" s="249" t="s">
        <v>10</v>
      </c>
      <c r="E6" s="56" t="s">
        <v>174</v>
      </c>
      <c r="F6" s="52" t="s">
        <v>181</v>
      </c>
      <c r="G6" s="52" t="s">
        <v>129</v>
      </c>
      <c r="H6" s="52" t="s">
        <v>175</v>
      </c>
      <c r="I6" s="52" t="s">
        <v>176</v>
      </c>
      <c r="J6" s="52" t="s">
        <v>183</v>
      </c>
      <c r="K6" s="52" t="s">
        <v>184</v>
      </c>
      <c r="L6" s="52" t="s">
        <v>185</v>
      </c>
      <c r="M6" s="52" t="s">
        <v>186</v>
      </c>
      <c r="N6" s="57" t="s">
        <v>187</v>
      </c>
      <c r="O6" s="52" t="s">
        <v>177</v>
      </c>
      <c r="P6" s="52" t="s">
        <v>178</v>
      </c>
      <c r="Q6" s="52" t="s">
        <v>179</v>
      </c>
      <c r="R6" s="52" t="s">
        <v>180</v>
      </c>
      <c r="S6" s="52" t="s">
        <v>182</v>
      </c>
      <c r="T6" s="57" t="s">
        <v>132</v>
      </c>
    </row>
    <row r="7" spans="1:31" x14ac:dyDescent="0.25">
      <c r="A7" s="715" t="s">
        <v>1</v>
      </c>
      <c r="B7" s="723">
        <v>1</v>
      </c>
      <c r="C7" s="210">
        <v>1</v>
      </c>
      <c r="D7" s="211" t="str">
        <f t="shared" ref="D7:D11" ca="1" si="0">TEXT(OFFSET(B7,-MAX(C7)+MAX(B$7),0),0)&amp;"-"&amp;TEXT(C7,0)</f>
        <v>1-1</v>
      </c>
      <c r="E7" s="258">
        <v>0.23699999999999999</v>
      </c>
      <c r="F7" s="223">
        <v>2.3799999999999998E-2</v>
      </c>
      <c r="G7" s="223">
        <v>2.92E-2</v>
      </c>
      <c r="H7" s="336">
        <v>2.3E-3</v>
      </c>
      <c r="I7" s="223">
        <v>3.5000000000000003E-2</v>
      </c>
      <c r="J7" s="223">
        <v>3.3300000000000003E-2</v>
      </c>
      <c r="K7" s="223">
        <v>8.9800000000000005E-2</v>
      </c>
      <c r="L7" s="223">
        <v>5.7999999999999996E-3</v>
      </c>
      <c r="M7" s="223">
        <v>0.14300000000000002</v>
      </c>
      <c r="N7" s="337">
        <v>0.23300000000000001</v>
      </c>
      <c r="O7" s="550">
        <v>383.33333333333337</v>
      </c>
      <c r="P7" s="158">
        <v>90.850000000000009</v>
      </c>
      <c r="Q7" s="580">
        <v>0.88166666666666671</v>
      </c>
      <c r="R7" s="158">
        <v>13.41666666666667</v>
      </c>
      <c r="S7" s="158">
        <v>9.1233333333333331</v>
      </c>
      <c r="T7" s="339">
        <v>11.193333333333335</v>
      </c>
    </row>
    <row r="8" spans="1:31" x14ac:dyDescent="0.25">
      <c r="A8" s="716"/>
      <c r="B8" s="724"/>
      <c r="C8" s="212">
        <v>2</v>
      </c>
      <c r="D8" s="213" t="str">
        <f t="shared" ca="1" si="0"/>
        <v>1-2</v>
      </c>
      <c r="E8" s="257">
        <v>0.161</v>
      </c>
      <c r="F8" s="184">
        <v>1.7500000000000002E-2</v>
      </c>
      <c r="G8" s="184">
        <v>3.7699999999999997E-2</v>
      </c>
      <c r="H8" s="544">
        <v>1.5E-3</v>
      </c>
      <c r="I8" s="184">
        <v>1.7500000000000002E-2</v>
      </c>
      <c r="J8" s="184">
        <v>2.2400000000000003E-2</v>
      </c>
      <c r="K8" s="184">
        <v>0.17600000000000002</v>
      </c>
      <c r="L8" s="184">
        <v>6.0000000000000001E-3</v>
      </c>
      <c r="M8" s="184">
        <v>0.128</v>
      </c>
      <c r="N8" s="331">
        <v>0.192</v>
      </c>
      <c r="O8" s="548">
        <v>280</v>
      </c>
      <c r="P8" s="152">
        <v>45.08</v>
      </c>
      <c r="Q8" s="581">
        <v>0.42</v>
      </c>
      <c r="R8" s="152">
        <v>4.9000000000000004</v>
      </c>
      <c r="S8" s="152">
        <v>4.9000000000000004</v>
      </c>
      <c r="T8" s="333">
        <v>10.555999999999999</v>
      </c>
    </row>
    <row r="9" spans="1:31" x14ac:dyDescent="0.25">
      <c r="A9" s="716"/>
      <c r="B9" s="724"/>
      <c r="C9" s="212">
        <v>3</v>
      </c>
      <c r="D9" s="213" t="str">
        <f t="shared" ca="1" si="0"/>
        <v>1-3</v>
      </c>
      <c r="E9" s="257">
        <v>0.121</v>
      </c>
      <c r="F9" s="184">
        <v>1.06E-2</v>
      </c>
      <c r="G9" s="184">
        <v>2.0400000000000001E-2</v>
      </c>
      <c r="H9" s="544">
        <v>1.4000000000000002E-3</v>
      </c>
      <c r="I9" s="184">
        <v>1.24E-2</v>
      </c>
      <c r="J9" s="184">
        <v>3.9599999999999996E-2</v>
      </c>
      <c r="K9" s="184">
        <v>0.11</v>
      </c>
      <c r="L9" s="184">
        <v>1.7600000000000001E-2</v>
      </c>
      <c r="M9" s="184">
        <v>0.13900000000000001</v>
      </c>
      <c r="N9" s="331">
        <v>0.14499999999999999</v>
      </c>
      <c r="O9" s="548">
        <v>460</v>
      </c>
      <c r="P9" s="152">
        <v>55.66</v>
      </c>
      <c r="Q9" s="581">
        <v>0.64400000000000013</v>
      </c>
      <c r="R9" s="152">
        <v>5.7039999999999997</v>
      </c>
      <c r="S9" s="152">
        <v>4.8760000000000003</v>
      </c>
      <c r="T9" s="333">
        <v>9.3840000000000003</v>
      </c>
    </row>
    <row r="10" spans="1:31" x14ac:dyDescent="0.25">
      <c r="A10" s="716"/>
      <c r="B10" s="724"/>
      <c r="C10" s="212">
        <v>4</v>
      </c>
      <c r="D10" s="213" t="str">
        <f t="shared" ca="1" si="0"/>
        <v>1-4</v>
      </c>
      <c r="E10" s="257">
        <v>0.14899999999999999</v>
      </c>
      <c r="F10" s="184">
        <v>2.1499999999999998E-2</v>
      </c>
      <c r="G10" s="184">
        <v>3.1300000000000001E-2</v>
      </c>
      <c r="H10" s="544">
        <v>1.2999999999999999E-3</v>
      </c>
      <c r="I10" s="184">
        <v>1.5100000000000001E-2</v>
      </c>
      <c r="J10" s="184">
        <v>6.0299999999999999E-2</v>
      </c>
      <c r="K10" s="184">
        <v>0.32299999999999995</v>
      </c>
      <c r="L10" s="184">
        <v>9.4999999999999998E-3</v>
      </c>
      <c r="M10" s="184">
        <v>0.10099999999999999</v>
      </c>
      <c r="N10" s="331">
        <v>0.20199999999999999</v>
      </c>
      <c r="O10" s="548">
        <v>545</v>
      </c>
      <c r="P10" s="152">
        <v>81.204999999999998</v>
      </c>
      <c r="Q10" s="581">
        <v>0.70850000000000002</v>
      </c>
      <c r="R10" s="152">
        <v>8.2294999999999998</v>
      </c>
      <c r="S10" s="152">
        <v>11.717499999999999</v>
      </c>
      <c r="T10" s="333">
        <v>17.058500000000002</v>
      </c>
    </row>
    <row r="11" spans="1:31" x14ac:dyDescent="0.25">
      <c r="A11" s="716"/>
      <c r="B11" s="725"/>
      <c r="C11" s="228">
        <v>5</v>
      </c>
      <c r="D11" s="229" t="str">
        <f t="shared" ca="1" si="0"/>
        <v>1-5</v>
      </c>
      <c r="E11" s="260">
        <v>0.36799999999999999</v>
      </c>
      <c r="F11" s="192">
        <v>2.18E-2</v>
      </c>
      <c r="G11" s="192">
        <v>8.9399999999999993E-2</v>
      </c>
      <c r="H11" s="340">
        <v>1.7000000000000001E-3</v>
      </c>
      <c r="I11" s="192">
        <v>2.4399999999999998E-2</v>
      </c>
      <c r="J11" s="192">
        <v>2.76E-2</v>
      </c>
      <c r="K11" s="192">
        <v>6.93E-2</v>
      </c>
      <c r="L11" s="192">
        <v>6.5000000000000006E-3</v>
      </c>
      <c r="M11" s="192">
        <v>0.121</v>
      </c>
      <c r="N11" s="341">
        <v>0.18600000000000003</v>
      </c>
      <c r="O11" s="549">
        <v>580</v>
      </c>
      <c r="P11" s="159">
        <v>213.44</v>
      </c>
      <c r="Q11" s="582">
        <v>0.9860000000000001</v>
      </c>
      <c r="R11" s="159">
        <v>14.151999999999999</v>
      </c>
      <c r="S11" s="159">
        <v>12.644</v>
      </c>
      <c r="T11" s="344">
        <v>51.851999999999997</v>
      </c>
    </row>
    <row r="12" spans="1:31" x14ac:dyDescent="0.25">
      <c r="A12" s="716"/>
      <c r="B12" s="130">
        <v>2</v>
      </c>
      <c r="C12" s="212">
        <v>3</v>
      </c>
      <c r="D12" s="261" t="s">
        <v>22</v>
      </c>
      <c r="E12" s="257">
        <v>0.20899999999999999</v>
      </c>
      <c r="F12" s="184">
        <v>9.7999999999999997E-3</v>
      </c>
      <c r="G12" s="184">
        <v>3.0800000000000001E-2</v>
      </c>
      <c r="H12" s="544">
        <v>9.8999999999999999E-4</v>
      </c>
      <c r="I12" s="184">
        <v>2.0199999999999999E-2</v>
      </c>
      <c r="J12" s="184">
        <v>2.3599999999999999E-2</v>
      </c>
      <c r="K12" s="184">
        <v>0.13</v>
      </c>
      <c r="L12" s="184">
        <v>1.18E-2</v>
      </c>
      <c r="M12" s="184">
        <v>0.10400000000000001</v>
      </c>
      <c r="N12" s="331">
        <v>0.17499999999999999</v>
      </c>
      <c r="O12" s="548">
        <v>480</v>
      </c>
      <c r="P12" s="152">
        <v>100.32</v>
      </c>
      <c r="Q12" s="581">
        <v>0.47520000000000001</v>
      </c>
      <c r="R12" s="152">
        <v>9.6959999999999997</v>
      </c>
      <c r="S12" s="152">
        <v>4.7039999999999997</v>
      </c>
      <c r="T12" s="333">
        <v>14.784000000000001</v>
      </c>
    </row>
    <row r="13" spans="1:31" x14ac:dyDescent="0.25">
      <c r="A13" s="243"/>
      <c r="B13" s="244"/>
      <c r="C13" s="244"/>
      <c r="D13" s="161" t="s">
        <v>221</v>
      </c>
      <c r="E13" s="308">
        <f>AVERAGE(E7:E12)</f>
        <v>0.20750000000000002</v>
      </c>
      <c r="F13" s="196">
        <f t="shared" ref="F13" si="1">AVERAGE(F7:F12)</f>
        <v>1.7499999999999998E-2</v>
      </c>
      <c r="G13" s="196">
        <f t="shared" ref="G13" si="2">AVERAGE(G7:G12)</f>
        <v>3.9800000000000002E-2</v>
      </c>
      <c r="H13" s="361">
        <f t="shared" ref="H13" si="3">AVERAGE(H7:H12)</f>
        <v>1.5316666666666664E-3</v>
      </c>
      <c r="I13" s="196">
        <f t="shared" ref="I13" si="4">AVERAGE(I7:I12)</f>
        <v>2.0766666666666666E-2</v>
      </c>
      <c r="J13" s="196">
        <f t="shared" ref="J13" si="5">AVERAGE(J7:J12)</f>
        <v>3.4466666666666666E-2</v>
      </c>
      <c r="K13" s="196">
        <f t="shared" ref="K13" si="6">AVERAGE(K7:K12)</f>
        <v>0.14968333333333333</v>
      </c>
      <c r="L13" s="196">
        <f t="shared" ref="L13" si="7">AVERAGE(L7:L12)</f>
        <v>9.5333333333333329E-3</v>
      </c>
      <c r="M13" s="196">
        <f t="shared" ref="M13" si="8">AVERAGE(M7:M12)</f>
        <v>0.12266666666666666</v>
      </c>
      <c r="N13" s="312">
        <f t="shared" ref="N13" si="9">AVERAGE(N7:N12)</f>
        <v>0.18883333333333333</v>
      </c>
      <c r="O13" s="613">
        <f t="shared" ref="O13" si="10">AVERAGE(O7:O12)</f>
        <v>454.72222222222223</v>
      </c>
      <c r="P13" s="294">
        <f t="shared" ref="P13" si="11">AVERAGE(P7:P12)</f>
        <v>97.759166666666673</v>
      </c>
      <c r="Q13" s="540">
        <f t="shared" ref="Q13" si="12">AVERAGE(Q7:Q12)</f>
        <v>0.68589444444444447</v>
      </c>
      <c r="R13" s="294">
        <f t="shared" ref="R13" si="13">AVERAGE(R7:R12)</f>
        <v>9.3496944444444452</v>
      </c>
      <c r="S13" s="294">
        <f t="shared" ref="S13" si="14">AVERAGE(S7:S12)</f>
        <v>7.9941388888888882</v>
      </c>
      <c r="T13" s="279">
        <f t="shared" ref="T13" si="15">AVERAGE(T7:T12)</f>
        <v>19.137972222222224</v>
      </c>
    </row>
    <row r="14" spans="1:31" x14ac:dyDescent="0.25">
      <c r="A14" s="400"/>
      <c r="B14" s="401"/>
      <c r="C14" s="401"/>
      <c r="D14" s="164" t="s">
        <v>222</v>
      </c>
      <c r="E14" s="309">
        <f>STDEV(E7:E12)</f>
        <v>8.9106116512840963E-2</v>
      </c>
      <c r="F14" s="200">
        <f t="shared" ref="F14:T14" si="16">STDEV(F7:F12)</f>
        <v>6.0179730806975227E-3</v>
      </c>
      <c r="G14" s="200">
        <f t="shared" si="16"/>
        <v>2.4926050629812971E-2</v>
      </c>
      <c r="H14" s="364">
        <f t="shared" si="16"/>
        <v>4.43640244642736E-4</v>
      </c>
      <c r="I14" s="200">
        <f t="shared" si="16"/>
        <v>8.1104048398749351E-3</v>
      </c>
      <c r="J14" s="200">
        <f t="shared" si="16"/>
        <v>1.4183887572406479E-2</v>
      </c>
      <c r="K14" s="200">
        <f t="shared" si="16"/>
        <v>9.2456398732952264E-2</v>
      </c>
      <c r="L14" s="200">
        <f t="shared" si="16"/>
        <v>4.6007245806140868E-3</v>
      </c>
      <c r="M14" s="200">
        <f t="shared" si="16"/>
        <v>1.7489044189625429E-2</v>
      </c>
      <c r="N14" s="313">
        <f t="shared" si="16"/>
        <v>2.9171332960059672E-2</v>
      </c>
      <c r="O14" s="703">
        <f t="shared" si="16"/>
        <v>109.66827084270827</v>
      </c>
      <c r="P14" s="295">
        <f t="shared" si="16"/>
        <v>60.4281797191233</v>
      </c>
      <c r="Q14" s="541">
        <f t="shared" si="16"/>
        <v>0.22169721134583234</v>
      </c>
      <c r="R14" s="295">
        <f t="shared" si="16"/>
        <v>3.848844851837824</v>
      </c>
      <c r="S14" s="295">
        <f t="shared" si="16"/>
        <v>3.6573543966106716</v>
      </c>
      <c r="T14" s="329">
        <f t="shared" si="16"/>
        <v>16.281255484082386</v>
      </c>
    </row>
    <row r="15" spans="1:31" x14ac:dyDescent="0.25">
      <c r="A15" s="402"/>
      <c r="B15" s="403"/>
      <c r="C15" s="403"/>
      <c r="D15" s="167" t="s">
        <v>12</v>
      </c>
      <c r="E15" s="310">
        <f>E14/SQRT(COUNT(E7:E12))</f>
        <v>3.6377419736241125E-2</v>
      </c>
      <c r="F15" s="204">
        <f t="shared" ref="F15" si="17">F14/SQRT(COUNT(F7:F12))</f>
        <v>2.4568272222523111E-3</v>
      </c>
      <c r="G15" s="204">
        <f t="shared" ref="G15" si="18">G14/SQRT(COUNT(G7:G12))</f>
        <v>1.0176017557636842E-2</v>
      </c>
      <c r="H15" s="367">
        <f t="shared" ref="H15" si="19">H14/SQRT(COUNT(H7:H12))</f>
        <v>1.8111537145636694E-4</v>
      </c>
      <c r="I15" s="204">
        <f t="shared" ref="I15" si="20">I14/SQRT(COUNT(I7:I12))</f>
        <v>3.3110589108487831E-3</v>
      </c>
      <c r="J15" s="204">
        <f t="shared" ref="J15" si="21">J14/SQRT(COUNT(J7:J12))</f>
        <v>5.7905478535665777E-3</v>
      </c>
      <c r="K15" s="204">
        <f t="shared" ref="K15" si="22">K14/SQRT(COUNT(K7:K12))</f>
        <v>3.7745166725173036E-2</v>
      </c>
      <c r="L15" s="204">
        <f t="shared" ref="L15" si="23">L14/SQRT(COUNT(L7:L12))</f>
        <v>1.8782379449307743E-3</v>
      </c>
      <c r="M15" s="204">
        <f t="shared" ref="M15" si="24">M14/SQRT(COUNT(M7:M12))</f>
        <v>7.1398723922615386E-3</v>
      </c>
      <c r="N15" s="314">
        <f t="shared" ref="N15" si="25">N14/SQRT(COUNT(N7:N12))</f>
        <v>1.1909146811496503E-2</v>
      </c>
      <c r="O15" s="615">
        <f t="shared" ref="O15" si="26">O14/SQRT(COUNT(O7:O12))</f>
        <v>44.771884089663565</v>
      </c>
      <c r="P15" s="296">
        <f t="shared" ref="P15" si="27">P14/SQRT(COUNT(P7:P12))</f>
        <v>24.669701066175168</v>
      </c>
      <c r="Q15" s="542">
        <f t="shared" ref="Q15" si="28">Q14/SQRT(COUNT(Q7:Q12))</f>
        <v>9.0507507532541803E-2</v>
      </c>
      <c r="R15" s="296">
        <f t="shared" ref="R15" si="29">R14/SQRT(COUNT(R7:R12))</f>
        <v>1.5712843310234319</v>
      </c>
      <c r="S15" s="296">
        <f t="shared" ref="S15" si="30">S14/SQRT(COUNT(S7:S12))</f>
        <v>1.4931086800368001</v>
      </c>
      <c r="T15" s="330">
        <f t="shared" ref="T15" si="31">T14/SQRT(COUNT(T7:T12))</f>
        <v>6.6467947179820293</v>
      </c>
    </row>
    <row r="16" spans="1:31" x14ac:dyDescent="0.25">
      <c r="A16" s="716" t="s">
        <v>117</v>
      </c>
      <c r="B16" s="250">
        <v>4</v>
      </c>
      <c r="C16" s="490">
        <v>5</v>
      </c>
      <c r="D16" s="491" t="s">
        <v>36</v>
      </c>
      <c r="E16" s="493">
        <v>0.14300000000000002</v>
      </c>
      <c r="F16" s="492">
        <v>1.0200000000000001E-2</v>
      </c>
      <c r="G16" s="492">
        <v>2.64E-2</v>
      </c>
      <c r="H16" s="579">
        <v>1.9E-3</v>
      </c>
      <c r="I16" s="492">
        <v>2.35E-2</v>
      </c>
      <c r="J16" s="492">
        <v>3.32E-2</v>
      </c>
      <c r="K16" s="492">
        <v>9.5899999999999999E-2</v>
      </c>
      <c r="L16" s="492">
        <v>7.4000000000000003E-3</v>
      </c>
      <c r="M16" s="492">
        <v>0.151</v>
      </c>
      <c r="N16" s="494">
        <v>0.17300000000000001</v>
      </c>
      <c r="O16" s="706">
        <v>580</v>
      </c>
      <c r="P16" s="495">
        <v>82.940000000000012</v>
      </c>
      <c r="Q16" s="583">
        <v>1.1020000000000001</v>
      </c>
      <c r="R16" s="495">
        <v>13.63</v>
      </c>
      <c r="S16" s="495">
        <v>5.9160000000000004</v>
      </c>
      <c r="T16" s="545">
        <v>15.311999999999999</v>
      </c>
    </row>
    <row r="17" spans="1:20" x14ac:dyDescent="0.25">
      <c r="A17" s="716"/>
      <c r="B17" s="724">
        <v>5</v>
      </c>
      <c r="C17" s="212">
        <v>2</v>
      </c>
      <c r="D17" s="261" t="s">
        <v>44</v>
      </c>
      <c r="E17" s="257">
        <v>0.21</v>
      </c>
      <c r="F17" s="184">
        <v>1.46E-2</v>
      </c>
      <c r="G17" s="184">
        <v>2.3E-2</v>
      </c>
      <c r="H17" s="544">
        <v>1E-3</v>
      </c>
      <c r="I17" s="184">
        <v>2.2599999999999999E-2</v>
      </c>
      <c r="J17" s="184">
        <v>2.76E-2</v>
      </c>
      <c r="K17" s="184">
        <v>8.6800000000000002E-2</v>
      </c>
      <c r="L17" s="184">
        <v>5.8999999999999999E-3</v>
      </c>
      <c r="M17" s="184">
        <v>0.14000000000000001</v>
      </c>
      <c r="N17" s="331">
        <v>0.20899999999999999</v>
      </c>
      <c r="O17" s="548">
        <v>650</v>
      </c>
      <c r="P17" s="152">
        <v>136.5</v>
      </c>
      <c r="Q17" s="581">
        <v>0.65</v>
      </c>
      <c r="R17" s="152">
        <v>14.69</v>
      </c>
      <c r="S17" s="152">
        <v>9.49</v>
      </c>
      <c r="T17" s="333">
        <v>14.95</v>
      </c>
    </row>
    <row r="18" spans="1:20" x14ac:dyDescent="0.25">
      <c r="A18" s="716"/>
      <c r="B18" s="724"/>
      <c r="C18" s="212">
        <v>5</v>
      </c>
      <c r="D18" s="261" t="s">
        <v>47</v>
      </c>
      <c r="E18" s="257">
        <v>0.19500000000000001</v>
      </c>
      <c r="F18" s="184">
        <v>3.0099999999999998E-2</v>
      </c>
      <c r="G18" s="184">
        <v>2.3599999999999999E-2</v>
      </c>
      <c r="H18" s="544">
        <v>3.0999999999999999E-3</v>
      </c>
      <c r="I18" s="184">
        <v>2.2200000000000001E-2</v>
      </c>
      <c r="J18" s="184">
        <v>4.58E-2</v>
      </c>
      <c r="K18" s="184">
        <v>0.105</v>
      </c>
      <c r="L18" s="184">
        <v>1.5300000000000001E-2</v>
      </c>
      <c r="M18" s="184">
        <v>0.14499999999999999</v>
      </c>
      <c r="N18" s="331">
        <v>0.16600000000000001</v>
      </c>
      <c r="O18" s="548">
        <v>456</v>
      </c>
      <c r="P18" s="152">
        <v>88.92</v>
      </c>
      <c r="Q18" s="581">
        <v>1.4136</v>
      </c>
      <c r="R18" s="152">
        <v>10.123200000000001</v>
      </c>
      <c r="S18" s="152">
        <v>13.7256</v>
      </c>
      <c r="T18" s="333">
        <v>10.7616</v>
      </c>
    </row>
    <row r="19" spans="1:20" x14ac:dyDescent="0.25">
      <c r="A19" s="716"/>
      <c r="B19" s="725"/>
      <c r="C19" s="228">
        <v>6</v>
      </c>
      <c r="D19" s="259" t="s">
        <v>119</v>
      </c>
      <c r="E19" s="260">
        <v>0.30399999999999999</v>
      </c>
      <c r="F19" s="192">
        <v>6.5700000000000008E-2</v>
      </c>
      <c r="G19" s="192">
        <v>2.7099999999999999E-2</v>
      </c>
      <c r="H19" s="340">
        <v>1.8E-3</v>
      </c>
      <c r="I19" s="192">
        <v>3.1899999999999998E-2</v>
      </c>
      <c r="J19" s="192">
        <v>4.36E-2</v>
      </c>
      <c r="K19" s="192">
        <v>0.113</v>
      </c>
      <c r="L19" s="192">
        <v>8.0000000000000002E-3</v>
      </c>
      <c r="M19" s="192">
        <v>0.128</v>
      </c>
      <c r="N19" s="341">
        <v>0.218</v>
      </c>
      <c r="O19" s="549">
        <v>500</v>
      </c>
      <c r="P19" s="159">
        <v>152</v>
      </c>
      <c r="Q19" s="582">
        <v>0.9</v>
      </c>
      <c r="R19" s="159">
        <v>15.95</v>
      </c>
      <c r="S19" s="159">
        <v>32.85</v>
      </c>
      <c r="T19" s="344">
        <v>13.549999999999999</v>
      </c>
    </row>
    <row r="20" spans="1:20" x14ac:dyDescent="0.25">
      <c r="A20" s="716"/>
      <c r="B20" s="723">
        <v>6</v>
      </c>
      <c r="C20" s="212">
        <v>2</v>
      </c>
      <c r="D20" s="261" t="s">
        <v>49</v>
      </c>
      <c r="E20" s="257">
        <v>0.34899999999999998</v>
      </c>
      <c r="F20" s="184">
        <v>2.1400000000000002E-2</v>
      </c>
      <c r="G20" s="184">
        <v>5.1200000000000002E-2</v>
      </c>
      <c r="H20" s="544">
        <v>2.2000000000000001E-3</v>
      </c>
      <c r="I20" s="184">
        <v>4.6199999999999998E-2</v>
      </c>
      <c r="J20" s="184">
        <v>2.1000000000000001E-2</v>
      </c>
      <c r="K20" s="184">
        <v>5.5899999999999998E-2</v>
      </c>
      <c r="L20" s="184">
        <v>6.9999999999999993E-3</v>
      </c>
      <c r="M20" s="184">
        <v>0.26400000000000001</v>
      </c>
      <c r="N20" s="331">
        <v>0.29199999999999998</v>
      </c>
      <c r="O20" s="548">
        <v>515</v>
      </c>
      <c r="P20" s="152">
        <v>179.73499999999999</v>
      </c>
      <c r="Q20" s="581">
        <v>1.133</v>
      </c>
      <c r="R20" s="152">
        <v>23.792999999999999</v>
      </c>
      <c r="S20" s="152">
        <v>11.021000000000001</v>
      </c>
      <c r="T20" s="333">
        <v>26.368000000000002</v>
      </c>
    </row>
    <row r="21" spans="1:20" x14ac:dyDescent="0.25">
      <c r="A21" s="758"/>
      <c r="B21" s="725"/>
      <c r="C21" s="212">
        <v>5</v>
      </c>
      <c r="D21" s="261" t="s">
        <v>52</v>
      </c>
      <c r="E21" s="257">
        <v>0.17899999999999999</v>
      </c>
      <c r="F21" s="184">
        <v>4.1700000000000001E-2</v>
      </c>
      <c r="G21" s="184">
        <v>1.3600000000000001E-2</v>
      </c>
      <c r="H21" s="544">
        <v>1.4000000000000002E-3</v>
      </c>
      <c r="I21" s="184">
        <v>2.2200000000000001E-2</v>
      </c>
      <c r="J21" s="184">
        <v>3.0200000000000001E-2</v>
      </c>
      <c r="K21" s="184">
        <v>0.10300000000000001</v>
      </c>
      <c r="L21" s="184">
        <v>7.4000000000000003E-3</v>
      </c>
      <c r="M21" s="184">
        <v>0.13800000000000001</v>
      </c>
      <c r="N21" s="331">
        <v>0.22</v>
      </c>
      <c r="O21" s="548">
        <v>366.66666666666663</v>
      </c>
      <c r="P21" s="152">
        <v>65.633333333333326</v>
      </c>
      <c r="Q21" s="581">
        <v>0.51333333333333331</v>
      </c>
      <c r="R21" s="152">
        <v>8.1399999999999988</v>
      </c>
      <c r="S21" s="152">
        <v>15.29</v>
      </c>
      <c r="T21" s="333">
        <v>4.9866666666666664</v>
      </c>
    </row>
    <row r="22" spans="1:20" x14ac:dyDescent="0.25">
      <c r="A22" s="243"/>
      <c r="B22" s="244"/>
      <c r="C22" s="244"/>
      <c r="D22" s="161" t="s">
        <v>221</v>
      </c>
      <c r="E22" s="308">
        <f>AVERAGE(E16:E21)</f>
        <v>0.23</v>
      </c>
      <c r="F22" s="196">
        <f t="shared" ref="F22:T22" si="32">AVERAGE(F16:F21)</f>
        <v>3.061666666666667E-2</v>
      </c>
      <c r="G22" s="196">
        <f t="shared" si="32"/>
        <v>2.7483333333333332E-2</v>
      </c>
      <c r="H22" s="361">
        <f t="shared" si="32"/>
        <v>1.9E-3</v>
      </c>
      <c r="I22" s="196">
        <f t="shared" si="32"/>
        <v>2.81E-2</v>
      </c>
      <c r="J22" s="196">
        <f t="shared" si="32"/>
        <v>3.3566666666666668E-2</v>
      </c>
      <c r="K22" s="196">
        <f t="shared" si="32"/>
        <v>9.3266666666666664E-2</v>
      </c>
      <c r="L22" s="196">
        <f t="shared" si="32"/>
        <v>8.5000000000000006E-3</v>
      </c>
      <c r="M22" s="196">
        <f t="shared" si="32"/>
        <v>0.161</v>
      </c>
      <c r="N22" s="312">
        <f t="shared" si="32"/>
        <v>0.21299999999999999</v>
      </c>
      <c r="O22" s="613">
        <f t="shared" si="32"/>
        <v>511.27777777777777</v>
      </c>
      <c r="P22" s="294">
        <f t="shared" si="32"/>
        <v>117.62138888888889</v>
      </c>
      <c r="Q22" s="540">
        <f t="shared" si="32"/>
        <v>0.95198888888888911</v>
      </c>
      <c r="R22" s="294">
        <f t="shared" si="32"/>
        <v>14.387700000000002</v>
      </c>
      <c r="S22" s="294">
        <f t="shared" si="32"/>
        <v>14.715433333333332</v>
      </c>
      <c r="T22" s="279">
        <f t="shared" si="32"/>
        <v>14.321377777777776</v>
      </c>
    </row>
    <row r="23" spans="1:20" x14ac:dyDescent="0.25">
      <c r="A23" s="400"/>
      <c r="B23" s="401"/>
      <c r="C23" s="401"/>
      <c r="D23" s="164" t="s">
        <v>222</v>
      </c>
      <c r="E23" s="309">
        <f>STDEV(E16:E21)</f>
        <v>7.9286821099095531E-2</v>
      </c>
      <c r="F23" s="200">
        <f t="shared" ref="F23:T23" si="33">STDEV(F16:F21)</f>
        <v>2.0553677692001171E-2</v>
      </c>
      <c r="G23" s="200">
        <f t="shared" si="33"/>
        <v>1.2583547459546799E-2</v>
      </c>
      <c r="H23" s="364">
        <f t="shared" si="33"/>
        <v>7.2111025509279776E-4</v>
      </c>
      <c r="I23" s="200">
        <f t="shared" si="33"/>
        <v>9.6237206942013705E-3</v>
      </c>
      <c r="J23" s="200">
        <f t="shared" si="33"/>
        <v>9.5426760747007837E-3</v>
      </c>
      <c r="K23" s="200">
        <f t="shared" si="33"/>
        <v>2.0331420675070089E-2</v>
      </c>
      <c r="L23" s="200">
        <f t="shared" si="33"/>
        <v>3.4035275817892213E-3</v>
      </c>
      <c r="M23" s="200">
        <f t="shared" si="33"/>
        <v>5.1037241304757022E-2</v>
      </c>
      <c r="N23" s="313">
        <f t="shared" si="33"/>
        <v>4.503332099679077E-2</v>
      </c>
      <c r="O23" s="703">
        <f t="shared" si="33"/>
        <v>98.056767383132268</v>
      </c>
      <c r="P23" s="295">
        <f t="shared" si="33"/>
        <v>45.001595359580357</v>
      </c>
      <c r="Q23" s="541">
        <f t="shared" si="33"/>
        <v>0.33306816230426511</v>
      </c>
      <c r="R23" s="295">
        <f t="shared" si="33"/>
        <v>5.4550097983413304</v>
      </c>
      <c r="S23" s="295">
        <f t="shared" si="33"/>
        <v>9.4716041221467222</v>
      </c>
      <c r="T23" s="329">
        <f t="shared" si="33"/>
        <v>7.027111473165653</v>
      </c>
    </row>
    <row r="24" spans="1:20" x14ac:dyDescent="0.25">
      <c r="A24" s="402"/>
      <c r="B24" s="403"/>
      <c r="C24" s="403"/>
      <c r="D24" s="167" t="s">
        <v>12</v>
      </c>
      <c r="E24" s="310">
        <f>E23/SQRT(COUNT(E16:E21))</f>
        <v>3.2368709170019896E-2</v>
      </c>
      <c r="F24" s="204">
        <f t="shared" ref="F24:T24" si="34">F23/SQRT(COUNT(F16:F21))</f>
        <v>8.3910037805047157E-3</v>
      </c>
      <c r="G24" s="204">
        <f t="shared" si="34"/>
        <v>5.1372117383308678E-3</v>
      </c>
      <c r="H24" s="367">
        <f t="shared" si="34"/>
        <v>2.9439202887759491E-4</v>
      </c>
      <c r="I24" s="204">
        <f t="shared" si="34"/>
        <v>3.9288675213094105E-3</v>
      </c>
      <c r="J24" s="204">
        <f t="shared" si="34"/>
        <v>3.8957811939470022E-3</v>
      </c>
      <c r="K24" s="204">
        <f t="shared" si="34"/>
        <v>8.3002677332990049E-3</v>
      </c>
      <c r="L24" s="204">
        <f t="shared" si="34"/>
        <v>1.3894843168120554E-3</v>
      </c>
      <c r="M24" s="204">
        <f t="shared" si="34"/>
        <v>2.0835866512658712E-2</v>
      </c>
      <c r="N24" s="314">
        <f t="shared" si="34"/>
        <v>1.8384776310850223E-2</v>
      </c>
      <c r="O24" s="615">
        <f t="shared" si="34"/>
        <v>40.031507652576437</v>
      </c>
      <c r="P24" s="296">
        <f t="shared" si="34"/>
        <v>18.371824373695194</v>
      </c>
      <c r="Q24" s="542">
        <f t="shared" si="34"/>
        <v>0.1359745078686567</v>
      </c>
      <c r="R24" s="296">
        <f t="shared" si="34"/>
        <v>2.2269984246364705</v>
      </c>
      <c r="S24" s="296">
        <f t="shared" si="34"/>
        <v>3.8667661908168776</v>
      </c>
      <c r="T24" s="330">
        <f t="shared" si="34"/>
        <v>2.8688062458188761</v>
      </c>
    </row>
    <row r="25" spans="1:20" x14ac:dyDescent="0.25">
      <c r="A25" s="24"/>
      <c r="B25" s="64"/>
      <c r="C25" s="64"/>
      <c r="D25" s="63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</row>
    <row r="26" spans="1:20" x14ac:dyDescent="0.25">
      <c r="A26" s="24"/>
      <c r="B26" s="64"/>
      <c r="C26" s="64"/>
      <c r="D26" s="63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</row>
    <row r="27" spans="1:20" x14ac:dyDescent="0.25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</row>
    <row r="28" spans="1:20" x14ac:dyDescent="0.25">
      <c r="A28" s="262"/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</row>
    <row r="29" spans="1:20" x14ac:dyDescent="0.25">
      <c r="A29" s="262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</row>
    <row r="30" spans="1:20" x14ac:dyDescent="0.25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</row>
  </sheetData>
  <mergeCells count="7">
    <mergeCell ref="O5:T5"/>
    <mergeCell ref="E5:N5"/>
    <mergeCell ref="A7:A12"/>
    <mergeCell ref="B7:B11"/>
    <mergeCell ref="A16:A21"/>
    <mergeCell ref="B17:B19"/>
    <mergeCell ref="B20:B21"/>
  </mergeCells>
  <conditionalFormatting sqref="E5">
    <cfRule type="cellIs" dxfId="3" priority="7" stopIfTrue="1" operator="equal">
      <formula>"Leave in EDTA tubes (purple)"</formula>
    </cfRule>
    <cfRule type="cellIs" dxfId="2" priority="8" stopIfTrue="1" operator="equal">
      <formula>"Leave in LH tubes (green)"</formula>
    </cfRule>
  </conditionalFormatting>
  <conditionalFormatting sqref="O5">
    <cfRule type="cellIs" dxfId="1" priority="1" stopIfTrue="1" operator="equal">
      <formula>"Leave in EDTA tubes (purple)"</formula>
    </cfRule>
    <cfRule type="cellIs" dxfId="0" priority="2" stopIfTrue="1" operator="equal">
      <formula>"Leave in LH tubes (green)"</formula>
    </cfRule>
  </conditionalFormatting>
  <dataValidations count="1">
    <dataValidation type="list" allowBlank="1" showInputMessage="1" showErrorMessage="1" sqref="D22:D24 D13:D15" xr:uid="{4A6E5636-75C7-4F01-B9BD-CCF67AE730BE}">
      <formula1>TtestSelect</formula1>
    </dataValidation>
  </dataValidation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18A0-8FC0-43C8-9630-4824CF35DF02}">
  <dimension ref="A1:W47"/>
  <sheetViews>
    <sheetView workbookViewId="0"/>
  </sheetViews>
  <sheetFormatPr defaultRowHeight="15" x14ac:dyDescent="0.25"/>
  <cols>
    <col min="1" max="1" width="18.28515625" customWidth="1"/>
    <col min="4" max="4" width="16.5703125" bestFit="1" customWidth="1"/>
    <col min="15" max="16" width="12.140625" customWidth="1"/>
  </cols>
  <sheetData>
    <row r="1" spans="1:23" ht="15.75" x14ac:dyDescent="0.3">
      <c r="A1" s="36" t="s">
        <v>71</v>
      </c>
      <c r="B1" s="8"/>
      <c r="C1" s="8"/>
      <c r="D1" s="7"/>
      <c r="E1" s="7"/>
      <c r="F1" s="7"/>
      <c r="G1" s="7"/>
    </row>
    <row r="2" spans="1:23" ht="15.75" x14ac:dyDescent="0.3">
      <c r="A2" s="5" t="s">
        <v>124</v>
      </c>
      <c r="B2" s="8"/>
      <c r="C2" s="8"/>
      <c r="D2" s="7"/>
      <c r="E2" s="7"/>
      <c r="F2" s="7"/>
      <c r="G2" s="7"/>
    </row>
    <row r="3" spans="1:23" ht="15.75" x14ac:dyDescent="0.3">
      <c r="A3" s="5"/>
      <c r="B3" s="8"/>
      <c r="C3" s="8"/>
      <c r="D3" s="7"/>
      <c r="E3" s="150" t="s">
        <v>2</v>
      </c>
      <c r="F3" s="104"/>
    </row>
    <row r="4" spans="1:23" ht="20.25" x14ac:dyDescent="0.3">
      <c r="A4" s="12" t="s">
        <v>155</v>
      </c>
      <c r="B4" s="8"/>
      <c r="C4" s="8"/>
      <c r="D4" s="7"/>
      <c r="E4" s="297" t="s">
        <v>133</v>
      </c>
      <c r="F4" s="99"/>
      <c r="G4" s="103"/>
      <c r="H4" s="103"/>
      <c r="I4" s="103"/>
      <c r="J4" s="103"/>
    </row>
    <row r="5" spans="1:23" ht="20.25" x14ac:dyDescent="0.3">
      <c r="A5" s="12"/>
      <c r="B5" s="8"/>
      <c r="C5" s="8"/>
      <c r="D5" s="7"/>
      <c r="E5" s="7"/>
      <c r="F5" s="7"/>
      <c r="G5" s="7"/>
    </row>
    <row r="6" spans="1:23" ht="20.25" x14ac:dyDescent="0.3">
      <c r="A6" s="12"/>
      <c r="B6" s="13"/>
      <c r="C6" s="13"/>
      <c r="D6" s="15"/>
      <c r="H6" s="763" t="s">
        <v>188</v>
      </c>
      <c r="I6" s="764"/>
      <c r="J6" s="764"/>
      <c r="K6" s="765"/>
      <c r="L6" s="765"/>
      <c r="M6" s="765"/>
      <c r="N6" s="766"/>
      <c r="O6" s="262"/>
      <c r="P6" s="262"/>
      <c r="Q6" s="763" t="s">
        <v>189</v>
      </c>
      <c r="R6" s="764"/>
      <c r="S6" s="764"/>
      <c r="T6" s="765"/>
      <c r="U6" s="765"/>
      <c r="V6" s="765"/>
      <c r="W6" s="766"/>
    </row>
    <row r="7" spans="1:23" ht="38.25" x14ac:dyDescent="0.25">
      <c r="A7" s="16" t="s">
        <v>7</v>
      </c>
      <c r="B7" s="16" t="s">
        <v>8</v>
      </c>
      <c r="C7" s="16" t="s">
        <v>9</v>
      </c>
      <c r="D7" s="110" t="s">
        <v>10</v>
      </c>
      <c r="E7" s="429" t="s">
        <v>190</v>
      </c>
      <c r="F7" s="429" t="s">
        <v>191</v>
      </c>
      <c r="G7" s="429" t="s">
        <v>192</v>
      </c>
      <c r="H7" s="100" t="s">
        <v>150</v>
      </c>
      <c r="I7" s="105" t="s">
        <v>154</v>
      </c>
      <c r="J7" s="105" t="s">
        <v>654</v>
      </c>
      <c r="K7" s="105" t="s">
        <v>151</v>
      </c>
      <c r="L7" s="105" t="s">
        <v>153</v>
      </c>
      <c r="M7" s="105" t="s">
        <v>152</v>
      </c>
      <c r="N7" s="106" t="s">
        <v>156</v>
      </c>
      <c r="O7" s="708" t="s">
        <v>193</v>
      </c>
      <c r="P7" s="429" t="s">
        <v>194</v>
      </c>
      <c r="Q7" s="100" t="s">
        <v>150</v>
      </c>
      <c r="R7" s="105" t="s">
        <v>154</v>
      </c>
      <c r="S7" s="105" t="s">
        <v>654</v>
      </c>
      <c r="T7" s="105" t="s">
        <v>151</v>
      </c>
      <c r="U7" s="105" t="s">
        <v>153</v>
      </c>
      <c r="V7" s="105" t="s">
        <v>152</v>
      </c>
      <c r="W7" s="106" t="s">
        <v>156</v>
      </c>
    </row>
    <row r="8" spans="1:23" x14ac:dyDescent="0.25">
      <c r="A8" s="721" t="s">
        <v>1</v>
      </c>
      <c r="B8" s="721">
        <v>1</v>
      </c>
      <c r="C8" s="101">
        <v>1</v>
      </c>
      <c r="D8" s="438" t="s">
        <v>14</v>
      </c>
      <c r="E8" s="439">
        <v>2.2222222222222197</v>
      </c>
      <c r="F8" s="440">
        <v>4.2500000000000003E-2</v>
      </c>
      <c r="G8" s="441">
        <v>9.4444444444444345E-2</v>
      </c>
      <c r="H8" s="442">
        <v>161</v>
      </c>
      <c r="I8" s="443">
        <v>2599</v>
      </c>
      <c r="J8" s="443">
        <v>2110</v>
      </c>
      <c r="K8" s="443">
        <v>657</v>
      </c>
      <c r="L8" s="443">
        <v>653</v>
      </c>
      <c r="M8" s="443">
        <v>2429</v>
      </c>
      <c r="N8" s="444">
        <v>98.4</v>
      </c>
      <c r="O8" s="527">
        <v>0.32200000000000001</v>
      </c>
      <c r="P8" s="445">
        <v>0.71555555555555472</v>
      </c>
      <c r="Q8" s="442">
        <v>289</v>
      </c>
      <c r="R8" s="443">
        <v>1028</v>
      </c>
      <c r="S8" s="443">
        <v>535</v>
      </c>
      <c r="T8" s="443">
        <v>465</v>
      </c>
      <c r="U8" s="443">
        <v>45.5</v>
      </c>
      <c r="V8" s="443">
        <v>1290</v>
      </c>
      <c r="W8" s="444">
        <v>86.6</v>
      </c>
    </row>
    <row r="9" spans="1:23" x14ac:dyDescent="0.25">
      <c r="A9" s="720"/>
      <c r="B9" s="720"/>
      <c r="C9" s="153">
        <v>2</v>
      </c>
      <c r="D9" s="446" t="s">
        <v>135</v>
      </c>
      <c r="E9" s="447">
        <v>15.555555555555555</v>
      </c>
      <c r="F9" s="448">
        <v>2.7000000000000003E-2</v>
      </c>
      <c r="G9" s="449">
        <v>0.42000000000000004</v>
      </c>
      <c r="H9" s="450">
        <v>208</v>
      </c>
      <c r="I9" s="451">
        <v>2177</v>
      </c>
      <c r="J9" s="451">
        <v>1389</v>
      </c>
      <c r="K9" s="451">
        <v>948</v>
      </c>
      <c r="L9" s="451">
        <v>311</v>
      </c>
      <c r="M9" s="451">
        <v>2150</v>
      </c>
      <c r="N9" s="452">
        <v>114</v>
      </c>
      <c r="O9" s="526">
        <v>0.36399999999999999</v>
      </c>
      <c r="P9" s="453">
        <v>5.6622222222222218</v>
      </c>
      <c r="Q9" s="450">
        <v>217</v>
      </c>
      <c r="R9" s="451">
        <v>910</v>
      </c>
      <c r="S9" s="451">
        <v>557</v>
      </c>
      <c r="T9" s="451">
        <v>468</v>
      </c>
      <c r="U9" s="451">
        <v>39.799999999999997</v>
      </c>
      <c r="V9" s="451">
        <v>1278</v>
      </c>
      <c r="W9" s="452">
        <v>95.1</v>
      </c>
    </row>
    <row r="10" spans="1:23" x14ac:dyDescent="0.25">
      <c r="A10" s="720"/>
      <c r="B10" s="720"/>
      <c r="C10" s="153">
        <v>4</v>
      </c>
      <c r="D10" s="454" t="s">
        <v>17</v>
      </c>
      <c r="E10" s="439">
        <v>22.222222222222221</v>
      </c>
      <c r="F10" s="440">
        <v>0.10800000000000001</v>
      </c>
      <c r="G10" s="441">
        <v>2.4000000000000004</v>
      </c>
      <c r="H10" s="442">
        <v>355</v>
      </c>
      <c r="I10" s="443">
        <v>1979</v>
      </c>
      <c r="J10" s="443">
        <v>1368</v>
      </c>
      <c r="K10" s="443">
        <v>931</v>
      </c>
      <c r="L10" s="443">
        <v>426</v>
      </c>
      <c r="M10" s="443">
        <v>1740</v>
      </c>
      <c r="N10" s="444">
        <v>114</v>
      </c>
      <c r="O10" s="527">
        <v>0.53400000000000003</v>
      </c>
      <c r="P10" s="445">
        <v>11.866666666666667</v>
      </c>
      <c r="Q10" s="442">
        <v>385</v>
      </c>
      <c r="R10" s="443">
        <v>927</v>
      </c>
      <c r="S10" s="443">
        <v>647</v>
      </c>
      <c r="T10" s="443">
        <v>524</v>
      </c>
      <c r="U10" s="443">
        <v>45.5</v>
      </c>
      <c r="V10" s="443">
        <v>1330</v>
      </c>
      <c r="W10" s="444">
        <v>101</v>
      </c>
    </row>
    <row r="11" spans="1:23" x14ac:dyDescent="0.25">
      <c r="A11" s="720"/>
      <c r="B11" s="722"/>
      <c r="C11" s="156">
        <v>5</v>
      </c>
      <c r="D11" s="455" t="s">
        <v>18</v>
      </c>
      <c r="E11" s="456">
        <v>11.111111111111111</v>
      </c>
      <c r="F11" s="457">
        <v>0.14400000000000002</v>
      </c>
      <c r="G11" s="458">
        <v>1.6</v>
      </c>
      <c r="H11" s="459">
        <v>387</v>
      </c>
      <c r="I11" s="460">
        <v>2644</v>
      </c>
      <c r="J11" s="460">
        <v>1326</v>
      </c>
      <c r="K11" s="460">
        <v>1290</v>
      </c>
      <c r="L11" s="460">
        <v>363</v>
      </c>
      <c r="M11" s="460">
        <v>2489</v>
      </c>
      <c r="N11" s="461">
        <v>102</v>
      </c>
      <c r="O11" s="528">
        <v>0.33299999999999996</v>
      </c>
      <c r="P11" s="462">
        <v>3.6999999999999993</v>
      </c>
      <c r="Q11" s="459">
        <v>395</v>
      </c>
      <c r="R11" s="460">
        <v>996</v>
      </c>
      <c r="S11" s="460">
        <v>531</v>
      </c>
      <c r="T11" s="460">
        <v>574</v>
      </c>
      <c r="U11" s="460">
        <v>99.6</v>
      </c>
      <c r="V11" s="460">
        <v>1518</v>
      </c>
      <c r="W11" s="461">
        <v>95.1</v>
      </c>
    </row>
    <row r="12" spans="1:23" x14ac:dyDescent="0.25">
      <c r="A12" s="720"/>
      <c r="B12" s="721">
        <v>2</v>
      </c>
      <c r="C12" s="101">
        <v>1</v>
      </c>
      <c r="D12" s="438" t="s">
        <v>20</v>
      </c>
      <c r="E12" s="463"/>
      <c r="F12" s="464"/>
      <c r="G12" s="465"/>
      <c r="H12" s="466"/>
      <c r="I12" s="467"/>
      <c r="J12" s="467"/>
      <c r="K12" s="467"/>
      <c r="L12" s="467"/>
      <c r="M12" s="467"/>
      <c r="N12" s="468"/>
      <c r="O12" s="529"/>
      <c r="P12" s="469"/>
      <c r="Q12" s="466"/>
      <c r="R12" s="467"/>
      <c r="S12" s="467"/>
      <c r="T12" s="467"/>
      <c r="U12" s="467"/>
      <c r="V12" s="467"/>
      <c r="W12" s="468"/>
    </row>
    <row r="13" spans="1:23" x14ac:dyDescent="0.25">
      <c r="A13" s="720"/>
      <c r="B13" s="720"/>
      <c r="C13" s="153">
        <v>2</v>
      </c>
      <c r="D13" s="454" t="s">
        <v>21</v>
      </c>
      <c r="E13" s="439">
        <v>24.444444444444446</v>
      </c>
      <c r="F13" s="440">
        <v>0.1</v>
      </c>
      <c r="G13" s="441">
        <v>2.4444444444444446</v>
      </c>
      <c r="H13" s="442">
        <v>255</v>
      </c>
      <c r="I13" s="443">
        <v>1297</v>
      </c>
      <c r="J13" s="443">
        <v>1747</v>
      </c>
      <c r="K13" s="443">
        <v>789</v>
      </c>
      <c r="L13" s="443">
        <v>792</v>
      </c>
      <c r="M13" s="443">
        <v>1232</v>
      </c>
      <c r="N13" s="444">
        <v>95.5</v>
      </c>
      <c r="O13" s="527">
        <v>0.61799999999999999</v>
      </c>
      <c r="P13" s="445">
        <v>15.106666666666667</v>
      </c>
      <c r="Q13" s="442">
        <v>305</v>
      </c>
      <c r="R13" s="443">
        <v>837</v>
      </c>
      <c r="S13" s="443">
        <v>551</v>
      </c>
      <c r="T13" s="443">
        <v>490</v>
      </c>
      <c r="U13" s="443">
        <v>68.3</v>
      </c>
      <c r="V13" s="443">
        <v>1359</v>
      </c>
      <c r="W13" s="444">
        <v>78.599999999999994</v>
      </c>
    </row>
    <row r="14" spans="1:23" x14ac:dyDescent="0.25">
      <c r="A14" s="720"/>
      <c r="B14" s="720"/>
      <c r="C14" s="153">
        <v>3</v>
      </c>
      <c r="D14" s="454" t="s">
        <v>22</v>
      </c>
      <c r="E14" s="439">
        <v>13.333333333333332</v>
      </c>
      <c r="F14" s="440">
        <v>0.13600000000000001</v>
      </c>
      <c r="G14" s="441">
        <v>1.8133333333333332</v>
      </c>
      <c r="H14" s="442">
        <v>226</v>
      </c>
      <c r="I14" s="443">
        <v>1754</v>
      </c>
      <c r="J14" s="443">
        <v>1508</v>
      </c>
      <c r="K14" s="443">
        <v>948</v>
      </c>
      <c r="L14" s="443">
        <v>574</v>
      </c>
      <c r="M14" s="443">
        <v>2516</v>
      </c>
      <c r="N14" s="444">
        <v>175</v>
      </c>
      <c r="O14" s="527">
        <v>0.35100000000000003</v>
      </c>
      <c r="P14" s="445">
        <v>4.68</v>
      </c>
      <c r="Q14" s="442">
        <v>297</v>
      </c>
      <c r="R14" s="443">
        <v>912</v>
      </c>
      <c r="S14" s="443">
        <v>613</v>
      </c>
      <c r="T14" s="443">
        <v>553</v>
      </c>
      <c r="U14" s="443">
        <v>88.2</v>
      </c>
      <c r="V14" s="443">
        <v>1483</v>
      </c>
      <c r="W14" s="444">
        <v>102</v>
      </c>
    </row>
    <row r="15" spans="1:23" x14ac:dyDescent="0.25">
      <c r="A15" s="720"/>
      <c r="B15" s="720"/>
      <c r="C15" s="153">
        <v>4</v>
      </c>
      <c r="D15" s="454" t="s">
        <v>23</v>
      </c>
      <c r="E15" s="439">
        <v>22.222222222222221</v>
      </c>
      <c r="F15" s="440">
        <v>6.3E-2</v>
      </c>
      <c r="G15" s="441">
        <v>1.4</v>
      </c>
      <c r="H15" s="442">
        <v>158</v>
      </c>
      <c r="I15" s="443">
        <v>2934</v>
      </c>
      <c r="J15" s="443">
        <v>1587</v>
      </c>
      <c r="K15" s="443">
        <v>1621</v>
      </c>
      <c r="L15" s="443">
        <v>466</v>
      </c>
      <c r="M15" s="443">
        <v>2350</v>
      </c>
      <c r="N15" s="444">
        <v>93.1</v>
      </c>
      <c r="O15" s="527">
        <v>0.54400000000000004</v>
      </c>
      <c r="P15" s="445">
        <v>12.088888888888889</v>
      </c>
      <c r="Q15" s="442">
        <v>266</v>
      </c>
      <c r="R15" s="443">
        <v>840</v>
      </c>
      <c r="S15" s="443">
        <v>483</v>
      </c>
      <c r="T15" s="443">
        <v>518</v>
      </c>
      <c r="U15" s="443">
        <v>59.8</v>
      </c>
      <c r="V15" s="443">
        <v>1383</v>
      </c>
      <c r="W15" s="444">
        <v>103</v>
      </c>
    </row>
    <row r="16" spans="1:23" x14ac:dyDescent="0.25">
      <c r="A16" s="720"/>
      <c r="B16" s="722"/>
      <c r="C16" s="156">
        <v>5</v>
      </c>
      <c r="D16" s="455" t="s">
        <v>24</v>
      </c>
      <c r="E16" s="456">
        <v>15.555555555555555</v>
      </c>
      <c r="F16" s="457">
        <v>7.0499999999999993E-2</v>
      </c>
      <c r="G16" s="458">
        <v>1.0966666666666665</v>
      </c>
      <c r="H16" s="459">
        <v>483</v>
      </c>
      <c r="I16" s="460">
        <v>2257</v>
      </c>
      <c r="J16" s="460">
        <v>1281</v>
      </c>
      <c r="K16" s="460">
        <v>1218</v>
      </c>
      <c r="L16" s="460">
        <v>533</v>
      </c>
      <c r="M16" s="460">
        <v>2080</v>
      </c>
      <c r="N16" s="461">
        <v>106</v>
      </c>
      <c r="O16" s="528">
        <v>0.22</v>
      </c>
      <c r="P16" s="462">
        <v>3.4222222222222221</v>
      </c>
      <c r="Q16" s="459">
        <v>281</v>
      </c>
      <c r="R16" s="460">
        <v>923</v>
      </c>
      <c r="S16" s="460">
        <v>503</v>
      </c>
      <c r="T16" s="460">
        <v>516</v>
      </c>
      <c r="U16" s="460">
        <v>96.8</v>
      </c>
      <c r="V16" s="460">
        <v>1359</v>
      </c>
      <c r="W16" s="461">
        <v>86.3</v>
      </c>
    </row>
    <row r="17" spans="1:23" x14ac:dyDescent="0.25">
      <c r="A17" s="724"/>
      <c r="B17" s="721">
        <v>3</v>
      </c>
      <c r="C17" s="101">
        <v>1</v>
      </c>
      <c r="D17" s="438" t="s">
        <v>26</v>
      </c>
      <c r="E17" s="470">
        <v>13.333333333333332</v>
      </c>
      <c r="F17" s="471">
        <v>5.1699999999999996E-2</v>
      </c>
      <c r="G17" s="472">
        <v>0.68933333333333324</v>
      </c>
      <c r="H17" s="473">
        <v>236</v>
      </c>
      <c r="I17" s="474">
        <v>1495</v>
      </c>
      <c r="J17" s="474">
        <v>1309</v>
      </c>
      <c r="K17" s="474">
        <v>879</v>
      </c>
      <c r="L17" s="474">
        <v>1181</v>
      </c>
      <c r="M17" s="474">
        <v>1140</v>
      </c>
      <c r="N17" s="475">
        <v>81.3</v>
      </c>
      <c r="O17" s="525">
        <v>0.61599999999999999</v>
      </c>
      <c r="P17" s="476">
        <v>8.2133333333333329</v>
      </c>
      <c r="Q17" s="473">
        <v>246</v>
      </c>
      <c r="R17" s="474">
        <v>842</v>
      </c>
      <c r="S17" s="474">
        <v>522</v>
      </c>
      <c r="T17" s="474">
        <v>535</v>
      </c>
      <c r="U17" s="474">
        <v>88.2</v>
      </c>
      <c r="V17" s="474">
        <v>1191</v>
      </c>
      <c r="W17" s="475">
        <v>103</v>
      </c>
    </row>
    <row r="18" spans="1:23" x14ac:dyDescent="0.25">
      <c r="A18" s="724"/>
      <c r="B18" s="724"/>
      <c r="C18" s="153">
        <v>2</v>
      </c>
      <c r="D18" s="454" t="s">
        <v>27</v>
      </c>
      <c r="E18" s="439">
        <v>4.4444444444444446</v>
      </c>
      <c r="F18" s="440">
        <v>5.16E-2</v>
      </c>
      <c r="G18" s="441">
        <v>0.22933333333333333</v>
      </c>
      <c r="H18" s="442">
        <v>253</v>
      </c>
      <c r="I18" s="443">
        <v>1664</v>
      </c>
      <c r="J18" s="443">
        <v>1523</v>
      </c>
      <c r="K18" s="443">
        <v>1049</v>
      </c>
      <c r="L18" s="443">
        <v>789</v>
      </c>
      <c r="M18" s="443">
        <v>1255</v>
      </c>
      <c r="N18" s="444">
        <v>111</v>
      </c>
      <c r="O18" s="527">
        <v>0.58899999999999997</v>
      </c>
      <c r="P18" s="445">
        <v>2.6177777777777775</v>
      </c>
      <c r="Q18" s="442">
        <v>257</v>
      </c>
      <c r="R18" s="443">
        <v>788</v>
      </c>
      <c r="S18" s="443">
        <v>506</v>
      </c>
      <c r="T18" s="443">
        <v>519</v>
      </c>
      <c r="U18" s="443">
        <v>88.2</v>
      </c>
      <c r="V18" s="443">
        <v>1163</v>
      </c>
      <c r="W18" s="444">
        <v>98.4</v>
      </c>
    </row>
    <row r="19" spans="1:23" x14ac:dyDescent="0.25">
      <c r="A19" s="724"/>
      <c r="B19" s="724"/>
      <c r="C19" s="153">
        <v>3</v>
      </c>
      <c r="D19" s="454" t="s">
        <v>28</v>
      </c>
      <c r="E19" s="439">
        <v>17.777777777777779</v>
      </c>
      <c r="F19" s="440">
        <v>5.5399999999999998E-2</v>
      </c>
      <c r="G19" s="441">
        <v>0.98488888888888892</v>
      </c>
      <c r="H19" s="442">
        <v>222</v>
      </c>
      <c r="I19" s="443">
        <v>2068</v>
      </c>
      <c r="J19" s="443">
        <v>1602</v>
      </c>
      <c r="K19" s="443">
        <v>1022</v>
      </c>
      <c r="L19" s="443">
        <v>682</v>
      </c>
      <c r="M19" s="443">
        <v>1801</v>
      </c>
      <c r="N19" s="444">
        <v>120</v>
      </c>
      <c r="O19" s="527">
        <v>0.36899999999999999</v>
      </c>
      <c r="P19" s="445">
        <v>6.5600000000000005</v>
      </c>
      <c r="Q19" s="442">
        <v>225</v>
      </c>
      <c r="R19" s="443">
        <v>800</v>
      </c>
      <c r="S19" s="443">
        <v>581</v>
      </c>
      <c r="T19" s="443">
        <v>504</v>
      </c>
      <c r="U19" s="443">
        <v>88.2</v>
      </c>
      <c r="V19" s="443">
        <v>1354</v>
      </c>
      <c r="W19" s="444">
        <v>84.1</v>
      </c>
    </row>
    <row r="20" spans="1:23" x14ac:dyDescent="0.25">
      <c r="A20" s="477"/>
      <c r="B20" s="478"/>
      <c r="C20" s="478"/>
      <c r="D20" s="161" t="s">
        <v>221</v>
      </c>
      <c r="E20" s="269">
        <f>AVERAGE(E8:E19)</f>
        <v>14.747474747474747</v>
      </c>
      <c r="F20" s="317">
        <f t="shared" ref="F20:V20" si="0">AVERAGE(F8:F19)</f>
        <v>7.7245454545454548E-2</v>
      </c>
      <c r="G20" s="320">
        <f t="shared" si="0"/>
        <v>1.1974949494949494</v>
      </c>
      <c r="H20" s="323">
        <f t="shared" si="0"/>
        <v>267.63636363636363</v>
      </c>
      <c r="I20" s="315">
        <f>AVERAGE(I8:I19)</f>
        <v>2078.909090909091</v>
      </c>
      <c r="J20" s="315">
        <f t="shared" si="0"/>
        <v>1522.7272727272727</v>
      </c>
      <c r="K20" s="315">
        <f t="shared" si="0"/>
        <v>1032</v>
      </c>
      <c r="L20" s="315">
        <f>AVERAGE(L8:L19)</f>
        <v>615.4545454545455</v>
      </c>
      <c r="M20" s="315">
        <f t="shared" si="0"/>
        <v>1925.6363636363637</v>
      </c>
      <c r="N20" s="324">
        <f>AVERAGE(N8:N19)</f>
        <v>110.02727272727272</v>
      </c>
      <c r="O20" s="709">
        <f t="shared" si="0"/>
        <v>0.44181818181818178</v>
      </c>
      <c r="P20" s="269">
        <f t="shared" si="0"/>
        <v>6.7848484848484851</v>
      </c>
      <c r="Q20" s="323">
        <f t="shared" si="0"/>
        <v>287.54545454545456</v>
      </c>
      <c r="R20" s="315">
        <f>AVERAGE(R8:R19)</f>
        <v>891.18181818181813</v>
      </c>
      <c r="S20" s="315">
        <f t="shared" si="0"/>
        <v>548.09090909090912</v>
      </c>
      <c r="T20" s="315">
        <f t="shared" si="0"/>
        <v>515.09090909090912</v>
      </c>
      <c r="U20" s="315">
        <f>AVERAGE(U8:U19)</f>
        <v>73.463636363636382</v>
      </c>
      <c r="V20" s="315">
        <f t="shared" si="0"/>
        <v>1337.090909090909</v>
      </c>
      <c r="W20" s="324">
        <f>AVERAGE(W8:W19)</f>
        <v>93.927272727272708</v>
      </c>
    </row>
    <row r="21" spans="1:23" x14ac:dyDescent="0.25">
      <c r="A21" s="479"/>
      <c r="B21" s="480"/>
      <c r="C21" s="480"/>
      <c r="D21" s="164" t="s">
        <v>222</v>
      </c>
      <c r="E21" s="271">
        <f>STDEV(E8:E19)</f>
        <v>7.0464229449234024</v>
      </c>
      <c r="F21" s="318">
        <f t="shared" ref="F21:V21" si="1">STDEV(F8:F19)</f>
        <v>3.8909699655390893E-2</v>
      </c>
      <c r="G21" s="321">
        <f t="shared" si="1"/>
        <v>0.81580197361683748</v>
      </c>
      <c r="H21" s="325">
        <f t="shared" si="1"/>
        <v>100.2000725820822</v>
      </c>
      <c r="I21" s="707">
        <f>STDEV(I8:I19)</f>
        <v>510.14595059560224</v>
      </c>
      <c r="J21" s="707">
        <f t="shared" si="1"/>
        <v>242.993041426742</v>
      </c>
      <c r="K21" s="707">
        <f t="shared" si="1"/>
        <v>263.79272165850216</v>
      </c>
      <c r="L21" s="707">
        <f>STDEV(L8:L19)</f>
        <v>247.0098636234446</v>
      </c>
      <c r="M21" s="707">
        <f t="shared" si="1"/>
        <v>526.46353581749099</v>
      </c>
      <c r="N21" s="326">
        <f>STDEV(N8:N19)</f>
        <v>24.273652008261564</v>
      </c>
      <c r="O21" s="710">
        <f t="shared" si="1"/>
        <v>0.14035228404398586</v>
      </c>
      <c r="P21" s="271">
        <f t="shared" si="1"/>
        <v>4.5389042913577171</v>
      </c>
      <c r="Q21" s="325">
        <f t="shared" si="1"/>
        <v>57.874629392098306</v>
      </c>
      <c r="R21" s="707">
        <f>STDEV(R8:R19)</f>
        <v>77.2810690684571</v>
      </c>
      <c r="S21" s="707">
        <f t="shared" si="1"/>
        <v>49.348666740763214</v>
      </c>
      <c r="T21" s="707">
        <f t="shared" si="1"/>
        <v>32.99531647205265</v>
      </c>
      <c r="U21" s="707">
        <f>STDEV(U8:U19)</f>
        <v>22.37602613187924</v>
      </c>
      <c r="V21" s="707">
        <f t="shared" si="1"/>
        <v>107.13585258488826</v>
      </c>
      <c r="W21" s="326">
        <f>STDEV(W8:W19)</f>
        <v>8.6367923338576258</v>
      </c>
    </row>
    <row r="22" spans="1:23" x14ac:dyDescent="0.25">
      <c r="A22" s="481"/>
      <c r="B22" s="482"/>
      <c r="C22" s="482"/>
      <c r="D22" s="167" t="s">
        <v>12</v>
      </c>
      <c r="E22" s="273">
        <f>E21/SQRT(COUNT(E8:E19))</f>
        <v>2.1245764565874601</v>
      </c>
      <c r="F22" s="319">
        <f t="shared" ref="F22:V22" si="2">F21/SQRT(COUNT(F8:F19))</f>
        <v>1.1731715860213853E-2</v>
      </c>
      <c r="G22" s="322">
        <f t="shared" si="2"/>
        <v>0.24597354997440593</v>
      </c>
      <c r="H22" s="327">
        <f t="shared" si="2"/>
        <v>30.211458611013111</v>
      </c>
      <c r="I22" s="316">
        <f>I21/SQRT(COUNT(I8:I19))</f>
        <v>153.81479149498142</v>
      </c>
      <c r="J22" s="316">
        <f t="shared" si="2"/>
        <v>73.265158643617198</v>
      </c>
      <c r="K22" s="316">
        <f t="shared" si="2"/>
        <v>79.536498197082736</v>
      </c>
      <c r="L22" s="316">
        <f>L21/SQRT(COUNT(L8:L19))</f>
        <v>74.476276105074803</v>
      </c>
      <c r="M22" s="316">
        <f t="shared" si="2"/>
        <v>158.73472855549534</v>
      </c>
      <c r="N22" s="328">
        <f>N21/SQRT(COUNT(N8:N19))</f>
        <v>7.3187814548236769</v>
      </c>
      <c r="O22" s="711">
        <f t="shared" si="2"/>
        <v>4.2317805876662375E-2</v>
      </c>
      <c r="P22" s="273">
        <f t="shared" si="2"/>
        <v>1.3685311357970467</v>
      </c>
      <c r="Q22" s="327">
        <f t="shared" si="2"/>
        <v>17.449857324951321</v>
      </c>
      <c r="R22" s="316">
        <f>R21/SQRT(COUNT(R8:R19))</f>
        <v>23.30111904523752</v>
      </c>
      <c r="S22" s="316">
        <f t="shared" si="2"/>
        <v>14.879182862127481</v>
      </c>
      <c r="T22" s="316">
        <f t="shared" si="2"/>
        <v>9.9484622342574269</v>
      </c>
      <c r="U22" s="316">
        <f>U21/SQRT(COUNT(U8:U19))</f>
        <v>6.7466257253300848</v>
      </c>
      <c r="V22" s="316">
        <f t="shared" si="2"/>
        <v>32.302674965354733</v>
      </c>
      <c r="W22" s="328">
        <f>W21/SQRT(COUNT(W8:W19))</f>
        <v>2.6040908694203337</v>
      </c>
    </row>
    <row r="23" spans="1:23" x14ac:dyDescent="0.25">
      <c r="A23" s="721" t="s">
        <v>117</v>
      </c>
      <c r="B23" s="721">
        <v>4</v>
      </c>
      <c r="C23" s="101">
        <v>1</v>
      </c>
      <c r="D23" s="438" t="s">
        <v>32</v>
      </c>
      <c r="E23" s="470">
        <v>11.111111111111111</v>
      </c>
      <c r="F23" s="471">
        <v>4.7699999999999992E-2</v>
      </c>
      <c r="G23" s="472">
        <v>0.52999999999999992</v>
      </c>
      <c r="H23" s="473">
        <v>170</v>
      </c>
      <c r="I23" s="474">
        <v>1204</v>
      </c>
      <c r="J23" s="474">
        <v>1793</v>
      </c>
      <c r="K23" s="474">
        <v>839</v>
      </c>
      <c r="L23" s="474">
        <v>1168</v>
      </c>
      <c r="M23" s="474">
        <v>1020</v>
      </c>
      <c r="N23" s="475">
        <v>81.599999999999994</v>
      </c>
      <c r="O23" s="525">
        <v>0.69400000000000006</v>
      </c>
      <c r="P23" s="476">
        <v>7.7111111111111112</v>
      </c>
      <c r="Q23" s="473">
        <v>245</v>
      </c>
      <c r="R23" s="474">
        <v>742</v>
      </c>
      <c r="S23" s="474">
        <v>631</v>
      </c>
      <c r="T23" s="474">
        <v>477</v>
      </c>
      <c r="U23" s="474">
        <v>85.4</v>
      </c>
      <c r="V23" s="474">
        <v>1301</v>
      </c>
      <c r="W23" s="475">
        <v>106</v>
      </c>
    </row>
    <row r="24" spans="1:23" x14ac:dyDescent="0.25">
      <c r="A24" s="720"/>
      <c r="B24" s="720"/>
      <c r="C24" s="153">
        <v>2</v>
      </c>
      <c r="D24" s="454" t="s">
        <v>33</v>
      </c>
      <c r="E24" s="439">
        <v>2.2222222222222223</v>
      </c>
      <c r="F24" s="440">
        <v>8.539999999999999E-2</v>
      </c>
      <c r="G24" s="441">
        <v>0.18977777777777777</v>
      </c>
      <c r="H24" s="442">
        <v>259</v>
      </c>
      <c r="I24" s="443">
        <v>1777</v>
      </c>
      <c r="J24" s="443">
        <v>1494</v>
      </c>
      <c r="K24" s="443">
        <v>877</v>
      </c>
      <c r="L24" s="443">
        <v>871</v>
      </c>
      <c r="M24" s="443">
        <v>1704</v>
      </c>
      <c r="N24" s="444">
        <v>111</v>
      </c>
      <c r="O24" s="527">
        <v>0.56100000000000005</v>
      </c>
      <c r="P24" s="445">
        <v>1.2466666666666668</v>
      </c>
      <c r="Q24" s="442">
        <v>261</v>
      </c>
      <c r="R24" s="443">
        <v>732</v>
      </c>
      <c r="S24" s="443">
        <v>550</v>
      </c>
      <c r="T24" s="443">
        <v>454</v>
      </c>
      <c r="U24" s="443">
        <v>120</v>
      </c>
      <c r="V24" s="443">
        <v>1412</v>
      </c>
      <c r="W24" s="444">
        <v>101</v>
      </c>
    </row>
    <row r="25" spans="1:23" x14ac:dyDescent="0.25">
      <c r="A25" s="720"/>
      <c r="B25" s="720"/>
      <c r="C25" s="153">
        <v>3</v>
      </c>
      <c r="D25" s="454" t="s">
        <v>34</v>
      </c>
      <c r="E25" s="439">
        <v>8.8888888888888893</v>
      </c>
      <c r="F25" s="440">
        <v>7.9100000000000004E-2</v>
      </c>
      <c r="G25" s="441">
        <v>0.70311111111111113</v>
      </c>
      <c r="H25" s="442">
        <v>183</v>
      </c>
      <c r="I25" s="443">
        <v>960</v>
      </c>
      <c r="J25" s="443">
        <v>1513</v>
      </c>
      <c r="K25" s="443">
        <v>624</v>
      </c>
      <c r="L25" s="443">
        <v>1413</v>
      </c>
      <c r="M25" s="443">
        <v>486</v>
      </c>
      <c r="N25" s="444">
        <v>91.9</v>
      </c>
      <c r="O25" s="527">
        <v>0.69200000000000006</v>
      </c>
      <c r="P25" s="445">
        <v>6.1511111111111116</v>
      </c>
      <c r="Q25" s="442">
        <v>270</v>
      </c>
      <c r="R25" s="443">
        <v>685</v>
      </c>
      <c r="S25" s="443">
        <v>537</v>
      </c>
      <c r="T25" s="443">
        <v>427</v>
      </c>
      <c r="U25" s="443">
        <v>82.5</v>
      </c>
      <c r="V25" s="443">
        <v>1209</v>
      </c>
      <c r="W25" s="444">
        <v>111</v>
      </c>
    </row>
    <row r="26" spans="1:23" x14ac:dyDescent="0.25">
      <c r="A26" s="720"/>
      <c r="B26" s="720"/>
      <c r="C26" s="153">
        <v>4</v>
      </c>
      <c r="D26" s="454" t="s">
        <v>35</v>
      </c>
      <c r="E26" s="439">
        <v>8.8888888888888893</v>
      </c>
      <c r="F26" s="440">
        <v>5.1299999999999998E-2</v>
      </c>
      <c r="G26" s="441">
        <v>0.45600000000000002</v>
      </c>
      <c r="H26" s="442">
        <v>153</v>
      </c>
      <c r="I26" s="443">
        <v>1263</v>
      </c>
      <c r="J26" s="443">
        <v>1425</v>
      </c>
      <c r="K26" s="443">
        <v>943</v>
      </c>
      <c r="L26" s="443">
        <v>931</v>
      </c>
      <c r="M26" s="443">
        <v>929</v>
      </c>
      <c r="N26" s="444">
        <v>105</v>
      </c>
      <c r="O26" s="527">
        <v>0.53700000000000003</v>
      </c>
      <c r="P26" s="445">
        <v>4.7733333333333334</v>
      </c>
      <c r="Q26" s="442">
        <v>270</v>
      </c>
      <c r="R26" s="443">
        <v>781</v>
      </c>
      <c r="S26" s="443">
        <v>479</v>
      </c>
      <c r="T26" s="443">
        <v>496</v>
      </c>
      <c r="U26" s="443">
        <v>99.6</v>
      </c>
      <c r="V26" s="443">
        <v>1180</v>
      </c>
      <c r="W26" s="444">
        <v>93.9</v>
      </c>
    </row>
    <row r="27" spans="1:23" x14ac:dyDescent="0.25">
      <c r="A27" s="720"/>
      <c r="B27" s="722"/>
      <c r="C27" s="156">
        <v>5</v>
      </c>
      <c r="D27" s="455" t="s">
        <v>36</v>
      </c>
      <c r="E27" s="483"/>
      <c r="F27" s="484"/>
      <c r="G27" s="485"/>
      <c r="H27" s="486"/>
      <c r="I27" s="487"/>
      <c r="J27" s="487"/>
      <c r="K27" s="487"/>
      <c r="L27" s="487"/>
      <c r="M27" s="487"/>
      <c r="N27" s="488"/>
      <c r="O27" s="530"/>
      <c r="P27" s="489"/>
      <c r="Q27" s="486"/>
      <c r="R27" s="487"/>
      <c r="S27" s="487"/>
      <c r="T27" s="487"/>
      <c r="U27" s="487"/>
      <c r="V27" s="487"/>
      <c r="W27" s="488"/>
    </row>
    <row r="28" spans="1:23" x14ac:dyDescent="0.25">
      <c r="A28" s="720"/>
      <c r="B28" s="721">
        <v>5</v>
      </c>
      <c r="C28" s="101">
        <v>1</v>
      </c>
      <c r="D28" s="438" t="s">
        <v>43</v>
      </c>
      <c r="E28" s="470">
        <v>17.8</v>
      </c>
      <c r="F28" s="471">
        <v>5.0199999999999995E-2</v>
      </c>
      <c r="G28" s="472">
        <v>0.89355999999999991</v>
      </c>
      <c r="H28" s="473">
        <v>168</v>
      </c>
      <c r="I28" s="474">
        <v>1693</v>
      </c>
      <c r="J28" s="474">
        <v>1508</v>
      </c>
      <c r="K28" s="474">
        <v>814</v>
      </c>
      <c r="L28" s="474">
        <v>1011</v>
      </c>
      <c r="M28" s="474">
        <v>1655</v>
      </c>
      <c r="N28" s="475">
        <v>110</v>
      </c>
      <c r="O28" s="525">
        <v>0.40399999999999997</v>
      </c>
      <c r="P28" s="476">
        <v>7.1911999999999994</v>
      </c>
      <c r="Q28" s="473">
        <v>267</v>
      </c>
      <c r="R28" s="474">
        <v>810</v>
      </c>
      <c r="S28" s="474">
        <v>488</v>
      </c>
      <c r="T28" s="474">
        <v>504</v>
      </c>
      <c r="U28" s="474">
        <v>131</v>
      </c>
      <c r="V28" s="474">
        <v>1441</v>
      </c>
      <c r="W28" s="475">
        <v>103</v>
      </c>
    </row>
    <row r="29" spans="1:23" x14ac:dyDescent="0.25">
      <c r="A29" s="720"/>
      <c r="B29" s="720"/>
      <c r="C29" s="153">
        <v>2</v>
      </c>
      <c r="D29" s="454" t="s">
        <v>44</v>
      </c>
      <c r="E29" s="439">
        <v>8.9</v>
      </c>
      <c r="F29" s="440">
        <v>1.8600000000000002E-2</v>
      </c>
      <c r="G29" s="441">
        <v>0.16554000000000002</v>
      </c>
      <c r="H29" s="442">
        <v>310</v>
      </c>
      <c r="I29" s="443">
        <v>1186</v>
      </c>
      <c r="J29" s="443">
        <v>1277</v>
      </c>
      <c r="K29" s="443">
        <v>1014</v>
      </c>
      <c r="L29" s="443">
        <v>959</v>
      </c>
      <c r="M29" s="443">
        <v>592</v>
      </c>
      <c r="N29" s="444">
        <v>86.6</v>
      </c>
      <c r="O29" s="527">
        <v>0.23100000000000001</v>
      </c>
      <c r="P29" s="445">
        <v>2.0559000000000003</v>
      </c>
      <c r="Q29" s="442">
        <v>252</v>
      </c>
      <c r="R29" s="443">
        <v>720</v>
      </c>
      <c r="S29" s="443">
        <v>542</v>
      </c>
      <c r="T29" s="443">
        <v>556</v>
      </c>
      <c r="U29" s="443">
        <v>96.8</v>
      </c>
      <c r="V29" s="443">
        <v>997</v>
      </c>
      <c r="W29" s="444">
        <v>105</v>
      </c>
    </row>
    <row r="30" spans="1:23" x14ac:dyDescent="0.25">
      <c r="A30" s="720"/>
      <c r="B30" s="720"/>
      <c r="C30" s="153">
        <v>3</v>
      </c>
      <c r="D30" s="454" t="s">
        <v>45</v>
      </c>
      <c r="E30" s="439">
        <v>11.111111111111111</v>
      </c>
      <c r="F30" s="440">
        <v>8.2599999999999993E-2</v>
      </c>
      <c r="G30" s="441">
        <v>0.91777777777777769</v>
      </c>
      <c r="H30" s="442">
        <v>143</v>
      </c>
      <c r="I30" s="443">
        <v>2310</v>
      </c>
      <c r="J30" s="443">
        <v>1577</v>
      </c>
      <c r="K30" s="443">
        <v>1251</v>
      </c>
      <c r="L30" s="443">
        <v>530</v>
      </c>
      <c r="M30" s="443">
        <v>1825</v>
      </c>
      <c r="N30" s="444">
        <v>115</v>
      </c>
      <c r="O30" s="527">
        <v>0.28699999999999998</v>
      </c>
      <c r="P30" s="445">
        <v>3.1888888888888887</v>
      </c>
      <c r="Q30" s="442">
        <v>252</v>
      </c>
      <c r="R30" s="443">
        <v>853</v>
      </c>
      <c r="S30" s="443">
        <v>524</v>
      </c>
      <c r="T30" s="443">
        <v>499</v>
      </c>
      <c r="U30" s="443">
        <v>102</v>
      </c>
      <c r="V30" s="443">
        <v>1249</v>
      </c>
      <c r="W30" s="444">
        <v>98.4</v>
      </c>
    </row>
    <row r="31" spans="1:23" x14ac:dyDescent="0.25">
      <c r="A31" s="720"/>
      <c r="B31" s="720"/>
      <c r="C31" s="153">
        <v>4</v>
      </c>
      <c r="D31" s="454" t="s">
        <v>46</v>
      </c>
      <c r="E31" s="439">
        <v>11.111111111111111</v>
      </c>
      <c r="F31" s="440">
        <v>5.28E-2</v>
      </c>
      <c r="G31" s="441">
        <v>0.58666666666666667</v>
      </c>
      <c r="H31" s="442">
        <v>252</v>
      </c>
      <c r="I31" s="443">
        <v>1448</v>
      </c>
      <c r="J31" s="443">
        <v>1376</v>
      </c>
      <c r="K31" s="443">
        <v>810</v>
      </c>
      <c r="L31" s="443">
        <v>1168</v>
      </c>
      <c r="M31" s="443">
        <v>968</v>
      </c>
      <c r="N31" s="444">
        <v>69</v>
      </c>
      <c r="O31" s="527">
        <v>0.63900000000000001</v>
      </c>
      <c r="P31" s="445">
        <v>7.1</v>
      </c>
      <c r="Q31" s="442">
        <v>233</v>
      </c>
      <c r="R31" s="443">
        <v>808</v>
      </c>
      <c r="S31" s="443">
        <v>510</v>
      </c>
      <c r="T31" s="443">
        <v>468</v>
      </c>
      <c r="U31" s="443">
        <v>71.2</v>
      </c>
      <c r="V31" s="443">
        <v>1105</v>
      </c>
      <c r="W31" s="444">
        <v>97.2</v>
      </c>
    </row>
    <row r="32" spans="1:23" x14ac:dyDescent="0.25">
      <c r="A32" s="720"/>
      <c r="B32" s="722"/>
      <c r="C32" s="156">
        <v>5</v>
      </c>
      <c r="D32" s="455" t="s">
        <v>47</v>
      </c>
      <c r="E32" s="456">
        <v>11.1</v>
      </c>
      <c r="F32" s="457">
        <v>6.7599999999999993E-2</v>
      </c>
      <c r="G32" s="458">
        <v>0.75035999999999992</v>
      </c>
      <c r="H32" s="459">
        <v>166</v>
      </c>
      <c r="I32" s="460">
        <v>2017</v>
      </c>
      <c r="J32" s="460">
        <v>1675</v>
      </c>
      <c r="K32" s="460">
        <v>1042</v>
      </c>
      <c r="L32" s="460">
        <v>792</v>
      </c>
      <c r="M32" s="460">
        <v>1542</v>
      </c>
      <c r="N32" s="461">
        <v>79.900000000000006</v>
      </c>
      <c r="O32" s="528">
        <v>0.53799999999999992</v>
      </c>
      <c r="P32" s="462">
        <v>5.9717999999999991</v>
      </c>
      <c r="Q32" s="459">
        <v>245</v>
      </c>
      <c r="R32" s="460">
        <v>851</v>
      </c>
      <c r="S32" s="460">
        <v>513</v>
      </c>
      <c r="T32" s="460">
        <v>527</v>
      </c>
      <c r="U32" s="460">
        <v>131</v>
      </c>
      <c r="V32" s="460">
        <v>1122</v>
      </c>
      <c r="W32" s="461">
        <v>102</v>
      </c>
    </row>
    <row r="33" spans="1:23" x14ac:dyDescent="0.25">
      <c r="A33" s="724"/>
      <c r="B33" s="721">
        <v>6</v>
      </c>
      <c r="C33" s="101">
        <v>1</v>
      </c>
      <c r="D33" s="438" t="s">
        <v>48</v>
      </c>
      <c r="E33" s="470">
        <v>4.4000000000000004</v>
      </c>
      <c r="F33" s="471">
        <v>0.12300000000000001</v>
      </c>
      <c r="G33" s="472">
        <v>0.54120000000000013</v>
      </c>
      <c r="H33" s="473">
        <v>281</v>
      </c>
      <c r="I33" s="474">
        <v>1764</v>
      </c>
      <c r="J33" s="474">
        <v>1254</v>
      </c>
      <c r="K33" s="474">
        <v>897</v>
      </c>
      <c r="L33" s="474">
        <v>859</v>
      </c>
      <c r="M33" s="474">
        <v>1037</v>
      </c>
      <c r="N33" s="475">
        <v>103</v>
      </c>
      <c r="O33" s="525">
        <v>0.47799999999999998</v>
      </c>
      <c r="P33" s="476">
        <v>2.1032000000000002</v>
      </c>
      <c r="Q33" s="473">
        <v>226</v>
      </c>
      <c r="R33" s="474">
        <v>906</v>
      </c>
      <c r="S33" s="474">
        <v>643</v>
      </c>
      <c r="T33" s="474">
        <v>547</v>
      </c>
      <c r="U33" s="474">
        <v>137</v>
      </c>
      <c r="V33" s="474">
        <v>1088</v>
      </c>
      <c r="W33" s="475">
        <v>98.9</v>
      </c>
    </row>
    <row r="34" spans="1:23" x14ac:dyDescent="0.25">
      <c r="A34" s="724"/>
      <c r="B34" s="724"/>
      <c r="C34" s="153">
        <v>2</v>
      </c>
      <c r="D34" s="454" t="s">
        <v>49</v>
      </c>
      <c r="E34" s="439">
        <v>13.3</v>
      </c>
      <c r="F34" s="440">
        <v>9.2200000000000004E-2</v>
      </c>
      <c r="G34" s="441">
        <v>1.2262600000000001</v>
      </c>
      <c r="H34" s="442">
        <v>135</v>
      </c>
      <c r="I34" s="443">
        <v>1268</v>
      </c>
      <c r="J34" s="443">
        <v>1592</v>
      </c>
      <c r="K34" s="443">
        <v>747</v>
      </c>
      <c r="L34" s="443">
        <v>1114</v>
      </c>
      <c r="M34" s="443">
        <v>653</v>
      </c>
      <c r="N34" s="444">
        <v>81.599999999999994</v>
      </c>
      <c r="O34" s="527">
        <v>0.51400000000000001</v>
      </c>
      <c r="P34" s="445">
        <v>6.8362000000000007</v>
      </c>
      <c r="Q34" s="442">
        <v>229</v>
      </c>
      <c r="R34" s="443">
        <v>728</v>
      </c>
      <c r="S34" s="443">
        <v>496</v>
      </c>
      <c r="T34" s="443">
        <v>474</v>
      </c>
      <c r="U34" s="443">
        <v>108</v>
      </c>
      <c r="V34" s="443">
        <v>1117</v>
      </c>
      <c r="W34" s="444">
        <v>90.4</v>
      </c>
    </row>
    <row r="35" spans="1:23" x14ac:dyDescent="0.25">
      <c r="A35" s="724"/>
      <c r="B35" s="724"/>
      <c r="C35" s="153">
        <v>3</v>
      </c>
      <c r="D35" s="454" t="s">
        <v>50</v>
      </c>
      <c r="E35" s="439">
        <v>15.6</v>
      </c>
      <c r="F35" s="440">
        <v>3.9100000000000003E-2</v>
      </c>
      <c r="G35" s="441">
        <v>0.60996000000000006</v>
      </c>
      <c r="H35" s="442">
        <v>148</v>
      </c>
      <c r="I35" s="443">
        <v>1086</v>
      </c>
      <c r="J35" s="443">
        <v>1025</v>
      </c>
      <c r="K35" s="443">
        <v>633</v>
      </c>
      <c r="L35" s="443">
        <v>1294</v>
      </c>
      <c r="M35" s="443">
        <v>-171</v>
      </c>
      <c r="N35" s="444">
        <v>67.3</v>
      </c>
      <c r="O35" s="527">
        <v>0.64900000000000002</v>
      </c>
      <c r="P35" s="445">
        <v>10.1244</v>
      </c>
      <c r="Q35" s="442">
        <v>257</v>
      </c>
      <c r="R35" s="443">
        <v>765</v>
      </c>
      <c r="S35" s="443">
        <v>424</v>
      </c>
      <c r="T35" s="443">
        <v>444</v>
      </c>
      <c r="U35" s="443">
        <v>71.2</v>
      </c>
      <c r="V35" s="443">
        <v>1174</v>
      </c>
      <c r="W35" s="444">
        <v>93.9</v>
      </c>
    </row>
    <row r="36" spans="1:23" x14ac:dyDescent="0.25">
      <c r="A36" s="477"/>
      <c r="B36" s="478"/>
      <c r="C36" s="478"/>
      <c r="D36" s="161" t="s">
        <v>221</v>
      </c>
      <c r="E36" s="269">
        <f t="shared" ref="E36" si="3">AVERAGE(E23:E35)</f>
        <v>10.369444444444444</v>
      </c>
      <c r="F36" s="317">
        <f>AVERAGE(F23:F35)</f>
        <v>6.5799999999999997E-2</v>
      </c>
      <c r="G36" s="320">
        <f t="shared" ref="G36:V36" si="4">AVERAGE(G23:G35)</f>
        <v>0.63085111111111103</v>
      </c>
      <c r="H36" s="323">
        <f t="shared" si="4"/>
        <v>197.33333333333334</v>
      </c>
      <c r="I36" s="315">
        <f>AVERAGE(I23:I35)</f>
        <v>1498</v>
      </c>
      <c r="J36" s="315">
        <f t="shared" si="4"/>
        <v>1459.0833333333333</v>
      </c>
      <c r="K36" s="315">
        <f t="shared" si="4"/>
        <v>874.25</v>
      </c>
      <c r="L36" s="315">
        <f>AVERAGE(L23:L35)</f>
        <v>1009.1666666666666</v>
      </c>
      <c r="M36" s="315">
        <f t="shared" si="4"/>
        <v>1020</v>
      </c>
      <c r="N36" s="324">
        <f>AVERAGE(N23:N35)</f>
        <v>91.824999999999989</v>
      </c>
      <c r="O36" s="709">
        <f t="shared" si="4"/>
        <v>0.51866666666666672</v>
      </c>
      <c r="P36" s="269">
        <f t="shared" si="4"/>
        <v>5.3711509259259254</v>
      </c>
      <c r="Q36" s="323">
        <f t="shared" si="4"/>
        <v>250.58333333333334</v>
      </c>
      <c r="R36" s="315">
        <f>AVERAGE(R23:R35)</f>
        <v>781.75</v>
      </c>
      <c r="S36" s="315">
        <f t="shared" si="4"/>
        <v>528.08333333333337</v>
      </c>
      <c r="T36" s="315">
        <f t="shared" si="4"/>
        <v>489.41666666666669</v>
      </c>
      <c r="U36" s="315">
        <f>AVERAGE(U23:U35)</f>
        <v>102.97500000000001</v>
      </c>
      <c r="V36" s="315">
        <f t="shared" si="4"/>
        <v>1199.5833333333333</v>
      </c>
      <c r="W36" s="324">
        <f>AVERAGE(W23:W35)</f>
        <v>100.05833333333334</v>
      </c>
    </row>
    <row r="37" spans="1:23" x14ac:dyDescent="0.25">
      <c r="A37" s="479"/>
      <c r="B37" s="480"/>
      <c r="C37" s="480"/>
      <c r="D37" s="164" t="s">
        <v>222</v>
      </c>
      <c r="E37" s="271">
        <f t="shared" ref="E37" si="5">STDEV(E23:E35)</f>
        <v>4.2842077478731175</v>
      </c>
      <c r="F37" s="318">
        <f>STDEV(F23:F35)</f>
        <v>2.8133254344280892E-2</v>
      </c>
      <c r="G37" s="321">
        <f>STDEV(G23:G35)</f>
        <v>0.29963439813230347</v>
      </c>
      <c r="H37" s="325">
        <f t="shared" ref="H37:V37" si="6">STDEV(H23:H35)</f>
        <v>60.690471520110428</v>
      </c>
      <c r="I37" s="707">
        <f>STDEV(I23:I35)</f>
        <v>412.19148242269415</v>
      </c>
      <c r="J37" s="707">
        <f t="shared" si="6"/>
        <v>206.24718547207289</v>
      </c>
      <c r="K37" s="707">
        <f t="shared" si="6"/>
        <v>176.03776712553886</v>
      </c>
      <c r="L37" s="707">
        <f>STDEV(L23:L35)</f>
        <v>239.82752641063195</v>
      </c>
      <c r="M37" s="707">
        <f t="shared" si="6"/>
        <v>589.63578897177172</v>
      </c>
      <c r="N37" s="326">
        <f>STDEV(N23:N35)</f>
        <v>16.609478400216965</v>
      </c>
      <c r="O37" s="710">
        <f t="shared" si="6"/>
        <v>0.14954496638033984</v>
      </c>
      <c r="P37" s="271">
        <f t="shared" si="6"/>
        <v>2.7184084582511376</v>
      </c>
      <c r="Q37" s="325">
        <f t="shared" si="6"/>
        <v>15.429949233012184</v>
      </c>
      <c r="R37" s="707">
        <f>STDEV(R23:R35)</f>
        <v>65.50242882380914</v>
      </c>
      <c r="S37" s="707">
        <f t="shared" si="6"/>
        <v>61.052076628121718</v>
      </c>
      <c r="T37" s="707">
        <f t="shared" si="6"/>
        <v>39.96921163580636</v>
      </c>
      <c r="U37" s="707">
        <f>STDEV(U23:U35)</f>
        <v>23.044388983793045</v>
      </c>
      <c r="V37" s="707">
        <f t="shared" si="6"/>
        <v>132.29887537028625</v>
      </c>
      <c r="W37" s="326">
        <f>STDEV(W23:W35)</f>
        <v>5.8321145913005328</v>
      </c>
    </row>
    <row r="38" spans="1:23" x14ac:dyDescent="0.25">
      <c r="A38" s="481"/>
      <c r="B38" s="482"/>
      <c r="C38" s="482"/>
      <c r="D38" s="167" t="s">
        <v>12</v>
      </c>
      <c r="E38" s="273">
        <f t="shared" ref="E38" si="7">E37/SQRT(COUNT(E23:E35))</f>
        <v>1.2367442482494124</v>
      </c>
      <c r="F38" s="319">
        <f>F37/SQRT(COUNT(F23:F35))</f>
        <v>8.1213709844253912E-3</v>
      </c>
      <c r="G38" s="322">
        <f t="shared" ref="G38:V38" si="8">G37/SQRT(COUNT(G23:G35))</f>
        <v>8.6497000210078459E-2</v>
      </c>
      <c r="H38" s="327">
        <f t="shared" si="8"/>
        <v>17.519830034690536</v>
      </c>
      <c r="I38" s="316">
        <f>I37/SQRT(COUNT(I23:I35))</f>
        <v>118.98943166720669</v>
      </c>
      <c r="J38" s="316">
        <f t="shared" si="8"/>
        <v>59.538434025951979</v>
      </c>
      <c r="K38" s="316">
        <f t="shared" si="8"/>
        <v>50.817726118735258</v>
      </c>
      <c r="L38" s="316">
        <f>L37/SQRT(COUNT(L23:L35))</f>
        <v>69.232243466130228</v>
      </c>
      <c r="M38" s="316">
        <f t="shared" si="8"/>
        <v>170.21319074334488</v>
      </c>
      <c r="N38" s="328">
        <f>N37/SQRT(COUNT(N23:N35))</f>
        <v>4.7947434127322701</v>
      </c>
      <c r="O38" s="711">
        <f t="shared" si="8"/>
        <v>4.3169913297821376E-2</v>
      </c>
      <c r="P38" s="273">
        <f t="shared" si="8"/>
        <v>0.784736927569325</v>
      </c>
      <c r="Q38" s="327">
        <f t="shared" si="8"/>
        <v>4.4542426716309222</v>
      </c>
      <c r="R38" s="316">
        <f>R37/SQRT(COUNT(R23:R35))</f>
        <v>18.908922457000255</v>
      </c>
      <c r="S38" s="316">
        <f t="shared" si="8"/>
        <v>17.624216437915869</v>
      </c>
      <c r="T38" s="316">
        <f t="shared" si="8"/>
        <v>11.538117548614963</v>
      </c>
      <c r="U38" s="316">
        <f>U37/SQRT(COUNT(U23:U35))</f>
        <v>6.6523420915516809</v>
      </c>
      <c r="V38" s="316">
        <f t="shared" si="8"/>
        <v>38.191395654259765</v>
      </c>
      <c r="W38" s="328">
        <f>W37/SQRT(COUNT(W23:W35))</f>
        <v>1.6835864646160534</v>
      </c>
    </row>
    <row r="39" spans="1:23" x14ac:dyDescent="0.25">
      <c r="A39" s="736" t="s">
        <v>136</v>
      </c>
      <c r="B39" s="721" t="s">
        <v>137</v>
      </c>
      <c r="C39" s="101">
        <v>1</v>
      </c>
      <c r="D39" s="438" t="s">
        <v>138</v>
      </c>
      <c r="E39" s="470">
        <v>2.2222222222222223</v>
      </c>
      <c r="F39" s="471">
        <v>3.4200000000000001E-2</v>
      </c>
      <c r="G39" s="472">
        <v>7.6000000000000012E-2</v>
      </c>
      <c r="H39" s="473">
        <v>100</v>
      </c>
      <c r="I39" s="474">
        <v>1413</v>
      </c>
      <c r="J39" s="474">
        <v>1168</v>
      </c>
      <c r="K39" s="474">
        <v>800</v>
      </c>
      <c r="L39" s="474">
        <v>828</v>
      </c>
      <c r="M39" s="474">
        <v>1122</v>
      </c>
      <c r="N39" s="475">
        <v>74.400000000000006</v>
      </c>
      <c r="O39" s="525">
        <v>0.84699999999999998</v>
      </c>
      <c r="P39" s="476">
        <v>1.8822222222222222</v>
      </c>
      <c r="Q39" s="473">
        <v>148</v>
      </c>
      <c r="R39" s="474">
        <v>796</v>
      </c>
      <c r="S39" s="474">
        <v>652</v>
      </c>
      <c r="T39" s="474">
        <v>438</v>
      </c>
      <c r="U39" s="474">
        <v>51.2</v>
      </c>
      <c r="V39" s="474">
        <v>1025</v>
      </c>
      <c r="W39" s="475">
        <v>71.3</v>
      </c>
    </row>
    <row r="40" spans="1:23" x14ac:dyDescent="0.25">
      <c r="A40" s="737"/>
      <c r="B40" s="720"/>
      <c r="C40" s="153">
        <v>2</v>
      </c>
      <c r="D40" s="454" t="s">
        <v>139</v>
      </c>
      <c r="E40" s="439">
        <v>6.6666666666666661</v>
      </c>
      <c r="F40" s="440">
        <v>2.8900000000000002E-2</v>
      </c>
      <c r="G40" s="441">
        <v>0.19266666666666665</v>
      </c>
      <c r="H40" s="442">
        <v>70.599999999999994</v>
      </c>
      <c r="I40" s="443">
        <v>1492</v>
      </c>
      <c r="J40" s="443">
        <v>1208</v>
      </c>
      <c r="K40" s="443">
        <v>715</v>
      </c>
      <c r="L40" s="443">
        <v>928</v>
      </c>
      <c r="M40" s="443">
        <v>884</v>
      </c>
      <c r="N40" s="444">
        <v>82.3</v>
      </c>
      <c r="O40" s="527">
        <v>0.86</v>
      </c>
      <c r="P40" s="445">
        <v>5.7333333333333325</v>
      </c>
      <c r="Q40" s="442">
        <v>148</v>
      </c>
      <c r="R40" s="443">
        <v>750</v>
      </c>
      <c r="S40" s="443">
        <v>545</v>
      </c>
      <c r="T40" s="443">
        <v>433</v>
      </c>
      <c r="U40" s="443">
        <v>59.8</v>
      </c>
      <c r="V40" s="443">
        <v>1048</v>
      </c>
      <c r="W40" s="444">
        <v>74.7</v>
      </c>
    </row>
    <row r="41" spans="1:23" x14ac:dyDescent="0.25">
      <c r="A41" s="737"/>
      <c r="B41" s="720"/>
      <c r="C41" s="153">
        <v>3</v>
      </c>
      <c r="D41" s="454" t="s">
        <v>140</v>
      </c>
      <c r="E41" s="439">
        <v>11.111111111111111</v>
      </c>
      <c r="F41" s="440">
        <v>3.1699999999999999E-2</v>
      </c>
      <c r="G41" s="441">
        <v>0.35222222222222221</v>
      </c>
      <c r="H41" s="442">
        <v>96.4</v>
      </c>
      <c r="I41" s="443">
        <v>1355</v>
      </c>
      <c r="J41" s="443">
        <v>1116</v>
      </c>
      <c r="K41" s="443">
        <v>641</v>
      </c>
      <c r="L41" s="443">
        <v>1165</v>
      </c>
      <c r="M41" s="443">
        <v>715</v>
      </c>
      <c r="N41" s="444">
        <v>86.6</v>
      </c>
      <c r="O41" s="527">
        <v>0.84200000000000008</v>
      </c>
      <c r="P41" s="445">
        <v>9.3555555555555561</v>
      </c>
      <c r="Q41" s="442">
        <v>164</v>
      </c>
      <c r="R41" s="443">
        <v>742</v>
      </c>
      <c r="S41" s="443">
        <v>705</v>
      </c>
      <c r="T41" s="443">
        <v>453</v>
      </c>
      <c r="U41" s="443">
        <v>59.8</v>
      </c>
      <c r="V41" s="443">
        <v>1003</v>
      </c>
      <c r="W41" s="444">
        <v>80.3</v>
      </c>
    </row>
    <row r="42" spans="1:23" x14ac:dyDescent="0.25">
      <c r="A42" s="737"/>
      <c r="B42" s="720"/>
      <c r="C42" s="153">
        <v>4</v>
      </c>
      <c r="D42" s="454" t="s">
        <v>141</v>
      </c>
      <c r="E42" s="439">
        <v>2.2222222222222223</v>
      </c>
      <c r="F42" s="440">
        <v>1.77E-2</v>
      </c>
      <c r="G42" s="441">
        <v>3.9333333333333338E-2</v>
      </c>
      <c r="H42" s="442">
        <v>80.900000000000006</v>
      </c>
      <c r="I42" s="443">
        <v>1030</v>
      </c>
      <c r="J42" s="443">
        <v>986</v>
      </c>
      <c r="K42" s="443">
        <v>580</v>
      </c>
      <c r="L42" s="443">
        <v>1258</v>
      </c>
      <c r="M42" s="443">
        <v>248</v>
      </c>
      <c r="N42" s="444">
        <v>62.7</v>
      </c>
      <c r="O42" s="527">
        <v>0.86099999999999999</v>
      </c>
      <c r="P42" s="445">
        <v>1.9133333333333333</v>
      </c>
      <c r="Q42" s="442">
        <v>147</v>
      </c>
      <c r="R42" s="443">
        <v>705</v>
      </c>
      <c r="S42" s="443">
        <v>607</v>
      </c>
      <c r="T42" s="443">
        <v>424</v>
      </c>
      <c r="U42" s="443">
        <v>62.6</v>
      </c>
      <c r="V42" s="443">
        <v>974</v>
      </c>
      <c r="W42" s="444">
        <v>79.599999999999994</v>
      </c>
    </row>
    <row r="43" spans="1:23" x14ac:dyDescent="0.25">
      <c r="A43" s="737"/>
      <c r="B43" s="720"/>
      <c r="C43" s="153">
        <v>5</v>
      </c>
      <c r="D43" s="454" t="s">
        <v>142</v>
      </c>
      <c r="E43" s="439">
        <v>4.4444444444444446</v>
      </c>
      <c r="F43" s="440">
        <v>3.3300000000000003E-2</v>
      </c>
      <c r="G43" s="441">
        <v>0.14800000000000002</v>
      </c>
      <c r="H43" s="442">
        <v>120</v>
      </c>
      <c r="I43" s="443">
        <v>888</v>
      </c>
      <c r="J43" s="443">
        <v>406</v>
      </c>
      <c r="K43" s="443">
        <v>628</v>
      </c>
      <c r="L43" s="443">
        <v>1709</v>
      </c>
      <c r="M43" s="443">
        <v>149</v>
      </c>
      <c r="N43" s="444">
        <v>21.2</v>
      </c>
      <c r="O43" s="527">
        <v>0.8640000000000001</v>
      </c>
      <c r="P43" s="445">
        <v>3.8400000000000007</v>
      </c>
      <c r="Q43" s="442">
        <v>151</v>
      </c>
      <c r="R43" s="443">
        <v>748</v>
      </c>
      <c r="S43" s="443">
        <v>476</v>
      </c>
      <c r="T43" s="443">
        <v>445</v>
      </c>
      <c r="U43" s="443">
        <v>68.3</v>
      </c>
      <c r="V43" s="443">
        <v>1008</v>
      </c>
      <c r="W43" s="444">
        <v>78.900000000000006</v>
      </c>
    </row>
    <row r="44" spans="1:23" x14ac:dyDescent="0.25">
      <c r="A44" s="737"/>
      <c r="B44" s="737"/>
      <c r="C44" s="153">
        <v>6</v>
      </c>
      <c r="D44" s="454" t="s">
        <v>143</v>
      </c>
      <c r="E44" s="439">
        <v>4.4444444444444446</v>
      </c>
      <c r="F44" s="440">
        <v>1.37E-2</v>
      </c>
      <c r="G44" s="441">
        <v>6.0888888888888895E-2</v>
      </c>
      <c r="H44" s="442">
        <v>144</v>
      </c>
      <c r="I44" s="443">
        <v>1946</v>
      </c>
      <c r="J44" s="443">
        <v>1265</v>
      </c>
      <c r="K44" s="443">
        <v>1097</v>
      </c>
      <c r="L44" s="443">
        <v>834</v>
      </c>
      <c r="M44" s="443">
        <v>1578</v>
      </c>
      <c r="N44" s="444">
        <v>51.2</v>
      </c>
      <c r="O44" s="527">
        <v>0.88099999999999989</v>
      </c>
      <c r="P44" s="445">
        <v>3.9155555555555552</v>
      </c>
      <c r="Q44" s="442">
        <v>153</v>
      </c>
      <c r="R44" s="443">
        <v>757</v>
      </c>
      <c r="S44" s="443">
        <v>632</v>
      </c>
      <c r="T44" s="443">
        <v>412</v>
      </c>
      <c r="U44" s="443">
        <v>68.3</v>
      </c>
      <c r="V44" s="443">
        <v>918</v>
      </c>
      <c r="W44" s="444">
        <v>82.7</v>
      </c>
    </row>
    <row r="45" spans="1:23" x14ac:dyDescent="0.25">
      <c r="A45" s="477"/>
      <c r="B45" s="478"/>
      <c r="C45" s="478"/>
      <c r="D45" s="161" t="s">
        <v>221</v>
      </c>
      <c r="E45" s="269">
        <f t="shared" ref="E45:V45" si="9">AVERAGE(E39:E44)</f>
        <v>5.1851851851851842</v>
      </c>
      <c r="F45" s="317">
        <f t="shared" si="9"/>
        <v>2.658333333333333E-2</v>
      </c>
      <c r="G45" s="320">
        <f>AVERAGE(G39:G44)</f>
        <v>0.14485185185185184</v>
      </c>
      <c r="H45" s="323">
        <f t="shared" si="9"/>
        <v>101.98333333333333</v>
      </c>
      <c r="I45" s="315">
        <f>AVERAGE(I39:I44)</f>
        <v>1354</v>
      </c>
      <c r="J45" s="315">
        <f t="shared" si="9"/>
        <v>1024.8333333333333</v>
      </c>
      <c r="K45" s="315">
        <f t="shared" si="9"/>
        <v>743.5</v>
      </c>
      <c r="L45" s="315">
        <f>AVERAGE(L39:L44)</f>
        <v>1120.3333333333333</v>
      </c>
      <c r="M45" s="315">
        <f t="shared" si="9"/>
        <v>782.66666666666663</v>
      </c>
      <c r="N45" s="324">
        <f>AVERAGE(N39:N44)</f>
        <v>63.066666666666663</v>
      </c>
      <c r="O45" s="709">
        <f t="shared" si="9"/>
        <v>0.85916666666666675</v>
      </c>
      <c r="P45" s="269">
        <f t="shared" si="9"/>
        <v>4.4400000000000004</v>
      </c>
      <c r="Q45" s="323">
        <f t="shared" si="9"/>
        <v>151.83333333333334</v>
      </c>
      <c r="R45" s="315">
        <f>AVERAGE(R39:R44)</f>
        <v>749.66666666666663</v>
      </c>
      <c r="S45" s="315">
        <f t="shared" si="9"/>
        <v>602.83333333333337</v>
      </c>
      <c r="T45" s="315">
        <f t="shared" si="9"/>
        <v>434.16666666666669</v>
      </c>
      <c r="U45" s="315">
        <f>AVERAGE(U39:U44)</f>
        <v>61.666666666666664</v>
      </c>
      <c r="V45" s="315">
        <f t="shared" si="9"/>
        <v>996</v>
      </c>
      <c r="W45" s="324">
        <f>AVERAGE(W39:W44)</f>
        <v>77.916666666666657</v>
      </c>
    </row>
    <row r="46" spans="1:23" x14ac:dyDescent="0.25">
      <c r="A46" s="479"/>
      <c r="B46" s="480"/>
      <c r="C46" s="480"/>
      <c r="D46" s="164" t="s">
        <v>222</v>
      </c>
      <c r="E46" s="271">
        <f t="shared" ref="E46:V46" si="10">STDEV(E39:E44)</f>
        <v>3.3456562342625835</v>
      </c>
      <c r="F46" s="318">
        <f t="shared" si="10"/>
        <v>8.7128449238275136E-3</v>
      </c>
      <c r="G46" s="321">
        <f>STDEV(G39:G44)</f>
        <v>0.11681023265397131</v>
      </c>
      <c r="H46" s="325">
        <f t="shared" si="10"/>
        <v>26.662814305070434</v>
      </c>
      <c r="I46" s="707">
        <f>STDEV(I39:I44)</f>
        <v>372.85975915885587</v>
      </c>
      <c r="J46" s="707">
        <f t="shared" si="10"/>
        <v>317.64786583049255</v>
      </c>
      <c r="K46" s="707">
        <f t="shared" si="10"/>
        <v>189.49696567491523</v>
      </c>
      <c r="L46" s="707">
        <f>STDEV(L39:L44)</f>
        <v>338.20506599793356</v>
      </c>
      <c r="M46" s="707">
        <f t="shared" si="10"/>
        <v>538.5074434644954</v>
      </c>
      <c r="N46" s="326">
        <f>STDEV(N39:N44)</f>
        <v>24.273250022744524</v>
      </c>
      <c r="O46" s="710">
        <f t="shared" si="10"/>
        <v>1.3761056161017055E-2</v>
      </c>
      <c r="P46" s="271">
        <f t="shared" si="10"/>
        <v>2.8070166052630001</v>
      </c>
      <c r="Q46" s="325">
        <f t="shared" si="10"/>
        <v>6.3691967049751774</v>
      </c>
      <c r="R46" s="707">
        <f>STDEV(R39:R44)</f>
        <v>29.179901759030418</v>
      </c>
      <c r="S46" s="707">
        <f t="shared" si="10"/>
        <v>81.430747673509046</v>
      </c>
      <c r="T46" s="707">
        <f t="shared" si="10"/>
        <v>14.716204220744787</v>
      </c>
      <c r="U46" s="707">
        <f>STDEV(U39:U44)</f>
        <v>6.4092641283275764</v>
      </c>
      <c r="V46" s="707">
        <f t="shared" si="10"/>
        <v>45.400440526497093</v>
      </c>
      <c r="W46" s="326">
        <f>STDEV(W39:W44)</f>
        <v>4.159046365053733</v>
      </c>
    </row>
    <row r="47" spans="1:23" x14ac:dyDescent="0.25">
      <c r="A47" s="436"/>
      <c r="B47" s="437"/>
      <c r="C47" s="437"/>
      <c r="D47" s="21" t="s">
        <v>12</v>
      </c>
      <c r="E47" s="430">
        <f t="shared" ref="E47:V47" si="11">E46/SQRT(COUNT(E39:E44))</f>
        <v>1.3658584381174654</v>
      </c>
      <c r="F47" s="431">
        <f t="shared" si="11"/>
        <v>3.5570040452293297E-3</v>
      </c>
      <c r="G47" s="432">
        <f t="shared" si="11"/>
        <v>4.7687577789669901E-2</v>
      </c>
      <c r="H47" s="433">
        <f t="shared" si="11"/>
        <v>10.885048359000438</v>
      </c>
      <c r="I47" s="434">
        <f>I46/SQRT(COUNT(I39:I44))</f>
        <v>152.21935925937061</v>
      </c>
      <c r="J47" s="434">
        <f t="shared" si="11"/>
        <v>129.67919819479312</v>
      </c>
      <c r="K47" s="434">
        <f t="shared" si="11"/>
        <v>77.36181228487348</v>
      </c>
      <c r="L47" s="434">
        <f>L46/SQRT(COUNT(L39:L44))</f>
        <v>138.07164001987437</v>
      </c>
      <c r="M47" s="434">
        <f t="shared" si="11"/>
        <v>219.84474319644562</v>
      </c>
      <c r="N47" s="435">
        <f>N46/SQRT(COUNT(N39:N44))</f>
        <v>9.9095128257873775</v>
      </c>
      <c r="O47" s="712">
        <f t="shared" si="11"/>
        <v>5.6179276527124223E-3</v>
      </c>
      <c r="P47" s="430">
        <f t="shared" si="11"/>
        <v>1.1459597304022962</v>
      </c>
      <c r="Q47" s="433">
        <f t="shared" si="11"/>
        <v>2.6002136664341857</v>
      </c>
      <c r="R47" s="434">
        <f>R46/SQRT(COUNT(R39:R44))</f>
        <v>11.912645009027639</v>
      </c>
      <c r="S47" s="434">
        <f t="shared" si="11"/>
        <v>33.24396352890426</v>
      </c>
      <c r="T47" s="434">
        <f t="shared" si="11"/>
        <v>6.0078652152361451</v>
      </c>
      <c r="U47" s="434">
        <f>U46/SQRT(COUNT(U39:U44))</f>
        <v>2.6165711235210947</v>
      </c>
      <c r="V47" s="434">
        <f t="shared" si="11"/>
        <v>18.534652231248725</v>
      </c>
      <c r="W47" s="435">
        <f>W46/SQRT(COUNT(W39:W44))</f>
        <v>1.6979235684931302</v>
      </c>
    </row>
  </sheetData>
  <mergeCells count="12">
    <mergeCell ref="A39:A44"/>
    <mergeCell ref="B39:B44"/>
    <mergeCell ref="Q6:W6"/>
    <mergeCell ref="H6:N6"/>
    <mergeCell ref="A8:A19"/>
    <mergeCell ref="B8:B11"/>
    <mergeCell ref="B12:B16"/>
    <mergeCell ref="B17:B19"/>
    <mergeCell ref="A23:A35"/>
    <mergeCell ref="B23:B27"/>
    <mergeCell ref="B28:B32"/>
    <mergeCell ref="B33:B35"/>
  </mergeCells>
  <dataValidations count="1">
    <dataValidation type="list" allowBlank="1" showInputMessage="1" showErrorMessage="1" sqref="D20:D22 D36:D38 D45:D47" xr:uid="{7414241E-C1D6-4548-922A-57D9FC11D61E}">
      <formula1>TtestSelect</formula1>
    </dataValidation>
  </dataValidation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481E-5C8E-4C1D-9B6F-8C00BDB8CD1C}">
  <dimension ref="A1:P41"/>
  <sheetViews>
    <sheetView workbookViewId="0"/>
  </sheetViews>
  <sheetFormatPr defaultRowHeight="15" x14ac:dyDescent="0.25"/>
  <cols>
    <col min="1" max="1" width="18.28515625" customWidth="1"/>
    <col min="2" max="3" width="9.7109375" customWidth="1"/>
    <col min="4" max="4" width="10.7109375" customWidth="1"/>
  </cols>
  <sheetData>
    <row r="1" spans="1:16" ht="15.75" x14ac:dyDescent="0.3">
      <c r="A1" s="36" t="s">
        <v>71</v>
      </c>
      <c r="B1" s="3"/>
      <c r="C1" s="3"/>
      <c r="D1" s="88"/>
      <c r="L1" s="3"/>
      <c r="M1" s="3"/>
      <c r="N1" s="3"/>
      <c r="O1" s="3"/>
      <c r="P1" s="3"/>
    </row>
    <row r="2" spans="1:16" ht="15.75" x14ac:dyDescent="0.3">
      <c r="A2" s="36" t="s">
        <v>116</v>
      </c>
      <c r="B2" s="3"/>
      <c r="C2" s="3"/>
      <c r="D2" s="88"/>
      <c r="E2" s="87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3">
      <c r="A3" s="36"/>
      <c r="B3" s="3"/>
      <c r="C3" s="3"/>
      <c r="D3" s="3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25" x14ac:dyDescent="0.3">
      <c r="A4" s="54" t="s">
        <v>220</v>
      </c>
      <c r="B4" s="55"/>
      <c r="C4" s="3"/>
      <c r="D4" s="32"/>
      <c r="E4" s="3"/>
      <c r="F4" s="117" t="s">
        <v>215</v>
      </c>
      <c r="G4" s="117"/>
      <c r="H4" s="117"/>
      <c r="I4" s="117"/>
      <c r="J4" s="117"/>
      <c r="K4" s="117"/>
      <c r="L4" s="117"/>
      <c r="M4" s="3"/>
      <c r="N4" s="3"/>
      <c r="O4" s="3"/>
      <c r="P4" s="3"/>
    </row>
    <row r="5" spans="1:16" x14ac:dyDescent="0.25">
      <c r="A5" s="24"/>
      <c r="B5" s="3"/>
      <c r="C5" s="3"/>
      <c r="D5" s="32"/>
      <c r="E5" s="3"/>
      <c r="F5" s="131" t="s">
        <v>226</v>
      </c>
      <c r="G5" s="131"/>
      <c r="H5" s="131"/>
      <c r="I5" s="131"/>
      <c r="J5" s="45"/>
      <c r="K5" s="3"/>
      <c r="L5" s="3"/>
      <c r="M5" s="3"/>
      <c r="N5" s="3"/>
      <c r="O5" s="4"/>
      <c r="P5" s="4"/>
    </row>
    <row r="6" spans="1:16" x14ac:dyDescent="0.25">
      <c r="A6" s="24"/>
      <c r="B6" s="24"/>
      <c r="C6" s="24"/>
      <c r="D6" s="43"/>
      <c r="E6" s="64"/>
      <c r="F6" s="64"/>
      <c r="G6" s="64"/>
      <c r="H6" s="64"/>
      <c r="I6" s="64"/>
      <c r="J6" s="64"/>
      <c r="K6" s="64"/>
      <c r="L6" s="64"/>
      <c r="M6" s="64"/>
      <c r="N6" s="3"/>
      <c r="O6" s="3"/>
      <c r="P6" s="3"/>
    </row>
    <row r="7" spans="1:16" x14ac:dyDescent="0.25">
      <c r="A7" s="179"/>
      <c r="B7" s="179"/>
      <c r="C7" s="179"/>
      <c r="D7" s="231"/>
      <c r="E7" s="749" t="s">
        <v>216</v>
      </c>
      <c r="F7" s="728"/>
      <c r="G7" s="728"/>
      <c r="H7" s="750"/>
      <c r="I7" s="751" t="s">
        <v>219</v>
      </c>
      <c r="J7" s="728"/>
      <c r="K7" s="728"/>
      <c r="L7" s="750"/>
      <c r="M7" s="262"/>
    </row>
    <row r="8" spans="1:16" x14ac:dyDescent="0.25">
      <c r="A8" s="47" t="s">
        <v>7</v>
      </c>
      <c r="B8" s="289" t="s">
        <v>8</v>
      </c>
      <c r="C8" s="289" t="s">
        <v>9</v>
      </c>
      <c r="D8" s="369" t="s">
        <v>10</v>
      </c>
      <c r="E8" s="47" t="s">
        <v>110</v>
      </c>
      <c r="F8" s="289" t="s">
        <v>111</v>
      </c>
      <c r="G8" s="289" t="s">
        <v>112</v>
      </c>
      <c r="H8" s="523" t="s">
        <v>11</v>
      </c>
      <c r="I8" s="92" t="s">
        <v>110</v>
      </c>
      <c r="J8" s="92" t="s">
        <v>111</v>
      </c>
      <c r="K8" s="92" t="s">
        <v>112</v>
      </c>
      <c r="L8" s="523" t="s">
        <v>11</v>
      </c>
      <c r="M8" s="262"/>
    </row>
    <row r="9" spans="1:16" x14ac:dyDescent="0.25">
      <c r="A9" s="716" t="s">
        <v>1</v>
      </c>
      <c r="B9" s="147">
        <v>1</v>
      </c>
      <c r="C9" s="228">
        <v>6</v>
      </c>
      <c r="D9" s="229" t="s">
        <v>19</v>
      </c>
      <c r="E9" s="370">
        <v>7.4486692258671786E-2</v>
      </c>
      <c r="F9" s="371">
        <v>4.8441063491824088E-2</v>
      </c>
      <c r="G9" s="371">
        <v>6.0139107283451405E-2</v>
      </c>
      <c r="H9" s="573">
        <v>6.1022287677982429E-2</v>
      </c>
      <c r="I9" s="372">
        <v>6.8090470255356157E-3</v>
      </c>
      <c r="J9" s="373">
        <v>1.4596160542947535E-2</v>
      </c>
      <c r="K9" s="373">
        <v>9.5431752692990042E-3</v>
      </c>
      <c r="L9" s="576">
        <v>1.0316127612594051E-2</v>
      </c>
      <c r="M9" s="262"/>
    </row>
    <row r="10" spans="1:16" x14ac:dyDescent="0.25">
      <c r="A10" s="716"/>
      <c r="B10" s="728">
        <v>2</v>
      </c>
      <c r="C10" s="210">
        <v>1</v>
      </c>
      <c r="D10" s="211" t="s">
        <v>20</v>
      </c>
      <c r="E10" s="374">
        <v>0.1408717228808514</v>
      </c>
      <c r="F10" s="375">
        <v>5.6032409346868789E-2</v>
      </c>
      <c r="G10" s="376" t="s">
        <v>217</v>
      </c>
      <c r="H10" s="574">
        <v>9.8452066113860093E-2</v>
      </c>
      <c r="I10" s="377">
        <v>1.2110174325802418E-2</v>
      </c>
      <c r="J10" s="378">
        <v>5.0312824366101818E-3</v>
      </c>
      <c r="K10" s="379">
        <v>6.2773963180903919E-3</v>
      </c>
      <c r="L10" s="577">
        <v>7.8062843601676632E-3</v>
      </c>
      <c r="M10" s="262"/>
    </row>
    <row r="11" spans="1:16" x14ac:dyDescent="0.25">
      <c r="A11" s="716"/>
      <c r="B11" s="728"/>
      <c r="C11" s="212">
        <v>2</v>
      </c>
      <c r="D11" s="213" t="s">
        <v>21</v>
      </c>
      <c r="E11" s="380">
        <v>3.4147945134137533E-2</v>
      </c>
      <c r="F11" s="381">
        <v>0.10842275360608852</v>
      </c>
      <c r="G11" s="381">
        <v>9.1637377218376156E-2</v>
      </c>
      <c r="H11" s="575">
        <v>7.8069358652867404E-2</v>
      </c>
      <c r="I11" s="382">
        <v>4.3778185677816484E-3</v>
      </c>
      <c r="J11" s="383">
        <v>1.0837701902717508E-2</v>
      </c>
      <c r="K11" s="383">
        <v>1.0824108178480852E-2</v>
      </c>
      <c r="L11" s="578">
        <v>8.6798762163266697E-3</v>
      </c>
      <c r="M11" s="262"/>
    </row>
    <row r="12" spans="1:16" x14ac:dyDescent="0.25">
      <c r="A12" s="716"/>
      <c r="B12" s="728"/>
      <c r="C12" s="212">
        <v>4</v>
      </c>
      <c r="D12" s="213" t="s">
        <v>23</v>
      </c>
      <c r="E12" s="380">
        <v>9.8679321273031445E-2</v>
      </c>
      <c r="F12" s="381">
        <v>9.6376911493822479E-2</v>
      </c>
      <c r="G12" s="381">
        <v>9.123664224817471E-2</v>
      </c>
      <c r="H12" s="575">
        <v>9.5430958338342878E-2</v>
      </c>
      <c r="I12" s="382">
        <v>1.0118960076056491E-2</v>
      </c>
      <c r="J12" s="383">
        <v>1.031304081270293E-2</v>
      </c>
      <c r="K12" s="383">
        <v>7.3382293116627355E-3</v>
      </c>
      <c r="L12" s="578">
        <v>9.2567434001407187E-3</v>
      </c>
      <c r="M12" s="262"/>
    </row>
    <row r="13" spans="1:16" x14ac:dyDescent="0.25">
      <c r="A13" s="716"/>
      <c r="B13" s="728"/>
      <c r="C13" s="212">
        <v>5</v>
      </c>
      <c r="D13" s="213" t="s">
        <v>24</v>
      </c>
      <c r="E13" s="380">
        <v>2.0337843679675942E-2</v>
      </c>
      <c r="F13" s="384" t="s">
        <v>218</v>
      </c>
      <c r="G13" s="381">
        <v>3.9604762137202619E-2</v>
      </c>
      <c r="H13" s="575">
        <v>2.997130290843928E-2</v>
      </c>
      <c r="I13" s="382">
        <v>3.5015680958047379E-3</v>
      </c>
      <c r="J13" s="385">
        <v>1.2303488440095479E-2</v>
      </c>
      <c r="K13" s="386">
        <v>9.4994206586719934E-3</v>
      </c>
      <c r="L13" s="578">
        <v>8.4348257315240704E-3</v>
      </c>
      <c r="M13" s="262"/>
    </row>
    <row r="14" spans="1:16" x14ac:dyDescent="0.25">
      <c r="A14" s="716"/>
      <c r="B14" s="728"/>
      <c r="C14" s="228">
        <v>6</v>
      </c>
      <c r="D14" s="229" t="s">
        <v>25</v>
      </c>
      <c r="E14" s="370">
        <v>5.7319597561583099E-2</v>
      </c>
      <c r="F14" s="371">
        <v>3.9717469459620069E-2</v>
      </c>
      <c r="G14" s="371">
        <v>0.12058838859539318</v>
      </c>
      <c r="H14" s="573">
        <v>7.2541818538865446E-2</v>
      </c>
      <c r="I14" s="372">
        <v>6.5831313905138781E-3</v>
      </c>
      <c r="J14" s="373">
        <v>6.1483078037147905E-3</v>
      </c>
      <c r="K14" s="373">
        <v>1.0706268300910343E-2</v>
      </c>
      <c r="L14" s="576">
        <v>7.8125691650463378E-3</v>
      </c>
      <c r="M14" s="262"/>
    </row>
    <row r="15" spans="1:16" x14ac:dyDescent="0.25">
      <c r="A15" s="716"/>
      <c r="B15" s="728">
        <v>3</v>
      </c>
      <c r="C15" s="210">
        <v>1</v>
      </c>
      <c r="D15" s="211" t="s">
        <v>26</v>
      </c>
      <c r="E15" s="374">
        <v>1.7378995711478936E-2</v>
      </c>
      <c r="F15" s="375">
        <v>2.6436068682948979E-2</v>
      </c>
      <c r="G15" s="375">
        <v>3.6195090454957002E-2</v>
      </c>
      <c r="H15" s="574">
        <v>2.6670051616461642E-2</v>
      </c>
      <c r="I15" s="377">
        <v>5.8642863036335443E-3</v>
      </c>
      <c r="J15" s="378">
        <v>3.3534618762288905E-3</v>
      </c>
      <c r="K15" s="378">
        <v>1.5025225494512595E-2</v>
      </c>
      <c r="L15" s="577">
        <v>8.0809912247916758E-3</v>
      </c>
      <c r="M15" s="262"/>
    </row>
    <row r="16" spans="1:16" x14ac:dyDescent="0.25">
      <c r="A16" s="716"/>
      <c r="B16" s="728"/>
      <c r="C16" s="212">
        <v>2</v>
      </c>
      <c r="D16" s="213" t="s">
        <v>27</v>
      </c>
      <c r="E16" s="380">
        <v>7.2880436262629009E-2</v>
      </c>
      <c r="F16" s="381">
        <v>5.1774066638722825E-2</v>
      </c>
      <c r="G16" s="381">
        <v>4.2904919534761818E-2</v>
      </c>
      <c r="H16" s="575">
        <v>5.5853140812037884E-2</v>
      </c>
      <c r="I16" s="382">
        <v>9.891430719599522E-3</v>
      </c>
      <c r="J16" s="383">
        <v>1.1544937859105878E-2</v>
      </c>
      <c r="K16" s="383">
        <v>7.8772220656517337E-3</v>
      </c>
      <c r="L16" s="578">
        <v>9.7711968814523775E-3</v>
      </c>
      <c r="M16" s="262"/>
    </row>
    <row r="17" spans="1:13" x14ac:dyDescent="0.25">
      <c r="A17" s="716"/>
      <c r="B17" s="728"/>
      <c r="C17" s="212">
        <v>3</v>
      </c>
      <c r="D17" s="213" t="s">
        <v>28</v>
      </c>
      <c r="E17" s="380">
        <v>6.6084844000893456E-2</v>
      </c>
      <c r="F17" s="381">
        <v>3.6039473634042092E-2</v>
      </c>
      <c r="G17" s="381">
        <v>6.3603586731667328E-2</v>
      </c>
      <c r="H17" s="575">
        <v>5.5242634788867623E-2</v>
      </c>
      <c r="I17" s="382">
        <v>4.6957305400136384E-3</v>
      </c>
      <c r="J17" s="383">
        <v>1.2563864021936292E-2</v>
      </c>
      <c r="K17" s="383">
        <v>8.0733913484269133E-3</v>
      </c>
      <c r="L17" s="578">
        <v>8.4443286367922813E-3</v>
      </c>
      <c r="M17" s="262"/>
    </row>
    <row r="18" spans="1:13" x14ac:dyDescent="0.25">
      <c r="A18" s="716"/>
      <c r="B18" s="728"/>
      <c r="C18" s="212">
        <v>4</v>
      </c>
      <c r="D18" s="213" t="s">
        <v>29</v>
      </c>
      <c r="E18" s="387">
        <v>6.8089000061806876E-2</v>
      </c>
      <c r="F18" s="388">
        <v>9.7537366882316345E-2</v>
      </c>
      <c r="G18" s="388">
        <v>7.641276162129286E-2</v>
      </c>
      <c r="H18" s="575">
        <v>8.0679709521805365E-2</v>
      </c>
      <c r="I18" s="382">
        <v>3.9843720027115748E-3</v>
      </c>
      <c r="J18" s="383">
        <v>2.3179742692368995E-2</v>
      </c>
      <c r="K18" s="386">
        <v>1.3256920645002109E-2</v>
      </c>
      <c r="L18" s="578">
        <v>1.3473678446694226E-2</v>
      </c>
      <c r="M18" s="262"/>
    </row>
    <row r="19" spans="1:13" x14ac:dyDescent="0.25">
      <c r="A19" s="716"/>
      <c r="B19" s="728"/>
      <c r="C19" s="212">
        <v>5</v>
      </c>
      <c r="D19" s="213" t="s">
        <v>30</v>
      </c>
      <c r="E19" s="380">
        <v>8.6440373031986623E-2</v>
      </c>
      <c r="F19" s="381">
        <v>5.8434662037254864E-2</v>
      </c>
      <c r="G19" s="381">
        <v>8.3278251068175504E-2</v>
      </c>
      <c r="H19" s="575">
        <v>7.6051095379138997E-2</v>
      </c>
      <c r="I19" s="382">
        <v>8.9850162378210009E-3</v>
      </c>
      <c r="J19" s="383">
        <v>7.8642240072221894E-3</v>
      </c>
      <c r="K19" s="383">
        <v>5.4991229210645358E-3</v>
      </c>
      <c r="L19" s="578">
        <v>7.4494543887025748E-3</v>
      </c>
      <c r="M19" s="262"/>
    </row>
    <row r="20" spans="1:13" x14ac:dyDescent="0.25">
      <c r="A20" s="716"/>
      <c r="B20" s="728"/>
      <c r="C20" s="228">
        <v>6</v>
      </c>
      <c r="D20" s="229" t="s">
        <v>31</v>
      </c>
      <c r="E20" s="370">
        <v>3.3272293404737141E-2</v>
      </c>
      <c r="F20" s="371">
        <v>8.4917815899982652E-2</v>
      </c>
      <c r="G20" s="371">
        <v>7.3169854592655653E-2</v>
      </c>
      <c r="H20" s="573">
        <v>6.3786654632458487E-2</v>
      </c>
      <c r="I20" s="372">
        <v>6.4647622944928517E-3</v>
      </c>
      <c r="J20" s="373">
        <v>1.7562090632551201E-2</v>
      </c>
      <c r="K20" s="389" t="s">
        <v>225</v>
      </c>
      <c r="L20" s="576">
        <v>1.2013426463522027E-2</v>
      </c>
      <c r="M20" s="262"/>
    </row>
    <row r="21" spans="1:13" ht="15.75" customHeight="1" x14ac:dyDescent="0.25">
      <c r="A21" s="194"/>
      <c r="B21" s="278"/>
      <c r="C21" s="278"/>
      <c r="D21" s="161" t="s">
        <v>221</v>
      </c>
      <c r="E21" s="308">
        <f>AVERAGE(E9:E20)</f>
        <v>6.4165755438456928E-2</v>
      </c>
      <c r="F21" s="196">
        <f t="shared" ref="F21:L21" si="0">AVERAGE(F9:F20)</f>
        <v>6.4011823743044705E-2</v>
      </c>
      <c r="G21" s="196">
        <f t="shared" si="0"/>
        <v>7.0797340135100764E-2</v>
      </c>
      <c r="H21" s="312">
        <f t="shared" si="0"/>
        <v>6.6147589915093966E-2</v>
      </c>
      <c r="I21" s="360">
        <f t="shared" si="0"/>
        <v>6.9488581316472431E-3</v>
      </c>
      <c r="J21" s="361">
        <f t="shared" si="0"/>
        <v>1.1274858585683488E-2</v>
      </c>
      <c r="K21" s="361">
        <f t="shared" si="0"/>
        <v>9.4473164101612009E-3</v>
      </c>
      <c r="L21" s="362">
        <f t="shared" si="0"/>
        <v>9.2949585439795566E-3</v>
      </c>
      <c r="M21" s="262"/>
    </row>
    <row r="22" spans="1:13" ht="15.75" customHeight="1" x14ac:dyDescent="0.25">
      <c r="A22" s="198"/>
      <c r="B22" s="232"/>
      <c r="C22" s="232"/>
      <c r="D22" s="164" t="s">
        <v>222</v>
      </c>
      <c r="E22" s="309">
        <f>STDEV(E9:E20)</f>
        <v>3.5400210514633303E-2</v>
      </c>
      <c r="F22" s="200">
        <f t="shared" ref="F22:L22" si="1">STDEV(F9:F20)</f>
        <v>2.8022213682744847E-2</v>
      </c>
      <c r="G22" s="200">
        <f t="shared" si="1"/>
        <v>2.5763896040569636E-2</v>
      </c>
      <c r="H22" s="313">
        <f t="shared" si="1"/>
        <v>2.2395835119579554E-2</v>
      </c>
      <c r="I22" s="363">
        <f t="shared" si="1"/>
        <v>2.7537770337873048E-3</v>
      </c>
      <c r="J22" s="364">
        <f t="shared" si="1"/>
        <v>5.5254788011515517E-3</v>
      </c>
      <c r="K22" s="364">
        <f t="shared" si="1"/>
        <v>2.8906108925617021E-3</v>
      </c>
      <c r="L22" s="365">
        <f t="shared" si="1"/>
        <v>1.8403995310380423E-3</v>
      </c>
      <c r="M22" s="262"/>
    </row>
    <row r="23" spans="1:13" ht="15.75" customHeight="1" x14ac:dyDescent="0.25">
      <c r="A23" s="202"/>
      <c r="B23" s="233"/>
      <c r="C23" s="233"/>
      <c r="D23" s="167" t="s">
        <v>12</v>
      </c>
      <c r="E23" s="310">
        <f>E22/SQRT(COUNT(E9:E20))</f>
        <v>1.0219160534996479E-2</v>
      </c>
      <c r="F23" s="204">
        <f t="shared" ref="F23:L23" si="2">F22/SQRT(COUNT(F9:F20))</f>
        <v>8.4490153255298052E-3</v>
      </c>
      <c r="G23" s="204">
        <f t="shared" si="2"/>
        <v>7.7681069367538718E-3</v>
      </c>
      <c r="H23" s="314">
        <f t="shared" si="2"/>
        <v>6.4651207175078652E-3</v>
      </c>
      <c r="I23" s="366">
        <f t="shared" si="2"/>
        <v>7.9494695587265483E-4</v>
      </c>
      <c r="J23" s="367">
        <f t="shared" si="2"/>
        <v>1.5950683366232096E-3</v>
      </c>
      <c r="K23" s="367">
        <f t="shared" si="2"/>
        <v>8.7155197686740828E-4</v>
      </c>
      <c r="L23" s="368">
        <f t="shared" si="2"/>
        <v>5.3127758233063741E-4</v>
      </c>
      <c r="M23" s="262"/>
    </row>
    <row r="24" spans="1:13" x14ac:dyDescent="0.25">
      <c r="A24" s="715" t="s">
        <v>117</v>
      </c>
      <c r="B24" s="728">
        <v>4</v>
      </c>
      <c r="C24" s="210">
        <v>1</v>
      </c>
      <c r="D24" s="211" t="s">
        <v>32</v>
      </c>
      <c r="E24" s="374">
        <v>6.4107182688787137E-2</v>
      </c>
      <c r="F24" s="375">
        <v>8.4768754002642707E-2</v>
      </c>
      <c r="G24" s="375">
        <v>9.8550421539363664E-2</v>
      </c>
      <c r="H24" s="574">
        <v>8.2475452743597841E-2</v>
      </c>
      <c r="I24" s="377">
        <v>4.2518274511794182E-3</v>
      </c>
      <c r="J24" s="378">
        <v>1.155068129442211E-2</v>
      </c>
      <c r="K24" s="378">
        <v>6.0985651478647138E-3</v>
      </c>
      <c r="L24" s="577">
        <v>7.3003579644887471E-3</v>
      </c>
      <c r="M24" s="262"/>
    </row>
    <row r="25" spans="1:13" x14ac:dyDescent="0.25">
      <c r="A25" s="716"/>
      <c r="B25" s="728"/>
      <c r="C25" s="212">
        <v>2</v>
      </c>
      <c r="D25" s="213" t="s">
        <v>33</v>
      </c>
      <c r="E25" s="380">
        <v>2.8124463137353589E-2</v>
      </c>
      <c r="F25" s="381">
        <v>5.6510080929378127E-2</v>
      </c>
      <c r="G25" s="381">
        <v>6.950586124721525E-2</v>
      </c>
      <c r="H25" s="575">
        <v>5.1380135104648984E-2</v>
      </c>
      <c r="I25" s="382">
        <v>1.8233867745985014E-3</v>
      </c>
      <c r="J25" s="383">
        <v>8.1974630131897586E-3</v>
      </c>
      <c r="K25" s="383">
        <v>2.9979955740738959E-3</v>
      </c>
      <c r="L25" s="578">
        <v>4.3396151206207189E-3</v>
      </c>
      <c r="M25" s="262"/>
    </row>
    <row r="26" spans="1:13" x14ac:dyDescent="0.25">
      <c r="A26" s="716"/>
      <c r="B26" s="728"/>
      <c r="C26" s="212">
        <v>3</v>
      </c>
      <c r="D26" s="213" t="s">
        <v>34</v>
      </c>
      <c r="E26" s="380">
        <v>2.8628284640143092E-2</v>
      </c>
      <c r="F26" s="381">
        <v>4.056070206222568E-2</v>
      </c>
      <c r="G26" s="381">
        <v>3.4709696452441804E-2</v>
      </c>
      <c r="H26" s="575">
        <v>3.4632894384936858E-2</v>
      </c>
      <c r="I26" s="382">
        <v>3.2244217162602858E-3</v>
      </c>
      <c r="J26" s="383">
        <v>1.6230086711568174E-2</v>
      </c>
      <c r="K26" s="383">
        <v>9.0277342362112562E-3</v>
      </c>
      <c r="L26" s="578">
        <v>9.4940808880132396E-3</v>
      </c>
      <c r="M26" s="262"/>
    </row>
    <row r="27" spans="1:13" x14ac:dyDescent="0.25">
      <c r="A27" s="716"/>
      <c r="B27" s="728"/>
      <c r="C27" s="212">
        <v>4</v>
      </c>
      <c r="D27" s="213" t="s">
        <v>35</v>
      </c>
      <c r="E27" s="387">
        <v>4.7154200556192925E-2</v>
      </c>
      <c r="F27" s="388">
        <v>3.1157968533928632E-2</v>
      </c>
      <c r="G27" s="388">
        <v>5.0096568449966038E-2</v>
      </c>
      <c r="H27" s="575">
        <v>4.2802912513362538E-2</v>
      </c>
      <c r="I27" s="382">
        <v>9.0263988290990443E-3</v>
      </c>
      <c r="J27" s="383">
        <v>9.1036594515660641E-3</v>
      </c>
      <c r="K27" s="383">
        <v>7.9075215502535986E-3</v>
      </c>
      <c r="L27" s="578">
        <v>8.6791932769729029E-3</v>
      </c>
      <c r="M27" s="262"/>
    </row>
    <row r="28" spans="1:13" x14ac:dyDescent="0.25">
      <c r="A28" s="716"/>
      <c r="B28" s="728"/>
      <c r="C28" s="228">
        <v>6</v>
      </c>
      <c r="D28" s="229" t="s">
        <v>118</v>
      </c>
      <c r="E28" s="390">
        <v>3.3862528437570476E-2</v>
      </c>
      <c r="F28" s="391">
        <v>3.7971547736530255E-2</v>
      </c>
      <c r="G28" s="391">
        <v>5.0793965494213916E-2</v>
      </c>
      <c r="H28" s="573">
        <v>4.0876013889438213E-2</v>
      </c>
      <c r="I28" s="372">
        <v>2.4874534564963196E-3</v>
      </c>
      <c r="J28" s="373">
        <v>1.1352522590739331E-2</v>
      </c>
      <c r="K28" s="373">
        <v>7.5604699683017437E-3</v>
      </c>
      <c r="L28" s="576">
        <v>7.1334820051791314E-3</v>
      </c>
      <c r="M28" s="262"/>
    </row>
    <row r="29" spans="1:13" x14ac:dyDescent="0.25">
      <c r="A29" s="716"/>
      <c r="B29" s="728">
        <v>5</v>
      </c>
      <c r="C29" s="210">
        <v>1</v>
      </c>
      <c r="D29" s="211" t="s">
        <v>43</v>
      </c>
      <c r="E29" s="392">
        <v>3.7906871088893485E-2</v>
      </c>
      <c r="F29" s="393">
        <v>3.4756502405552836E-2</v>
      </c>
      <c r="G29" s="393">
        <v>3.584085835512784E-2</v>
      </c>
      <c r="H29" s="574">
        <v>3.6168077283191387E-2</v>
      </c>
      <c r="I29" s="377">
        <v>7.7957894328320211E-3</v>
      </c>
      <c r="J29" s="378">
        <v>5.5953011893732224E-3</v>
      </c>
      <c r="K29" s="394">
        <v>2.7082935912760568E-3</v>
      </c>
      <c r="L29" s="577">
        <v>5.3664614044937669E-3</v>
      </c>
      <c r="M29" s="262"/>
    </row>
    <row r="30" spans="1:13" x14ac:dyDescent="0.25">
      <c r="A30" s="716"/>
      <c r="B30" s="728"/>
      <c r="C30" s="212">
        <v>3</v>
      </c>
      <c r="D30" s="213" t="s">
        <v>45</v>
      </c>
      <c r="E30" s="387">
        <v>3.9716276684583204E-2</v>
      </c>
      <c r="F30" s="388">
        <v>3.6487741119547633E-2</v>
      </c>
      <c r="G30" s="388">
        <v>5.7242309057542164E-2</v>
      </c>
      <c r="H30" s="575">
        <v>4.4482108953890993E-2</v>
      </c>
      <c r="I30" s="382">
        <v>3.84128407008851E-3</v>
      </c>
      <c r="J30" s="386">
        <v>9.9293446348602057E-3</v>
      </c>
      <c r="K30" s="383">
        <v>6.193408638690146E-3</v>
      </c>
      <c r="L30" s="578">
        <v>6.6546791145462867E-3</v>
      </c>
      <c r="M30" s="262"/>
    </row>
    <row r="31" spans="1:13" x14ac:dyDescent="0.25">
      <c r="A31" s="716"/>
      <c r="B31" s="728"/>
      <c r="C31" s="212">
        <v>4</v>
      </c>
      <c r="D31" s="213" t="s">
        <v>46</v>
      </c>
      <c r="E31" s="387">
        <v>1.7557347439444471E-2</v>
      </c>
      <c r="F31" s="388">
        <v>1.8104986131196113E-2</v>
      </c>
      <c r="G31" s="388">
        <v>2.8167201329178122E-2</v>
      </c>
      <c r="H31" s="575">
        <v>2.1276511633272901E-2</v>
      </c>
      <c r="I31" s="382">
        <v>2.7250964253797173E-3</v>
      </c>
      <c r="J31" s="383">
        <v>1.1670371207822626E-2</v>
      </c>
      <c r="K31" s="383">
        <v>6.5281048631496853E-3</v>
      </c>
      <c r="L31" s="578">
        <v>6.9745241654506768E-3</v>
      </c>
      <c r="M31" s="262"/>
    </row>
    <row r="32" spans="1:13" x14ac:dyDescent="0.25">
      <c r="A32" s="716"/>
      <c r="B32" s="728">
        <v>6</v>
      </c>
      <c r="C32" s="210">
        <v>1</v>
      </c>
      <c r="D32" s="211" t="s">
        <v>48</v>
      </c>
      <c r="E32" s="392">
        <v>1.5491324296183795E-2</v>
      </c>
      <c r="F32" s="393">
        <v>3.872535053132025E-2</v>
      </c>
      <c r="G32" s="393">
        <v>5.2585204839417164E-2</v>
      </c>
      <c r="H32" s="574">
        <v>3.5600626555640398E-2</v>
      </c>
      <c r="I32" s="377">
        <v>4.8373882752853533E-3</v>
      </c>
      <c r="J32" s="378">
        <v>1.5320231884227743E-2</v>
      </c>
      <c r="K32" s="394">
        <v>8.6832847532604344E-3</v>
      </c>
      <c r="L32" s="577">
        <v>9.6136349709245103E-3</v>
      </c>
      <c r="M32" s="262"/>
    </row>
    <row r="33" spans="1:13" x14ac:dyDescent="0.25">
      <c r="A33" s="716"/>
      <c r="B33" s="728"/>
      <c r="C33" s="212">
        <v>3</v>
      </c>
      <c r="D33" s="213" t="s">
        <v>50</v>
      </c>
      <c r="E33" s="387">
        <v>5.7243092840543588E-2</v>
      </c>
      <c r="F33" s="388">
        <v>4.6601403417315827E-2</v>
      </c>
      <c r="G33" s="388">
        <v>7.3507433776360639E-2</v>
      </c>
      <c r="H33" s="575">
        <v>5.9117310011406687E-2</v>
      </c>
      <c r="I33" s="382">
        <v>5.064146619864816E-3</v>
      </c>
      <c r="J33" s="383">
        <v>1.7581702423537241E-2</v>
      </c>
      <c r="K33" s="383">
        <v>5.6480229076153474E-3</v>
      </c>
      <c r="L33" s="578">
        <v>9.4312906503391334E-3</v>
      </c>
      <c r="M33" s="262"/>
    </row>
    <row r="34" spans="1:13" x14ac:dyDescent="0.25">
      <c r="A34" s="716"/>
      <c r="B34" s="728"/>
      <c r="C34" s="212">
        <v>4</v>
      </c>
      <c r="D34" s="213" t="s">
        <v>51</v>
      </c>
      <c r="E34" s="380">
        <v>5.6873717418290663E-2</v>
      </c>
      <c r="F34" s="381">
        <v>3.1638708194092917E-2</v>
      </c>
      <c r="G34" s="381">
        <v>2.7790335937822166E-2</v>
      </c>
      <c r="H34" s="575">
        <v>3.8767587183401918E-2</v>
      </c>
      <c r="I34" s="382">
        <v>5.336848830288626E-3</v>
      </c>
      <c r="J34" s="383">
        <v>1.9526811688438932E-2</v>
      </c>
      <c r="K34" s="383">
        <v>6.5886853750920368E-3</v>
      </c>
      <c r="L34" s="578">
        <v>1.0484115297939864E-2</v>
      </c>
      <c r="M34" s="262"/>
    </row>
    <row r="35" spans="1:13" x14ac:dyDescent="0.25">
      <c r="A35" s="716"/>
      <c r="B35" s="728"/>
      <c r="C35" s="228">
        <v>6</v>
      </c>
      <c r="D35" s="229" t="s">
        <v>120</v>
      </c>
      <c r="E35" s="370">
        <v>3.877997563309319E-2</v>
      </c>
      <c r="F35" s="371">
        <v>1.9054320459465306E-2</v>
      </c>
      <c r="G35" s="371">
        <v>2.8809664983371789E-2</v>
      </c>
      <c r="H35" s="573">
        <v>2.8881320358643426E-2</v>
      </c>
      <c r="I35" s="372">
        <v>2.0156941946837944E-3</v>
      </c>
      <c r="J35" s="373">
        <v>3.8025802464921161E-3</v>
      </c>
      <c r="K35" s="373">
        <v>2.7237068369310737E-3</v>
      </c>
      <c r="L35" s="576">
        <v>2.8473270927023282E-3</v>
      </c>
      <c r="M35" s="262"/>
    </row>
    <row r="36" spans="1:13" x14ac:dyDescent="0.25">
      <c r="A36" s="194"/>
      <c r="B36" s="278"/>
      <c r="C36" s="278"/>
      <c r="D36" s="161" t="s">
        <v>221</v>
      </c>
      <c r="E36" s="308">
        <f>AVERAGE(E24:E35)</f>
        <v>3.8787105405089971E-2</v>
      </c>
      <c r="F36" s="196">
        <f t="shared" ref="F36" si="3">AVERAGE(F24:F35)</f>
        <v>3.9694838793599689E-2</v>
      </c>
      <c r="G36" s="196">
        <f t="shared" ref="G36" si="4">AVERAGE(G24:G35)</f>
        <v>5.0633293455168378E-2</v>
      </c>
      <c r="H36" s="312">
        <f t="shared" ref="H36" si="5">AVERAGE(H24:H35)</f>
        <v>4.3038412551286008E-2</v>
      </c>
      <c r="I36" s="360">
        <f t="shared" ref="I36" si="6">AVERAGE(I24:I35)</f>
        <v>4.3691446730047016E-3</v>
      </c>
      <c r="J36" s="361">
        <f t="shared" ref="J36" si="7">AVERAGE(J24:J35)</f>
        <v>1.165506302801979E-2</v>
      </c>
      <c r="K36" s="361">
        <f t="shared" ref="K36" si="8">AVERAGE(K24:K35)</f>
        <v>6.0554827868933327E-3</v>
      </c>
      <c r="L36" s="362">
        <f t="shared" ref="L36" si="9">AVERAGE(L24:L35)</f>
        <v>7.3598968293059437E-3</v>
      </c>
      <c r="M36" s="262"/>
    </row>
    <row r="37" spans="1:13" x14ac:dyDescent="0.25">
      <c r="A37" s="198"/>
      <c r="B37" s="232"/>
      <c r="C37" s="232"/>
      <c r="D37" s="164" t="s">
        <v>222</v>
      </c>
      <c r="E37" s="309">
        <f>STDEV(E24:E35)</f>
        <v>1.541853342375042E-2</v>
      </c>
      <c r="F37" s="200">
        <f t="shared" ref="F37:L37" si="10">STDEV(F24:F35)</f>
        <v>1.7661913221139452E-2</v>
      </c>
      <c r="G37" s="200">
        <f t="shared" si="10"/>
        <v>2.173900568475063E-2</v>
      </c>
      <c r="H37" s="313">
        <f t="shared" si="10"/>
        <v>1.5827563840744116E-2</v>
      </c>
      <c r="I37" s="363">
        <f t="shared" si="10"/>
        <v>2.2347808800072585E-3</v>
      </c>
      <c r="J37" s="364">
        <f t="shared" si="10"/>
        <v>4.7804660097108881E-3</v>
      </c>
      <c r="K37" s="364">
        <f t="shared" si="10"/>
        <v>2.2111673224964002E-3</v>
      </c>
      <c r="L37" s="365">
        <f t="shared" si="10"/>
        <v>2.3274226558872989E-3</v>
      </c>
      <c r="M37" s="262"/>
    </row>
    <row r="38" spans="1:13" x14ac:dyDescent="0.25">
      <c r="A38" s="202"/>
      <c r="B38" s="233"/>
      <c r="C38" s="233"/>
      <c r="D38" s="167" t="s">
        <v>12</v>
      </c>
      <c r="E38" s="310">
        <f>E37/SQRT(COUNT(E24:E35))</f>
        <v>4.4509472113557743E-3</v>
      </c>
      <c r="F38" s="204">
        <f t="shared" ref="F38" si="11">F37/SQRT(COUNT(F24:F35))</f>
        <v>5.0985551763143367E-3</v>
      </c>
      <c r="G38" s="204">
        <f t="shared" ref="G38" si="12">G37/SQRT(COUNT(G24:G35))</f>
        <v>6.2755103920027911E-3</v>
      </c>
      <c r="H38" s="314">
        <f t="shared" ref="H38" si="13">H37/SQRT(COUNT(H24:H35))</f>
        <v>4.5690241220348012E-3</v>
      </c>
      <c r="I38" s="366">
        <f t="shared" ref="I38" si="14">I37/SQRT(COUNT(I24:I35))</f>
        <v>6.4512567132600973E-4</v>
      </c>
      <c r="J38" s="367">
        <f t="shared" ref="J38" si="15">J37/SQRT(COUNT(J24:J35))</f>
        <v>1.3800016687792187E-3</v>
      </c>
      <c r="K38" s="367">
        <f t="shared" ref="K38" si="16">K37/SQRT(COUNT(K24:K35))</f>
        <v>6.3830902443330043E-4</v>
      </c>
      <c r="L38" s="368">
        <f t="shared" ref="L38" si="17">L37/SQRT(COUNT(L24:L35))</f>
        <v>6.7186904844728293E-4</v>
      </c>
      <c r="M38" s="262"/>
    </row>
    <row r="39" spans="1:13" x14ac:dyDescent="0.25">
      <c r="A39" s="262"/>
      <c r="B39" s="262"/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</row>
    <row r="40" spans="1:13" x14ac:dyDescent="0.25">
      <c r="A40" s="262"/>
      <c r="B40" s="262"/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</row>
    <row r="41" spans="1:13" x14ac:dyDescent="0.25">
      <c r="A41" s="262"/>
      <c r="B41" s="262"/>
      <c r="C41" s="262"/>
      <c r="D41" s="262"/>
      <c r="E41" s="262"/>
      <c r="F41" s="262"/>
      <c r="G41" s="262"/>
      <c r="H41" s="262"/>
      <c r="I41" s="262"/>
      <c r="J41" s="262"/>
      <c r="K41" s="262"/>
      <c r="L41" s="262"/>
      <c r="M41" s="262"/>
    </row>
  </sheetData>
  <mergeCells count="9">
    <mergeCell ref="A24:A35"/>
    <mergeCell ref="B24:B28"/>
    <mergeCell ref="B29:B31"/>
    <mergeCell ref="B32:B35"/>
    <mergeCell ref="I7:L7"/>
    <mergeCell ref="E7:H7"/>
    <mergeCell ref="A9:A20"/>
    <mergeCell ref="B10:B14"/>
    <mergeCell ref="B15:B20"/>
  </mergeCells>
  <dataValidations count="1">
    <dataValidation type="list" allowBlank="1" showInputMessage="1" showErrorMessage="1" sqref="D21:D23 D36:D38" xr:uid="{7CF082DD-9CFB-4ECF-AF0B-0B5DFA3C1B4A}">
      <formula1>TtestSelect</formula1>
    </dataValidation>
  </dataValidation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B536-ED9C-4D0B-AFB1-8F386B1EB5FB}">
  <dimension ref="A1:CQ14"/>
  <sheetViews>
    <sheetView workbookViewId="0"/>
  </sheetViews>
  <sheetFormatPr defaultRowHeight="15" x14ac:dyDescent="0.25"/>
  <cols>
    <col min="1" max="1" width="34" bestFit="1" customWidth="1"/>
    <col min="2" max="2" width="10.85546875" bestFit="1" customWidth="1"/>
    <col min="3" max="3" width="3" bestFit="1" customWidth="1"/>
    <col min="4" max="8" width="4.5703125" bestFit="1" customWidth="1"/>
    <col min="9" max="92" width="3.5703125" bestFit="1" customWidth="1"/>
    <col min="93" max="93" width="5.5703125" bestFit="1" customWidth="1"/>
    <col min="94" max="94" width="3.5703125" bestFit="1" customWidth="1"/>
    <col min="95" max="95" width="5.140625" bestFit="1" customWidth="1"/>
  </cols>
  <sheetData>
    <row r="1" spans="1:95" ht="15.75" x14ac:dyDescent="0.3">
      <c r="A1" s="36" t="s">
        <v>71</v>
      </c>
    </row>
    <row r="2" spans="1:95" ht="15.75" x14ac:dyDescent="0.3">
      <c r="A2" s="36" t="s">
        <v>613</v>
      </c>
    </row>
    <row r="3" spans="1:95" ht="15.75" x14ac:dyDescent="0.3">
      <c r="A3" s="36"/>
    </row>
    <row r="4" spans="1:95" ht="20.25" x14ac:dyDescent="0.3">
      <c r="A4" s="54" t="s">
        <v>616</v>
      </c>
    </row>
    <row r="5" spans="1:95" ht="12.75" customHeight="1" x14ac:dyDescent="0.3">
      <c r="A5" s="54"/>
    </row>
    <row r="6" spans="1:95" s="262" customFormat="1" ht="12.75" x14ac:dyDescent="0.2">
      <c r="A6" s="637" t="s">
        <v>255</v>
      </c>
      <c r="B6" s="612" t="s">
        <v>251</v>
      </c>
      <c r="C6" s="612" t="s">
        <v>254</v>
      </c>
      <c r="CO6" s="610" t="s">
        <v>221</v>
      </c>
      <c r="CP6" s="161" t="s">
        <v>222</v>
      </c>
      <c r="CQ6" s="611" t="s">
        <v>12</v>
      </c>
    </row>
    <row r="7" spans="1:95" s="262" customFormat="1" ht="12.75" x14ac:dyDescent="0.2">
      <c r="A7" s="767" t="s">
        <v>250</v>
      </c>
      <c r="B7" s="635" t="s">
        <v>249</v>
      </c>
      <c r="C7" s="635">
        <v>89</v>
      </c>
      <c r="D7" s="142">
        <v>0.98599999999999999</v>
      </c>
      <c r="E7" s="142">
        <v>1.31</v>
      </c>
      <c r="F7" s="142">
        <v>1.2</v>
      </c>
      <c r="G7" s="142">
        <v>1.22</v>
      </c>
      <c r="H7" s="142">
        <v>1.1100000000000001</v>
      </c>
      <c r="I7" s="142">
        <v>1.1000000000000001</v>
      </c>
      <c r="J7" s="142">
        <v>1.37</v>
      </c>
      <c r="K7" s="142">
        <v>1.1499999999999999</v>
      </c>
      <c r="L7" s="142">
        <v>1.01</v>
      </c>
      <c r="M7" s="142">
        <v>0.86099999999999999</v>
      </c>
      <c r="N7" s="142">
        <v>0.97899999999999998</v>
      </c>
      <c r="O7" s="142">
        <v>1.1100000000000001</v>
      </c>
      <c r="P7" s="142">
        <v>1.59</v>
      </c>
      <c r="Q7" s="142">
        <v>1.66</v>
      </c>
      <c r="R7" s="142">
        <v>1.1100000000000001</v>
      </c>
      <c r="S7" s="142">
        <v>1.05</v>
      </c>
      <c r="T7" s="142">
        <v>0.90100000000000002</v>
      </c>
      <c r="U7" s="142">
        <v>1.6</v>
      </c>
      <c r="V7" s="142">
        <v>1.32</v>
      </c>
      <c r="W7" s="142">
        <v>1.27</v>
      </c>
      <c r="X7" s="142">
        <v>1.25</v>
      </c>
      <c r="Y7" s="142">
        <v>1.19</v>
      </c>
      <c r="Z7" s="142">
        <v>0.996</v>
      </c>
      <c r="AA7" s="142">
        <v>1.1100000000000001</v>
      </c>
      <c r="AB7" s="142">
        <v>1.03</v>
      </c>
      <c r="AC7" s="142">
        <v>0.95099999999999996</v>
      </c>
      <c r="AD7" s="142">
        <v>1.04</v>
      </c>
      <c r="AE7" s="142">
        <v>1.22</v>
      </c>
      <c r="AF7" s="142">
        <v>0.92800000000000005</v>
      </c>
      <c r="AG7" s="142">
        <v>0.68</v>
      </c>
      <c r="AH7" s="142">
        <v>0.89</v>
      </c>
      <c r="AI7" s="142">
        <v>0.81</v>
      </c>
      <c r="AJ7" s="142">
        <v>1.49</v>
      </c>
      <c r="AK7" s="142">
        <v>0.89</v>
      </c>
      <c r="AL7" s="142">
        <v>0.88900000000000001</v>
      </c>
      <c r="AM7" s="142">
        <v>0.91700000000000004</v>
      </c>
      <c r="AN7" s="142">
        <v>0.98899999999999999</v>
      </c>
      <c r="AO7" s="142">
        <v>1.37</v>
      </c>
      <c r="AP7" s="142">
        <v>1.28</v>
      </c>
      <c r="AQ7" s="142">
        <v>1.67</v>
      </c>
      <c r="AR7" s="142">
        <v>1.62</v>
      </c>
      <c r="AS7" s="142">
        <v>1.48</v>
      </c>
      <c r="AT7" s="142">
        <v>1.55</v>
      </c>
      <c r="AU7" s="142">
        <v>1.53</v>
      </c>
      <c r="AV7" s="142">
        <v>1.72</v>
      </c>
      <c r="AW7" s="142">
        <v>1.74</v>
      </c>
      <c r="AX7" s="142">
        <v>1.61</v>
      </c>
      <c r="AY7" s="142">
        <v>1.1599999999999999</v>
      </c>
      <c r="AZ7" s="142">
        <v>1.24</v>
      </c>
      <c r="BA7" s="142">
        <v>1.2</v>
      </c>
      <c r="BB7" s="142">
        <v>1.65</v>
      </c>
      <c r="BC7" s="142">
        <v>0.96899999999999997</v>
      </c>
      <c r="BD7" s="142">
        <v>1.1299999999999999</v>
      </c>
      <c r="BE7" s="142">
        <v>1.28</v>
      </c>
      <c r="BF7" s="142">
        <v>0.87</v>
      </c>
      <c r="BG7" s="142">
        <v>0.63</v>
      </c>
      <c r="BH7" s="142">
        <v>0.73</v>
      </c>
      <c r="BI7" s="142">
        <v>1.32</v>
      </c>
      <c r="BJ7" s="142">
        <v>1.29</v>
      </c>
      <c r="BK7" s="142">
        <v>1.38</v>
      </c>
      <c r="BL7" s="142">
        <v>2.54</v>
      </c>
      <c r="BM7" s="142">
        <v>3.03</v>
      </c>
      <c r="BN7" s="142">
        <v>2.66</v>
      </c>
      <c r="BO7" s="142">
        <v>2.83</v>
      </c>
      <c r="BP7" s="142">
        <v>1.71</v>
      </c>
      <c r="BQ7" s="142">
        <v>1.73</v>
      </c>
      <c r="BR7" s="142">
        <v>1.58</v>
      </c>
      <c r="BS7" s="142">
        <v>1.7</v>
      </c>
      <c r="BT7" s="142">
        <v>1.88</v>
      </c>
      <c r="BU7" s="142">
        <v>1.66</v>
      </c>
      <c r="BV7" s="142">
        <v>1.6</v>
      </c>
      <c r="BW7" s="142">
        <v>1.5</v>
      </c>
      <c r="BX7" s="142">
        <v>1.51</v>
      </c>
      <c r="BY7" s="142">
        <v>1.68</v>
      </c>
      <c r="BZ7" s="142">
        <v>1.91</v>
      </c>
      <c r="CA7" s="142">
        <v>2</v>
      </c>
      <c r="CB7" s="142">
        <v>1.79</v>
      </c>
      <c r="CC7" s="142">
        <v>1.82</v>
      </c>
      <c r="CD7" s="142">
        <v>1.41</v>
      </c>
      <c r="CE7" s="142">
        <v>1.48</v>
      </c>
      <c r="CF7" s="142">
        <v>1.64</v>
      </c>
      <c r="CG7" s="142">
        <v>1.55</v>
      </c>
      <c r="CH7" s="142">
        <v>1.62</v>
      </c>
      <c r="CI7" s="142">
        <v>1.39</v>
      </c>
      <c r="CJ7" s="142">
        <v>1.45</v>
      </c>
      <c r="CK7" s="142">
        <v>1.81</v>
      </c>
      <c r="CL7" s="142">
        <v>1.64</v>
      </c>
      <c r="CM7" s="142">
        <v>3.35</v>
      </c>
      <c r="CN7" s="142">
        <v>4.21</v>
      </c>
      <c r="CO7" s="613">
        <f t="shared" ref="CO7:CO14" si="0">AVERAGE(D7:CN7)</f>
        <v>1.441303370786517</v>
      </c>
      <c r="CP7" s="294">
        <f t="shared" ref="CP7:CP14" si="1">STDEV(D7:CN7)</f>
        <v>0.5677879806857804</v>
      </c>
      <c r="CQ7" s="279">
        <f t="shared" ref="CQ7:CQ14" si="2">CP7/SQRT(COUNT(D7:CN7))</f>
        <v>6.018540558200193E-2</v>
      </c>
    </row>
    <row r="8" spans="1:95" s="262" customFormat="1" ht="12.75" x14ac:dyDescent="0.2">
      <c r="A8" s="768"/>
      <c r="B8" s="636" t="s">
        <v>248</v>
      </c>
      <c r="C8" s="636">
        <v>9</v>
      </c>
      <c r="D8" s="614">
        <v>1.645</v>
      </c>
      <c r="E8" s="614">
        <v>1.4379999999999999</v>
      </c>
      <c r="F8" s="614">
        <v>1.0820000000000001</v>
      </c>
      <c r="G8" s="614">
        <v>1.3320000000000001</v>
      </c>
      <c r="H8" s="614">
        <v>1.95</v>
      </c>
      <c r="I8" s="614">
        <v>4.1120000000000001</v>
      </c>
      <c r="J8" s="614">
        <v>1.958</v>
      </c>
      <c r="K8" s="614">
        <v>3.9209999999999998</v>
      </c>
      <c r="L8" s="614">
        <v>4.1150000000000002</v>
      </c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615">
        <f t="shared" si="0"/>
        <v>2.3947777777777781</v>
      </c>
      <c r="CP8" s="296">
        <f t="shared" si="1"/>
        <v>1.2726176544604595</v>
      </c>
      <c r="CQ8" s="330">
        <f t="shared" si="2"/>
        <v>0.42420588482015315</v>
      </c>
    </row>
    <row r="9" spans="1:95" x14ac:dyDescent="0.25">
      <c r="A9" s="769" t="s">
        <v>617</v>
      </c>
      <c r="B9" s="635" t="s">
        <v>249</v>
      </c>
      <c r="C9" s="635">
        <v>4</v>
      </c>
      <c r="D9" s="142">
        <v>0.3</v>
      </c>
      <c r="E9" s="142">
        <v>0.35</v>
      </c>
      <c r="F9" s="142">
        <v>1.38</v>
      </c>
      <c r="G9" s="142">
        <v>0.62</v>
      </c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613">
        <f t="shared" si="0"/>
        <v>0.66249999999999998</v>
      </c>
      <c r="CP9" s="294">
        <f t="shared" si="1"/>
        <v>0.49855624891614109</v>
      </c>
      <c r="CQ9" s="279">
        <f t="shared" si="2"/>
        <v>0.24927812445807054</v>
      </c>
    </row>
    <row r="10" spans="1:95" x14ac:dyDescent="0.25">
      <c r="A10" s="770"/>
      <c r="B10" s="636" t="s">
        <v>248</v>
      </c>
      <c r="C10" s="636">
        <v>7</v>
      </c>
      <c r="D10" s="86">
        <v>4.71</v>
      </c>
      <c r="E10" s="86">
        <v>1.37</v>
      </c>
      <c r="F10" s="86">
        <v>5.05</v>
      </c>
      <c r="G10" s="86">
        <v>2.62</v>
      </c>
      <c r="H10" s="86">
        <v>3.5</v>
      </c>
      <c r="I10" s="86">
        <v>4.0999999999999996</v>
      </c>
      <c r="J10" s="86">
        <v>0.7</v>
      </c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615">
        <f t="shared" si="0"/>
        <v>3.15</v>
      </c>
      <c r="CP10" s="296">
        <f t="shared" si="1"/>
        <v>1.6593372170839769</v>
      </c>
      <c r="CQ10" s="330">
        <f t="shared" si="2"/>
        <v>0.62717051679974301</v>
      </c>
    </row>
    <row r="11" spans="1:95" x14ac:dyDescent="0.25">
      <c r="A11" s="769" t="s">
        <v>252</v>
      </c>
      <c r="B11" s="635" t="s">
        <v>249</v>
      </c>
      <c r="C11" s="635">
        <v>6</v>
      </c>
      <c r="D11" s="556">
        <v>15.96</v>
      </c>
      <c r="E11" s="556">
        <v>17.12</v>
      </c>
      <c r="F11" s="556">
        <v>10.199999999999999</v>
      </c>
      <c r="G11" s="556">
        <v>19.36</v>
      </c>
      <c r="H11" s="556">
        <v>16.59</v>
      </c>
      <c r="I11" s="556">
        <v>8.43</v>
      </c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613">
        <f t="shared" si="0"/>
        <v>14.61</v>
      </c>
      <c r="CP11" s="294">
        <f t="shared" si="1"/>
        <v>4.2952531939339806</v>
      </c>
      <c r="CQ11" s="279">
        <f t="shared" si="2"/>
        <v>1.7535297735329953</v>
      </c>
    </row>
    <row r="12" spans="1:95" x14ac:dyDescent="0.25">
      <c r="A12" s="770"/>
      <c r="B12" s="636" t="s">
        <v>248</v>
      </c>
      <c r="C12" s="636">
        <v>7</v>
      </c>
      <c r="D12" s="557">
        <v>8.7200000000000006</v>
      </c>
      <c r="E12" s="557">
        <v>10.039999999999999</v>
      </c>
      <c r="F12" s="557">
        <v>6.99</v>
      </c>
      <c r="G12" s="557">
        <v>10.89</v>
      </c>
      <c r="H12" s="557">
        <v>5.99</v>
      </c>
      <c r="I12" s="557">
        <v>4.09</v>
      </c>
      <c r="J12" s="557">
        <v>5.1100000000000003</v>
      </c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615">
        <f t="shared" si="0"/>
        <v>7.4042857142857139</v>
      </c>
      <c r="CP12" s="296">
        <f t="shared" si="1"/>
        <v>2.5576151465956012</v>
      </c>
      <c r="CQ12" s="330">
        <f t="shared" si="2"/>
        <v>0.96668766104342385</v>
      </c>
    </row>
    <row r="13" spans="1:95" x14ac:dyDescent="0.25">
      <c r="A13" s="769" t="s">
        <v>253</v>
      </c>
      <c r="B13" s="635" t="s">
        <v>249</v>
      </c>
      <c r="C13" s="635">
        <v>2</v>
      </c>
      <c r="D13" s="142">
        <v>0.51900000000000002</v>
      </c>
      <c r="E13" s="142">
        <v>0.33</v>
      </c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  <c r="BY13" s="142"/>
      <c r="BZ13" s="142"/>
      <c r="CA13" s="142"/>
      <c r="CB13" s="142"/>
      <c r="CC13" s="142"/>
      <c r="CD13" s="142"/>
      <c r="CE13" s="142"/>
      <c r="CF13" s="142"/>
      <c r="CG13" s="142"/>
      <c r="CH13" s="142"/>
      <c r="CI13" s="142"/>
      <c r="CJ13" s="142"/>
      <c r="CK13" s="142"/>
      <c r="CL13" s="142"/>
      <c r="CM13" s="142"/>
      <c r="CN13" s="142"/>
      <c r="CO13" s="613">
        <f t="shared" si="0"/>
        <v>0.42449999999999999</v>
      </c>
      <c r="CP13" s="294">
        <f t="shared" si="1"/>
        <v>0.1336431816442577</v>
      </c>
      <c r="CQ13" s="279">
        <f t="shared" si="2"/>
        <v>9.4500000000000153E-2</v>
      </c>
    </row>
    <row r="14" spans="1:95" x14ac:dyDescent="0.25">
      <c r="A14" s="770"/>
      <c r="B14" s="636" t="s">
        <v>248</v>
      </c>
      <c r="C14" s="636">
        <v>3</v>
      </c>
      <c r="D14" s="86">
        <v>0.46700000000000003</v>
      </c>
      <c r="E14" s="86">
        <v>0.6</v>
      </c>
      <c r="F14" s="86">
        <v>0.4</v>
      </c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615">
        <f t="shared" si="0"/>
        <v>0.48900000000000005</v>
      </c>
      <c r="CP14" s="296">
        <f t="shared" si="1"/>
        <v>0.10179882121124985</v>
      </c>
      <c r="CQ14" s="330">
        <f t="shared" si="2"/>
        <v>5.8773576829501691E-2</v>
      </c>
    </row>
  </sheetData>
  <mergeCells count="4">
    <mergeCell ref="A7:A8"/>
    <mergeCell ref="A11:A12"/>
    <mergeCell ref="A9:A10"/>
    <mergeCell ref="A13:A1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Information</vt:lpstr>
      <vt:lpstr>1a</vt:lpstr>
      <vt:lpstr>1b</vt:lpstr>
      <vt:lpstr>1c</vt:lpstr>
      <vt:lpstr>1d</vt:lpstr>
      <vt:lpstr>1e</vt:lpstr>
      <vt:lpstr>1f</vt:lpstr>
      <vt:lpstr>2a</vt:lpstr>
      <vt:lpstr>2b</vt:lpstr>
      <vt:lpstr>2c</vt:lpstr>
      <vt:lpstr>2e</vt:lpstr>
      <vt:lpstr>2f</vt:lpstr>
      <vt:lpstr>2h</vt:lpstr>
      <vt:lpstr>2i</vt:lpstr>
      <vt:lpstr>2k</vt:lpstr>
      <vt:lpstr>2l</vt:lpstr>
      <vt:lpstr>3d</vt:lpstr>
      <vt:lpstr>3h</vt:lpstr>
      <vt:lpstr>3l</vt:lpstr>
      <vt:lpstr>4a</vt:lpstr>
      <vt:lpstr>4b</vt:lpstr>
      <vt:lpstr>4c</vt:lpstr>
      <vt:lpstr>4d</vt:lpstr>
      <vt:lpstr>4e</vt:lpstr>
      <vt:lpstr>4f</vt:lpstr>
      <vt:lpstr>5c</vt:lpstr>
      <vt:lpstr>5f</vt:lpstr>
      <vt:lpstr>5i</vt:lpstr>
      <vt:lpstr>6a</vt:lpstr>
      <vt:lpstr>6b</vt:lpstr>
      <vt:lpstr>6c</vt:lpstr>
      <vt:lpstr>6d</vt:lpstr>
      <vt:lpstr>6e</vt:lpstr>
      <vt:lpstr>6f</vt:lpstr>
      <vt:lpstr>6h</vt:lpstr>
      <vt:lpstr>6j</vt:lpstr>
      <vt:lpstr>7a</vt:lpstr>
      <vt:lpstr>7b</vt:lpstr>
      <vt:lpstr>7c</vt:lpstr>
      <vt:lpstr>7d</vt:lpstr>
      <vt:lpstr>7e</vt:lpstr>
      <vt:lpstr>7f</vt:lpstr>
      <vt:lpstr>Table 1</vt:lpstr>
      <vt:lpstr>Table 2</vt:lpstr>
      <vt:lpstr>Table 3</vt:lpstr>
      <vt:lpstr>S1</vt:lpstr>
      <vt:lpstr>S3a</vt:lpstr>
      <vt:lpstr>S3b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Evonuk</dc:creator>
  <cp:lastModifiedBy>Kirsten Evonuk</cp:lastModifiedBy>
  <dcterms:created xsi:type="dcterms:W3CDTF">2023-05-01T15:36:24Z</dcterms:created>
  <dcterms:modified xsi:type="dcterms:W3CDTF">2023-07-11T21:56:34Z</dcterms:modified>
</cp:coreProperties>
</file>