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oserafin/Desktop/Revisione Progress/"/>
    </mc:Choice>
  </mc:AlternateContent>
  <xr:revisionPtr revIDLastSave="0" documentId="13_ncr:1_{FDE75EA8-2381-AB4E-9866-FF237BA93D6C}" xr6:coauthVersionLast="47" xr6:coauthVersionMax="47" xr10:uidLastSave="{00000000-0000-0000-0000-000000000000}"/>
  <bookViews>
    <workbookView xWindow="0" yWindow="500" windowWidth="15800" windowHeight="17500" activeTab="1" xr2:uid="{3058EC0B-D927-2A4D-B33C-2E8DFF04ECA0}"/>
  </bookViews>
  <sheets>
    <sheet name="13-23" sheetId="3" r:id="rId1"/>
    <sheet name="14-24" sheetId="4" r:id="rId2"/>
    <sheet name="15-25" sheetId="5" r:id="rId3"/>
    <sheet name="16-26" sheetId="6" r:id="rId4"/>
    <sheet name="17-27" sheetId="7" r:id="rId5"/>
    <sheet name="33-43" sheetId="8" r:id="rId6"/>
    <sheet name="34-44" sheetId="9" r:id="rId7"/>
    <sheet name="35-45" sheetId="10" r:id="rId8"/>
    <sheet name="36-46" sheetId="11" r:id="rId9"/>
    <sheet name="37-47" sheetId="2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4" l="1"/>
  <c r="H27" i="3"/>
  <c r="H27" i="6"/>
  <c r="N17" i="3"/>
  <c r="L17" i="3" s="1"/>
  <c r="N17" i="4"/>
  <c r="L17" i="4"/>
  <c r="N18" i="5"/>
  <c r="L18" i="5" s="1"/>
  <c r="N17" i="6"/>
  <c r="L17" i="6"/>
  <c r="L5" i="7"/>
  <c r="H4" i="2"/>
  <c r="H3" i="2"/>
  <c r="H2" i="2"/>
  <c r="H13" i="11"/>
  <c r="H12" i="11"/>
  <c r="N11" i="11"/>
  <c r="H11" i="11"/>
  <c r="N10" i="11"/>
  <c r="H10" i="11"/>
  <c r="H9" i="11"/>
  <c r="H8" i="11"/>
  <c r="H7" i="11"/>
  <c r="H6" i="11"/>
  <c r="H5" i="11"/>
  <c r="N4" i="11"/>
  <c r="H4" i="11"/>
  <c r="H3" i="11"/>
  <c r="N2" i="11"/>
  <c r="H2" i="11"/>
  <c r="H14" i="10"/>
  <c r="H13" i="10"/>
  <c r="N12" i="10"/>
  <c r="H12" i="10"/>
  <c r="N11" i="10"/>
  <c r="H11" i="10"/>
  <c r="H10" i="10"/>
  <c r="H9" i="10"/>
  <c r="H8" i="10"/>
  <c r="H7" i="10"/>
  <c r="H6" i="10"/>
  <c r="N5" i="10"/>
  <c r="H5" i="10"/>
  <c r="H4" i="10"/>
  <c r="H3" i="10"/>
  <c r="N2" i="10"/>
  <c r="H2" i="10"/>
  <c r="H13" i="9"/>
  <c r="H12" i="9"/>
  <c r="N11" i="9"/>
  <c r="H11" i="9"/>
  <c r="N10" i="9"/>
  <c r="H10" i="9"/>
  <c r="H9" i="9"/>
  <c r="H8" i="9"/>
  <c r="H7" i="9"/>
  <c r="H6" i="9"/>
  <c r="H5" i="9"/>
  <c r="N4" i="9"/>
  <c r="H4" i="9"/>
  <c r="H3" i="9"/>
  <c r="N2" i="9"/>
  <c r="H2" i="9"/>
  <c r="H14" i="8"/>
  <c r="H13" i="8"/>
  <c r="N12" i="8"/>
  <c r="H12" i="8"/>
  <c r="N11" i="8"/>
  <c r="H11" i="8"/>
  <c r="H10" i="8"/>
  <c r="H9" i="8"/>
  <c r="H8" i="8"/>
  <c r="H7" i="8"/>
  <c r="H6" i="8"/>
  <c r="N5" i="8"/>
  <c r="H5" i="8"/>
  <c r="H4" i="8"/>
  <c r="H3" i="8"/>
  <c r="N2" i="8"/>
  <c r="H2" i="8"/>
  <c r="H6" i="7"/>
  <c r="N4" i="7"/>
  <c r="H4" i="7"/>
  <c r="H3" i="7"/>
  <c r="H2" i="7"/>
  <c r="H26" i="6"/>
  <c r="H25" i="6"/>
  <c r="H24" i="6"/>
  <c r="H23" i="6"/>
  <c r="H22" i="6"/>
  <c r="N21" i="6"/>
  <c r="H21" i="6"/>
  <c r="N20" i="6"/>
  <c r="H20" i="6"/>
  <c r="H19" i="6"/>
  <c r="H18" i="6"/>
  <c r="H16" i="6"/>
  <c r="H15" i="6"/>
  <c r="H14" i="6"/>
  <c r="H13" i="6"/>
  <c r="N12" i="6"/>
  <c r="H12" i="6"/>
  <c r="H11" i="6"/>
  <c r="N10" i="6"/>
  <c r="H10" i="6"/>
  <c r="N9" i="6"/>
  <c r="H9" i="6"/>
  <c r="N8" i="6"/>
  <c r="H8" i="6"/>
  <c r="N7" i="6"/>
  <c r="H7" i="6"/>
  <c r="N6" i="6"/>
  <c r="H6" i="6"/>
  <c r="H5" i="6"/>
  <c r="H4" i="6"/>
  <c r="H3" i="6"/>
  <c r="N2" i="6"/>
  <c r="H2" i="6"/>
  <c r="H27" i="5"/>
  <c r="H26" i="5"/>
  <c r="H25" i="5"/>
  <c r="H24" i="5"/>
  <c r="H23" i="5"/>
  <c r="N22" i="5"/>
  <c r="H22" i="5"/>
  <c r="N21" i="5"/>
  <c r="H21" i="5"/>
  <c r="H20" i="5"/>
  <c r="H19" i="5"/>
  <c r="H17" i="5"/>
  <c r="H16" i="5"/>
  <c r="H15" i="5"/>
  <c r="H14" i="5"/>
  <c r="N13" i="5"/>
  <c r="H13" i="5"/>
  <c r="H12" i="5"/>
  <c r="H11" i="5"/>
  <c r="N10" i="5"/>
  <c r="H10" i="5"/>
  <c r="N9" i="5"/>
  <c r="H9" i="5"/>
  <c r="N8" i="5"/>
  <c r="H8" i="5"/>
  <c r="H7" i="5"/>
  <c r="H6" i="5"/>
  <c r="H5" i="5"/>
  <c r="H4" i="5"/>
  <c r="H3" i="5"/>
  <c r="N2" i="5"/>
  <c r="H2" i="5"/>
  <c r="H26" i="4"/>
  <c r="H25" i="4"/>
  <c r="H24" i="4"/>
  <c r="H23" i="4"/>
  <c r="H22" i="4"/>
  <c r="N21" i="4"/>
  <c r="H21" i="4"/>
  <c r="N20" i="4"/>
  <c r="H20" i="4"/>
  <c r="H19" i="4"/>
  <c r="H18" i="4"/>
  <c r="H16" i="4"/>
  <c r="H15" i="4"/>
  <c r="H14" i="4"/>
  <c r="H13" i="4"/>
  <c r="N12" i="4"/>
  <c r="H12" i="4"/>
  <c r="H11" i="4"/>
  <c r="H10" i="4"/>
  <c r="N9" i="4"/>
  <c r="H9" i="4"/>
  <c r="N8" i="4"/>
  <c r="H8" i="4"/>
  <c r="N7" i="4"/>
  <c r="H7" i="4"/>
  <c r="H6" i="4"/>
  <c r="H5" i="4"/>
  <c r="H4" i="4"/>
  <c r="H3" i="4"/>
  <c r="N2" i="4"/>
  <c r="H2" i="4"/>
  <c r="H26" i="3"/>
  <c r="H25" i="3"/>
  <c r="H24" i="3"/>
  <c r="H23" i="3"/>
  <c r="H22" i="3"/>
  <c r="N21" i="3"/>
  <c r="H21" i="3"/>
  <c r="N20" i="3"/>
  <c r="H20" i="3"/>
  <c r="H19" i="3"/>
  <c r="H18" i="3"/>
  <c r="H16" i="3"/>
  <c r="H15" i="3"/>
  <c r="H14" i="3"/>
  <c r="H13" i="3"/>
  <c r="H12" i="3"/>
  <c r="N11" i="3"/>
  <c r="H11" i="3"/>
  <c r="N10" i="3"/>
  <c r="H10" i="3"/>
  <c r="N9" i="3"/>
  <c r="H9" i="3"/>
  <c r="N8" i="3"/>
  <c r="H8" i="3"/>
  <c r="H7" i="3"/>
  <c r="H6" i="3"/>
  <c r="H5" i="3"/>
  <c r="H4" i="3"/>
  <c r="H3" i="3"/>
  <c r="N2" i="3"/>
  <c r="H2" i="3"/>
</calcChain>
</file>

<file path=xl/sharedStrings.xml><?xml version="1.0" encoding="utf-8"?>
<sst xmlns="http://schemas.openxmlformats.org/spreadsheetml/2006/main" count="751" uniqueCount="56">
  <si>
    <t>Study</t>
  </si>
  <si>
    <t>Sample</t>
  </si>
  <si>
    <t>Events</t>
  </si>
  <si>
    <t>Tooth</t>
  </si>
  <si>
    <t>Houle et al. 2017</t>
  </si>
  <si>
    <t>Charalampakis et al. 2018</t>
  </si>
  <si>
    <t>Zhou et al. 2020</t>
  </si>
  <si>
    <t>Morales-Burruezo et al. 2020</t>
  </si>
  <si>
    <t>Haouilii eta al. 2020</t>
  </si>
  <si>
    <t>Vidal-Bernàndez et al. 2021</t>
  </si>
  <si>
    <t>Lione et al. 2021</t>
  </si>
  <si>
    <t>Tien et al. 2023</t>
  </si>
  <si>
    <t>Santucci et al. 2023</t>
  </si>
  <si>
    <t>Goh et al. 2023</t>
  </si>
  <si>
    <t>Galluccio et al. 2023</t>
  </si>
  <si>
    <t>Rocha et al. 2023</t>
  </si>
  <si>
    <t>Medeiros et al. 2024 (a)</t>
  </si>
  <si>
    <t>Medeiros et al. 2024 (b)</t>
  </si>
  <si>
    <t>O’Connor et al. 2024 (a)</t>
  </si>
  <si>
    <t>O’Connor et al. 2024 (b)</t>
  </si>
  <si>
    <t>O’Connor et al. 2024 (c)</t>
  </si>
  <si>
    <t>Keilig et al. 2024 (a)</t>
  </si>
  <si>
    <t>Keilig et al. 2024 (b)</t>
  </si>
  <si>
    <t>De-la-Rosa-Gay et al. 2025</t>
  </si>
  <si>
    <t>13-23</t>
  </si>
  <si>
    <t>14-24</t>
  </si>
  <si>
    <t>15-25</t>
  </si>
  <si>
    <t>16-26</t>
  </si>
  <si>
    <t>17-27</t>
  </si>
  <si>
    <t>33-43</t>
  </si>
  <si>
    <t>34-44</t>
  </si>
  <si>
    <t>35-45</t>
  </si>
  <si>
    <t>36-46</t>
  </si>
  <si>
    <t>37-47</t>
  </si>
  <si>
    <t>SmartTrack</t>
  </si>
  <si>
    <t>EX30</t>
  </si>
  <si>
    <t>Maxilla</t>
  </si>
  <si>
    <t>Mandible</t>
  </si>
  <si>
    <t>Material</t>
  </si>
  <si>
    <t>Arch (Maxilla vs Mandible)</t>
  </si>
  <si>
    <t xml:space="preserve">Aligner change timing </t>
  </si>
  <si>
    <t>Publication year</t>
  </si>
  <si>
    <t>Patient's age</t>
  </si>
  <si>
    <t>Vidal-Bernàndez et al. 2022 (a)</t>
  </si>
  <si>
    <t>Vidal-Bernàndez et al. 2022 (b)</t>
  </si>
  <si>
    <t>Nogal-Coloma et al. 2023 (a)</t>
  </si>
  <si>
    <t>Nogal-Coloma et al. 2023 (b)</t>
  </si>
  <si>
    <t>Nogal-Coloma et al. 2023 (c)</t>
  </si>
  <si>
    <t>Suarez et al. 2025</t>
  </si>
  <si>
    <t>Predictability at Cusp (%)</t>
  </si>
  <si>
    <t>Planned expansion (mm)</t>
  </si>
  <si>
    <t>Achieved at Cups (mm)</t>
  </si>
  <si>
    <t>Predictability at Margin (%)</t>
  </si>
  <si>
    <t>Predictability Tip - Predictability margin</t>
  </si>
  <si>
    <t>Bowman et al. 2023</t>
  </si>
  <si>
    <t>Basudan et al.2025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</si>
</sst>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2B7A3-FF53-424C-BBB5-2DAC7CD6E92D}">
  <dimension ref="A1:P27"/>
  <sheetViews>
    <sheetView topLeftCell="C1" workbookViewId="0">
      <selection activeCell="C27" sqref="A27:XFD27"/>
    </sheetView>
  </sheetViews>
  <sheetFormatPr baseColWidth="10" defaultRowHeight="16" x14ac:dyDescent="0.2"/>
  <sheetData>
    <row r="1" spans="1:14" s="1" customFormat="1" x14ac:dyDescent="0.2">
      <c r="A1" s="10" t="s">
        <v>0</v>
      </c>
      <c r="B1" s="11" t="s">
        <v>41</v>
      </c>
      <c r="C1" s="11" t="s">
        <v>42</v>
      </c>
      <c r="D1" s="12" t="s">
        <v>38</v>
      </c>
      <c r="E1" s="11" t="s">
        <v>40</v>
      </c>
      <c r="F1" s="12" t="s">
        <v>3</v>
      </c>
      <c r="G1" s="12" t="s">
        <v>39</v>
      </c>
      <c r="H1" s="12" t="s">
        <v>2</v>
      </c>
      <c r="I1" s="11" t="s">
        <v>1</v>
      </c>
      <c r="J1" s="11" t="s">
        <v>49</v>
      </c>
      <c r="K1" s="1" t="s">
        <v>50</v>
      </c>
      <c r="L1" s="1" t="s">
        <v>51</v>
      </c>
      <c r="M1" s="1" t="s">
        <v>52</v>
      </c>
      <c r="N1" s="1" t="s">
        <v>53</v>
      </c>
    </row>
    <row r="2" spans="1:14" x14ac:dyDescent="0.2">
      <c r="A2" s="10" t="s">
        <v>4</v>
      </c>
      <c r="B2" s="2">
        <v>2017</v>
      </c>
      <c r="C2" s="2">
        <v>31.2</v>
      </c>
      <c r="D2" s="13" t="s">
        <v>34</v>
      </c>
      <c r="E2" s="2">
        <v>14</v>
      </c>
      <c r="F2" s="13" t="s">
        <v>24</v>
      </c>
      <c r="G2" s="13" t="s">
        <v>36</v>
      </c>
      <c r="H2" s="13">
        <f t="shared" ref="H2:H27" si="0">(I2*J2)/100</f>
        <v>56.768000000000001</v>
      </c>
      <c r="I2" s="2">
        <v>64</v>
      </c>
      <c r="J2" s="2">
        <v>88.7</v>
      </c>
      <c r="K2" s="2">
        <v>1.92</v>
      </c>
      <c r="L2" s="2">
        <v>1.7</v>
      </c>
      <c r="M2" s="2">
        <v>67.8</v>
      </c>
      <c r="N2">
        <f>J2-M2</f>
        <v>20.900000000000006</v>
      </c>
    </row>
    <row r="3" spans="1:14" x14ac:dyDescent="0.2">
      <c r="A3" s="10" t="s">
        <v>5</v>
      </c>
      <c r="B3" s="2">
        <v>2018</v>
      </c>
      <c r="C3" s="2">
        <v>37.6</v>
      </c>
      <c r="D3" s="13" t="s">
        <v>34</v>
      </c>
      <c r="E3" s="2">
        <v>14</v>
      </c>
      <c r="F3" s="13" t="s">
        <v>24</v>
      </c>
      <c r="G3" s="13" t="s">
        <v>36</v>
      </c>
      <c r="H3" s="13">
        <f t="shared" si="0"/>
        <v>15.3</v>
      </c>
      <c r="I3" s="2">
        <v>20</v>
      </c>
      <c r="J3" s="2">
        <v>76.5</v>
      </c>
      <c r="K3" s="2">
        <v>2.09</v>
      </c>
      <c r="L3" s="2">
        <v>1.6</v>
      </c>
    </row>
    <row r="4" spans="1:14" x14ac:dyDescent="0.2">
      <c r="A4" s="10" t="s">
        <v>8</v>
      </c>
      <c r="B4" s="2">
        <v>2020</v>
      </c>
      <c r="C4" s="2">
        <v>36</v>
      </c>
      <c r="D4" s="13" t="s">
        <v>34</v>
      </c>
      <c r="E4" s="2">
        <v>10</v>
      </c>
      <c r="F4" s="13" t="s">
        <v>24</v>
      </c>
      <c r="G4" s="13" t="s">
        <v>36</v>
      </c>
      <c r="H4" s="13">
        <f t="shared" si="0"/>
        <v>22.344000000000001</v>
      </c>
      <c r="I4" s="2">
        <v>38</v>
      </c>
      <c r="J4" s="2">
        <v>58.8</v>
      </c>
    </row>
    <row r="5" spans="1:14" x14ac:dyDescent="0.2">
      <c r="A5" s="10" t="s">
        <v>7</v>
      </c>
      <c r="B5" s="2">
        <v>2020</v>
      </c>
      <c r="C5" s="2"/>
      <c r="D5" s="13" t="s">
        <v>34</v>
      </c>
      <c r="E5" s="2"/>
      <c r="F5" s="13" t="s">
        <v>24</v>
      </c>
      <c r="G5" s="13" t="s">
        <v>36</v>
      </c>
      <c r="H5" s="13">
        <f t="shared" si="0"/>
        <v>85.271999999999991</v>
      </c>
      <c r="I5" s="2">
        <v>114</v>
      </c>
      <c r="J5" s="2">
        <v>74.8</v>
      </c>
      <c r="K5" s="2">
        <v>2.0500000000000043</v>
      </c>
      <c r="L5" s="2">
        <v>1.4200000000000017</v>
      </c>
      <c r="M5" s="2"/>
    </row>
    <row r="6" spans="1:14" x14ac:dyDescent="0.2">
      <c r="A6" s="10" t="s">
        <v>6</v>
      </c>
      <c r="B6" s="2">
        <v>2020</v>
      </c>
      <c r="C6" s="2">
        <v>28.5</v>
      </c>
      <c r="D6" s="13"/>
      <c r="E6" s="2"/>
      <c r="F6" s="13" t="s">
        <v>24</v>
      </c>
      <c r="G6" s="13" t="s">
        <v>36</v>
      </c>
      <c r="H6" s="13">
        <f t="shared" si="0"/>
        <v>15.95</v>
      </c>
      <c r="I6" s="2">
        <v>20</v>
      </c>
      <c r="J6" s="2">
        <v>79.75</v>
      </c>
      <c r="K6">
        <v>1.78</v>
      </c>
      <c r="L6" s="2">
        <v>1.44</v>
      </c>
    </row>
    <row r="7" spans="1:14" x14ac:dyDescent="0.2">
      <c r="A7" s="10" t="s">
        <v>10</v>
      </c>
      <c r="B7" s="2">
        <v>2021</v>
      </c>
      <c r="C7" s="2">
        <v>31.9</v>
      </c>
      <c r="D7" s="13"/>
      <c r="E7" s="2">
        <v>10</v>
      </c>
      <c r="F7" s="13" t="s">
        <v>24</v>
      </c>
      <c r="G7" s="13" t="s">
        <v>36</v>
      </c>
      <c r="H7" s="13">
        <f t="shared" si="0"/>
        <v>16.210526315789476</v>
      </c>
      <c r="I7" s="2">
        <v>28</v>
      </c>
      <c r="J7" s="13">
        <v>57.894736842105274</v>
      </c>
      <c r="K7">
        <v>3.8000000000000043</v>
      </c>
      <c r="L7" s="2">
        <v>2.2000000000000028</v>
      </c>
      <c r="M7" s="2"/>
    </row>
    <row r="8" spans="1:14" x14ac:dyDescent="0.2">
      <c r="A8" s="10" t="s">
        <v>9</v>
      </c>
      <c r="B8" s="2">
        <v>2021</v>
      </c>
      <c r="C8" s="2"/>
      <c r="D8" s="13" t="s">
        <v>34</v>
      </c>
      <c r="E8" s="2"/>
      <c r="F8" s="13" t="s">
        <v>24</v>
      </c>
      <c r="G8" s="13" t="s">
        <v>36</v>
      </c>
      <c r="H8" s="13">
        <f t="shared" si="0"/>
        <v>62.943999999999996</v>
      </c>
      <c r="I8" s="2">
        <v>64</v>
      </c>
      <c r="J8" s="2">
        <v>98.35</v>
      </c>
      <c r="K8">
        <v>3.5</v>
      </c>
      <c r="L8" s="2">
        <v>2.6999999999999957</v>
      </c>
      <c r="M8" s="2">
        <v>87.71</v>
      </c>
      <c r="N8">
        <f>J8-M8</f>
        <v>10.64</v>
      </c>
    </row>
    <row r="9" spans="1:14" x14ac:dyDescent="0.2">
      <c r="A9" s="10" t="s">
        <v>43</v>
      </c>
      <c r="B9" s="2">
        <v>2022</v>
      </c>
      <c r="C9" s="2">
        <v>37</v>
      </c>
      <c r="D9" s="13" t="s">
        <v>35</v>
      </c>
      <c r="E9" s="2"/>
      <c r="F9" s="13" t="s">
        <v>24</v>
      </c>
      <c r="G9" s="13" t="s">
        <v>36</v>
      </c>
      <c r="H9" s="13">
        <f t="shared" si="0"/>
        <v>114.00479999999999</v>
      </c>
      <c r="I9" s="2">
        <v>116</v>
      </c>
      <c r="J9" s="2">
        <v>98.28</v>
      </c>
      <c r="K9">
        <v>2.1000000000000014</v>
      </c>
      <c r="L9">
        <v>1.5</v>
      </c>
      <c r="M9" s="2">
        <v>97.21</v>
      </c>
      <c r="N9">
        <f>J9-M9</f>
        <v>1.0700000000000074</v>
      </c>
    </row>
    <row r="10" spans="1:14" x14ac:dyDescent="0.2">
      <c r="A10" s="10" t="s">
        <v>44</v>
      </c>
      <c r="B10" s="2">
        <v>2022</v>
      </c>
      <c r="C10" s="2">
        <v>31</v>
      </c>
      <c r="D10" s="13" t="s">
        <v>34</v>
      </c>
      <c r="E10" s="2"/>
      <c r="F10" s="13" t="s">
        <v>24</v>
      </c>
      <c r="G10" s="13" t="s">
        <v>36</v>
      </c>
      <c r="H10" s="13">
        <f t="shared" si="0"/>
        <v>164.64529999999999</v>
      </c>
      <c r="I10" s="2">
        <v>167</v>
      </c>
      <c r="J10" s="2">
        <v>98.59</v>
      </c>
      <c r="K10">
        <v>3.1500000000000057</v>
      </c>
      <c r="L10">
        <v>2.470000000000006</v>
      </c>
      <c r="M10" s="2">
        <v>87.21</v>
      </c>
      <c r="N10">
        <f>J10-M10</f>
        <v>11.38000000000001</v>
      </c>
    </row>
    <row r="11" spans="1:14" x14ac:dyDescent="0.2">
      <c r="A11" s="10" t="s">
        <v>14</v>
      </c>
      <c r="B11" s="2">
        <v>2023</v>
      </c>
      <c r="C11" s="2">
        <v>17</v>
      </c>
      <c r="D11" s="13" t="s">
        <v>34</v>
      </c>
      <c r="E11" s="2">
        <v>7</v>
      </c>
      <c r="F11" s="13" t="s">
        <v>24</v>
      </c>
      <c r="G11" s="13" t="s">
        <v>36</v>
      </c>
      <c r="H11" s="13">
        <f t="shared" si="0"/>
        <v>22.957199999999997</v>
      </c>
      <c r="I11" s="2">
        <v>28</v>
      </c>
      <c r="J11" s="2">
        <v>81.99</v>
      </c>
      <c r="K11" s="2">
        <v>1.63</v>
      </c>
      <c r="L11" s="2">
        <v>1.33</v>
      </c>
      <c r="M11" s="2">
        <v>43.9</v>
      </c>
      <c r="N11">
        <f>J11-M11</f>
        <v>38.089999999999996</v>
      </c>
    </row>
    <row r="12" spans="1:14" x14ac:dyDescent="0.2">
      <c r="A12" s="10" t="s">
        <v>15</v>
      </c>
      <c r="B12" s="2">
        <v>2023</v>
      </c>
      <c r="C12" s="2">
        <v>23.2</v>
      </c>
      <c r="D12" s="13" t="s">
        <v>34</v>
      </c>
      <c r="E12" s="2">
        <v>10</v>
      </c>
      <c r="F12" s="13" t="s">
        <v>24</v>
      </c>
      <c r="G12" s="13" t="s">
        <v>36</v>
      </c>
      <c r="H12" s="13">
        <f t="shared" si="0"/>
        <v>52.575000000000003</v>
      </c>
      <c r="I12" s="2">
        <v>75</v>
      </c>
      <c r="J12" s="2">
        <v>70.099999999999994</v>
      </c>
      <c r="K12">
        <v>1.87</v>
      </c>
      <c r="L12" s="2">
        <v>1.31</v>
      </c>
    </row>
    <row r="13" spans="1:14" x14ac:dyDescent="0.2">
      <c r="A13" s="10" t="s">
        <v>11</v>
      </c>
      <c r="B13" s="2">
        <v>2023</v>
      </c>
      <c r="C13" s="2"/>
      <c r="D13" s="13" t="s">
        <v>34</v>
      </c>
      <c r="E13" s="2">
        <v>7</v>
      </c>
      <c r="F13" s="13" t="s">
        <v>24</v>
      </c>
      <c r="G13" s="13" t="s">
        <v>36</v>
      </c>
      <c r="H13" s="13">
        <f t="shared" si="0"/>
        <v>12.996000000000002</v>
      </c>
      <c r="I13" s="2">
        <v>18</v>
      </c>
      <c r="J13" s="2">
        <v>72.2</v>
      </c>
      <c r="K13">
        <v>2.74</v>
      </c>
      <c r="L13" s="2">
        <v>1.99</v>
      </c>
    </row>
    <row r="14" spans="1:14" x14ac:dyDescent="0.2">
      <c r="A14" s="10" t="s">
        <v>45</v>
      </c>
      <c r="B14" s="2">
        <v>2023</v>
      </c>
      <c r="C14" s="2"/>
      <c r="D14" s="13"/>
      <c r="E14" s="2">
        <v>10</v>
      </c>
      <c r="F14" s="13" t="s">
        <v>24</v>
      </c>
      <c r="G14" s="13" t="s">
        <v>36</v>
      </c>
      <c r="H14" s="13">
        <f t="shared" si="0"/>
        <v>0</v>
      </c>
      <c r="I14" s="2">
        <v>15</v>
      </c>
      <c r="J14" s="2"/>
      <c r="K14">
        <v>0.14999999999999858</v>
      </c>
      <c r="L14">
        <v>-0.14000000000000057</v>
      </c>
    </row>
    <row r="15" spans="1:14" x14ac:dyDescent="0.2">
      <c r="A15" s="10" t="s">
        <v>46</v>
      </c>
      <c r="B15" s="2">
        <v>2023</v>
      </c>
      <c r="C15" s="2"/>
      <c r="D15" s="13"/>
      <c r="E15" s="2">
        <v>10</v>
      </c>
      <c r="F15" s="13" t="s">
        <v>24</v>
      </c>
      <c r="G15" s="13" t="s">
        <v>36</v>
      </c>
      <c r="H15" s="13">
        <f t="shared" si="0"/>
        <v>8.1255000000000006</v>
      </c>
      <c r="I15" s="2">
        <v>15</v>
      </c>
      <c r="J15" s="2">
        <v>54.17</v>
      </c>
      <c r="K15">
        <v>1.6799999999999997</v>
      </c>
      <c r="L15">
        <v>0.91000000000000369</v>
      </c>
    </row>
    <row r="16" spans="1:14" x14ac:dyDescent="0.2">
      <c r="A16" s="10" t="s">
        <v>47</v>
      </c>
      <c r="B16" s="2">
        <v>2023</v>
      </c>
      <c r="C16" s="2"/>
      <c r="D16" s="13"/>
      <c r="E16" s="2">
        <v>10</v>
      </c>
      <c r="F16" s="13" t="s">
        <v>24</v>
      </c>
      <c r="G16" s="13" t="s">
        <v>36</v>
      </c>
      <c r="H16" s="13">
        <f t="shared" si="0"/>
        <v>12.059200000000001</v>
      </c>
      <c r="I16" s="2">
        <v>16</v>
      </c>
      <c r="J16" s="2">
        <v>75.37</v>
      </c>
      <c r="K16">
        <v>1.3400000000000034</v>
      </c>
      <c r="L16">
        <v>1.0100000000000051</v>
      </c>
    </row>
    <row r="17" spans="1:16" x14ac:dyDescent="0.2">
      <c r="A17" s="10" t="s">
        <v>54</v>
      </c>
      <c r="B17" s="2">
        <v>2023</v>
      </c>
      <c r="C17" s="2">
        <v>32.700000000000003</v>
      </c>
      <c r="D17" s="13"/>
      <c r="E17" s="2"/>
      <c r="F17" s="2">
        <v>14</v>
      </c>
      <c r="G17" s="2">
        <v>3</v>
      </c>
      <c r="H17" s="13" t="s">
        <v>24</v>
      </c>
      <c r="I17" s="14">
        <v>1</v>
      </c>
      <c r="J17" s="13" t="s">
        <v>36</v>
      </c>
      <c r="K17" s="2">
        <v>1</v>
      </c>
      <c r="L17" s="13">
        <f t="shared" ref="L17" si="1">(M17*N17)/100</f>
        <v>18.12962962962963</v>
      </c>
      <c r="M17" s="2">
        <v>33</v>
      </c>
      <c r="N17" s="13">
        <f>P17*100/O17</f>
        <v>54.938271604938265</v>
      </c>
      <c r="O17">
        <v>1.62</v>
      </c>
      <c r="P17" s="2">
        <v>0.89</v>
      </c>
    </row>
    <row r="18" spans="1:16" x14ac:dyDescent="0.2">
      <c r="A18" s="10" t="s">
        <v>21</v>
      </c>
      <c r="B18" s="2">
        <v>2024</v>
      </c>
      <c r="C18" s="2"/>
      <c r="D18" s="13" t="s">
        <v>35</v>
      </c>
      <c r="E18" s="2"/>
      <c r="F18" s="13" t="s">
        <v>24</v>
      </c>
      <c r="G18" s="13" t="s">
        <v>36</v>
      </c>
      <c r="H18" s="13">
        <f t="shared" si="0"/>
        <v>5.78</v>
      </c>
      <c r="I18" s="2">
        <v>17</v>
      </c>
      <c r="J18" s="2">
        <v>34</v>
      </c>
      <c r="K18" s="2">
        <v>0.87</v>
      </c>
    </row>
    <row r="19" spans="1:16" x14ac:dyDescent="0.2">
      <c r="A19" s="10" t="s">
        <v>22</v>
      </c>
      <c r="B19" s="2">
        <v>2024</v>
      </c>
      <c r="C19" s="2"/>
      <c r="D19" s="13" t="s">
        <v>35</v>
      </c>
      <c r="E19" s="2"/>
      <c r="F19" s="13" t="s">
        <v>24</v>
      </c>
      <c r="G19" s="13" t="s">
        <v>36</v>
      </c>
      <c r="H19" s="13">
        <f t="shared" si="0"/>
        <v>7.44</v>
      </c>
      <c r="I19" s="2">
        <v>12</v>
      </c>
      <c r="J19" s="2">
        <v>62</v>
      </c>
      <c r="K19" s="2">
        <v>0.66</v>
      </c>
    </row>
    <row r="20" spans="1:16" x14ac:dyDescent="0.2">
      <c r="A20" s="10" t="s">
        <v>16</v>
      </c>
      <c r="B20" s="2">
        <v>2024</v>
      </c>
      <c r="C20" s="2">
        <v>37</v>
      </c>
      <c r="D20" s="13" t="s">
        <v>35</v>
      </c>
      <c r="E20" s="2">
        <v>14</v>
      </c>
      <c r="F20" s="13" t="s">
        <v>24</v>
      </c>
      <c r="G20" s="13" t="s">
        <v>36</v>
      </c>
      <c r="H20" s="13">
        <f t="shared" si="0"/>
        <v>4.5948000000000002</v>
      </c>
      <c r="I20" s="2">
        <v>12</v>
      </c>
      <c r="J20" s="2">
        <v>38.29</v>
      </c>
      <c r="K20" s="2">
        <v>1.87</v>
      </c>
      <c r="L20" s="2">
        <v>0.53</v>
      </c>
      <c r="M20" s="2">
        <v>25.16</v>
      </c>
      <c r="N20">
        <f>J20-M20</f>
        <v>13.129999999999999</v>
      </c>
    </row>
    <row r="21" spans="1:16" x14ac:dyDescent="0.2">
      <c r="A21" s="10" t="s">
        <v>17</v>
      </c>
      <c r="B21" s="2">
        <v>2024</v>
      </c>
      <c r="C21" s="2">
        <v>35</v>
      </c>
      <c r="D21" s="13" t="s">
        <v>34</v>
      </c>
      <c r="E21" s="2">
        <v>14</v>
      </c>
      <c r="F21" s="13" t="s">
        <v>24</v>
      </c>
      <c r="G21" s="13" t="s">
        <v>36</v>
      </c>
      <c r="H21" s="13">
        <f t="shared" si="0"/>
        <v>16.429400000000001</v>
      </c>
      <c r="I21" s="2">
        <v>26</v>
      </c>
      <c r="J21" s="2">
        <v>63.19</v>
      </c>
      <c r="K21">
        <v>1.45</v>
      </c>
      <c r="L21" s="2">
        <v>1.08</v>
      </c>
      <c r="M21" s="2">
        <v>46.54</v>
      </c>
      <c r="N21">
        <f>J21-M21</f>
        <v>16.649999999999999</v>
      </c>
    </row>
    <row r="22" spans="1:16" x14ac:dyDescent="0.2">
      <c r="A22" s="10" t="s">
        <v>18</v>
      </c>
      <c r="B22" s="2">
        <v>2024</v>
      </c>
      <c r="C22" s="2"/>
      <c r="D22" s="13" t="s">
        <v>35</v>
      </c>
      <c r="E22" s="2">
        <v>14</v>
      </c>
      <c r="F22" s="13" t="s">
        <v>24</v>
      </c>
      <c r="G22" s="13" t="s">
        <v>36</v>
      </c>
      <c r="H22" s="13">
        <f t="shared" si="0"/>
        <v>14.08</v>
      </c>
      <c r="I22" s="2">
        <v>22</v>
      </c>
      <c r="J22" s="2">
        <v>64</v>
      </c>
      <c r="K22">
        <v>2.3199999999999998</v>
      </c>
      <c r="L22" s="2"/>
    </row>
    <row r="23" spans="1:16" x14ac:dyDescent="0.2">
      <c r="A23" s="10" t="s">
        <v>19</v>
      </c>
      <c r="B23" s="2">
        <v>2024</v>
      </c>
      <c r="C23" s="2"/>
      <c r="D23" s="13" t="s">
        <v>34</v>
      </c>
      <c r="E23" s="2">
        <v>7</v>
      </c>
      <c r="F23" s="13" t="s">
        <v>24</v>
      </c>
      <c r="G23" s="13" t="s">
        <v>36</v>
      </c>
      <c r="H23" s="13">
        <f t="shared" si="0"/>
        <v>25.001999999999999</v>
      </c>
      <c r="I23" s="2">
        <v>27</v>
      </c>
      <c r="J23" s="2">
        <v>92.6</v>
      </c>
      <c r="K23">
        <v>2.74</v>
      </c>
      <c r="L23" s="2"/>
    </row>
    <row r="24" spans="1:16" x14ac:dyDescent="0.2">
      <c r="A24" s="10" t="s">
        <v>20</v>
      </c>
      <c r="B24" s="2">
        <v>2024</v>
      </c>
      <c r="C24" s="2"/>
      <c r="D24" s="13" t="s">
        <v>34</v>
      </c>
      <c r="E24" s="2">
        <v>14</v>
      </c>
      <c r="F24" s="13" t="s">
        <v>24</v>
      </c>
      <c r="G24" s="13" t="s">
        <v>36</v>
      </c>
      <c r="H24" s="13">
        <f t="shared" si="0"/>
        <v>19.778000000000002</v>
      </c>
      <c r="I24" s="2">
        <v>22</v>
      </c>
      <c r="J24" s="2">
        <v>89.9</v>
      </c>
      <c r="K24">
        <v>2.65</v>
      </c>
      <c r="L24" s="2"/>
    </row>
    <row r="25" spans="1:16" x14ac:dyDescent="0.2">
      <c r="A25" s="10" t="s">
        <v>23</v>
      </c>
      <c r="B25" s="2">
        <v>2025</v>
      </c>
      <c r="C25" s="2">
        <v>42.25</v>
      </c>
      <c r="D25" s="13" t="s">
        <v>34</v>
      </c>
      <c r="E25" s="2">
        <v>10</v>
      </c>
      <c r="F25" s="13" t="s">
        <v>24</v>
      </c>
      <c r="G25" s="13" t="s">
        <v>36</v>
      </c>
      <c r="H25" s="13">
        <f t="shared" si="0"/>
        <v>61.152000000000001</v>
      </c>
      <c r="I25" s="2">
        <v>98</v>
      </c>
      <c r="J25" s="2">
        <v>62.4</v>
      </c>
      <c r="K25" s="2">
        <v>2.2599999999999998</v>
      </c>
      <c r="L25" s="2">
        <v>1.41</v>
      </c>
      <c r="O25" s="2"/>
    </row>
    <row r="26" spans="1:16" x14ac:dyDescent="0.2">
      <c r="A26" s="10" t="s">
        <v>48</v>
      </c>
      <c r="B26" s="2">
        <v>2025</v>
      </c>
      <c r="C26" s="2">
        <v>35.6</v>
      </c>
      <c r="D26" s="13"/>
      <c r="E26" s="2"/>
      <c r="F26" s="13" t="s">
        <v>24</v>
      </c>
      <c r="G26" s="13" t="s">
        <v>36</v>
      </c>
      <c r="H26" s="13">
        <f t="shared" si="0"/>
        <v>9.8224999999999998</v>
      </c>
      <c r="I26" s="2">
        <v>25</v>
      </c>
      <c r="J26" s="2">
        <v>39.29</v>
      </c>
      <c r="K26">
        <v>2.8</v>
      </c>
      <c r="L26" s="2">
        <v>1.1000000000000001</v>
      </c>
      <c r="O26" s="2"/>
    </row>
    <row r="27" spans="1:16" x14ac:dyDescent="0.2">
      <c r="A27" s="3" t="s">
        <v>55</v>
      </c>
      <c r="B27" s="7">
        <v>2025</v>
      </c>
      <c r="C27">
        <v>37</v>
      </c>
      <c r="E27" s="7">
        <v>10</v>
      </c>
      <c r="F27" s="8" t="s">
        <v>24</v>
      </c>
      <c r="G27" s="8" t="s">
        <v>36</v>
      </c>
      <c r="H27" s="8">
        <f t="shared" si="0"/>
        <v>28.38</v>
      </c>
      <c r="I27" s="7">
        <v>30</v>
      </c>
      <c r="J27" s="7">
        <v>94.6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4AA54-CE84-0545-9FD4-6B8A8F8165AD}">
  <dimension ref="A1:N4"/>
  <sheetViews>
    <sheetView workbookViewId="0">
      <selection activeCell="A2" sqref="A2:XFD4"/>
    </sheetView>
  </sheetViews>
  <sheetFormatPr baseColWidth="10" defaultRowHeight="16" x14ac:dyDescent="0.2"/>
  <sheetData>
    <row r="1" spans="1:14" s="1" customFormat="1" x14ac:dyDescent="0.2">
      <c r="A1" s="3" t="s">
        <v>0</v>
      </c>
      <c r="B1" s="4" t="s">
        <v>41</v>
      </c>
      <c r="C1" s="4" t="s">
        <v>42</v>
      </c>
      <c r="D1" s="5" t="s">
        <v>38</v>
      </c>
      <c r="E1" s="4" t="s">
        <v>40</v>
      </c>
      <c r="F1" s="5" t="s">
        <v>3</v>
      </c>
      <c r="G1" s="5" t="s">
        <v>39</v>
      </c>
      <c r="H1" s="5" t="s">
        <v>2</v>
      </c>
      <c r="I1" s="4" t="s">
        <v>1</v>
      </c>
      <c r="J1" s="4" t="s">
        <v>49</v>
      </c>
      <c r="K1" s="6" t="s">
        <v>50</v>
      </c>
      <c r="L1" s="6" t="s">
        <v>51</v>
      </c>
      <c r="M1" s="6" t="s">
        <v>52</v>
      </c>
      <c r="N1" s="6" t="s">
        <v>53</v>
      </c>
    </row>
    <row r="2" spans="1:14" x14ac:dyDescent="0.2">
      <c r="A2" s="3" t="s">
        <v>8</v>
      </c>
      <c r="B2" s="7">
        <v>2020</v>
      </c>
      <c r="C2" s="7">
        <v>36</v>
      </c>
      <c r="D2" s="8" t="s">
        <v>34</v>
      </c>
      <c r="E2" s="7">
        <v>10</v>
      </c>
      <c r="F2" s="8" t="s">
        <v>33</v>
      </c>
      <c r="G2" s="8" t="s">
        <v>37</v>
      </c>
      <c r="H2" s="8">
        <f>(I2*J2)/100</f>
        <v>13.832000000000001</v>
      </c>
      <c r="I2" s="7">
        <v>38</v>
      </c>
      <c r="J2" s="7">
        <v>36.4</v>
      </c>
      <c r="K2" s="9"/>
      <c r="L2" s="9"/>
      <c r="M2" s="9"/>
      <c r="N2" s="9"/>
    </row>
    <row r="3" spans="1:14" x14ac:dyDescent="0.2">
      <c r="A3" s="3" t="s">
        <v>13</v>
      </c>
      <c r="B3" s="7">
        <v>2023</v>
      </c>
      <c r="C3" s="7">
        <v>31.6</v>
      </c>
      <c r="D3" s="8" t="s">
        <v>34</v>
      </c>
      <c r="E3" s="7">
        <v>14</v>
      </c>
      <c r="F3" s="8" t="s">
        <v>33</v>
      </c>
      <c r="G3" s="8" t="s">
        <v>37</v>
      </c>
      <c r="H3" s="8">
        <f>(I3*J3)/100</f>
        <v>42</v>
      </c>
      <c r="I3" s="7">
        <v>42</v>
      </c>
      <c r="J3" s="7">
        <v>100</v>
      </c>
      <c r="K3" s="7">
        <v>0.69</v>
      </c>
      <c r="L3" s="7">
        <v>1.37</v>
      </c>
      <c r="M3" s="7"/>
      <c r="N3" s="9"/>
    </row>
    <row r="4" spans="1:14" x14ac:dyDescent="0.2">
      <c r="A4" s="3" t="s">
        <v>11</v>
      </c>
      <c r="B4" s="7">
        <v>2023</v>
      </c>
      <c r="C4" s="7"/>
      <c r="D4" s="8" t="s">
        <v>34</v>
      </c>
      <c r="E4" s="7">
        <v>7</v>
      </c>
      <c r="F4" s="8" t="s">
        <v>33</v>
      </c>
      <c r="G4" s="8" t="s">
        <v>37</v>
      </c>
      <c r="H4" s="8">
        <f>(I4*J4)/100</f>
        <v>2.145</v>
      </c>
      <c r="I4" s="7">
        <v>5</v>
      </c>
      <c r="J4" s="7">
        <v>42.9</v>
      </c>
      <c r="K4" s="9">
        <v>3.54</v>
      </c>
      <c r="L4" s="7">
        <v>1.54</v>
      </c>
      <c r="M4" s="9"/>
      <c r="N4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A5D0D-FF4E-3F48-B6E6-31BA83D1D266}">
  <dimension ref="A1:T27"/>
  <sheetViews>
    <sheetView tabSelected="1" topLeftCell="B1" workbookViewId="0">
      <selection activeCell="K27" sqref="K27"/>
    </sheetView>
  </sheetViews>
  <sheetFormatPr baseColWidth="10" defaultRowHeight="16" x14ac:dyDescent="0.2"/>
  <sheetData>
    <row r="1" spans="1:20" s="1" customFormat="1" x14ac:dyDescent="0.2">
      <c r="A1" s="3" t="s">
        <v>0</v>
      </c>
      <c r="B1" s="4" t="s">
        <v>41</v>
      </c>
      <c r="C1" s="4" t="s">
        <v>42</v>
      </c>
      <c r="D1" s="5" t="s">
        <v>38</v>
      </c>
      <c r="E1" s="4" t="s">
        <v>40</v>
      </c>
      <c r="F1" s="5" t="s">
        <v>3</v>
      </c>
      <c r="G1" s="5" t="s">
        <v>39</v>
      </c>
      <c r="H1" s="5" t="s">
        <v>2</v>
      </c>
      <c r="I1" s="4" t="s">
        <v>1</v>
      </c>
      <c r="J1" s="4" t="s">
        <v>49</v>
      </c>
      <c r="K1" s="6" t="s">
        <v>50</v>
      </c>
      <c r="L1" s="6" t="s">
        <v>51</v>
      </c>
      <c r="M1" s="6" t="s">
        <v>52</v>
      </c>
      <c r="N1" s="6" t="s">
        <v>53</v>
      </c>
    </row>
    <row r="2" spans="1:20" x14ac:dyDescent="0.2">
      <c r="A2" s="3" t="s">
        <v>4</v>
      </c>
      <c r="B2" s="7">
        <v>2017</v>
      </c>
      <c r="C2" s="7">
        <v>31.2</v>
      </c>
      <c r="D2" s="8" t="s">
        <v>34</v>
      </c>
      <c r="E2" s="7">
        <v>14</v>
      </c>
      <c r="F2" s="8" t="s">
        <v>25</v>
      </c>
      <c r="G2" s="8" t="s">
        <v>36</v>
      </c>
      <c r="H2" s="8">
        <f t="shared" ref="H2:H27" si="0">(I2*J2)/100</f>
        <v>54.207999999999998</v>
      </c>
      <c r="I2" s="7">
        <v>64</v>
      </c>
      <c r="J2" s="7">
        <v>84.7</v>
      </c>
      <c r="K2" s="9">
        <v>3.77</v>
      </c>
      <c r="L2" s="7">
        <v>3.19</v>
      </c>
      <c r="M2" s="7">
        <v>67.599999999999994</v>
      </c>
      <c r="N2" s="9">
        <f>J2-M2</f>
        <v>17.100000000000009</v>
      </c>
      <c r="O2" s="2"/>
    </row>
    <row r="3" spans="1:20" x14ac:dyDescent="0.2">
      <c r="A3" s="3" t="s">
        <v>8</v>
      </c>
      <c r="B3" s="7">
        <v>2020</v>
      </c>
      <c r="C3" s="7">
        <v>36</v>
      </c>
      <c r="D3" s="8" t="s">
        <v>34</v>
      </c>
      <c r="E3" s="7">
        <v>10</v>
      </c>
      <c r="F3" s="8" t="s">
        <v>25</v>
      </c>
      <c r="G3" s="8" t="s">
        <v>36</v>
      </c>
      <c r="H3" s="8">
        <f t="shared" si="0"/>
        <v>25.194000000000003</v>
      </c>
      <c r="I3" s="7">
        <v>38</v>
      </c>
      <c r="J3" s="7">
        <v>66.3</v>
      </c>
      <c r="K3" s="9"/>
      <c r="L3" s="9"/>
      <c r="M3" s="9"/>
      <c r="N3" s="9"/>
      <c r="O3" s="2"/>
    </row>
    <row r="4" spans="1:20" x14ac:dyDescent="0.2">
      <c r="A4" s="3" t="s">
        <v>7</v>
      </c>
      <c r="B4" s="7">
        <v>2020</v>
      </c>
      <c r="C4" s="7"/>
      <c r="D4" s="8" t="s">
        <v>34</v>
      </c>
      <c r="E4" s="7"/>
      <c r="F4" s="8" t="s">
        <v>25</v>
      </c>
      <c r="G4" s="8" t="s">
        <v>36</v>
      </c>
      <c r="H4" s="8">
        <f t="shared" si="0"/>
        <v>91.541999999999987</v>
      </c>
      <c r="I4" s="7">
        <v>114</v>
      </c>
      <c r="J4" s="7">
        <v>80.3</v>
      </c>
      <c r="K4" s="7">
        <v>3.9100000000000037</v>
      </c>
      <c r="L4" s="7">
        <v>3.1400000000000006</v>
      </c>
      <c r="M4" s="7"/>
      <c r="N4" s="9"/>
      <c r="O4" s="2"/>
    </row>
    <row r="5" spans="1:20" x14ac:dyDescent="0.2">
      <c r="A5" s="3" t="s">
        <v>6</v>
      </c>
      <c r="B5" s="7">
        <v>2020</v>
      </c>
      <c r="C5" s="7">
        <v>28.5</v>
      </c>
      <c r="D5" s="8"/>
      <c r="E5" s="7"/>
      <c r="F5" s="8" t="s">
        <v>25</v>
      </c>
      <c r="G5" s="8" t="s">
        <v>36</v>
      </c>
      <c r="H5" s="8">
        <f t="shared" si="0"/>
        <v>15.22</v>
      </c>
      <c r="I5" s="7">
        <v>20</v>
      </c>
      <c r="J5" s="7">
        <v>76.099999999999994</v>
      </c>
      <c r="K5" s="9">
        <v>2.27</v>
      </c>
      <c r="L5" s="7">
        <v>1.74</v>
      </c>
      <c r="M5" s="9"/>
      <c r="N5" s="9"/>
    </row>
    <row r="6" spans="1:20" x14ac:dyDescent="0.2">
      <c r="A6" s="3" t="s">
        <v>10</v>
      </c>
      <c r="B6" s="7">
        <v>2021</v>
      </c>
      <c r="C6" s="7">
        <v>31.9</v>
      </c>
      <c r="D6" s="8"/>
      <c r="E6" s="7">
        <v>10</v>
      </c>
      <c r="F6" s="8" t="s">
        <v>25</v>
      </c>
      <c r="G6" s="8" t="s">
        <v>36</v>
      </c>
      <c r="H6" s="8">
        <f t="shared" si="0"/>
        <v>25.846153846153815</v>
      </c>
      <c r="I6" s="7">
        <v>28</v>
      </c>
      <c r="J6" s="8">
        <v>92.307692307692193</v>
      </c>
      <c r="K6" s="9">
        <v>3.8999999999999986</v>
      </c>
      <c r="L6" s="7">
        <v>3.5999999999999943</v>
      </c>
      <c r="M6" s="7"/>
      <c r="N6" s="9"/>
    </row>
    <row r="7" spans="1:20" x14ac:dyDescent="0.2">
      <c r="A7" s="3" t="s">
        <v>9</v>
      </c>
      <c r="B7" s="7">
        <v>2021</v>
      </c>
      <c r="C7" s="7"/>
      <c r="D7" s="8" t="s">
        <v>34</v>
      </c>
      <c r="E7" s="7"/>
      <c r="F7" s="8" t="s">
        <v>25</v>
      </c>
      <c r="G7" s="8" t="s">
        <v>36</v>
      </c>
      <c r="H7" s="8">
        <f t="shared" si="0"/>
        <v>63.583999999999996</v>
      </c>
      <c r="I7" s="7">
        <v>64</v>
      </c>
      <c r="J7" s="7">
        <v>99.35</v>
      </c>
      <c r="K7" s="9">
        <v>1.8000000000000043</v>
      </c>
      <c r="L7" s="7">
        <v>1.5</v>
      </c>
      <c r="M7" s="7">
        <v>84.18</v>
      </c>
      <c r="N7" s="9">
        <f>J7-M7</f>
        <v>15.169999999999987</v>
      </c>
    </row>
    <row r="8" spans="1:20" x14ac:dyDescent="0.2">
      <c r="A8" s="3" t="s">
        <v>43</v>
      </c>
      <c r="B8" s="7">
        <v>2022</v>
      </c>
      <c r="C8" s="7">
        <v>37</v>
      </c>
      <c r="D8" s="8" t="s">
        <v>35</v>
      </c>
      <c r="E8" s="7"/>
      <c r="F8" s="8" t="s">
        <v>25</v>
      </c>
      <c r="G8" s="8" t="s">
        <v>36</v>
      </c>
      <c r="H8" s="8">
        <f t="shared" si="0"/>
        <v>112.6592</v>
      </c>
      <c r="I8" s="7">
        <v>116</v>
      </c>
      <c r="J8" s="7">
        <v>97.12</v>
      </c>
      <c r="K8" s="9">
        <v>3.6400000000000006</v>
      </c>
      <c r="L8" s="9">
        <v>2.3900000000000006</v>
      </c>
      <c r="M8" s="7">
        <v>95.63</v>
      </c>
      <c r="N8" s="9">
        <f>J8-M8</f>
        <v>1.4900000000000091</v>
      </c>
    </row>
    <row r="9" spans="1:20" x14ac:dyDescent="0.2">
      <c r="A9" s="3" t="s">
        <v>44</v>
      </c>
      <c r="B9" s="7">
        <v>2022</v>
      </c>
      <c r="C9" s="7">
        <v>31</v>
      </c>
      <c r="D9" s="8" t="s">
        <v>34</v>
      </c>
      <c r="E9" s="7"/>
      <c r="F9" s="8" t="s">
        <v>25</v>
      </c>
      <c r="G9" s="8" t="s">
        <v>36</v>
      </c>
      <c r="H9" s="8">
        <f t="shared" si="0"/>
        <v>166.74950000000001</v>
      </c>
      <c r="I9" s="7">
        <v>167</v>
      </c>
      <c r="J9" s="7">
        <v>99.85</v>
      </c>
      <c r="K9" s="9">
        <v>1.4399999999999977</v>
      </c>
      <c r="L9" s="9">
        <v>1.3699999999999974</v>
      </c>
      <c r="M9" s="7">
        <v>83.29</v>
      </c>
      <c r="N9" s="9">
        <f>J9-M9</f>
        <v>16.559999999999988</v>
      </c>
      <c r="O9" s="2"/>
      <c r="P9" s="2"/>
    </row>
    <row r="10" spans="1:20" x14ac:dyDescent="0.2">
      <c r="A10" s="3" t="s">
        <v>14</v>
      </c>
      <c r="B10" s="7">
        <v>2023</v>
      </c>
      <c r="C10" s="7">
        <v>17</v>
      </c>
      <c r="D10" s="8" t="s">
        <v>34</v>
      </c>
      <c r="E10" s="7">
        <v>7</v>
      </c>
      <c r="F10" s="8" t="s">
        <v>25</v>
      </c>
      <c r="G10" s="8" t="s">
        <v>36</v>
      </c>
      <c r="H10" s="8">
        <f t="shared" si="0"/>
        <v>26.188400000000001</v>
      </c>
      <c r="I10" s="7">
        <v>28</v>
      </c>
      <c r="J10" s="7">
        <v>93.53</v>
      </c>
      <c r="K10" s="7">
        <v>2.95</v>
      </c>
      <c r="L10" s="7">
        <v>2.76</v>
      </c>
      <c r="M10" s="9"/>
      <c r="N10" s="9"/>
      <c r="O10" s="2"/>
      <c r="P10" s="2"/>
    </row>
    <row r="11" spans="1:20" x14ac:dyDescent="0.2">
      <c r="A11" s="3" t="s">
        <v>15</v>
      </c>
      <c r="B11" s="7">
        <v>2023</v>
      </c>
      <c r="C11" s="7">
        <v>23.2</v>
      </c>
      <c r="D11" s="8" t="s">
        <v>34</v>
      </c>
      <c r="E11" s="7">
        <v>10</v>
      </c>
      <c r="F11" s="8" t="s">
        <v>25</v>
      </c>
      <c r="G11" s="8" t="s">
        <v>36</v>
      </c>
      <c r="H11" s="8">
        <f t="shared" si="0"/>
        <v>41.0625</v>
      </c>
      <c r="I11" s="7">
        <v>75</v>
      </c>
      <c r="J11" s="7">
        <v>54.75</v>
      </c>
      <c r="K11" s="9">
        <v>2.67</v>
      </c>
      <c r="L11" s="7">
        <v>2.19</v>
      </c>
      <c r="M11" s="9"/>
      <c r="N11" s="9"/>
      <c r="O11" s="2"/>
      <c r="P11" s="2"/>
      <c r="Q11" s="2"/>
      <c r="T11" s="2"/>
    </row>
    <row r="12" spans="1:20" x14ac:dyDescent="0.2">
      <c r="A12" s="3" t="s">
        <v>12</v>
      </c>
      <c r="B12" s="7">
        <v>2023</v>
      </c>
      <c r="C12" s="7">
        <v>29.25</v>
      </c>
      <c r="D12" s="8" t="s">
        <v>34</v>
      </c>
      <c r="E12" s="7"/>
      <c r="F12" s="8" t="s">
        <v>25</v>
      </c>
      <c r="G12" s="8" t="s">
        <v>36</v>
      </c>
      <c r="H12" s="8">
        <f t="shared" si="0"/>
        <v>24.351999999999997</v>
      </c>
      <c r="I12" s="7">
        <v>32</v>
      </c>
      <c r="J12" s="7">
        <v>76.099999999999994</v>
      </c>
      <c r="K12" s="9">
        <v>4.4400000000000004</v>
      </c>
      <c r="L12" s="7">
        <v>3.38</v>
      </c>
      <c r="M12" s="9">
        <v>49.3</v>
      </c>
      <c r="N12" s="9">
        <f>J12-M12</f>
        <v>26.799999999999997</v>
      </c>
      <c r="O12" s="2"/>
      <c r="P12" s="2"/>
      <c r="R12" s="2"/>
    </row>
    <row r="13" spans="1:20" x14ac:dyDescent="0.2">
      <c r="A13" s="3" t="s">
        <v>11</v>
      </c>
      <c r="B13" s="7">
        <v>2023</v>
      </c>
      <c r="C13" s="7"/>
      <c r="D13" s="8" t="s">
        <v>34</v>
      </c>
      <c r="E13" s="7">
        <v>7</v>
      </c>
      <c r="F13" s="8" t="s">
        <v>25</v>
      </c>
      <c r="G13" s="8" t="s">
        <v>36</v>
      </c>
      <c r="H13" s="8">
        <f t="shared" si="0"/>
        <v>33.138000000000005</v>
      </c>
      <c r="I13" s="7">
        <v>42</v>
      </c>
      <c r="J13" s="7">
        <v>78.900000000000006</v>
      </c>
      <c r="K13" s="9">
        <v>3.52</v>
      </c>
      <c r="L13" s="7">
        <v>2.7</v>
      </c>
      <c r="M13" s="9"/>
      <c r="N13" s="9"/>
    </row>
    <row r="14" spans="1:20" x14ac:dyDescent="0.2">
      <c r="A14" s="3" t="s">
        <v>45</v>
      </c>
      <c r="B14" s="7">
        <v>2023</v>
      </c>
      <c r="C14" s="7"/>
      <c r="D14" s="8"/>
      <c r="E14" s="7">
        <v>10</v>
      </c>
      <c r="F14" s="8" t="s">
        <v>25</v>
      </c>
      <c r="G14" s="8" t="s">
        <v>36</v>
      </c>
      <c r="H14" s="8">
        <f t="shared" si="0"/>
        <v>10.622999999999999</v>
      </c>
      <c r="I14" s="7">
        <v>15</v>
      </c>
      <c r="J14" s="7">
        <v>70.819999999999993</v>
      </c>
      <c r="K14" s="9">
        <v>2.3299999999999983</v>
      </c>
      <c r="L14" s="9">
        <v>1.6499999999999986</v>
      </c>
      <c r="M14" s="9"/>
      <c r="N14" s="9"/>
      <c r="O14" s="2"/>
      <c r="P14" s="2"/>
      <c r="Q14" s="2"/>
    </row>
    <row r="15" spans="1:20" x14ac:dyDescent="0.2">
      <c r="A15" s="3" t="s">
        <v>46</v>
      </c>
      <c r="B15" s="7">
        <v>2023</v>
      </c>
      <c r="C15" s="7"/>
      <c r="D15" s="8"/>
      <c r="E15" s="7">
        <v>10</v>
      </c>
      <c r="F15" s="8" t="s">
        <v>25</v>
      </c>
      <c r="G15" s="8" t="s">
        <v>36</v>
      </c>
      <c r="H15" s="8">
        <f t="shared" si="0"/>
        <v>12.342000000000001</v>
      </c>
      <c r="I15" s="7">
        <v>15</v>
      </c>
      <c r="J15" s="7">
        <v>82.28</v>
      </c>
      <c r="K15" s="9">
        <v>4.1199999999999974</v>
      </c>
      <c r="L15" s="9">
        <v>3.3900000000000006</v>
      </c>
      <c r="M15" s="9"/>
      <c r="N15" s="9"/>
      <c r="O15" s="2"/>
      <c r="P15" s="2"/>
      <c r="Q15" s="2"/>
    </row>
    <row r="16" spans="1:20" x14ac:dyDescent="0.2">
      <c r="A16" s="3" t="s">
        <v>47</v>
      </c>
      <c r="B16" s="7">
        <v>2023</v>
      </c>
      <c r="C16" s="7"/>
      <c r="D16" s="8"/>
      <c r="E16" s="7">
        <v>10</v>
      </c>
      <c r="F16" s="8" t="s">
        <v>25</v>
      </c>
      <c r="G16" s="8" t="s">
        <v>36</v>
      </c>
      <c r="H16" s="8">
        <f t="shared" si="0"/>
        <v>14.424000000000001</v>
      </c>
      <c r="I16" s="7">
        <v>16</v>
      </c>
      <c r="J16" s="7">
        <v>90.15</v>
      </c>
      <c r="K16" s="9">
        <v>3.3500000000000014</v>
      </c>
      <c r="L16" s="9">
        <v>3.0300000000000011</v>
      </c>
      <c r="M16" s="9"/>
      <c r="N16" s="9"/>
      <c r="O16" s="2"/>
      <c r="P16" s="2"/>
      <c r="Q16" s="2"/>
    </row>
    <row r="17" spans="1:17" x14ac:dyDescent="0.2">
      <c r="A17" s="10" t="s">
        <v>54</v>
      </c>
      <c r="B17" s="2">
        <v>2023</v>
      </c>
      <c r="C17" s="2">
        <v>32.700000000000003</v>
      </c>
      <c r="D17" s="13"/>
      <c r="E17" s="2"/>
      <c r="F17" s="2">
        <v>14</v>
      </c>
      <c r="G17" s="2">
        <v>3</v>
      </c>
      <c r="H17" s="13" t="s">
        <v>25</v>
      </c>
      <c r="I17" s="14">
        <v>2</v>
      </c>
      <c r="J17" s="13" t="s">
        <v>36</v>
      </c>
      <c r="K17" s="2">
        <v>1</v>
      </c>
      <c r="L17" s="13">
        <f t="shared" ref="L17" si="1">(M17*N17)/100</f>
        <v>23.62962962962963</v>
      </c>
      <c r="M17" s="2">
        <v>33</v>
      </c>
      <c r="N17" s="13">
        <f t="shared" ref="N17" si="2">P17*100/O17</f>
        <v>71.604938271604937</v>
      </c>
      <c r="O17">
        <v>2.4300000000000002</v>
      </c>
      <c r="P17" s="2">
        <v>1.74</v>
      </c>
    </row>
    <row r="18" spans="1:17" x14ac:dyDescent="0.2">
      <c r="A18" s="3" t="s">
        <v>21</v>
      </c>
      <c r="B18" s="7">
        <v>2024</v>
      </c>
      <c r="C18" s="7"/>
      <c r="D18" s="8" t="s">
        <v>35</v>
      </c>
      <c r="E18" s="7"/>
      <c r="F18" s="8" t="s">
        <v>25</v>
      </c>
      <c r="G18" s="8" t="s">
        <v>36</v>
      </c>
      <c r="H18" s="8">
        <f t="shared" si="0"/>
        <v>7.6</v>
      </c>
      <c r="I18" s="7">
        <v>10</v>
      </c>
      <c r="J18" s="7">
        <v>76</v>
      </c>
      <c r="K18" s="7">
        <v>0.52</v>
      </c>
      <c r="L18" s="9"/>
      <c r="M18" s="9"/>
      <c r="N18" s="9"/>
      <c r="O18" s="2"/>
      <c r="P18" s="2"/>
      <c r="Q18" s="2"/>
    </row>
    <row r="19" spans="1:17" x14ac:dyDescent="0.2">
      <c r="A19" s="3" t="s">
        <v>22</v>
      </c>
      <c r="B19" s="7">
        <v>2024</v>
      </c>
      <c r="C19" s="7"/>
      <c r="D19" s="8" t="s">
        <v>35</v>
      </c>
      <c r="E19" s="7"/>
      <c r="F19" s="8" t="s">
        <v>25</v>
      </c>
      <c r="G19" s="8" t="s">
        <v>36</v>
      </c>
      <c r="H19" s="8">
        <f t="shared" si="0"/>
        <v>5.28</v>
      </c>
      <c r="I19" s="7">
        <v>8</v>
      </c>
      <c r="J19" s="7">
        <v>66</v>
      </c>
      <c r="K19" s="7">
        <v>0.57999999999999996</v>
      </c>
      <c r="L19" s="9"/>
      <c r="M19" s="9"/>
      <c r="N19" s="9"/>
      <c r="O19" s="2"/>
      <c r="P19" s="2"/>
      <c r="Q19" s="2"/>
    </row>
    <row r="20" spans="1:17" x14ac:dyDescent="0.2">
      <c r="A20" s="3" t="s">
        <v>16</v>
      </c>
      <c r="B20" s="7">
        <v>2024</v>
      </c>
      <c r="C20" s="7">
        <v>37</v>
      </c>
      <c r="D20" s="8" t="s">
        <v>35</v>
      </c>
      <c r="E20" s="7">
        <v>14</v>
      </c>
      <c r="F20" s="8" t="s">
        <v>25</v>
      </c>
      <c r="G20" s="8" t="s">
        <v>36</v>
      </c>
      <c r="H20" s="8">
        <f t="shared" si="0"/>
        <v>8.9168000000000003</v>
      </c>
      <c r="I20" s="7">
        <v>16</v>
      </c>
      <c r="J20" s="7">
        <v>55.73</v>
      </c>
      <c r="K20" s="7">
        <v>1.78</v>
      </c>
      <c r="L20" s="7">
        <v>0.59</v>
      </c>
      <c r="M20" s="7">
        <v>33.72</v>
      </c>
      <c r="N20" s="9">
        <f>J20-M20</f>
        <v>22.009999999999998</v>
      </c>
      <c r="O20" s="2"/>
      <c r="P20" s="2"/>
      <c r="Q20" s="2"/>
    </row>
    <row r="21" spans="1:17" x14ac:dyDescent="0.2">
      <c r="A21" s="3" t="s">
        <v>17</v>
      </c>
      <c r="B21" s="7">
        <v>2024</v>
      </c>
      <c r="C21" s="7">
        <v>35</v>
      </c>
      <c r="D21" s="8" t="s">
        <v>34</v>
      </c>
      <c r="E21" s="7">
        <v>14</v>
      </c>
      <c r="F21" s="8" t="s">
        <v>25</v>
      </c>
      <c r="G21" s="8" t="s">
        <v>36</v>
      </c>
      <c r="H21" s="8">
        <f t="shared" si="0"/>
        <v>21.151999999999997</v>
      </c>
      <c r="I21" s="7">
        <v>32</v>
      </c>
      <c r="J21" s="7">
        <v>66.099999999999994</v>
      </c>
      <c r="K21" s="9">
        <v>2.04</v>
      </c>
      <c r="L21" s="7">
        <v>1.37</v>
      </c>
      <c r="M21" s="7">
        <v>56.3</v>
      </c>
      <c r="N21" s="9">
        <f>J21-M21</f>
        <v>9.7999999999999972</v>
      </c>
      <c r="O21" s="2"/>
      <c r="P21" s="2"/>
      <c r="Q21" s="2"/>
    </row>
    <row r="22" spans="1:17" x14ac:dyDescent="0.2">
      <c r="A22" s="3" t="s">
        <v>18</v>
      </c>
      <c r="B22" s="7">
        <v>2024</v>
      </c>
      <c r="C22" s="7"/>
      <c r="D22" s="8" t="s">
        <v>35</v>
      </c>
      <c r="E22" s="7">
        <v>14</v>
      </c>
      <c r="F22" s="8" t="s">
        <v>25</v>
      </c>
      <c r="G22" s="8" t="s">
        <v>36</v>
      </c>
      <c r="H22" s="8">
        <f t="shared" si="0"/>
        <v>25.004000000000001</v>
      </c>
      <c r="I22" s="7">
        <v>28</v>
      </c>
      <c r="J22" s="7">
        <v>89.3</v>
      </c>
      <c r="K22" s="9">
        <v>4.63</v>
      </c>
      <c r="L22" s="7"/>
      <c r="M22" s="9"/>
      <c r="N22" s="9"/>
      <c r="O22" s="2"/>
      <c r="P22" s="2"/>
      <c r="Q22" s="2"/>
    </row>
    <row r="23" spans="1:17" x14ac:dyDescent="0.2">
      <c r="A23" s="3" t="s">
        <v>19</v>
      </c>
      <c r="B23" s="7">
        <v>2024</v>
      </c>
      <c r="C23" s="7"/>
      <c r="D23" s="8" t="s">
        <v>34</v>
      </c>
      <c r="E23" s="7">
        <v>7</v>
      </c>
      <c r="F23" s="8" t="s">
        <v>25</v>
      </c>
      <c r="G23" s="8" t="s">
        <v>36</v>
      </c>
      <c r="H23" s="8">
        <f t="shared" si="0"/>
        <v>33.005000000000003</v>
      </c>
      <c r="I23" s="7">
        <v>35</v>
      </c>
      <c r="J23" s="7">
        <v>94.3</v>
      </c>
      <c r="K23" s="9">
        <v>4.59</v>
      </c>
      <c r="L23" s="7"/>
      <c r="M23" s="9"/>
      <c r="N23" s="9"/>
    </row>
    <row r="24" spans="1:17" x14ac:dyDescent="0.2">
      <c r="A24" s="3" t="s">
        <v>20</v>
      </c>
      <c r="B24" s="7">
        <v>2024</v>
      </c>
      <c r="C24" s="7"/>
      <c r="D24" s="8" t="s">
        <v>34</v>
      </c>
      <c r="E24" s="7">
        <v>14</v>
      </c>
      <c r="F24" s="8" t="s">
        <v>25</v>
      </c>
      <c r="G24" s="8" t="s">
        <v>36</v>
      </c>
      <c r="H24" s="8">
        <f t="shared" si="0"/>
        <v>18</v>
      </c>
      <c r="I24" s="7">
        <v>24</v>
      </c>
      <c r="J24" s="7">
        <v>75</v>
      </c>
      <c r="K24" s="9">
        <v>4.18</v>
      </c>
      <c r="L24" s="7"/>
      <c r="M24" s="9"/>
      <c r="N24" s="9"/>
    </row>
    <row r="25" spans="1:17" x14ac:dyDescent="0.2">
      <c r="A25" s="3" t="s">
        <v>23</v>
      </c>
      <c r="B25" s="7">
        <v>2025</v>
      </c>
      <c r="C25" s="7">
        <v>42.25</v>
      </c>
      <c r="D25" s="8" t="s">
        <v>34</v>
      </c>
      <c r="E25" s="7">
        <v>10</v>
      </c>
      <c r="F25" s="8" t="s">
        <v>25</v>
      </c>
      <c r="G25" s="8" t="s">
        <v>36</v>
      </c>
      <c r="H25" s="8">
        <f t="shared" si="0"/>
        <v>62.98</v>
      </c>
      <c r="I25" s="7">
        <v>94</v>
      </c>
      <c r="J25" s="7">
        <v>67</v>
      </c>
      <c r="K25" s="7">
        <v>3.64</v>
      </c>
      <c r="L25" s="7">
        <v>2.44</v>
      </c>
      <c r="M25" s="9"/>
      <c r="N25" s="9"/>
    </row>
    <row r="26" spans="1:17" x14ac:dyDescent="0.2">
      <c r="A26" s="3" t="s">
        <v>48</v>
      </c>
      <c r="B26" s="7">
        <v>2025</v>
      </c>
      <c r="C26" s="7">
        <v>35.6</v>
      </c>
      <c r="D26" s="8"/>
      <c r="E26" s="7"/>
      <c r="F26" s="8" t="s">
        <v>25</v>
      </c>
      <c r="G26" s="8" t="s">
        <v>36</v>
      </c>
      <c r="H26" s="8">
        <f t="shared" si="0"/>
        <v>14.975</v>
      </c>
      <c r="I26" s="7">
        <v>25</v>
      </c>
      <c r="J26" s="7">
        <v>59.9</v>
      </c>
      <c r="K26" s="9">
        <v>4.1399999999999997</v>
      </c>
      <c r="L26" s="7">
        <v>2.48</v>
      </c>
      <c r="M26" s="9"/>
      <c r="N26" s="9"/>
    </row>
    <row r="27" spans="1:17" x14ac:dyDescent="0.2">
      <c r="A27" s="3" t="s">
        <v>55</v>
      </c>
      <c r="B27" s="7">
        <v>2025</v>
      </c>
      <c r="C27">
        <v>37</v>
      </c>
      <c r="E27" s="7">
        <v>10</v>
      </c>
      <c r="F27" s="8" t="s">
        <v>25</v>
      </c>
      <c r="G27" s="8" t="s">
        <v>36</v>
      </c>
      <c r="H27" s="8">
        <f t="shared" si="0"/>
        <v>24.45</v>
      </c>
      <c r="I27" s="7">
        <v>30</v>
      </c>
      <c r="J27" s="7">
        <v>81.5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20B04-5A0F-BF48-85C4-AF2EFC4A4BD6}">
  <dimension ref="A1:P27"/>
  <sheetViews>
    <sheetView workbookViewId="0">
      <selection activeCell="A18" sqref="A18:XFD18"/>
    </sheetView>
  </sheetViews>
  <sheetFormatPr baseColWidth="10" defaultRowHeight="16" x14ac:dyDescent="0.2"/>
  <sheetData>
    <row r="1" spans="1:14" s="1" customFormat="1" x14ac:dyDescent="0.2">
      <c r="A1" s="3" t="s">
        <v>0</v>
      </c>
      <c r="B1" s="4" t="s">
        <v>41</v>
      </c>
      <c r="C1" s="4" t="s">
        <v>42</v>
      </c>
      <c r="D1" s="5" t="s">
        <v>38</v>
      </c>
      <c r="E1" s="4" t="s">
        <v>40</v>
      </c>
      <c r="F1" s="5" t="s">
        <v>3</v>
      </c>
      <c r="G1" s="5" t="s">
        <v>39</v>
      </c>
      <c r="H1" s="5" t="s">
        <v>2</v>
      </c>
      <c r="I1" s="4" t="s">
        <v>1</v>
      </c>
      <c r="J1" s="4" t="s">
        <v>49</v>
      </c>
      <c r="K1" s="6" t="s">
        <v>50</v>
      </c>
      <c r="L1" s="6" t="s">
        <v>51</v>
      </c>
      <c r="M1" s="6" t="s">
        <v>52</v>
      </c>
      <c r="N1" s="6" t="s">
        <v>53</v>
      </c>
    </row>
    <row r="2" spans="1:14" x14ac:dyDescent="0.2">
      <c r="A2" s="3" t="s">
        <v>4</v>
      </c>
      <c r="B2" s="7">
        <v>2017</v>
      </c>
      <c r="C2" s="7">
        <v>31.2</v>
      </c>
      <c r="D2" s="8" t="s">
        <v>34</v>
      </c>
      <c r="E2" s="7">
        <v>14</v>
      </c>
      <c r="F2" s="8" t="s">
        <v>26</v>
      </c>
      <c r="G2" s="8" t="s">
        <v>36</v>
      </c>
      <c r="H2" s="8">
        <f t="shared" ref="H2:H27" si="0">(I2*J2)/100</f>
        <v>52.288000000000004</v>
      </c>
      <c r="I2" s="7">
        <v>64</v>
      </c>
      <c r="J2" s="7">
        <v>81.7</v>
      </c>
      <c r="K2" s="7">
        <v>4.1100000000000003</v>
      </c>
      <c r="L2" s="7">
        <v>3.36</v>
      </c>
      <c r="M2" s="7">
        <v>62.3</v>
      </c>
      <c r="N2" s="9">
        <f>J2-M2</f>
        <v>19.400000000000006</v>
      </c>
    </row>
    <row r="3" spans="1:14" x14ac:dyDescent="0.2">
      <c r="A3" s="3" t="s">
        <v>5</v>
      </c>
      <c r="B3" s="7">
        <v>2018</v>
      </c>
      <c r="C3" s="7">
        <v>37.6</v>
      </c>
      <c r="D3" s="8" t="s">
        <v>34</v>
      </c>
      <c r="E3" s="7">
        <v>14</v>
      </c>
      <c r="F3" s="8" t="s">
        <v>26</v>
      </c>
      <c r="G3" s="8" t="s">
        <v>36</v>
      </c>
      <c r="H3" s="8">
        <f t="shared" si="0"/>
        <v>15.56</v>
      </c>
      <c r="I3" s="7">
        <v>20</v>
      </c>
      <c r="J3" s="7">
        <v>77.8</v>
      </c>
      <c r="K3" s="7">
        <v>1.49</v>
      </c>
      <c r="L3" s="7">
        <v>1.1599999999999999</v>
      </c>
      <c r="M3" s="9"/>
      <c r="N3" s="9"/>
    </row>
    <row r="4" spans="1:14" x14ac:dyDescent="0.2">
      <c r="A4" s="3" t="s">
        <v>8</v>
      </c>
      <c r="B4" s="7">
        <v>2020</v>
      </c>
      <c r="C4" s="7">
        <v>36</v>
      </c>
      <c r="D4" s="8" t="s">
        <v>34</v>
      </c>
      <c r="E4" s="7">
        <v>10</v>
      </c>
      <c r="F4" s="8" t="s">
        <v>26</v>
      </c>
      <c r="G4" s="8" t="s">
        <v>36</v>
      </c>
      <c r="H4" s="8">
        <f t="shared" si="0"/>
        <v>22.99</v>
      </c>
      <c r="I4" s="7">
        <v>38</v>
      </c>
      <c r="J4" s="7">
        <v>60.5</v>
      </c>
      <c r="K4" s="9"/>
      <c r="L4" s="9"/>
      <c r="M4" s="9"/>
      <c r="N4" s="9"/>
    </row>
    <row r="5" spans="1:14" x14ac:dyDescent="0.2">
      <c r="A5" s="3" t="s">
        <v>7</v>
      </c>
      <c r="B5" s="7">
        <v>2020</v>
      </c>
      <c r="C5" s="7"/>
      <c r="D5" s="8" t="s">
        <v>34</v>
      </c>
      <c r="E5" s="7"/>
      <c r="F5" s="8" t="s">
        <v>26</v>
      </c>
      <c r="G5" s="8" t="s">
        <v>36</v>
      </c>
      <c r="H5" s="8">
        <f t="shared" si="0"/>
        <v>92.34</v>
      </c>
      <c r="I5" s="7">
        <v>114</v>
      </c>
      <c r="J5" s="7">
        <v>81</v>
      </c>
      <c r="K5" s="7">
        <v>4.2600000000000051</v>
      </c>
      <c r="L5" s="7">
        <v>3.4500000000000028</v>
      </c>
      <c r="M5" s="7"/>
      <c r="N5" s="9"/>
    </row>
    <row r="6" spans="1:14" x14ac:dyDescent="0.2">
      <c r="A6" s="3" t="s">
        <v>6</v>
      </c>
      <c r="B6" s="7">
        <v>2020</v>
      </c>
      <c r="C6" s="7">
        <v>28.5</v>
      </c>
      <c r="D6" s="8"/>
      <c r="E6" s="7"/>
      <c r="F6" s="8" t="s">
        <v>26</v>
      </c>
      <c r="G6" s="8" t="s">
        <v>36</v>
      </c>
      <c r="H6" s="8">
        <f t="shared" si="0"/>
        <v>14.653999999999998</v>
      </c>
      <c r="I6" s="7">
        <v>20</v>
      </c>
      <c r="J6" s="7">
        <v>73.27</v>
      </c>
      <c r="K6" s="9">
        <v>2.12</v>
      </c>
      <c r="L6" s="7">
        <v>1.57</v>
      </c>
      <c r="M6" s="9"/>
      <c r="N6" s="9"/>
    </row>
    <row r="7" spans="1:14" x14ac:dyDescent="0.2">
      <c r="A7" s="3" t="s">
        <v>10</v>
      </c>
      <c r="B7" s="7">
        <v>2021</v>
      </c>
      <c r="C7" s="7">
        <v>31.9</v>
      </c>
      <c r="D7" s="8"/>
      <c r="E7" s="7">
        <v>10</v>
      </c>
      <c r="F7" s="8" t="s">
        <v>26</v>
      </c>
      <c r="G7" s="8" t="s">
        <v>36</v>
      </c>
      <c r="H7" s="8">
        <f t="shared" si="0"/>
        <v>26.000000000000018</v>
      </c>
      <c r="I7" s="7">
        <v>28</v>
      </c>
      <c r="J7" s="8">
        <v>92.857142857142918</v>
      </c>
      <c r="K7" s="9">
        <v>4.1999999999999957</v>
      </c>
      <c r="L7" s="7">
        <v>3.8999999999999986</v>
      </c>
      <c r="M7" s="7"/>
      <c r="N7" s="9"/>
    </row>
    <row r="8" spans="1:14" x14ac:dyDescent="0.2">
      <c r="A8" s="3" t="s">
        <v>9</v>
      </c>
      <c r="B8" s="7">
        <v>2021</v>
      </c>
      <c r="C8" s="7"/>
      <c r="D8" s="8" t="s">
        <v>34</v>
      </c>
      <c r="E8" s="7"/>
      <c r="F8" s="8" t="s">
        <v>26</v>
      </c>
      <c r="G8" s="8" t="s">
        <v>36</v>
      </c>
      <c r="H8" s="8">
        <f t="shared" si="0"/>
        <v>64</v>
      </c>
      <c r="I8" s="7">
        <v>64</v>
      </c>
      <c r="J8" s="7">
        <v>100</v>
      </c>
      <c r="K8" s="9">
        <v>1.3999999999999986</v>
      </c>
      <c r="L8" s="7">
        <v>1.5999999999999943</v>
      </c>
      <c r="M8" s="7">
        <v>84.18</v>
      </c>
      <c r="N8" s="9">
        <f>J8-M8</f>
        <v>15.819999999999993</v>
      </c>
    </row>
    <row r="9" spans="1:14" x14ac:dyDescent="0.2">
      <c r="A9" s="3" t="s">
        <v>43</v>
      </c>
      <c r="B9" s="7">
        <v>2022</v>
      </c>
      <c r="C9" s="7">
        <v>37</v>
      </c>
      <c r="D9" s="8" t="s">
        <v>35</v>
      </c>
      <c r="E9" s="7"/>
      <c r="F9" s="8" t="s">
        <v>26</v>
      </c>
      <c r="G9" s="8" t="s">
        <v>36</v>
      </c>
      <c r="H9" s="8">
        <f t="shared" si="0"/>
        <v>112.36920000000001</v>
      </c>
      <c r="I9" s="7">
        <v>116</v>
      </c>
      <c r="J9" s="7">
        <v>96.87</v>
      </c>
      <c r="K9" s="9">
        <v>3.4499999999999957</v>
      </c>
      <c r="L9" s="9">
        <v>1.9099999999999966</v>
      </c>
      <c r="M9" s="7">
        <v>93.05</v>
      </c>
      <c r="N9" s="9">
        <f>J9-M9</f>
        <v>3.8200000000000074</v>
      </c>
    </row>
    <row r="10" spans="1:14" x14ac:dyDescent="0.2">
      <c r="A10" s="3" t="s">
        <v>44</v>
      </c>
      <c r="B10" s="7">
        <v>2022</v>
      </c>
      <c r="C10" s="7">
        <v>31</v>
      </c>
      <c r="D10" s="8" t="s">
        <v>34</v>
      </c>
      <c r="E10" s="7"/>
      <c r="F10" s="8" t="s">
        <v>26</v>
      </c>
      <c r="G10" s="8" t="s">
        <v>36</v>
      </c>
      <c r="H10" s="8">
        <f t="shared" si="0"/>
        <v>167</v>
      </c>
      <c r="I10" s="7">
        <v>167</v>
      </c>
      <c r="J10" s="7">
        <v>100</v>
      </c>
      <c r="K10" s="9">
        <v>1.2100000000000009</v>
      </c>
      <c r="L10" s="9">
        <v>1.4499999999999957</v>
      </c>
      <c r="M10" s="7">
        <v>83.56</v>
      </c>
      <c r="N10" s="9">
        <f>J10-M10</f>
        <v>16.439999999999998</v>
      </c>
    </row>
    <row r="11" spans="1:14" x14ac:dyDescent="0.2">
      <c r="A11" s="3" t="s">
        <v>14</v>
      </c>
      <c r="B11" s="7">
        <v>2023</v>
      </c>
      <c r="C11" s="7">
        <v>17</v>
      </c>
      <c r="D11" s="8" t="s">
        <v>34</v>
      </c>
      <c r="E11" s="7">
        <v>7</v>
      </c>
      <c r="F11" s="8" t="s">
        <v>26</v>
      </c>
      <c r="G11" s="8" t="s">
        <v>36</v>
      </c>
      <c r="H11" s="8">
        <f t="shared" si="0"/>
        <v>22.240400000000001</v>
      </c>
      <c r="I11" s="7">
        <v>28</v>
      </c>
      <c r="J11" s="7">
        <v>79.430000000000007</v>
      </c>
      <c r="K11" s="7">
        <v>3.03</v>
      </c>
      <c r="L11" s="7">
        <v>2.41</v>
      </c>
      <c r="M11" s="9"/>
      <c r="N11" s="9"/>
    </row>
    <row r="12" spans="1:14" x14ac:dyDescent="0.2">
      <c r="A12" s="3" t="s">
        <v>15</v>
      </c>
      <c r="B12" s="7">
        <v>2023</v>
      </c>
      <c r="C12" s="7">
        <v>23.2</v>
      </c>
      <c r="D12" s="8" t="s">
        <v>34</v>
      </c>
      <c r="E12" s="7">
        <v>10</v>
      </c>
      <c r="F12" s="8" t="s">
        <v>26</v>
      </c>
      <c r="G12" s="8" t="s">
        <v>36</v>
      </c>
      <c r="H12" s="8">
        <f t="shared" si="0"/>
        <v>71.099999999999994</v>
      </c>
      <c r="I12" s="7">
        <v>75</v>
      </c>
      <c r="J12" s="7">
        <v>94.8</v>
      </c>
      <c r="K12" s="9">
        <v>1.84</v>
      </c>
      <c r="L12" s="7">
        <v>2.5299999999999998</v>
      </c>
      <c r="M12" s="9"/>
      <c r="N12" s="9"/>
    </row>
    <row r="13" spans="1:14" x14ac:dyDescent="0.2">
      <c r="A13" s="3" t="s">
        <v>12</v>
      </c>
      <c r="B13" s="7">
        <v>2023</v>
      </c>
      <c r="C13" s="7">
        <v>29.25</v>
      </c>
      <c r="D13" s="8" t="s">
        <v>34</v>
      </c>
      <c r="E13" s="7"/>
      <c r="F13" s="8" t="s">
        <v>26</v>
      </c>
      <c r="G13" s="8" t="s">
        <v>36</v>
      </c>
      <c r="H13" s="8">
        <f t="shared" si="0"/>
        <v>19.292000000000002</v>
      </c>
      <c r="I13" s="7">
        <v>28</v>
      </c>
      <c r="J13" s="7">
        <v>68.900000000000006</v>
      </c>
      <c r="K13" s="9">
        <v>4.41</v>
      </c>
      <c r="L13" s="7">
        <v>3.04</v>
      </c>
      <c r="M13" s="9">
        <v>45.9</v>
      </c>
      <c r="N13" s="9">
        <f>J13-M13</f>
        <v>23.000000000000007</v>
      </c>
    </row>
    <row r="14" spans="1:14" x14ac:dyDescent="0.2">
      <c r="A14" s="3" t="s">
        <v>11</v>
      </c>
      <c r="B14" s="7">
        <v>2023</v>
      </c>
      <c r="C14" s="7"/>
      <c r="D14" s="8" t="s">
        <v>34</v>
      </c>
      <c r="E14" s="7">
        <v>7</v>
      </c>
      <c r="F14" s="8" t="s">
        <v>26</v>
      </c>
      <c r="G14" s="8" t="s">
        <v>36</v>
      </c>
      <c r="H14" s="8">
        <f t="shared" si="0"/>
        <v>27.573999999999998</v>
      </c>
      <c r="I14" s="7">
        <v>34</v>
      </c>
      <c r="J14" s="7">
        <v>81.099999999999994</v>
      </c>
      <c r="K14" s="9">
        <v>3.74</v>
      </c>
      <c r="L14" s="7">
        <v>2.91</v>
      </c>
      <c r="M14" s="9"/>
      <c r="N14" s="9"/>
    </row>
    <row r="15" spans="1:14" x14ac:dyDescent="0.2">
      <c r="A15" s="3" t="s">
        <v>45</v>
      </c>
      <c r="B15" s="7">
        <v>2023</v>
      </c>
      <c r="C15" s="7"/>
      <c r="D15" s="8"/>
      <c r="E15" s="7">
        <v>10</v>
      </c>
      <c r="F15" s="8" t="s">
        <v>26</v>
      </c>
      <c r="G15" s="8" t="s">
        <v>36</v>
      </c>
      <c r="H15" s="8">
        <f t="shared" si="0"/>
        <v>11.878499999999999</v>
      </c>
      <c r="I15" s="7">
        <v>15</v>
      </c>
      <c r="J15" s="7">
        <v>79.19</v>
      </c>
      <c r="K15" s="9">
        <v>3.2199999999999989</v>
      </c>
      <c r="L15" s="9">
        <v>2.5499999999999972</v>
      </c>
      <c r="M15" s="9"/>
      <c r="N15" s="9"/>
    </row>
    <row r="16" spans="1:14" x14ac:dyDescent="0.2">
      <c r="A16" s="3" t="s">
        <v>46</v>
      </c>
      <c r="B16" s="7">
        <v>2023</v>
      </c>
      <c r="C16" s="7"/>
      <c r="D16" s="8"/>
      <c r="E16" s="7">
        <v>10</v>
      </c>
      <c r="F16" s="8" t="s">
        <v>26</v>
      </c>
      <c r="G16" s="8" t="s">
        <v>36</v>
      </c>
      <c r="H16" s="8">
        <f t="shared" si="0"/>
        <v>12.902999999999999</v>
      </c>
      <c r="I16" s="7">
        <v>15</v>
      </c>
      <c r="J16" s="7">
        <v>86.02</v>
      </c>
      <c r="K16" s="9">
        <v>5.6499999999999986</v>
      </c>
      <c r="L16" s="9">
        <v>4.8599999999999994</v>
      </c>
      <c r="M16" s="9"/>
      <c r="N16" s="9"/>
    </row>
    <row r="17" spans="1:16" x14ac:dyDescent="0.2">
      <c r="A17" s="3" t="s">
        <v>47</v>
      </c>
      <c r="B17" s="7">
        <v>2023</v>
      </c>
      <c r="C17" s="7"/>
      <c r="D17" s="8"/>
      <c r="E17" s="7">
        <v>10</v>
      </c>
      <c r="F17" s="8" t="s">
        <v>26</v>
      </c>
      <c r="G17" s="8" t="s">
        <v>36</v>
      </c>
      <c r="H17" s="8">
        <f t="shared" si="0"/>
        <v>14.3584</v>
      </c>
      <c r="I17" s="7">
        <v>16</v>
      </c>
      <c r="J17" s="7">
        <v>89.74</v>
      </c>
      <c r="K17" s="9">
        <v>3.7999999999999972</v>
      </c>
      <c r="L17" s="9">
        <v>3.4099999999999966</v>
      </c>
      <c r="M17" s="9"/>
      <c r="N17" s="9"/>
    </row>
    <row r="18" spans="1:16" x14ac:dyDescent="0.2">
      <c r="A18" s="10" t="s">
        <v>54</v>
      </c>
      <c r="B18" s="2">
        <v>2023</v>
      </c>
      <c r="C18" s="2">
        <v>32.700000000000003</v>
      </c>
      <c r="D18" s="13"/>
      <c r="E18" s="2"/>
      <c r="F18" s="2">
        <v>14</v>
      </c>
      <c r="G18" s="2">
        <v>3</v>
      </c>
      <c r="H18" s="13" t="s">
        <v>26</v>
      </c>
      <c r="I18" s="14">
        <v>2</v>
      </c>
      <c r="J18" s="13" t="s">
        <v>36</v>
      </c>
      <c r="K18" s="2">
        <v>1</v>
      </c>
      <c r="L18" s="13">
        <f t="shared" ref="L18" si="1">(M18*N18)/100</f>
        <v>23.344444444444445</v>
      </c>
      <c r="M18" s="2">
        <v>33</v>
      </c>
      <c r="N18" s="13">
        <f t="shared" ref="N18" si="2">P18*100/O18</f>
        <v>70.740740740740733</v>
      </c>
      <c r="O18">
        <v>2.7</v>
      </c>
      <c r="P18" s="2">
        <v>1.91</v>
      </c>
    </row>
    <row r="19" spans="1:16" x14ac:dyDescent="0.2">
      <c r="A19" s="3" t="s">
        <v>21</v>
      </c>
      <c r="B19" s="7">
        <v>2024</v>
      </c>
      <c r="C19" s="7"/>
      <c r="D19" s="8" t="s">
        <v>35</v>
      </c>
      <c r="E19" s="7"/>
      <c r="F19" s="8" t="s">
        <v>26</v>
      </c>
      <c r="G19" s="8" t="s">
        <v>36</v>
      </c>
      <c r="H19" s="8">
        <f t="shared" si="0"/>
        <v>8.3000000000000007</v>
      </c>
      <c r="I19" s="7">
        <v>10</v>
      </c>
      <c r="J19" s="7">
        <v>83</v>
      </c>
      <c r="K19" s="7">
        <v>0.64</v>
      </c>
      <c r="L19" s="9"/>
      <c r="M19" s="9"/>
      <c r="N19" s="9"/>
    </row>
    <row r="20" spans="1:16" x14ac:dyDescent="0.2">
      <c r="A20" s="3" t="s">
        <v>22</v>
      </c>
      <c r="B20" s="7">
        <v>2024</v>
      </c>
      <c r="C20" s="7"/>
      <c r="D20" s="8" t="s">
        <v>35</v>
      </c>
      <c r="E20" s="7"/>
      <c r="F20" s="8" t="s">
        <v>26</v>
      </c>
      <c r="G20" s="8" t="s">
        <v>36</v>
      </c>
      <c r="H20" s="8">
        <f t="shared" si="0"/>
        <v>6.64</v>
      </c>
      <c r="I20" s="7">
        <v>8</v>
      </c>
      <c r="J20" s="7">
        <v>83</v>
      </c>
      <c r="K20" s="7">
        <v>0.57999999999999996</v>
      </c>
      <c r="L20" s="9"/>
      <c r="M20" s="9"/>
      <c r="N20" s="9"/>
    </row>
    <row r="21" spans="1:16" x14ac:dyDescent="0.2">
      <c r="A21" s="3" t="s">
        <v>16</v>
      </c>
      <c r="B21" s="7">
        <v>2024</v>
      </c>
      <c r="C21" s="7">
        <v>37</v>
      </c>
      <c r="D21" s="8" t="s">
        <v>35</v>
      </c>
      <c r="E21" s="7">
        <v>14</v>
      </c>
      <c r="F21" s="8" t="s">
        <v>26</v>
      </c>
      <c r="G21" s="8" t="s">
        <v>36</v>
      </c>
      <c r="H21" s="8">
        <f t="shared" si="0"/>
        <v>6.8684000000000003</v>
      </c>
      <c r="I21" s="7">
        <v>14</v>
      </c>
      <c r="J21" s="7">
        <v>49.06</v>
      </c>
      <c r="K21" s="7">
        <v>1.86</v>
      </c>
      <c r="L21" s="7">
        <v>0.77</v>
      </c>
      <c r="M21" s="7">
        <v>35.6</v>
      </c>
      <c r="N21" s="9">
        <f>J21-M21</f>
        <v>13.46</v>
      </c>
    </row>
    <row r="22" spans="1:16" x14ac:dyDescent="0.2">
      <c r="A22" s="3" t="s">
        <v>17</v>
      </c>
      <c r="B22" s="7">
        <v>2024</v>
      </c>
      <c r="C22" s="7">
        <v>35</v>
      </c>
      <c r="D22" s="8" t="s">
        <v>34</v>
      </c>
      <c r="E22" s="7">
        <v>14</v>
      </c>
      <c r="F22" s="8" t="s">
        <v>26</v>
      </c>
      <c r="G22" s="8" t="s">
        <v>36</v>
      </c>
      <c r="H22" s="8">
        <f t="shared" si="0"/>
        <v>22.8</v>
      </c>
      <c r="I22" s="7">
        <v>30</v>
      </c>
      <c r="J22" s="7">
        <v>76</v>
      </c>
      <c r="K22" s="9">
        <v>2</v>
      </c>
      <c r="L22" s="7">
        <v>1.57</v>
      </c>
      <c r="M22" s="7">
        <v>53.57</v>
      </c>
      <c r="N22" s="9">
        <f>J22-M22</f>
        <v>22.43</v>
      </c>
    </row>
    <row r="23" spans="1:16" x14ac:dyDescent="0.2">
      <c r="A23" s="3" t="s">
        <v>18</v>
      </c>
      <c r="B23" s="7">
        <v>2024</v>
      </c>
      <c r="C23" s="7"/>
      <c r="D23" s="8" t="s">
        <v>35</v>
      </c>
      <c r="E23" s="7">
        <v>14</v>
      </c>
      <c r="F23" s="8" t="s">
        <v>26</v>
      </c>
      <c r="G23" s="8" t="s">
        <v>36</v>
      </c>
      <c r="H23" s="8">
        <f t="shared" si="0"/>
        <v>23</v>
      </c>
      <c r="I23" s="7">
        <v>25</v>
      </c>
      <c r="J23" s="7">
        <v>92</v>
      </c>
      <c r="K23" s="9">
        <v>4.34</v>
      </c>
      <c r="L23" s="7"/>
      <c r="M23" s="9"/>
      <c r="N23" s="9"/>
    </row>
    <row r="24" spans="1:16" x14ac:dyDescent="0.2">
      <c r="A24" s="3" t="s">
        <v>19</v>
      </c>
      <c r="B24" s="7">
        <v>2024</v>
      </c>
      <c r="C24" s="7"/>
      <c r="D24" s="8" t="s">
        <v>34</v>
      </c>
      <c r="E24" s="7">
        <v>7</v>
      </c>
      <c r="F24" s="8" t="s">
        <v>26</v>
      </c>
      <c r="G24" s="8" t="s">
        <v>36</v>
      </c>
      <c r="H24" s="8">
        <f t="shared" si="0"/>
        <v>33.048000000000002</v>
      </c>
      <c r="I24" s="7">
        <v>34</v>
      </c>
      <c r="J24" s="7">
        <v>97.2</v>
      </c>
      <c r="K24" s="9">
        <v>4.3899999999999997</v>
      </c>
      <c r="L24" s="7"/>
      <c r="M24" s="9"/>
      <c r="N24" s="9"/>
    </row>
    <row r="25" spans="1:16" x14ac:dyDescent="0.2">
      <c r="A25" s="3" t="s">
        <v>20</v>
      </c>
      <c r="B25" s="7">
        <v>2024</v>
      </c>
      <c r="C25" s="7"/>
      <c r="D25" s="8" t="s">
        <v>34</v>
      </c>
      <c r="E25" s="7">
        <v>14</v>
      </c>
      <c r="F25" s="8" t="s">
        <v>26</v>
      </c>
      <c r="G25" s="8" t="s">
        <v>36</v>
      </c>
      <c r="H25" s="8">
        <f t="shared" si="0"/>
        <v>17.986000000000001</v>
      </c>
      <c r="I25" s="7">
        <v>23</v>
      </c>
      <c r="J25" s="7">
        <v>78.2</v>
      </c>
      <c r="K25" s="9">
        <v>3.87</v>
      </c>
      <c r="L25" s="7"/>
      <c r="M25" s="9"/>
      <c r="N25" s="9"/>
    </row>
    <row r="26" spans="1:16" x14ac:dyDescent="0.2">
      <c r="A26" s="3" t="s">
        <v>23</v>
      </c>
      <c r="B26" s="7">
        <v>2025</v>
      </c>
      <c r="C26" s="7">
        <v>42.25</v>
      </c>
      <c r="D26" s="8" t="s">
        <v>34</v>
      </c>
      <c r="E26" s="7">
        <v>10</v>
      </c>
      <c r="F26" s="8" t="s">
        <v>26</v>
      </c>
      <c r="G26" s="8" t="s">
        <v>36</v>
      </c>
      <c r="H26" s="8">
        <f t="shared" si="0"/>
        <v>50.08</v>
      </c>
      <c r="I26" s="7">
        <v>80</v>
      </c>
      <c r="J26" s="7">
        <v>62.6</v>
      </c>
      <c r="K26" s="7">
        <v>3.64</v>
      </c>
      <c r="L26" s="7">
        <v>2.2799999999999998</v>
      </c>
      <c r="M26" s="9"/>
      <c r="N26" s="9"/>
    </row>
    <row r="27" spans="1:16" x14ac:dyDescent="0.2">
      <c r="A27" s="3" t="s">
        <v>48</v>
      </c>
      <c r="B27" s="7">
        <v>2025</v>
      </c>
      <c r="C27" s="7">
        <v>35.6</v>
      </c>
      <c r="D27" s="8"/>
      <c r="E27" s="7"/>
      <c r="F27" s="8" t="s">
        <v>26</v>
      </c>
      <c r="G27" s="8" t="s">
        <v>36</v>
      </c>
      <c r="H27" s="8">
        <f t="shared" si="0"/>
        <v>15.6325</v>
      </c>
      <c r="I27" s="7">
        <v>25</v>
      </c>
      <c r="J27" s="7">
        <v>62.53</v>
      </c>
      <c r="K27" s="9">
        <v>3.87</v>
      </c>
      <c r="L27" s="7">
        <v>2.42</v>
      </c>
      <c r="M27" s="9"/>
      <c r="N27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A2976-A43A-E14F-A3B4-A1722086607E}">
  <dimension ref="A1:P27"/>
  <sheetViews>
    <sheetView workbookViewId="0">
      <selection activeCell="A27" sqref="A27:XFD27"/>
    </sheetView>
  </sheetViews>
  <sheetFormatPr baseColWidth="10" defaultRowHeight="16" x14ac:dyDescent="0.2"/>
  <sheetData>
    <row r="1" spans="1:14" s="1" customFormat="1" x14ac:dyDescent="0.2">
      <c r="A1" s="3" t="s">
        <v>0</v>
      </c>
      <c r="B1" s="4" t="s">
        <v>41</v>
      </c>
      <c r="C1" s="4" t="s">
        <v>42</v>
      </c>
      <c r="D1" s="5" t="s">
        <v>38</v>
      </c>
      <c r="E1" s="4" t="s">
        <v>40</v>
      </c>
      <c r="F1" s="5" t="s">
        <v>3</v>
      </c>
      <c r="G1" s="5" t="s">
        <v>39</v>
      </c>
      <c r="H1" s="5" t="s">
        <v>2</v>
      </c>
      <c r="I1" s="4" t="s">
        <v>1</v>
      </c>
      <c r="J1" s="4" t="s">
        <v>49</v>
      </c>
      <c r="K1" s="6" t="s">
        <v>50</v>
      </c>
      <c r="L1" s="6" t="s">
        <v>51</v>
      </c>
      <c r="M1" s="6" t="s">
        <v>52</v>
      </c>
      <c r="N1" s="6" t="s">
        <v>53</v>
      </c>
    </row>
    <row r="2" spans="1:14" x14ac:dyDescent="0.2">
      <c r="A2" s="3" t="s">
        <v>4</v>
      </c>
      <c r="B2" s="7">
        <v>2017</v>
      </c>
      <c r="C2" s="7">
        <v>31.2</v>
      </c>
      <c r="D2" s="8" t="s">
        <v>34</v>
      </c>
      <c r="E2" s="7">
        <v>14</v>
      </c>
      <c r="F2" s="8" t="s">
        <v>27</v>
      </c>
      <c r="G2" s="8" t="s">
        <v>36</v>
      </c>
      <c r="H2" s="8">
        <f t="shared" ref="H2:H27" si="0">(I2*J2)/100</f>
        <v>49.023999999999994</v>
      </c>
      <c r="I2" s="7">
        <v>64</v>
      </c>
      <c r="J2" s="7">
        <v>76.599999999999994</v>
      </c>
      <c r="K2" s="7">
        <v>3.28</v>
      </c>
      <c r="L2" s="7">
        <v>2.5099999999999998</v>
      </c>
      <c r="M2" s="7">
        <v>52.9</v>
      </c>
      <c r="N2" s="9">
        <f>J2-M2</f>
        <v>23.699999999999996</v>
      </c>
    </row>
    <row r="3" spans="1:14" x14ac:dyDescent="0.2">
      <c r="A3" s="3" t="s">
        <v>8</v>
      </c>
      <c r="B3" s="7">
        <v>2020</v>
      </c>
      <c r="C3" s="7">
        <v>36</v>
      </c>
      <c r="D3" s="8" t="s">
        <v>34</v>
      </c>
      <c r="E3" s="7">
        <v>10</v>
      </c>
      <c r="F3" s="8" t="s">
        <v>27</v>
      </c>
      <c r="G3" s="8" t="s">
        <v>36</v>
      </c>
      <c r="H3" s="8">
        <f t="shared" si="0"/>
        <v>22.154</v>
      </c>
      <c r="I3" s="7">
        <v>38</v>
      </c>
      <c r="J3" s="7">
        <v>58.3</v>
      </c>
      <c r="K3" s="9"/>
      <c r="L3" s="9"/>
      <c r="M3" s="9"/>
      <c r="N3" s="9"/>
    </row>
    <row r="4" spans="1:14" x14ac:dyDescent="0.2">
      <c r="A4" s="3" t="s">
        <v>7</v>
      </c>
      <c r="B4" s="7">
        <v>2020</v>
      </c>
      <c r="C4" s="7"/>
      <c r="D4" s="8" t="s">
        <v>34</v>
      </c>
      <c r="E4" s="7"/>
      <c r="F4" s="8" t="s">
        <v>27</v>
      </c>
      <c r="G4" s="8" t="s">
        <v>36</v>
      </c>
      <c r="H4" s="8">
        <f t="shared" si="0"/>
        <v>90.173999999999992</v>
      </c>
      <c r="I4" s="7">
        <v>114</v>
      </c>
      <c r="J4" s="7">
        <v>79.099999999999994</v>
      </c>
      <c r="K4" s="7">
        <v>3.2600000000000051</v>
      </c>
      <c r="L4" s="7">
        <v>2.5700000000000003</v>
      </c>
      <c r="M4" s="7"/>
      <c r="N4" s="9"/>
    </row>
    <row r="5" spans="1:14" x14ac:dyDescent="0.2">
      <c r="A5" s="3" t="s">
        <v>6</v>
      </c>
      <c r="B5" s="7">
        <v>2020</v>
      </c>
      <c r="C5" s="7">
        <v>28.5</v>
      </c>
      <c r="D5" s="8"/>
      <c r="E5" s="7"/>
      <c r="F5" s="8" t="s">
        <v>27</v>
      </c>
      <c r="G5" s="8" t="s">
        <v>36</v>
      </c>
      <c r="H5" s="8">
        <f t="shared" si="0"/>
        <v>13.662000000000001</v>
      </c>
      <c r="I5" s="7">
        <v>20</v>
      </c>
      <c r="J5" s="7">
        <v>68.31</v>
      </c>
      <c r="K5" s="9">
        <v>2.3199999999999998</v>
      </c>
      <c r="L5" s="7">
        <v>1.58</v>
      </c>
      <c r="M5" s="9"/>
      <c r="N5" s="9"/>
    </row>
    <row r="6" spans="1:14" x14ac:dyDescent="0.2">
      <c r="A6" s="3" t="s">
        <v>10</v>
      </c>
      <c r="B6" s="7">
        <v>2021</v>
      </c>
      <c r="C6" s="7">
        <v>31.9</v>
      </c>
      <c r="D6" s="8"/>
      <c r="E6" s="7">
        <v>10</v>
      </c>
      <c r="F6" s="8" t="s">
        <v>27</v>
      </c>
      <c r="G6" s="8" t="s">
        <v>36</v>
      </c>
      <c r="H6" s="8">
        <f t="shared" si="0"/>
        <v>28</v>
      </c>
      <c r="I6" s="7">
        <v>28</v>
      </c>
      <c r="J6" s="8">
        <v>100</v>
      </c>
      <c r="K6" s="9">
        <v>2.5</v>
      </c>
      <c r="L6" s="7">
        <v>2.5999999999999943</v>
      </c>
      <c r="M6" s="9">
        <v>99.1</v>
      </c>
      <c r="N6" s="9">
        <f>J6-M6</f>
        <v>0.90000000000000568</v>
      </c>
    </row>
    <row r="7" spans="1:14" x14ac:dyDescent="0.2">
      <c r="A7" s="3" t="s">
        <v>9</v>
      </c>
      <c r="B7" s="7">
        <v>2021</v>
      </c>
      <c r="C7" s="7"/>
      <c r="D7" s="8" t="s">
        <v>34</v>
      </c>
      <c r="E7" s="7"/>
      <c r="F7" s="8" t="s">
        <v>27</v>
      </c>
      <c r="G7" s="8" t="s">
        <v>36</v>
      </c>
      <c r="H7" s="8">
        <f t="shared" si="0"/>
        <v>62.924799999999998</v>
      </c>
      <c r="I7" s="7">
        <v>64</v>
      </c>
      <c r="J7" s="7">
        <v>98.32</v>
      </c>
      <c r="K7" s="9">
        <v>3.5</v>
      </c>
      <c r="L7" s="7">
        <v>2.5999999999999943</v>
      </c>
      <c r="M7" s="7">
        <v>87.35</v>
      </c>
      <c r="N7" s="9">
        <f>J7-M7</f>
        <v>10.969999999999999</v>
      </c>
    </row>
    <row r="8" spans="1:14" x14ac:dyDescent="0.2">
      <c r="A8" s="3" t="s">
        <v>43</v>
      </c>
      <c r="B8" s="7">
        <v>2022</v>
      </c>
      <c r="C8" s="7">
        <v>37</v>
      </c>
      <c r="D8" s="8" t="s">
        <v>35</v>
      </c>
      <c r="E8" s="7"/>
      <c r="F8" s="8" t="s">
        <v>27</v>
      </c>
      <c r="G8" s="8" t="s">
        <v>36</v>
      </c>
      <c r="H8" s="8">
        <f t="shared" si="0"/>
        <v>112.29960000000001</v>
      </c>
      <c r="I8" s="7">
        <v>116</v>
      </c>
      <c r="J8" s="7">
        <v>96.81</v>
      </c>
      <c r="K8" s="9">
        <v>3.009999999999998</v>
      </c>
      <c r="L8" s="9">
        <v>1.2800000000000011</v>
      </c>
      <c r="M8" s="7">
        <v>96.28</v>
      </c>
      <c r="N8" s="9">
        <f>J8-M8</f>
        <v>0.53000000000000114</v>
      </c>
    </row>
    <row r="9" spans="1:14" x14ac:dyDescent="0.2">
      <c r="A9" s="3" t="s">
        <v>44</v>
      </c>
      <c r="B9" s="7">
        <v>2022</v>
      </c>
      <c r="C9" s="7">
        <v>31</v>
      </c>
      <c r="D9" s="8" t="s">
        <v>34</v>
      </c>
      <c r="E9" s="7"/>
      <c r="F9" s="8" t="s">
        <v>27</v>
      </c>
      <c r="G9" s="8" t="s">
        <v>36</v>
      </c>
      <c r="H9" s="8">
        <f t="shared" si="0"/>
        <v>164.31130000000002</v>
      </c>
      <c r="I9" s="7">
        <v>167</v>
      </c>
      <c r="J9" s="7">
        <v>98.39</v>
      </c>
      <c r="K9" s="9">
        <v>3.1400000000000006</v>
      </c>
      <c r="L9" s="9">
        <v>2.2800000000000011</v>
      </c>
      <c r="M9" s="7">
        <v>87.47</v>
      </c>
      <c r="N9" s="9">
        <f>J9-M9</f>
        <v>10.920000000000002</v>
      </c>
    </row>
    <row r="10" spans="1:14" x14ac:dyDescent="0.2">
      <c r="A10" s="3" t="s">
        <v>14</v>
      </c>
      <c r="B10" s="7">
        <v>2023</v>
      </c>
      <c r="C10" s="7">
        <v>17</v>
      </c>
      <c r="D10" s="8" t="s">
        <v>34</v>
      </c>
      <c r="E10" s="7">
        <v>7</v>
      </c>
      <c r="F10" s="8" t="s">
        <v>27</v>
      </c>
      <c r="G10" s="8" t="s">
        <v>36</v>
      </c>
      <c r="H10" s="8">
        <f t="shared" si="0"/>
        <v>19.753999999999998</v>
      </c>
      <c r="I10" s="7">
        <v>28</v>
      </c>
      <c r="J10" s="7">
        <v>70.55</v>
      </c>
      <c r="K10" s="7">
        <v>3.58</v>
      </c>
      <c r="L10" s="7">
        <v>2.52</v>
      </c>
      <c r="M10" s="7">
        <v>55.85</v>
      </c>
      <c r="N10" s="9">
        <f>J10-M10</f>
        <v>14.699999999999996</v>
      </c>
    </row>
    <row r="11" spans="1:14" x14ac:dyDescent="0.2">
      <c r="A11" s="3" t="s">
        <v>15</v>
      </c>
      <c r="B11" s="7">
        <v>2023</v>
      </c>
      <c r="C11" s="7">
        <v>23.2</v>
      </c>
      <c r="D11" s="8" t="s">
        <v>34</v>
      </c>
      <c r="E11" s="7">
        <v>10</v>
      </c>
      <c r="F11" s="8" t="s">
        <v>27</v>
      </c>
      <c r="G11" s="8" t="s">
        <v>36</v>
      </c>
      <c r="H11" s="8">
        <f t="shared" si="0"/>
        <v>75</v>
      </c>
      <c r="I11" s="7">
        <v>75</v>
      </c>
      <c r="J11" s="7">
        <v>100</v>
      </c>
      <c r="K11" s="9">
        <v>2.98</v>
      </c>
      <c r="L11" s="7">
        <v>2.08</v>
      </c>
      <c r="M11" s="9"/>
      <c r="N11" s="9"/>
    </row>
    <row r="12" spans="1:14" x14ac:dyDescent="0.2">
      <c r="A12" s="3" t="s">
        <v>12</v>
      </c>
      <c r="B12" s="7">
        <v>2023</v>
      </c>
      <c r="C12" s="7">
        <v>29.25</v>
      </c>
      <c r="D12" s="8" t="s">
        <v>34</v>
      </c>
      <c r="E12" s="7"/>
      <c r="F12" s="8" t="s">
        <v>27</v>
      </c>
      <c r="G12" s="8" t="s">
        <v>36</v>
      </c>
      <c r="H12" s="8">
        <f t="shared" si="0"/>
        <v>14.015999999999998</v>
      </c>
      <c r="I12" s="7">
        <v>32</v>
      </c>
      <c r="J12" s="7">
        <v>43.8</v>
      </c>
      <c r="K12" s="9">
        <v>4.18</v>
      </c>
      <c r="L12" s="7">
        <v>1.83</v>
      </c>
      <c r="M12" s="9">
        <v>32.299999999999997</v>
      </c>
      <c r="N12" s="9">
        <f>J12-M12</f>
        <v>11.5</v>
      </c>
    </row>
    <row r="13" spans="1:14" x14ac:dyDescent="0.2">
      <c r="A13" s="3" t="s">
        <v>11</v>
      </c>
      <c r="B13" s="7">
        <v>2023</v>
      </c>
      <c r="C13" s="7"/>
      <c r="D13" s="8" t="s">
        <v>34</v>
      </c>
      <c r="E13" s="7">
        <v>7</v>
      </c>
      <c r="F13" s="8" t="s">
        <v>27</v>
      </c>
      <c r="G13" s="8" t="s">
        <v>36</v>
      </c>
      <c r="H13" s="8">
        <f t="shared" si="0"/>
        <v>9.5250000000000004</v>
      </c>
      <c r="I13" s="7">
        <v>15</v>
      </c>
      <c r="J13" s="7">
        <v>63.5</v>
      </c>
      <c r="K13" s="9">
        <v>3.44</v>
      </c>
      <c r="L13" s="7">
        <v>2.12</v>
      </c>
      <c r="M13" s="9"/>
      <c r="N13" s="9"/>
    </row>
    <row r="14" spans="1:14" x14ac:dyDescent="0.2">
      <c r="A14" s="3" t="s">
        <v>45</v>
      </c>
      <c r="B14" s="7">
        <v>2023</v>
      </c>
      <c r="C14" s="7"/>
      <c r="D14" s="8"/>
      <c r="E14" s="7">
        <v>10</v>
      </c>
      <c r="F14" s="8" t="s">
        <v>27</v>
      </c>
      <c r="G14" s="8" t="s">
        <v>36</v>
      </c>
      <c r="H14" s="8">
        <f t="shared" si="0"/>
        <v>11.143500000000001</v>
      </c>
      <c r="I14" s="7">
        <v>15</v>
      </c>
      <c r="J14" s="7">
        <v>74.290000000000006</v>
      </c>
      <c r="K14" s="9">
        <v>2.7999999999999972</v>
      </c>
      <c r="L14" s="9">
        <v>2.0799999999999983</v>
      </c>
      <c r="M14" s="9"/>
      <c r="N14" s="9"/>
    </row>
    <row r="15" spans="1:14" x14ac:dyDescent="0.2">
      <c r="A15" s="3" t="s">
        <v>46</v>
      </c>
      <c r="B15" s="7">
        <v>2023</v>
      </c>
      <c r="C15" s="7"/>
      <c r="D15" s="8"/>
      <c r="E15" s="7">
        <v>10</v>
      </c>
      <c r="F15" s="8" t="s">
        <v>27</v>
      </c>
      <c r="G15" s="8" t="s">
        <v>36</v>
      </c>
      <c r="H15" s="8">
        <f t="shared" si="0"/>
        <v>12.66</v>
      </c>
      <c r="I15" s="7">
        <v>15</v>
      </c>
      <c r="J15" s="7">
        <v>84.4</v>
      </c>
      <c r="K15" s="9">
        <v>4.68</v>
      </c>
      <c r="L15" s="9">
        <v>3.9499999999999957</v>
      </c>
      <c r="M15" s="9"/>
      <c r="N15" s="9"/>
    </row>
    <row r="16" spans="1:14" x14ac:dyDescent="0.2">
      <c r="A16" s="3" t="s">
        <v>47</v>
      </c>
      <c r="B16" s="7">
        <v>2023</v>
      </c>
      <c r="C16" s="7"/>
      <c r="D16" s="8"/>
      <c r="E16" s="7">
        <v>10</v>
      </c>
      <c r="F16" s="8" t="s">
        <v>27</v>
      </c>
      <c r="G16" s="8" t="s">
        <v>36</v>
      </c>
      <c r="H16" s="8">
        <f t="shared" si="0"/>
        <v>10.521600000000001</v>
      </c>
      <c r="I16" s="7">
        <v>16</v>
      </c>
      <c r="J16" s="7">
        <v>65.760000000000005</v>
      </c>
      <c r="K16" s="9">
        <v>4.0599999999999952</v>
      </c>
      <c r="L16" s="9">
        <v>2.6700000000000017</v>
      </c>
      <c r="M16" s="9"/>
      <c r="N16" s="9"/>
    </row>
    <row r="17" spans="1:16" x14ac:dyDescent="0.2">
      <c r="A17" s="10" t="s">
        <v>54</v>
      </c>
      <c r="B17" s="2">
        <v>2023</v>
      </c>
      <c r="C17" s="2">
        <v>32.700000000000003</v>
      </c>
      <c r="D17" s="13"/>
      <c r="E17" s="2"/>
      <c r="F17" s="2">
        <v>14</v>
      </c>
      <c r="G17" s="2">
        <v>3</v>
      </c>
      <c r="H17" s="13" t="s">
        <v>27</v>
      </c>
      <c r="I17" s="14">
        <v>3</v>
      </c>
      <c r="J17" s="13" t="s">
        <v>36</v>
      </c>
      <c r="K17" s="2">
        <v>1</v>
      </c>
      <c r="L17" s="13">
        <f t="shared" ref="L17" si="1">(M17*N17)/100</f>
        <v>25.052356020942408</v>
      </c>
      <c r="M17" s="2">
        <v>33</v>
      </c>
      <c r="N17" s="13">
        <f t="shared" ref="N17" si="2">P17*100/O17</f>
        <v>75.916230366492144</v>
      </c>
      <c r="O17">
        <v>1.91</v>
      </c>
      <c r="P17" s="2">
        <v>1.45</v>
      </c>
    </row>
    <row r="18" spans="1:16" x14ac:dyDescent="0.2">
      <c r="A18" s="3" t="s">
        <v>21</v>
      </c>
      <c r="B18" s="7">
        <v>2024</v>
      </c>
      <c r="C18" s="7"/>
      <c r="D18" s="8" t="s">
        <v>35</v>
      </c>
      <c r="E18" s="7"/>
      <c r="F18" s="8" t="s">
        <v>27</v>
      </c>
      <c r="G18" s="8" t="s">
        <v>36</v>
      </c>
      <c r="H18" s="8">
        <f t="shared" si="0"/>
        <v>4.9400000000000004</v>
      </c>
      <c r="I18" s="7">
        <v>13</v>
      </c>
      <c r="J18" s="7">
        <v>38</v>
      </c>
      <c r="K18" s="7">
        <v>0.61</v>
      </c>
      <c r="L18" s="9"/>
      <c r="M18" s="9"/>
      <c r="N18" s="9"/>
    </row>
    <row r="19" spans="1:16" x14ac:dyDescent="0.2">
      <c r="A19" s="3" t="s">
        <v>22</v>
      </c>
      <c r="B19" s="7">
        <v>2024</v>
      </c>
      <c r="C19" s="7"/>
      <c r="D19" s="8" t="s">
        <v>35</v>
      </c>
      <c r="E19" s="7"/>
      <c r="F19" s="8" t="s">
        <v>27</v>
      </c>
      <c r="G19" s="8" t="s">
        <v>36</v>
      </c>
      <c r="H19" s="8">
        <f t="shared" si="0"/>
        <v>4</v>
      </c>
      <c r="I19" s="7">
        <v>4</v>
      </c>
      <c r="J19" s="7">
        <v>100</v>
      </c>
      <c r="K19" s="7">
        <v>0.3</v>
      </c>
      <c r="L19" s="9"/>
      <c r="M19" s="9"/>
      <c r="N19" s="9"/>
    </row>
    <row r="20" spans="1:16" x14ac:dyDescent="0.2">
      <c r="A20" s="3" t="s">
        <v>16</v>
      </c>
      <c r="B20" s="7">
        <v>2024</v>
      </c>
      <c r="C20" s="7">
        <v>37</v>
      </c>
      <c r="D20" s="8" t="s">
        <v>35</v>
      </c>
      <c r="E20" s="7">
        <v>14</v>
      </c>
      <c r="F20" s="8" t="s">
        <v>27</v>
      </c>
      <c r="G20" s="8" t="s">
        <v>36</v>
      </c>
      <c r="H20" s="8">
        <f t="shared" si="0"/>
        <v>2.4075000000000002</v>
      </c>
      <c r="I20" s="7">
        <v>9</v>
      </c>
      <c r="J20" s="7">
        <v>26.75</v>
      </c>
      <c r="K20" s="7">
        <v>2.0099999999999998</v>
      </c>
      <c r="L20" s="7">
        <v>0.31</v>
      </c>
      <c r="M20" s="7">
        <v>42.26</v>
      </c>
      <c r="N20" s="9">
        <f>J20-M20</f>
        <v>-15.509999999999998</v>
      </c>
    </row>
    <row r="21" spans="1:16" x14ac:dyDescent="0.2">
      <c r="A21" s="3" t="s">
        <v>17</v>
      </c>
      <c r="B21" s="7">
        <v>2024</v>
      </c>
      <c r="C21" s="7">
        <v>35</v>
      </c>
      <c r="D21" s="8" t="s">
        <v>34</v>
      </c>
      <c r="E21" s="7">
        <v>14</v>
      </c>
      <c r="F21" s="8" t="s">
        <v>27</v>
      </c>
      <c r="G21" s="8" t="s">
        <v>36</v>
      </c>
      <c r="H21" s="8">
        <f t="shared" si="0"/>
        <v>10.987500000000001</v>
      </c>
      <c r="I21" s="7">
        <v>25</v>
      </c>
      <c r="J21" s="7">
        <v>43.95</v>
      </c>
      <c r="K21" s="9">
        <v>1.43</v>
      </c>
      <c r="L21" s="7">
        <v>0.68</v>
      </c>
      <c r="M21" s="7">
        <v>57.28</v>
      </c>
      <c r="N21" s="9">
        <f>J21-M21</f>
        <v>-13.329999999999998</v>
      </c>
    </row>
    <row r="22" spans="1:16" x14ac:dyDescent="0.2">
      <c r="A22" s="3" t="s">
        <v>18</v>
      </c>
      <c r="B22" s="7">
        <v>2024</v>
      </c>
      <c r="C22" s="7"/>
      <c r="D22" s="8" t="s">
        <v>35</v>
      </c>
      <c r="E22" s="7">
        <v>14</v>
      </c>
      <c r="F22" s="8" t="s">
        <v>27</v>
      </c>
      <c r="G22" s="8" t="s">
        <v>36</v>
      </c>
      <c r="H22" s="8">
        <f t="shared" si="0"/>
        <v>25.087999999999997</v>
      </c>
      <c r="I22" s="7">
        <v>28</v>
      </c>
      <c r="J22" s="7">
        <v>89.6</v>
      </c>
      <c r="K22" s="9">
        <v>3.19</v>
      </c>
      <c r="L22" s="7"/>
      <c r="M22" s="9"/>
      <c r="N22" s="9"/>
    </row>
    <row r="23" spans="1:16" x14ac:dyDescent="0.2">
      <c r="A23" s="3" t="s">
        <v>19</v>
      </c>
      <c r="B23" s="7">
        <v>2024</v>
      </c>
      <c r="C23" s="7"/>
      <c r="D23" s="8" t="s">
        <v>34</v>
      </c>
      <c r="E23" s="7">
        <v>7</v>
      </c>
      <c r="F23" s="8" t="s">
        <v>27</v>
      </c>
      <c r="G23" s="8" t="s">
        <v>36</v>
      </c>
      <c r="H23" s="8">
        <f t="shared" si="0"/>
        <v>31.99</v>
      </c>
      <c r="I23" s="7">
        <v>35</v>
      </c>
      <c r="J23" s="7">
        <v>91.4</v>
      </c>
      <c r="K23" s="9">
        <v>3.33</v>
      </c>
      <c r="L23" s="7"/>
      <c r="M23" s="9"/>
      <c r="N23" s="9"/>
    </row>
    <row r="24" spans="1:16" x14ac:dyDescent="0.2">
      <c r="A24" s="3" t="s">
        <v>20</v>
      </c>
      <c r="B24" s="7">
        <v>2024</v>
      </c>
      <c r="C24" s="7"/>
      <c r="D24" s="8" t="s">
        <v>34</v>
      </c>
      <c r="E24" s="7">
        <v>14</v>
      </c>
      <c r="F24" s="8" t="s">
        <v>27</v>
      </c>
      <c r="G24" s="8" t="s">
        <v>36</v>
      </c>
      <c r="H24" s="8">
        <f t="shared" si="0"/>
        <v>20.607999999999997</v>
      </c>
      <c r="I24" s="7">
        <v>23</v>
      </c>
      <c r="J24" s="7">
        <v>89.6</v>
      </c>
      <c r="K24" s="9">
        <v>3.2</v>
      </c>
      <c r="L24" s="7"/>
      <c r="M24" s="9"/>
      <c r="N24" s="9"/>
    </row>
    <row r="25" spans="1:16" x14ac:dyDescent="0.2">
      <c r="A25" s="3" t="s">
        <v>23</v>
      </c>
      <c r="B25" s="7">
        <v>2025</v>
      </c>
      <c r="C25" s="7">
        <v>42.25</v>
      </c>
      <c r="D25" s="8" t="s">
        <v>34</v>
      </c>
      <c r="E25" s="7">
        <v>10</v>
      </c>
      <c r="F25" s="8" t="s">
        <v>27</v>
      </c>
      <c r="G25" s="8" t="s">
        <v>36</v>
      </c>
      <c r="H25" s="8">
        <f t="shared" si="0"/>
        <v>48.633000000000003</v>
      </c>
      <c r="I25" s="7">
        <v>87</v>
      </c>
      <c r="J25" s="7">
        <v>55.9</v>
      </c>
      <c r="K25" s="7">
        <v>2.56</v>
      </c>
      <c r="L25" s="7">
        <v>1.43</v>
      </c>
      <c r="M25" s="9"/>
      <c r="N25" s="9"/>
    </row>
    <row r="26" spans="1:16" x14ac:dyDescent="0.2">
      <c r="A26" s="3" t="s">
        <v>48</v>
      </c>
      <c r="B26" s="7">
        <v>2025</v>
      </c>
      <c r="C26" s="7">
        <v>35.6</v>
      </c>
      <c r="D26" s="8"/>
      <c r="E26" s="7"/>
      <c r="F26" s="8" t="s">
        <v>27</v>
      </c>
      <c r="G26" s="8" t="s">
        <v>36</v>
      </c>
      <c r="H26" s="8">
        <f t="shared" si="0"/>
        <v>14.035</v>
      </c>
      <c r="I26" s="7">
        <v>25</v>
      </c>
      <c r="J26" s="7">
        <v>56.14</v>
      </c>
      <c r="K26" s="9">
        <v>2.85</v>
      </c>
      <c r="L26" s="7">
        <v>1.6</v>
      </c>
      <c r="M26" s="9"/>
      <c r="N26" s="9"/>
    </row>
    <row r="27" spans="1:16" x14ac:dyDescent="0.2">
      <c r="A27" s="3" t="s">
        <v>55</v>
      </c>
      <c r="B27" s="7">
        <v>2025</v>
      </c>
      <c r="C27">
        <v>37</v>
      </c>
      <c r="E27" s="7">
        <v>10</v>
      </c>
      <c r="F27" s="8" t="s">
        <v>27</v>
      </c>
      <c r="G27" s="8" t="s">
        <v>36</v>
      </c>
      <c r="H27" s="8">
        <f t="shared" si="0"/>
        <v>15.12</v>
      </c>
      <c r="I27" s="7">
        <v>30</v>
      </c>
      <c r="J27" s="7">
        <v>50.4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CB7D8-768C-3840-AFDD-F055C281C835}">
  <dimension ref="A1:P6"/>
  <sheetViews>
    <sheetView workbookViewId="0">
      <selection activeCell="A5" sqref="A5:XFD5"/>
    </sheetView>
  </sheetViews>
  <sheetFormatPr baseColWidth="10" defaultRowHeight="16" x14ac:dyDescent="0.2"/>
  <sheetData>
    <row r="1" spans="1:16" s="1" customFormat="1" x14ac:dyDescent="0.2">
      <c r="A1" s="3" t="s">
        <v>0</v>
      </c>
      <c r="B1" s="4" t="s">
        <v>41</v>
      </c>
      <c r="C1" s="4" t="s">
        <v>42</v>
      </c>
      <c r="D1" s="5" t="s">
        <v>38</v>
      </c>
      <c r="E1" s="4" t="s">
        <v>40</v>
      </c>
      <c r="F1" s="5" t="s">
        <v>3</v>
      </c>
      <c r="G1" s="5" t="s">
        <v>39</v>
      </c>
      <c r="H1" s="5" t="s">
        <v>2</v>
      </c>
      <c r="I1" s="4" t="s">
        <v>1</v>
      </c>
      <c r="J1" s="4" t="s">
        <v>49</v>
      </c>
      <c r="K1" s="6" t="s">
        <v>50</v>
      </c>
      <c r="L1" s="6" t="s">
        <v>51</v>
      </c>
      <c r="M1" s="6" t="s">
        <v>52</v>
      </c>
      <c r="N1" s="6" t="s">
        <v>53</v>
      </c>
    </row>
    <row r="2" spans="1:16" x14ac:dyDescent="0.2">
      <c r="A2" s="3" t="s">
        <v>8</v>
      </c>
      <c r="B2" s="7">
        <v>2020</v>
      </c>
      <c r="C2" s="7">
        <v>36</v>
      </c>
      <c r="D2" s="8" t="s">
        <v>34</v>
      </c>
      <c r="E2" s="7">
        <v>10</v>
      </c>
      <c r="F2" s="8" t="s">
        <v>28</v>
      </c>
      <c r="G2" s="8" t="s">
        <v>36</v>
      </c>
      <c r="H2" s="8">
        <f>(I2*J2)/100</f>
        <v>13.223999999999998</v>
      </c>
      <c r="I2" s="7">
        <v>38</v>
      </c>
      <c r="J2" s="7">
        <v>34.799999999999997</v>
      </c>
      <c r="K2" s="9"/>
      <c r="L2" s="9"/>
      <c r="M2" s="9"/>
      <c r="N2" s="9"/>
    </row>
    <row r="3" spans="1:16" x14ac:dyDescent="0.2">
      <c r="A3" s="3" t="s">
        <v>7</v>
      </c>
      <c r="B3" s="7">
        <v>2020</v>
      </c>
      <c r="C3" s="7"/>
      <c r="D3" s="8" t="s">
        <v>34</v>
      </c>
      <c r="E3" s="7"/>
      <c r="F3" s="8" t="s">
        <v>28</v>
      </c>
      <c r="G3" s="8" t="s">
        <v>36</v>
      </c>
      <c r="H3" s="8">
        <f>(I3*J3)/100</f>
        <v>74.328000000000003</v>
      </c>
      <c r="I3" s="7">
        <v>114</v>
      </c>
      <c r="J3" s="7">
        <v>65.2</v>
      </c>
      <c r="K3" s="7">
        <v>0.70000000000000284</v>
      </c>
      <c r="L3" s="7">
        <v>0.45000000000000284</v>
      </c>
      <c r="M3" s="7"/>
      <c r="N3" s="9"/>
    </row>
    <row r="4" spans="1:16" x14ac:dyDescent="0.2">
      <c r="A4" s="3" t="s">
        <v>10</v>
      </c>
      <c r="B4" s="7">
        <v>2021</v>
      </c>
      <c r="C4" s="7">
        <v>31.9</v>
      </c>
      <c r="D4" s="8"/>
      <c r="E4" s="7">
        <v>10</v>
      </c>
      <c r="F4" s="8" t="s">
        <v>28</v>
      </c>
      <c r="G4" s="8" t="s">
        <v>36</v>
      </c>
      <c r="H4" s="8">
        <f>(I4*J4)/100</f>
        <v>28</v>
      </c>
      <c r="I4" s="7">
        <v>28</v>
      </c>
      <c r="J4" s="8">
        <v>100</v>
      </c>
      <c r="K4" s="9">
        <v>0.59999999999999432</v>
      </c>
      <c r="L4" s="7">
        <v>0.69999999999999574</v>
      </c>
      <c r="M4" s="9">
        <v>97.1</v>
      </c>
      <c r="N4" s="9">
        <f>J4-M4</f>
        <v>2.9000000000000057</v>
      </c>
    </row>
    <row r="5" spans="1:16" x14ac:dyDescent="0.2">
      <c r="A5" s="10" t="s">
        <v>54</v>
      </c>
      <c r="B5" s="2">
        <v>2023</v>
      </c>
      <c r="C5" s="2">
        <v>32.700000000000003</v>
      </c>
      <c r="D5" s="13"/>
      <c r="E5" s="2"/>
      <c r="F5" s="2">
        <v>14</v>
      </c>
      <c r="G5" s="2">
        <v>3</v>
      </c>
      <c r="H5" s="13" t="s">
        <v>28</v>
      </c>
      <c r="I5" s="14">
        <v>3</v>
      </c>
      <c r="J5" s="13" t="s">
        <v>36</v>
      </c>
      <c r="K5" s="2">
        <v>1</v>
      </c>
      <c r="L5" s="13">
        <f t="shared" ref="L5" si="0">(M5*N5)/100</f>
        <v>33</v>
      </c>
      <c r="M5" s="2">
        <v>33</v>
      </c>
      <c r="N5" s="13">
        <v>100</v>
      </c>
      <c r="O5">
        <v>0.26</v>
      </c>
      <c r="P5" s="2">
        <v>0.48</v>
      </c>
    </row>
    <row r="6" spans="1:16" x14ac:dyDescent="0.2">
      <c r="A6" s="3" t="s">
        <v>11</v>
      </c>
      <c r="B6" s="7">
        <v>2023</v>
      </c>
      <c r="C6" s="7"/>
      <c r="D6" s="8" t="s">
        <v>34</v>
      </c>
      <c r="E6" s="7">
        <v>7</v>
      </c>
      <c r="F6" s="8" t="s">
        <v>28</v>
      </c>
      <c r="G6" s="8" t="s">
        <v>36</v>
      </c>
      <c r="H6" s="8">
        <f>(I6*J6)/100</f>
        <v>2.0750000000000002</v>
      </c>
      <c r="I6" s="7">
        <v>5</v>
      </c>
      <c r="J6" s="7">
        <v>41.5</v>
      </c>
      <c r="K6" s="9">
        <v>3.86</v>
      </c>
      <c r="L6" s="7">
        <v>1.75</v>
      </c>
      <c r="M6" s="9"/>
      <c r="N6" s="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00117-C2B3-BB4A-95A0-E82A674CE817}">
  <dimension ref="A1:N14"/>
  <sheetViews>
    <sheetView workbookViewId="0">
      <selection activeCell="A2" sqref="A2:XFD14"/>
    </sheetView>
  </sheetViews>
  <sheetFormatPr baseColWidth="10" defaultRowHeight="16" x14ac:dyDescent="0.2"/>
  <sheetData>
    <row r="1" spans="1:14" s="1" customFormat="1" x14ac:dyDescent="0.2">
      <c r="A1" s="3" t="s">
        <v>0</v>
      </c>
      <c r="B1" s="4" t="s">
        <v>41</v>
      </c>
      <c r="C1" s="4" t="s">
        <v>42</v>
      </c>
      <c r="D1" s="5" t="s">
        <v>38</v>
      </c>
      <c r="E1" s="4" t="s">
        <v>40</v>
      </c>
      <c r="F1" s="5" t="s">
        <v>3</v>
      </c>
      <c r="G1" s="5" t="s">
        <v>39</v>
      </c>
      <c r="H1" s="5" t="s">
        <v>2</v>
      </c>
      <c r="I1" s="4" t="s">
        <v>1</v>
      </c>
      <c r="J1" s="4" t="s">
        <v>49</v>
      </c>
      <c r="K1" s="6" t="s">
        <v>50</v>
      </c>
      <c r="L1" s="6" t="s">
        <v>51</v>
      </c>
      <c r="M1" s="6" t="s">
        <v>52</v>
      </c>
      <c r="N1" s="6" t="s">
        <v>53</v>
      </c>
    </row>
    <row r="2" spans="1:14" x14ac:dyDescent="0.2">
      <c r="A2" s="3" t="s">
        <v>4</v>
      </c>
      <c r="B2" s="7">
        <v>2017</v>
      </c>
      <c r="C2" s="7">
        <v>31.2</v>
      </c>
      <c r="D2" s="8" t="s">
        <v>34</v>
      </c>
      <c r="E2" s="7">
        <v>14</v>
      </c>
      <c r="F2" s="8" t="s">
        <v>29</v>
      </c>
      <c r="G2" s="8" t="s">
        <v>37</v>
      </c>
      <c r="H2" s="8">
        <f t="shared" ref="H2:H14" si="0">(I2*J2)/100</f>
        <v>64</v>
      </c>
      <c r="I2" s="7">
        <v>64</v>
      </c>
      <c r="J2" s="7">
        <v>100</v>
      </c>
      <c r="K2" s="7">
        <v>1.39</v>
      </c>
      <c r="L2" s="7">
        <v>1.47</v>
      </c>
      <c r="M2" s="7">
        <v>61</v>
      </c>
      <c r="N2" s="9">
        <f>J2-M2</f>
        <v>39</v>
      </c>
    </row>
    <row r="3" spans="1:14" x14ac:dyDescent="0.2">
      <c r="A3" s="3" t="s">
        <v>5</v>
      </c>
      <c r="B3" s="7">
        <v>2018</v>
      </c>
      <c r="C3" s="7">
        <v>37.6</v>
      </c>
      <c r="D3" s="8" t="s">
        <v>34</v>
      </c>
      <c r="E3" s="7">
        <v>14</v>
      </c>
      <c r="F3" s="8" t="s">
        <v>29</v>
      </c>
      <c r="G3" s="8" t="s">
        <v>37</v>
      </c>
      <c r="H3" s="8">
        <f t="shared" si="0"/>
        <v>19.48</v>
      </c>
      <c r="I3" s="7">
        <v>20</v>
      </c>
      <c r="J3" s="7">
        <v>97.4</v>
      </c>
      <c r="K3" s="7">
        <v>1.9</v>
      </c>
      <c r="L3" s="7">
        <v>1.85</v>
      </c>
      <c r="M3" s="9"/>
      <c r="N3" s="9"/>
    </row>
    <row r="4" spans="1:14" x14ac:dyDescent="0.2">
      <c r="A4" s="3" t="s">
        <v>8</v>
      </c>
      <c r="B4" s="7">
        <v>2020</v>
      </c>
      <c r="C4" s="7">
        <v>36</v>
      </c>
      <c r="D4" s="8" t="s">
        <v>34</v>
      </c>
      <c r="E4" s="7">
        <v>10</v>
      </c>
      <c r="F4" s="8" t="s">
        <v>29</v>
      </c>
      <c r="G4" s="8" t="s">
        <v>37</v>
      </c>
      <c r="H4" s="8">
        <f t="shared" si="0"/>
        <v>25.802000000000003</v>
      </c>
      <c r="I4" s="7">
        <v>38</v>
      </c>
      <c r="J4" s="7">
        <v>67.900000000000006</v>
      </c>
      <c r="K4" s="9"/>
      <c r="L4" s="9"/>
      <c r="M4" s="9"/>
      <c r="N4" s="9"/>
    </row>
    <row r="5" spans="1:14" x14ac:dyDescent="0.2">
      <c r="A5" s="3" t="s">
        <v>9</v>
      </c>
      <c r="B5" s="7">
        <v>2021</v>
      </c>
      <c r="C5" s="7"/>
      <c r="D5" s="8" t="s">
        <v>34</v>
      </c>
      <c r="E5" s="7"/>
      <c r="F5" s="8" t="s">
        <v>29</v>
      </c>
      <c r="G5" s="8" t="s">
        <v>37</v>
      </c>
      <c r="H5" s="8">
        <f t="shared" si="0"/>
        <v>50.622600000000006</v>
      </c>
      <c r="I5" s="7">
        <v>51</v>
      </c>
      <c r="J5" s="7">
        <v>99.26</v>
      </c>
      <c r="K5" s="9">
        <v>3.2000000000000028</v>
      </c>
      <c r="L5" s="7">
        <v>2.8999999999999986</v>
      </c>
      <c r="M5" s="7">
        <v>88.98</v>
      </c>
      <c r="N5" s="9">
        <f>J5-M5</f>
        <v>10.280000000000001</v>
      </c>
    </row>
    <row r="6" spans="1:14" x14ac:dyDescent="0.2">
      <c r="A6" s="3" t="s">
        <v>13</v>
      </c>
      <c r="B6" s="7">
        <v>2023</v>
      </c>
      <c r="C6" s="7">
        <v>31.6</v>
      </c>
      <c r="D6" s="8" t="s">
        <v>34</v>
      </c>
      <c r="E6" s="7">
        <v>14</v>
      </c>
      <c r="F6" s="8" t="s">
        <v>29</v>
      </c>
      <c r="G6" s="8" t="s">
        <v>37</v>
      </c>
      <c r="H6" s="8">
        <f t="shared" si="0"/>
        <v>32.381999999999998</v>
      </c>
      <c r="I6" s="7">
        <v>42</v>
      </c>
      <c r="J6" s="7">
        <v>77.099999999999994</v>
      </c>
      <c r="K6" s="7">
        <v>2.1</v>
      </c>
      <c r="L6" s="7">
        <v>1.62</v>
      </c>
      <c r="M6" s="7"/>
      <c r="N6" s="9"/>
    </row>
    <row r="7" spans="1:14" x14ac:dyDescent="0.2">
      <c r="A7" s="3" t="s">
        <v>15</v>
      </c>
      <c r="B7" s="7">
        <v>2023</v>
      </c>
      <c r="C7" s="7">
        <v>23.2</v>
      </c>
      <c r="D7" s="8" t="s">
        <v>34</v>
      </c>
      <c r="E7" s="7">
        <v>10</v>
      </c>
      <c r="F7" s="8" t="s">
        <v>29</v>
      </c>
      <c r="G7" s="8" t="s">
        <v>37</v>
      </c>
      <c r="H7" s="8">
        <f t="shared" si="0"/>
        <v>71.924999999999997</v>
      </c>
      <c r="I7" s="7">
        <v>75</v>
      </c>
      <c r="J7" s="7">
        <v>95.9</v>
      </c>
      <c r="K7" s="9">
        <v>1.46</v>
      </c>
      <c r="L7" s="7">
        <v>1.41</v>
      </c>
      <c r="M7" s="9"/>
      <c r="N7" s="9"/>
    </row>
    <row r="8" spans="1:14" x14ac:dyDescent="0.2">
      <c r="A8" s="3" t="s">
        <v>11</v>
      </c>
      <c r="B8" s="7">
        <v>2023</v>
      </c>
      <c r="C8" s="7"/>
      <c r="D8" s="8" t="s">
        <v>34</v>
      </c>
      <c r="E8" s="7">
        <v>7</v>
      </c>
      <c r="F8" s="8" t="s">
        <v>29</v>
      </c>
      <c r="G8" s="8" t="s">
        <v>37</v>
      </c>
      <c r="H8" s="8">
        <f t="shared" si="0"/>
        <v>20.574999999999999</v>
      </c>
      <c r="I8" s="7">
        <v>25</v>
      </c>
      <c r="J8" s="7">
        <v>82.3</v>
      </c>
      <c r="K8" s="9">
        <v>2.7</v>
      </c>
      <c r="L8" s="7">
        <v>2.2200000000000002</v>
      </c>
      <c r="M8" s="9"/>
      <c r="N8" s="9"/>
    </row>
    <row r="9" spans="1:14" x14ac:dyDescent="0.2">
      <c r="A9" s="3" t="s">
        <v>21</v>
      </c>
      <c r="B9" s="7">
        <v>2024</v>
      </c>
      <c r="C9" s="7"/>
      <c r="D9" s="8" t="s">
        <v>35</v>
      </c>
      <c r="E9" s="7"/>
      <c r="F9" s="8" t="s">
        <v>29</v>
      </c>
      <c r="G9" s="8" t="s">
        <v>37</v>
      </c>
      <c r="H9" s="8">
        <f t="shared" si="0"/>
        <v>13.2</v>
      </c>
      <c r="I9" s="7">
        <v>15</v>
      </c>
      <c r="J9" s="7">
        <v>88</v>
      </c>
      <c r="K9" s="7">
        <v>0.7</v>
      </c>
      <c r="L9" s="9"/>
      <c r="M9" s="9"/>
      <c r="N9" s="9"/>
    </row>
    <row r="10" spans="1:14" x14ac:dyDescent="0.2">
      <c r="A10" s="3" t="s">
        <v>22</v>
      </c>
      <c r="B10" s="7">
        <v>2024</v>
      </c>
      <c r="C10" s="7"/>
      <c r="D10" s="8" t="s">
        <v>35</v>
      </c>
      <c r="E10" s="7"/>
      <c r="F10" s="8" t="s">
        <v>29</v>
      </c>
      <c r="G10" s="8" t="s">
        <v>37</v>
      </c>
      <c r="H10" s="8">
        <f t="shared" si="0"/>
        <v>11.9</v>
      </c>
      <c r="I10" s="7">
        <v>14</v>
      </c>
      <c r="J10" s="7">
        <v>85</v>
      </c>
      <c r="K10" s="7">
        <v>0.96</v>
      </c>
      <c r="L10" s="9"/>
      <c r="M10" s="9"/>
      <c r="N10" s="9"/>
    </row>
    <row r="11" spans="1:14" x14ac:dyDescent="0.2">
      <c r="A11" s="3" t="s">
        <v>16</v>
      </c>
      <c r="B11" s="7">
        <v>2024</v>
      </c>
      <c r="C11" s="7">
        <v>37</v>
      </c>
      <c r="D11" s="8" t="s">
        <v>35</v>
      </c>
      <c r="E11" s="7">
        <v>14</v>
      </c>
      <c r="F11" s="8" t="s">
        <v>29</v>
      </c>
      <c r="G11" s="8" t="s">
        <v>37</v>
      </c>
      <c r="H11" s="8">
        <f t="shared" si="0"/>
        <v>7.6901000000000002</v>
      </c>
      <c r="I11" s="7">
        <v>11</v>
      </c>
      <c r="J11" s="7">
        <v>69.91</v>
      </c>
      <c r="K11" s="7">
        <v>1.71</v>
      </c>
      <c r="L11" s="7">
        <v>0.85</v>
      </c>
      <c r="M11" s="7">
        <v>35.47</v>
      </c>
      <c r="N11" s="9">
        <f>J11-M11</f>
        <v>34.44</v>
      </c>
    </row>
    <row r="12" spans="1:14" x14ac:dyDescent="0.2">
      <c r="A12" s="3" t="s">
        <v>17</v>
      </c>
      <c r="B12" s="7">
        <v>2024</v>
      </c>
      <c r="C12" s="7">
        <v>35</v>
      </c>
      <c r="D12" s="8" t="s">
        <v>34</v>
      </c>
      <c r="E12" s="7">
        <v>14</v>
      </c>
      <c r="F12" s="8" t="s">
        <v>29</v>
      </c>
      <c r="G12" s="8" t="s">
        <v>37</v>
      </c>
      <c r="H12" s="8">
        <f t="shared" si="0"/>
        <v>20.358799999999999</v>
      </c>
      <c r="I12" s="7">
        <v>28</v>
      </c>
      <c r="J12" s="7">
        <v>72.709999999999994</v>
      </c>
      <c r="K12" s="9">
        <v>1.74</v>
      </c>
      <c r="L12" s="7">
        <v>0.89</v>
      </c>
      <c r="M12" s="7">
        <v>40.799999999999997</v>
      </c>
      <c r="N12" s="9">
        <f>J12-M12</f>
        <v>31.909999999999997</v>
      </c>
    </row>
    <row r="13" spans="1:14" x14ac:dyDescent="0.2">
      <c r="A13" s="3" t="s">
        <v>23</v>
      </c>
      <c r="B13" s="7">
        <v>2025</v>
      </c>
      <c r="C13" s="7">
        <v>42.25</v>
      </c>
      <c r="D13" s="8" t="s">
        <v>34</v>
      </c>
      <c r="E13" s="7">
        <v>10</v>
      </c>
      <c r="F13" s="8" t="s">
        <v>29</v>
      </c>
      <c r="G13" s="8" t="s">
        <v>37</v>
      </c>
      <c r="H13" s="8">
        <f t="shared" si="0"/>
        <v>91.923999999999992</v>
      </c>
      <c r="I13" s="7">
        <v>98</v>
      </c>
      <c r="J13" s="7">
        <v>93.8</v>
      </c>
      <c r="K13" s="7">
        <v>1.62</v>
      </c>
      <c r="L13" s="7">
        <v>1.52</v>
      </c>
      <c r="M13" s="9"/>
      <c r="N13" s="9"/>
    </row>
    <row r="14" spans="1:14" x14ac:dyDescent="0.2">
      <c r="A14" s="3" t="s">
        <v>48</v>
      </c>
      <c r="B14" s="7">
        <v>2025</v>
      </c>
      <c r="C14" s="7">
        <v>35.6</v>
      </c>
      <c r="D14" s="8"/>
      <c r="E14" s="7"/>
      <c r="F14" s="8" t="s">
        <v>29</v>
      </c>
      <c r="G14" s="8" t="s">
        <v>37</v>
      </c>
      <c r="H14" s="8">
        <f t="shared" si="0"/>
        <v>12.67</v>
      </c>
      <c r="I14" s="7">
        <v>25</v>
      </c>
      <c r="J14" s="7">
        <v>50.68</v>
      </c>
      <c r="K14" s="9">
        <v>2.19</v>
      </c>
      <c r="L14" s="7">
        <v>1.1100000000000001</v>
      </c>
      <c r="M14" s="9"/>
      <c r="N14" s="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24069-5652-DC42-99CD-BD25990836FF}">
  <dimension ref="A1:N13"/>
  <sheetViews>
    <sheetView workbookViewId="0">
      <selection activeCell="A2" sqref="A2:XFD13"/>
    </sheetView>
  </sheetViews>
  <sheetFormatPr baseColWidth="10" defaultRowHeight="16" x14ac:dyDescent="0.2"/>
  <sheetData>
    <row r="1" spans="1:14" s="1" customFormat="1" x14ac:dyDescent="0.2">
      <c r="A1" s="3" t="s">
        <v>0</v>
      </c>
      <c r="B1" s="4" t="s">
        <v>41</v>
      </c>
      <c r="C1" s="4" t="s">
        <v>42</v>
      </c>
      <c r="D1" s="5" t="s">
        <v>38</v>
      </c>
      <c r="E1" s="4" t="s">
        <v>40</v>
      </c>
      <c r="F1" s="5" t="s">
        <v>3</v>
      </c>
      <c r="G1" s="5" t="s">
        <v>39</v>
      </c>
      <c r="H1" s="5" t="s">
        <v>2</v>
      </c>
      <c r="I1" s="4" t="s">
        <v>1</v>
      </c>
      <c r="J1" s="4" t="s">
        <v>49</v>
      </c>
      <c r="K1" s="6" t="s">
        <v>50</v>
      </c>
      <c r="L1" s="6" t="s">
        <v>51</v>
      </c>
      <c r="M1" s="6" t="s">
        <v>52</v>
      </c>
      <c r="N1" s="6" t="s">
        <v>53</v>
      </c>
    </row>
    <row r="2" spans="1:14" x14ac:dyDescent="0.2">
      <c r="A2" s="3" t="s">
        <v>4</v>
      </c>
      <c r="B2" s="7">
        <v>2017</v>
      </c>
      <c r="C2" s="7">
        <v>31.2</v>
      </c>
      <c r="D2" s="8" t="s">
        <v>34</v>
      </c>
      <c r="E2" s="7">
        <v>14</v>
      </c>
      <c r="F2" s="8" t="s">
        <v>30</v>
      </c>
      <c r="G2" s="8" t="s">
        <v>37</v>
      </c>
      <c r="H2" s="8">
        <f t="shared" ref="H2:H13" si="0">(I2*J2)/100</f>
        <v>62.016000000000005</v>
      </c>
      <c r="I2" s="7">
        <v>64</v>
      </c>
      <c r="J2" s="7">
        <v>96.9</v>
      </c>
      <c r="K2" s="7">
        <v>2.4700000000000002</v>
      </c>
      <c r="L2" s="7">
        <v>2.4</v>
      </c>
      <c r="M2" s="7">
        <v>88.4</v>
      </c>
      <c r="N2" s="9">
        <f>J2-M2</f>
        <v>8.5</v>
      </c>
    </row>
    <row r="3" spans="1:14" x14ac:dyDescent="0.2">
      <c r="A3" s="3" t="s">
        <v>8</v>
      </c>
      <c r="B3" s="7">
        <v>2020</v>
      </c>
      <c r="C3" s="7">
        <v>36</v>
      </c>
      <c r="D3" s="8" t="s">
        <v>34</v>
      </c>
      <c r="E3" s="7">
        <v>10</v>
      </c>
      <c r="F3" s="8" t="s">
        <v>30</v>
      </c>
      <c r="G3" s="8" t="s">
        <v>37</v>
      </c>
      <c r="H3" s="8">
        <f t="shared" si="0"/>
        <v>23.218000000000004</v>
      </c>
      <c r="I3" s="7">
        <v>38</v>
      </c>
      <c r="J3" s="7">
        <v>61.1</v>
      </c>
      <c r="K3" s="9"/>
      <c r="L3" s="9"/>
      <c r="M3" s="9"/>
      <c r="N3" s="9"/>
    </row>
    <row r="4" spans="1:14" x14ac:dyDescent="0.2">
      <c r="A4" s="3" t="s">
        <v>9</v>
      </c>
      <c r="B4" s="7">
        <v>2021</v>
      </c>
      <c r="C4" s="7"/>
      <c r="D4" s="8" t="s">
        <v>34</v>
      </c>
      <c r="E4" s="7"/>
      <c r="F4" s="8" t="s">
        <v>30</v>
      </c>
      <c r="G4" s="8" t="s">
        <v>37</v>
      </c>
      <c r="H4" s="8">
        <f t="shared" si="0"/>
        <v>51</v>
      </c>
      <c r="I4" s="7">
        <v>51</v>
      </c>
      <c r="J4" s="7">
        <v>100</v>
      </c>
      <c r="K4" s="9">
        <v>1.3000000000000043</v>
      </c>
      <c r="L4" s="7">
        <v>1.3000000000000043</v>
      </c>
      <c r="M4" s="7">
        <v>88.82</v>
      </c>
      <c r="N4" s="9">
        <f>J4-M4</f>
        <v>11.180000000000007</v>
      </c>
    </row>
    <row r="5" spans="1:14" x14ac:dyDescent="0.2">
      <c r="A5" s="3" t="s">
        <v>13</v>
      </c>
      <c r="B5" s="7">
        <v>2023</v>
      </c>
      <c r="C5" s="7">
        <v>31.6</v>
      </c>
      <c r="D5" s="8" t="s">
        <v>34</v>
      </c>
      <c r="E5" s="7">
        <v>14</v>
      </c>
      <c r="F5" s="8" t="s">
        <v>30</v>
      </c>
      <c r="G5" s="8" t="s">
        <v>37</v>
      </c>
      <c r="H5" s="8">
        <f t="shared" si="0"/>
        <v>34.356000000000002</v>
      </c>
      <c r="I5" s="7">
        <v>42</v>
      </c>
      <c r="J5" s="7">
        <v>81.8</v>
      </c>
      <c r="K5" s="7">
        <v>2.14</v>
      </c>
      <c r="L5" s="7">
        <v>1.75</v>
      </c>
      <c r="M5" s="7"/>
      <c r="N5" s="9"/>
    </row>
    <row r="6" spans="1:14" x14ac:dyDescent="0.2">
      <c r="A6" s="3" t="s">
        <v>15</v>
      </c>
      <c r="B6" s="7">
        <v>2023</v>
      </c>
      <c r="C6" s="7">
        <v>23.2</v>
      </c>
      <c r="D6" s="8" t="s">
        <v>34</v>
      </c>
      <c r="E6" s="7">
        <v>10</v>
      </c>
      <c r="F6" s="8" t="s">
        <v>30</v>
      </c>
      <c r="G6" s="8" t="s">
        <v>37</v>
      </c>
      <c r="H6" s="8">
        <f t="shared" si="0"/>
        <v>75</v>
      </c>
      <c r="I6" s="7">
        <v>75</v>
      </c>
      <c r="J6" s="7">
        <v>100</v>
      </c>
      <c r="K6" s="9">
        <v>2.39</v>
      </c>
      <c r="L6" s="7">
        <v>2.4</v>
      </c>
      <c r="M6" s="9"/>
      <c r="N6" s="9"/>
    </row>
    <row r="7" spans="1:14" x14ac:dyDescent="0.2">
      <c r="A7" s="3" t="s">
        <v>11</v>
      </c>
      <c r="B7" s="7">
        <v>2023</v>
      </c>
      <c r="C7" s="7"/>
      <c r="D7" s="8" t="s">
        <v>34</v>
      </c>
      <c r="E7" s="7">
        <v>7</v>
      </c>
      <c r="F7" s="8" t="s">
        <v>30</v>
      </c>
      <c r="G7" s="8" t="s">
        <v>37</v>
      </c>
      <c r="H7" s="8">
        <f t="shared" si="0"/>
        <v>31.62</v>
      </c>
      <c r="I7" s="7">
        <v>34</v>
      </c>
      <c r="J7" s="7">
        <v>93</v>
      </c>
      <c r="K7" s="9">
        <v>2.93</v>
      </c>
      <c r="L7" s="7">
        <v>2.65</v>
      </c>
      <c r="M7" s="9"/>
      <c r="N7" s="9"/>
    </row>
    <row r="8" spans="1:14" x14ac:dyDescent="0.2">
      <c r="A8" s="3" t="s">
        <v>21</v>
      </c>
      <c r="B8" s="7">
        <v>2024</v>
      </c>
      <c r="C8" s="7"/>
      <c r="D8" s="8" t="s">
        <v>35</v>
      </c>
      <c r="E8" s="7"/>
      <c r="F8" s="8" t="s">
        <v>30</v>
      </c>
      <c r="G8" s="8" t="s">
        <v>37</v>
      </c>
      <c r="H8" s="8">
        <f t="shared" si="0"/>
        <v>14.56</v>
      </c>
      <c r="I8" s="7">
        <v>16</v>
      </c>
      <c r="J8" s="7">
        <v>91</v>
      </c>
      <c r="K8" s="7">
        <v>0.75</v>
      </c>
      <c r="L8" s="9"/>
      <c r="M8" s="9"/>
      <c r="N8" s="9"/>
    </row>
    <row r="9" spans="1:14" x14ac:dyDescent="0.2">
      <c r="A9" s="3" t="s">
        <v>22</v>
      </c>
      <c r="B9" s="7">
        <v>2024</v>
      </c>
      <c r="C9" s="7"/>
      <c r="D9" s="8" t="s">
        <v>35</v>
      </c>
      <c r="E9" s="7"/>
      <c r="F9" s="8" t="s">
        <v>30</v>
      </c>
      <c r="G9" s="8" t="s">
        <v>37</v>
      </c>
      <c r="H9" s="8">
        <f t="shared" si="0"/>
        <v>9.6</v>
      </c>
      <c r="I9" s="7">
        <v>10</v>
      </c>
      <c r="J9" s="7">
        <v>96</v>
      </c>
      <c r="K9" s="7">
        <v>0.67</v>
      </c>
      <c r="L9" s="9"/>
      <c r="M9" s="9"/>
      <c r="N9" s="9"/>
    </row>
    <row r="10" spans="1:14" x14ac:dyDescent="0.2">
      <c r="A10" s="3" t="s">
        <v>16</v>
      </c>
      <c r="B10" s="7">
        <v>2024</v>
      </c>
      <c r="C10" s="7">
        <v>37</v>
      </c>
      <c r="D10" s="8" t="s">
        <v>35</v>
      </c>
      <c r="E10" s="7">
        <v>14</v>
      </c>
      <c r="F10" s="8" t="s">
        <v>30</v>
      </c>
      <c r="G10" s="8" t="s">
        <v>37</v>
      </c>
      <c r="H10" s="8">
        <f t="shared" si="0"/>
        <v>2.2764000000000002</v>
      </c>
      <c r="I10" s="7">
        <v>14</v>
      </c>
      <c r="J10" s="7">
        <v>16.260000000000002</v>
      </c>
      <c r="K10" s="9">
        <v>1.48</v>
      </c>
      <c r="L10" s="7">
        <v>0.32</v>
      </c>
      <c r="M10" s="7">
        <v>19.41</v>
      </c>
      <c r="N10" s="9">
        <f>J10-M10</f>
        <v>-3.1499999999999986</v>
      </c>
    </row>
    <row r="11" spans="1:14" x14ac:dyDescent="0.2">
      <c r="A11" s="3" t="s">
        <v>17</v>
      </c>
      <c r="B11" s="7">
        <v>2024</v>
      </c>
      <c r="C11" s="7">
        <v>35</v>
      </c>
      <c r="D11" s="8" t="s">
        <v>34</v>
      </c>
      <c r="E11" s="7">
        <v>14</v>
      </c>
      <c r="F11" s="8" t="s">
        <v>30</v>
      </c>
      <c r="G11" s="8" t="s">
        <v>37</v>
      </c>
      <c r="H11" s="8">
        <f t="shared" si="0"/>
        <v>19.164999999999999</v>
      </c>
      <c r="I11" s="7">
        <v>25</v>
      </c>
      <c r="J11" s="7">
        <v>76.66</v>
      </c>
      <c r="K11" s="9">
        <v>2.21</v>
      </c>
      <c r="L11" s="7">
        <v>1.22</v>
      </c>
      <c r="M11" s="7">
        <v>70.400000000000006</v>
      </c>
      <c r="N11" s="9">
        <f>J11-M11</f>
        <v>6.2599999999999909</v>
      </c>
    </row>
    <row r="12" spans="1:14" x14ac:dyDescent="0.2">
      <c r="A12" s="3" t="s">
        <v>23</v>
      </c>
      <c r="B12" s="7">
        <v>2025</v>
      </c>
      <c r="C12" s="7">
        <v>42.25</v>
      </c>
      <c r="D12" s="8" t="s">
        <v>34</v>
      </c>
      <c r="E12" s="7">
        <v>10</v>
      </c>
      <c r="F12" s="8" t="s">
        <v>30</v>
      </c>
      <c r="G12" s="8" t="s">
        <v>37</v>
      </c>
      <c r="H12" s="8">
        <f t="shared" si="0"/>
        <v>82.935000000000002</v>
      </c>
      <c r="I12" s="7">
        <v>97</v>
      </c>
      <c r="J12" s="7">
        <v>85.5</v>
      </c>
      <c r="K12" s="7">
        <v>2.21</v>
      </c>
      <c r="L12" s="7">
        <v>1.89</v>
      </c>
      <c r="M12" s="9"/>
      <c r="N12" s="9"/>
    </row>
    <row r="13" spans="1:14" x14ac:dyDescent="0.2">
      <c r="A13" s="3" t="s">
        <v>48</v>
      </c>
      <c r="B13" s="7">
        <v>2025</v>
      </c>
      <c r="C13" s="7">
        <v>35.6</v>
      </c>
      <c r="D13" s="8"/>
      <c r="E13" s="7"/>
      <c r="F13" s="8" t="s">
        <v>30</v>
      </c>
      <c r="G13" s="8" t="s">
        <v>37</v>
      </c>
      <c r="H13" s="8">
        <f t="shared" si="0"/>
        <v>14.907500000000001</v>
      </c>
      <c r="I13" s="7">
        <v>25</v>
      </c>
      <c r="J13" s="7">
        <v>59.63</v>
      </c>
      <c r="K13" s="9">
        <v>2.7</v>
      </c>
      <c r="L13" s="7">
        <v>1.61</v>
      </c>
      <c r="M13" s="9"/>
      <c r="N13" s="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32722-5D6E-314B-8B16-F8544243E570}">
  <dimension ref="A1:N14"/>
  <sheetViews>
    <sheetView workbookViewId="0">
      <selection activeCell="A2" sqref="A2:XFD14"/>
    </sheetView>
  </sheetViews>
  <sheetFormatPr baseColWidth="10" defaultRowHeight="16" x14ac:dyDescent="0.2"/>
  <sheetData>
    <row r="1" spans="1:14" s="1" customFormat="1" x14ac:dyDescent="0.2">
      <c r="A1" s="3" t="s">
        <v>0</v>
      </c>
      <c r="B1" s="4" t="s">
        <v>41</v>
      </c>
      <c r="C1" s="4" t="s">
        <v>42</v>
      </c>
      <c r="D1" s="5" t="s">
        <v>38</v>
      </c>
      <c r="E1" s="4" t="s">
        <v>40</v>
      </c>
      <c r="F1" s="5" t="s">
        <v>3</v>
      </c>
      <c r="G1" s="5" t="s">
        <v>39</v>
      </c>
      <c r="H1" s="5" t="s">
        <v>2</v>
      </c>
      <c r="I1" s="4" t="s">
        <v>1</v>
      </c>
      <c r="J1" s="4" t="s">
        <v>49</v>
      </c>
      <c r="K1" s="6" t="s">
        <v>50</v>
      </c>
      <c r="L1" s="6" t="s">
        <v>51</v>
      </c>
      <c r="M1" s="6" t="s">
        <v>52</v>
      </c>
      <c r="N1" s="6" t="s">
        <v>53</v>
      </c>
    </row>
    <row r="2" spans="1:14" x14ac:dyDescent="0.2">
      <c r="A2" s="3" t="s">
        <v>4</v>
      </c>
      <c r="B2" s="7">
        <v>2017</v>
      </c>
      <c r="C2" s="7">
        <v>31.2</v>
      </c>
      <c r="D2" s="8" t="s">
        <v>34</v>
      </c>
      <c r="E2" s="7">
        <v>14</v>
      </c>
      <c r="F2" s="8" t="s">
        <v>31</v>
      </c>
      <c r="G2" s="8" t="s">
        <v>37</v>
      </c>
      <c r="H2" s="8">
        <f t="shared" ref="H2:H14" si="0">(I2*J2)/100</f>
        <v>63.296000000000006</v>
      </c>
      <c r="I2" s="7">
        <v>64</v>
      </c>
      <c r="J2" s="7">
        <v>98.9</v>
      </c>
      <c r="K2" s="7">
        <v>3.07</v>
      </c>
      <c r="L2" s="7">
        <v>3</v>
      </c>
      <c r="M2" s="7">
        <v>85.5</v>
      </c>
      <c r="N2" s="9">
        <f>J2-M2</f>
        <v>13.400000000000006</v>
      </c>
    </row>
    <row r="3" spans="1:14" x14ac:dyDescent="0.2">
      <c r="A3" s="3" t="s">
        <v>5</v>
      </c>
      <c r="B3" s="7">
        <v>2018</v>
      </c>
      <c r="C3" s="7">
        <v>37.6</v>
      </c>
      <c r="D3" s="8" t="s">
        <v>34</v>
      </c>
      <c r="E3" s="7">
        <v>14</v>
      </c>
      <c r="F3" s="8" t="s">
        <v>31</v>
      </c>
      <c r="G3" s="8" t="s">
        <v>37</v>
      </c>
      <c r="H3" s="8">
        <f t="shared" si="0"/>
        <v>18.98</v>
      </c>
      <c r="I3" s="7">
        <v>20</v>
      </c>
      <c r="J3" s="7">
        <v>94.9</v>
      </c>
      <c r="K3" s="7">
        <v>1.76</v>
      </c>
      <c r="L3" s="7">
        <v>1.67</v>
      </c>
      <c r="M3" s="9"/>
      <c r="N3" s="9"/>
    </row>
    <row r="4" spans="1:14" x14ac:dyDescent="0.2">
      <c r="A4" s="3" t="s">
        <v>8</v>
      </c>
      <c r="B4" s="7">
        <v>2020</v>
      </c>
      <c r="C4" s="7">
        <v>36</v>
      </c>
      <c r="D4" s="8" t="s">
        <v>34</v>
      </c>
      <c r="E4" s="7">
        <v>10</v>
      </c>
      <c r="F4" s="8" t="s">
        <v>31</v>
      </c>
      <c r="G4" s="8" t="s">
        <v>37</v>
      </c>
      <c r="H4" s="8">
        <f t="shared" si="0"/>
        <v>26.486000000000001</v>
      </c>
      <c r="I4" s="7">
        <v>38</v>
      </c>
      <c r="J4" s="7">
        <v>69.7</v>
      </c>
      <c r="K4" s="9"/>
      <c r="L4" s="9"/>
      <c r="M4" s="9"/>
      <c r="N4" s="9"/>
    </row>
    <row r="5" spans="1:14" x14ac:dyDescent="0.2">
      <c r="A5" s="3" t="s">
        <v>9</v>
      </c>
      <c r="B5" s="7">
        <v>2021</v>
      </c>
      <c r="C5" s="7"/>
      <c r="D5" s="8" t="s">
        <v>34</v>
      </c>
      <c r="E5" s="7"/>
      <c r="F5" s="8" t="s">
        <v>31</v>
      </c>
      <c r="G5" s="8" t="s">
        <v>37</v>
      </c>
      <c r="H5" s="8">
        <f t="shared" si="0"/>
        <v>51</v>
      </c>
      <c r="I5" s="7">
        <v>51</v>
      </c>
      <c r="J5" s="7">
        <v>100</v>
      </c>
      <c r="K5" s="9">
        <v>1.6999999999999993</v>
      </c>
      <c r="L5" s="7">
        <v>1.8000000000000007</v>
      </c>
      <c r="M5" s="7">
        <v>90.5</v>
      </c>
      <c r="N5" s="9">
        <f>J5-M5</f>
        <v>9.5</v>
      </c>
    </row>
    <row r="6" spans="1:14" x14ac:dyDescent="0.2">
      <c r="A6" s="3" t="s">
        <v>13</v>
      </c>
      <c r="B6" s="7">
        <v>2023</v>
      </c>
      <c r="C6" s="7">
        <v>31.6</v>
      </c>
      <c r="D6" s="8" t="s">
        <v>34</v>
      </c>
      <c r="E6" s="7">
        <v>14</v>
      </c>
      <c r="F6" s="8" t="s">
        <v>31</v>
      </c>
      <c r="G6" s="8" t="s">
        <v>37</v>
      </c>
      <c r="H6" s="8">
        <f t="shared" si="0"/>
        <v>33.641999999999996</v>
      </c>
      <c r="I6" s="7">
        <v>42</v>
      </c>
      <c r="J6" s="7">
        <v>80.099999999999994</v>
      </c>
      <c r="K6" s="7">
        <v>3.11</v>
      </c>
      <c r="L6" s="7">
        <v>2.4900000000000002</v>
      </c>
      <c r="M6" s="7"/>
      <c r="N6" s="9"/>
    </row>
    <row r="7" spans="1:14" x14ac:dyDescent="0.2">
      <c r="A7" s="3" t="s">
        <v>15</v>
      </c>
      <c r="B7" s="7">
        <v>2023</v>
      </c>
      <c r="C7" s="7">
        <v>23.2</v>
      </c>
      <c r="D7" s="8" t="s">
        <v>34</v>
      </c>
      <c r="E7" s="7">
        <v>10</v>
      </c>
      <c r="F7" s="8" t="s">
        <v>31</v>
      </c>
      <c r="G7" s="8" t="s">
        <v>37</v>
      </c>
      <c r="H7" s="8">
        <f t="shared" si="0"/>
        <v>75</v>
      </c>
      <c r="I7" s="7">
        <v>75</v>
      </c>
      <c r="J7" s="7">
        <v>100</v>
      </c>
      <c r="K7" s="9">
        <v>1.58</v>
      </c>
      <c r="L7" s="7">
        <v>2.4700000000000002</v>
      </c>
      <c r="M7" s="9"/>
      <c r="N7" s="9"/>
    </row>
    <row r="8" spans="1:14" x14ac:dyDescent="0.2">
      <c r="A8" s="3" t="s">
        <v>11</v>
      </c>
      <c r="B8" s="7">
        <v>2023</v>
      </c>
      <c r="C8" s="7"/>
      <c r="D8" s="8" t="s">
        <v>34</v>
      </c>
      <c r="E8" s="7">
        <v>7</v>
      </c>
      <c r="F8" s="8" t="s">
        <v>31</v>
      </c>
      <c r="G8" s="8" t="s">
        <v>37</v>
      </c>
      <c r="H8" s="8">
        <f t="shared" si="0"/>
        <v>32.448999999999998</v>
      </c>
      <c r="I8" s="7">
        <v>37</v>
      </c>
      <c r="J8" s="7">
        <v>87.7</v>
      </c>
      <c r="K8" s="9">
        <v>3.61</v>
      </c>
      <c r="L8" s="7">
        <v>3.07</v>
      </c>
      <c r="M8" s="9"/>
      <c r="N8" s="9"/>
    </row>
    <row r="9" spans="1:14" x14ac:dyDescent="0.2">
      <c r="A9" s="3" t="s">
        <v>21</v>
      </c>
      <c r="B9" s="7">
        <v>2024</v>
      </c>
      <c r="C9" s="7"/>
      <c r="D9" s="8" t="s">
        <v>35</v>
      </c>
      <c r="E9" s="7"/>
      <c r="F9" s="8" t="s">
        <v>31</v>
      </c>
      <c r="G9" s="8" t="s">
        <v>37</v>
      </c>
      <c r="H9" s="8">
        <f t="shared" si="0"/>
        <v>7.6</v>
      </c>
      <c r="I9" s="7">
        <v>8</v>
      </c>
      <c r="J9" s="7">
        <v>95</v>
      </c>
      <c r="K9" s="7">
        <v>1.1100000000000001</v>
      </c>
      <c r="L9" s="9"/>
      <c r="M9" s="9"/>
      <c r="N9" s="9"/>
    </row>
    <row r="10" spans="1:14" x14ac:dyDescent="0.2">
      <c r="A10" s="3" t="s">
        <v>22</v>
      </c>
      <c r="B10" s="7">
        <v>2024</v>
      </c>
      <c r="C10" s="7"/>
      <c r="D10" s="8" t="s">
        <v>35</v>
      </c>
      <c r="E10" s="7"/>
      <c r="F10" s="8" t="s">
        <v>31</v>
      </c>
      <c r="G10" s="8" t="s">
        <v>37</v>
      </c>
      <c r="H10" s="8">
        <f t="shared" si="0"/>
        <v>5.88</v>
      </c>
      <c r="I10" s="7">
        <v>6</v>
      </c>
      <c r="J10" s="7">
        <v>98</v>
      </c>
      <c r="K10" s="7">
        <v>0.93</v>
      </c>
      <c r="L10" s="9"/>
      <c r="M10" s="9"/>
      <c r="N10" s="9"/>
    </row>
    <row r="11" spans="1:14" x14ac:dyDescent="0.2">
      <c r="A11" s="3" t="s">
        <v>16</v>
      </c>
      <c r="B11" s="7">
        <v>2024</v>
      </c>
      <c r="C11" s="7">
        <v>37</v>
      </c>
      <c r="D11" s="8" t="s">
        <v>35</v>
      </c>
      <c r="E11" s="7">
        <v>14</v>
      </c>
      <c r="F11" s="8" t="s">
        <v>31</v>
      </c>
      <c r="G11" s="8" t="s">
        <v>37</v>
      </c>
      <c r="H11" s="8">
        <f t="shared" si="0"/>
        <v>4.2367999999999997</v>
      </c>
      <c r="I11" s="7">
        <v>8</v>
      </c>
      <c r="J11" s="7">
        <v>52.96</v>
      </c>
      <c r="K11" s="9">
        <v>2.62</v>
      </c>
      <c r="L11" s="7">
        <v>1.22</v>
      </c>
      <c r="M11" s="7">
        <v>34.76</v>
      </c>
      <c r="N11" s="9">
        <f>J11-M11</f>
        <v>18.200000000000003</v>
      </c>
    </row>
    <row r="12" spans="1:14" x14ac:dyDescent="0.2">
      <c r="A12" s="3" t="s">
        <v>17</v>
      </c>
      <c r="B12" s="7">
        <v>2024</v>
      </c>
      <c r="C12" s="7">
        <v>35</v>
      </c>
      <c r="D12" s="8" t="s">
        <v>34</v>
      </c>
      <c r="E12" s="7">
        <v>14</v>
      </c>
      <c r="F12" s="8" t="s">
        <v>31</v>
      </c>
      <c r="G12" s="8" t="s">
        <v>37</v>
      </c>
      <c r="H12" s="8">
        <f t="shared" si="0"/>
        <v>23.083200000000001</v>
      </c>
      <c r="I12" s="7">
        <v>36</v>
      </c>
      <c r="J12" s="7">
        <v>64.12</v>
      </c>
      <c r="K12" s="9">
        <v>2.31</v>
      </c>
      <c r="L12" s="7">
        <v>1.68</v>
      </c>
      <c r="M12" s="7">
        <v>73.099999999999994</v>
      </c>
      <c r="N12" s="9">
        <f>J12-M12</f>
        <v>-8.9799999999999898</v>
      </c>
    </row>
    <row r="13" spans="1:14" x14ac:dyDescent="0.2">
      <c r="A13" s="3" t="s">
        <v>23</v>
      </c>
      <c r="B13" s="7">
        <v>2025</v>
      </c>
      <c r="C13" s="7">
        <v>42.25</v>
      </c>
      <c r="D13" s="8" t="s">
        <v>34</v>
      </c>
      <c r="E13" s="7">
        <v>10</v>
      </c>
      <c r="F13" s="8" t="s">
        <v>31</v>
      </c>
      <c r="G13" s="8" t="s">
        <v>37</v>
      </c>
      <c r="H13" s="8">
        <f t="shared" si="0"/>
        <v>81.718000000000004</v>
      </c>
      <c r="I13" s="7">
        <v>91</v>
      </c>
      <c r="J13" s="7">
        <v>89.8</v>
      </c>
      <c r="K13" s="7">
        <v>2.35</v>
      </c>
      <c r="L13" s="7">
        <v>2.11</v>
      </c>
      <c r="M13" s="9"/>
      <c r="N13" s="9"/>
    </row>
    <row r="14" spans="1:14" x14ac:dyDescent="0.2">
      <c r="A14" s="3" t="s">
        <v>48</v>
      </c>
      <c r="B14" s="7">
        <v>2025</v>
      </c>
      <c r="C14" s="7">
        <v>35.6</v>
      </c>
      <c r="D14" s="8"/>
      <c r="E14" s="7"/>
      <c r="F14" s="8" t="s">
        <v>31</v>
      </c>
      <c r="G14" s="8" t="s">
        <v>37</v>
      </c>
      <c r="H14" s="8">
        <f t="shared" si="0"/>
        <v>16.454999999999998</v>
      </c>
      <c r="I14" s="7">
        <v>25</v>
      </c>
      <c r="J14" s="7">
        <v>65.819999999999993</v>
      </c>
      <c r="K14" s="9">
        <v>3.16</v>
      </c>
      <c r="L14" s="7">
        <v>2.08</v>
      </c>
      <c r="M14" s="9"/>
      <c r="N14" s="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B8141-788D-234F-8559-D1D8F681B39E}">
  <dimension ref="A1:N13"/>
  <sheetViews>
    <sheetView workbookViewId="0">
      <selection activeCell="A2" sqref="A2:XFD13"/>
    </sheetView>
  </sheetViews>
  <sheetFormatPr baseColWidth="10" defaultRowHeight="16" x14ac:dyDescent="0.2"/>
  <sheetData>
    <row r="1" spans="1:14" s="1" customFormat="1" x14ac:dyDescent="0.2">
      <c r="A1" s="3" t="s">
        <v>0</v>
      </c>
      <c r="B1" s="4" t="s">
        <v>41</v>
      </c>
      <c r="C1" s="4" t="s">
        <v>42</v>
      </c>
      <c r="D1" s="5" t="s">
        <v>38</v>
      </c>
      <c r="E1" s="4" t="s">
        <v>40</v>
      </c>
      <c r="F1" s="5" t="s">
        <v>3</v>
      </c>
      <c r="G1" s="5" t="s">
        <v>39</v>
      </c>
      <c r="H1" s="5" t="s">
        <v>2</v>
      </c>
      <c r="I1" s="4" t="s">
        <v>1</v>
      </c>
      <c r="J1" s="4" t="s">
        <v>49</v>
      </c>
      <c r="K1" s="6" t="s">
        <v>50</v>
      </c>
      <c r="L1" s="6" t="s">
        <v>51</v>
      </c>
      <c r="M1" s="6" t="s">
        <v>52</v>
      </c>
      <c r="N1" s="6" t="s">
        <v>53</v>
      </c>
    </row>
    <row r="2" spans="1:14" x14ac:dyDescent="0.2">
      <c r="A2" s="3" t="s">
        <v>4</v>
      </c>
      <c r="B2" s="7">
        <v>2017</v>
      </c>
      <c r="C2" s="7">
        <v>31.2</v>
      </c>
      <c r="D2" s="8" t="s">
        <v>34</v>
      </c>
      <c r="E2" s="7">
        <v>14</v>
      </c>
      <c r="F2" s="8" t="s">
        <v>32</v>
      </c>
      <c r="G2" s="8" t="s">
        <v>37</v>
      </c>
      <c r="H2" s="8">
        <f t="shared" ref="H2:H13" si="0">(I2*J2)/100</f>
        <v>64</v>
      </c>
      <c r="I2" s="7">
        <v>64</v>
      </c>
      <c r="J2" s="7">
        <v>100</v>
      </c>
      <c r="K2" s="7">
        <v>2.14</v>
      </c>
      <c r="L2" s="7">
        <v>2.11</v>
      </c>
      <c r="M2" s="7">
        <v>70.7</v>
      </c>
      <c r="N2" s="9">
        <f>J2-M2</f>
        <v>29.299999999999997</v>
      </c>
    </row>
    <row r="3" spans="1:14" x14ac:dyDescent="0.2">
      <c r="A3" s="3" t="s">
        <v>8</v>
      </c>
      <c r="B3" s="7">
        <v>2020</v>
      </c>
      <c r="C3" s="7">
        <v>36</v>
      </c>
      <c r="D3" s="8" t="s">
        <v>34</v>
      </c>
      <c r="E3" s="7">
        <v>10</v>
      </c>
      <c r="F3" s="8" t="s">
        <v>32</v>
      </c>
      <c r="G3" s="8" t="s">
        <v>37</v>
      </c>
      <c r="H3" s="8">
        <f t="shared" si="0"/>
        <v>20.367999999999999</v>
      </c>
      <c r="I3" s="7">
        <v>38</v>
      </c>
      <c r="J3" s="7">
        <v>53.6</v>
      </c>
      <c r="K3" s="9"/>
      <c r="L3" s="9"/>
      <c r="M3" s="9"/>
      <c r="N3" s="9"/>
    </row>
    <row r="4" spans="1:14" x14ac:dyDescent="0.2">
      <c r="A4" s="3" t="s">
        <v>9</v>
      </c>
      <c r="B4" s="7">
        <v>2021</v>
      </c>
      <c r="C4" s="7"/>
      <c r="D4" s="8" t="s">
        <v>34</v>
      </c>
      <c r="E4" s="7"/>
      <c r="F4" s="8" t="s">
        <v>32</v>
      </c>
      <c r="G4" s="8" t="s">
        <v>37</v>
      </c>
      <c r="H4" s="8">
        <f t="shared" si="0"/>
        <v>50.887799999999999</v>
      </c>
      <c r="I4" s="7">
        <v>51</v>
      </c>
      <c r="J4" s="7">
        <v>99.78</v>
      </c>
      <c r="K4" s="9">
        <v>2.5</v>
      </c>
      <c r="L4" s="7">
        <v>2.3999999999999986</v>
      </c>
      <c r="M4" s="7">
        <v>90.31</v>
      </c>
      <c r="N4" s="9">
        <f>J4-M4</f>
        <v>9.4699999999999989</v>
      </c>
    </row>
    <row r="5" spans="1:14" x14ac:dyDescent="0.2">
      <c r="A5" s="3" t="s">
        <v>13</v>
      </c>
      <c r="B5" s="7">
        <v>2023</v>
      </c>
      <c r="C5" s="7">
        <v>31.6</v>
      </c>
      <c r="D5" s="8" t="s">
        <v>34</v>
      </c>
      <c r="E5" s="7">
        <v>14</v>
      </c>
      <c r="F5" s="8" t="s">
        <v>32</v>
      </c>
      <c r="G5" s="8" t="s">
        <v>37</v>
      </c>
      <c r="H5" s="8">
        <f t="shared" si="0"/>
        <v>39.396000000000001</v>
      </c>
      <c r="I5" s="7">
        <v>42</v>
      </c>
      <c r="J5" s="7">
        <v>93.8</v>
      </c>
      <c r="K5" s="7">
        <v>1.94</v>
      </c>
      <c r="L5" s="7">
        <v>1.82</v>
      </c>
      <c r="M5" s="7"/>
      <c r="N5" s="9"/>
    </row>
    <row r="6" spans="1:14" x14ac:dyDescent="0.2">
      <c r="A6" s="3" t="s">
        <v>15</v>
      </c>
      <c r="B6" s="7">
        <v>2023</v>
      </c>
      <c r="C6" s="7">
        <v>23.2</v>
      </c>
      <c r="D6" s="8" t="s">
        <v>34</v>
      </c>
      <c r="E6" s="7">
        <v>10</v>
      </c>
      <c r="F6" s="8" t="s">
        <v>32</v>
      </c>
      <c r="G6" s="8" t="s">
        <v>37</v>
      </c>
      <c r="H6" s="8">
        <f t="shared" si="0"/>
        <v>75</v>
      </c>
      <c r="I6" s="7">
        <v>75</v>
      </c>
      <c r="J6" s="7">
        <v>100</v>
      </c>
      <c r="K6" s="9">
        <v>2.36</v>
      </c>
      <c r="L6" s="7">
        <v>2.12</v>
      </c>
      <c r="M6" s="9"/>
      <c r="N6" s="9"/>
    </row>
    <row r="7" spans="1:14" x14ac:dyDescent="0.2">
      <c r="A7" s="3" t="s">
        <v>11</v>
      </c>
      <c r="B7" s="7">
        <v>2023</v>
      </c>
      <c r="C7" s="7"/>
      <c r="D7" s="8" t="s">
        <v>34</v>
      </c>
      <c r="E7" s="7">
        <v>7</v>
      </c>
      <c r="F7" s="8" t="s">
        <v>32</v>
      </c>
      <c r="G7" s="8" t="s">
        <v>37</v>
      </c>
      <c r="H7" s="8">
        <f t="shared" si="0"/>
        <v>14.363999999999999</v>
      </c>
      <c r="I7" s="7">
        <v>18</v>
      </c>
      <c r="J7" s="7">
        <v>79.8</v>
      </c>
      <c r="K7" s="9">
        <v>3.35</v>
      </c>
      <c r="L7" s="7">
        <v>2.59</v>
      </c>
      <c r="M7" s="9"/>
      <c r="N7" s="9"/>
    </row>
    <row r="8" spans="1:14" x14ac:dyDescent="0.2">
      <c r="A8" s="3" t="s">
        <v>21</v>
      </c>
      <c r="B8" s="7">
        <v>2024</v>
      </c>
      <c r="C8" s="7"/>
      <c r="D8" s="8" t="s">
        <v>35</v>
      </c>
      <c r="E8" s="7"/>
      <c r="F8" s="8" t="s">
        <v>32</v>
      </c>
      <c r="G8" s="8" t="s">
        <v>37</v>
      </c>
      <c r="H8" s="8">
        <f t="shared" si="0"/>
        <v>4.0199999999999996</v>
      </c>
      <c r="I8" s="7">
        <v>6</v>
      </c>
      <c r="J8" s="7">
        <v>67</v>
      </c>
      <c r="K8" s="7">
        <v>0.45</v>
      </c>
      <c r="L8" s="9"/>
      <c r="M8" s="9"/>
      <c r="N8" s="9"/>
    </row>
    <row r="9" spans="1:14" x14ac:dyDescent="0.2">
      <c r="A9" s="3" t="s">
        <v>22</v>
      </c>
      <c r="B9" s="7">
        <v>2024</v>
      </c>
      <c r="C9" s="7"/>
      <c r="D9" s="8" t="s">
        <v>35</v>
      </c>
      <c r="E9" s="7"/>
      <c r="F9" s="8" t="s">
        <v>32</v>
      </c>
      <c r="G9" s="8" t="s">
        <v>37</v>
      </c>
      <c r="H9" s="8">
        <f t="shared" si="0"/>
        <v>6</v>
      </c>
      <c r="I9" s="7">
        <v>8</v>
      </c>
      <c r="J9" s="7">
        <v>75</v>
      </c>
      <c r="K9" s="7">
        <v>0.48</v>
      </c>
      <c r="L9" s="9"/>
      <c r="M9" s="9"/>
      <c r="N9" s="9"/>
    </row>
    <row r="10" spans="1:14" x14ac:dyDescent="0.2">
      <c r="A10" s="3" t="s">
        <v>16</v>
      </c>
      <c r="B10" s="7">
        <v>2024</v>
      </c>
      <c r="C10" s="7">
        <v>37</v>
      </c>
      <c r="D10" s="8" t="s">
        <v>35</v>
      </c>
      <c r="E10" s="7">
        <v>14</v>
      </c>
      <c r="F10" s="8" t="s">
        <v>32</v>
      </c>
      <c r="G10" s="8" t="s">
        <v>37</v>
      </c>
      <c r="H10" s="8">
        <f t="shared" si="0"/>
        <v>2.9581999999999997</v>
      </c>
      <c r="I10" s="7">
        <v>7</v>
      </c>
      <c r="J10" s="7">
        <v>42.26</v>
      </c>
      <c r="K10" s="9">
        <v>1.56</v>
      </c>
      <c r="L10" s="7">
        <v>0.53</v>
      </c>
      <c r="M10" s="7">
        <v>14.38</v>
      </c>
      <c r="N10" s="9">
        <f>J10-M10</f>
        <v>27.879999999999995</v>
      </c>
    </row>
    <row r="11" spans="1:14" x14ac:dyDescent="0.2">
      <c r="A11" s="3" t="s">
        <v>17</v>
      </c>
      <c r="B11" s="7">
        <v>2024</v>
      </c>
      <c r="C11" s="7">
        <v>35</v>
      </c>
      <c r="D11" s="8" t="s">
        <v>34</v>
      </c>
      <c r="E11" s="7">
        <v>14</v>
      </c>
      <c r="F11" s="8" t="s">
        <v>32</v>
      </c>
      <c r="G11" s="8" t="s">
        <v>37</v>
      </c>
      <c r="H11" s="8">
        <f t="shared" si="0"/>
        <v>21.663199999999996</v>
      </c>
      <c r="I11" s="7">
        <v>26</v>
      </c>
      <c r="J11" s="7">
        <v>83.32</v>
      </c>
      <c r="K11" s="9">
        <v>1.1599999999999999</v>
      </c>
      <c r="L11" s="7">
        <v>1.18</v>
      </c>
      <c r="M11" s="7">
        <v>67.88</v>
      </c>
      <c r="N11" s="9">
        <f>J11-M11</f>
        <v>15.439999999999998</v>
      </c>
    </row>
    <row r="12" spans="1:14" x14ac:dyDescent="0.2">
      <c r="A12" s="3" t="s">
        <v>23</v>
      </c>
      <c r="B12" s="7">
        <v>2025</v>
      </c>
      <c r="C12" s="7">
        <v>42.25</v>
      </c>
      <c r="D12" s="8" t="s">
        <v>34</v>
      </c>
      <c r="E12" s="7">
        <v>10</v>
      </c>
      <c r="F12" s="8" t="s">
        <v>32</v>
      </c>
      <c r="G12" s="8" t="s">
        <v>37</v>
      </c>
      <c r="H12" s="8">
        <f t="shared" si="0"/>
        <v>75</v>
      </c>
      <c r="I12" s="7">
        <v>75</v>
      </c>
      <c r="J12" s="7">
        <v>100</v>
      </c>
      <c r="K12" s="7">
        <v>1.43</v>
      </c>
      <c r="L12" s="7">
        <v>1.45</v>
      </c>
      <c r="M12" s="9"/>
      <c r="N12" s="9"/>
    </row>
    <row r="13" spans="1:14" x14ac:dyDescent="0.2">
      <c r="A13" s="3" t="s">
        <v>48</v>
      </c>
      <c r="B13" s="7">
        <v>2025</v>
      </c>
      <c r="C13" s="7">
        <v>35.6</v>
      </c>
      <c r="D13" s="8"/>
      <c r="E13" s="7"/>
      <c r="F13" s="8" t="s">
        <v>32</v>
      </c>
      <c r="G13" s="8" t="s">
        <v>37</v>
      </c>
      <c r="H13" s="8">
        <f t="shared" si="0"/>
        <v>15.81</v>
      </c>
      <c r="I13" s="7">
        <v>25</v>
      </c>
      <c r="J13" s="7">
        <v>63.24</v>
      </c>
      <c r="K13" s="9">
        <v>2.5299999999999998</v>
      </c>
      <c r="L13" s="7">
        <v>1.6</v>
      </c>
      <c r="M13" s="9"/>
      <c r="N1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13-23</vt:lpstr>
      <vt:lpstr>14-24</vt:lpstr>
      <vt:lpstr>15-25</vt:lpstr>
      <vt:lpstr>16-26</vt:lpstr>
      <vt:lpstr>17-27</vt:lpstr>
      <vt:lpstr>33-43</vt:lpstr>
      <vt:lpstr>34-44</vt:lpstr>
      <vt:lpstr>35-45</vt:lpstr>
      <vt:lpstr>36-46</vt:lpstr>
      <vt:lpstr>37-47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Serafin</dc:creator>
  <cp:lastModifiedBy>Marco Serafin</cp:lastModifiedBy>
  <dcterms:created xsi:type="dcterms:W3CDTF">2025-07-26T16:12:03Z</dcterms:created>
  <dcterms:modified xsi:type="dcterms:W3CDTF">2025-11-26T08:05:54Z</dcterms:modified>
</cp:coreProperties>
</file>