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pescia/Desktop/Recherche/Doctorat/Article/To submit Progrss in Orthodontics/3rd corrections/"/>
    </mc:Choice>
  </mc:AlternateContent>
  <xr:revisionPtr revIDLastSave="0" documentId="13_ncr:1_{E6DEEEBB-BA59-C949-A1C2-F9BDBD75639E}" xr6:coauthVersionLast="47" xr6:coauthVersionMax="47" xr10:uidLastSave="{00000000-0000-0000-0000-000000000000}"/>
  <bookViews>
    <workbookView xWindow="0" yWindow="500" windowWidth="33600" windowHeight="20500" xr2:uid="{A50E517E-3D18-504C-8B2A-D38F72048BB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10" i="1"/>
  <c r="N18" i="1"/>
  <c r="M18" i="1"/>
  <c r="N36" i="1"/>
  <c r="M36" i="1"/>
  <c r="N25" i="1"/>
  <c r="M25" i="1"/>
  <c r="O36" i="1" l="1"/>
  <c r="O25" i="1"/>
  <c r="O18" i="1"/>
  <c r="M32" i="1" l="1"/>
  <c r="M11" i="1"/>
  <c r="N11" i="1"/>
  <c r="M12" i="1"/>
  <c r="N12" i="1"/>
  <c r="M13" i="1"/>
  <c r="N13" i="1"/>
  <c r="M14" i="1"/>
  <c r="N14" i="1"/>
  <c r="M15" i="1"/>
  <c r="N15" i="1"/>
  <c r="M16" i="1"/>
  <c r="N16" i="1"/>
  <c r="M17" i="1"/>
  <c r="N17" i="1"/>
  <c r="M19" i="1"/>
  <c r="N19" i="1"/>
  <c r="M20" i="1"/>
  <c r="N20" i="1"/>
  <c r="M21" i="1"/>
  <c r="N21" i="1"/>
  <c r="M22" i="1"/>
  <c r="N22" i="1"/>
  <c r="M23" i="1"/>
  <c r="N23" i="1"/>
  <c r="M24" i="1"/>
  <c r="N24" i="1"/>
  <c r="M26" i="1"/>
  <c r="N26" i="1"/>
  <c r="M27" i="1"/>
  <c r="N27" i="1"/>
  <c r="M28" i="1"/>
  <c r="N28" i="1"/>
  <c r="M29" i="1"/>
  <c r="N29" i="1"/>
  <c r="M30" i="1"/>
  <c r="N30" i="1"/>
  <c r="M31" i="1"/>
  <c r="N31" i="1"/>
  <c r="N32" i="1"/>
  <c r="M33" i="1"/>
  <c r="N33" i="1"/>
  <c r="M34" i="1"/>
  <c r="N34" i="1"/>
  <c r="M35" i="1"/>
  <c r="N35" i="1"/>
  <c r="M37" i="1"/>
  <c r="N37" i="1"/>
  <c r="M38" i="1"/>
  <c r="N38" i="1"/>
  <c r="M39" i="1"/>
  <c r="N39" i="1"/>
  <c r="M40" i="1"/>
  <c r="N40" i="1"/>
  <c r="M41" i="1"/>
  <c r="N41" i="1"/>
  <c r="M42" i="1"/>
  <c r="N42" i="1"/>
  <c r="M43" i="1"/>
  <c r="N43" i="1"/>
  <c r="M44" i="1"/>
  <c r="N44" i="1"/>
  <c r="M45" i="1"/>
  <c r="N45" i="1"/>
  <c r="M46" i="1"/>
  <c r="N46" i="1"/>
  <c r="M47" i="1"/>
  <c r="N47" i="1"/>
  <c r="M48" i="1"/>
  <c r="N48" i="1"/>
  <c r="M49" i="1"/>
  <c r="N49" i="1"/>
  <c r="M50" i="1"/>
  <c r="N50" i="1"/>
  <c r="M51" i="1"/>
  <c r="N51" i="1"/>
  <c r="M52" i="1"/>
  <c r="N52" i="1"/>
  <c r="M53" i="1"/>
  <c r="N53" i="1"/>
  <c r="M54" i="1"/>
  <c r="N54" i="1"/>
  <c r="M55" i="1"/>
  <c r="N55" i="1"/>
  <c r="M56" i="1"/>
  <c r="N56" i="1"/>
  <c r="N10" i="1"/>
  <c r="M10" i="1"/>
  <c r="O29" i="1" l="1"/>
  <c r="O10" i="1"/>
  <c r="O56" i="1"/>
  <c r="O52" i="1"/>
  <c r="O49" i="1"/>
  <c r="O48" i="1"/>
  <c r="O45" i="1"/>
  <c r="O24" i="1"/>
  <c r="O21" i="1"/>
  <c r="O53" i="1"/>
  <c r="O55" i="1"/>
  <c r="O51" i="1"/>
  <c r="O39" i="1"/>
  <c r="O27" i="1"/>
  <c r="O41" i="1"/>
  <c r="O37" i="1"/>
  <c r="O33" i="1"/>
  <c r="O47" i="1"/>
  <c r="O54" i="1"/>
  <c r="O46" i="1"/>
  <c r="O42" i="1"/>
  <c r="O34" i="1"/>
  <c r="O22" i="1"/>
  <c r="O20" i="1"/>
  <c r="O28" i="1"/>
  <c r="O35" i="1"/>
  <c r="O38" i="1"/>
  <c r="O31" i="1"/>
  <c r="O44" i="1"/>
  <c r="O30" i="1"/>
  <c r="O23" i="1"/>
  <c r="O40" i="1"/>
  <c r="O26" i="1"/>
  <c r="O50" i="1"/>
  <c r="O43" i="1"/>
  <c r="O32" i="1"/>
  <c r="O17" i="1"/>
  <c r="O16" i="1"/>
  <c r="O15" i="1"/>
  <c r="O14" i="1"/>
  <c r="O19" i="1"/>
  <c r="O13" i="1"/>
  <c r="O12" i="1"/>
  <c r="O11" i="1"/>
</calcChain>
</file>

<file path=xl/sharedStrings.xml><?xml version="1.0" encoding="utf-8"?>
<sst xmlns="http://schemas.openxmlformats.org/spreadsheetml/2006/main" count="175" uniqueCount="52">
  <si>
    <t>Patient</t>
  </si>
  <si>
    <t>Age</t>
  </si>
  <si>
    <t>Sex</t>
  </si>
  <si>
    <t>M</t>
  </si>
  <si>
    <t>F</t>
  </si>
  <si>
    <t>Clinical Observations</t>
  </si>
  <si>
    <t>Indesirable events</t>
  </si>
  <si>
    <t>Other</t>
  </si>
  <si>
    <t>∆OB on 11</t>
  </si>
  <si>
    <t>∆OB on 21</t>
  </si>
  <si>
    <t>Mean ∆OB</t>
  </si>
  <si>
    <t>1/4 Cl. II</t>
  </si>
  <si>
    <t>1/2 Cl. II</t>
  </si>
  <si>
    <t>1/4 Cl. III</t>
  </si>
  <si>
    <t>1/2 Cl. III</t>
  </si>
  <si>
    <t>3/4 Cl. II</t>
  </si>
  <si>
    <t>Distance (mm)</t>
  </si>
  <si>
    <t>Measurements (mm)</t>
  </si>
  <si>
    <t>Observations</t>
  </si>
  <si>
    <t xml:space="preserve">Arch Depth </t>
  </si>
  <si>
    <t>Characteristics</t>
  </si>
  <si>
    <t>-</t>
  </si>
  <si>
    <t>1,2</t>
  </si>
  <si>
    <t>1,3</t>
  </si>
  <si>
    <t>1,4</t>
  </si>
  <si>
    <t>Contacts (0=both,1=R,2=L)</t>
  </si>
  <si>
    <t>0,8</t>
  </si>
  <si>
    <t>0,6</t>
  </si>
  <si>
    <t>0,5</t>
  </si>
  <si>
    <t>1,1</t>
  </si>
  <si>
    <t>0,9</t>
  </si>
  <si>
    <t>0,3</t>
  </si>
  <si>
    <t>0,7</t>
  </si>
  <si>
    <t>0,4</t>
  </si>
  <si>
    <t>Angle (°)</t>
  </si>
  <si>
    <t>PM extracted (0=No ; 1=Yes ; #tooth)</t>
  </si>
  <si>
    <t>Right molar class</t>
  </si>
  <si>
    <t>Fossa depth 46</t>
  </si>
  <si>
    <t>Fossa depth 36</t>
  </si>
  <si>
    <t>Condylion-L1</t>
  </si>
  <si>
    <t>Date of birth</t>
  </si>
  <si>
    <t>Records</t>
  </si>
  <si>
    <t>Supplementary Table 1</t>
  </si>
  <si>
    <t>OB 11 (before)</t>
  </si>
  <si>
    <t>OB 21 (before)</t>
  </si>
  <si>
    <t>OB 11 (after)</t>
  </si>
  <si>
    <t>OB 21 (after)</t>
  </si>
  <si>
    <t>S-N/O-P</t>
  </si>
  <si>
    <t>Curve of Spee</t>
  </si>
  <si>
    <t>Rx observations</t>
  </si>
  <si>
    <t>Date Rx</t>
  </si>
  <si>
    <t>Date impressions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</si>
</sst>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\-m"/>
    <numFmt numFmtId="165" formatCode="0.0"/>
    <numFmt numFmtId="166" formatCode="0.0000"/>
  </numFmts>
  <fonts count="12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 (Corpo)"/>
    </font>
    <font>
      <sz val="12"/>
      <color theme="4"/>
      <name val="Calibri"/>
      <family val="2"/>
      <scheme val="minor"/>
    </font>
    <font>
      <sz val="12"/>
      <color theme="4"/>
      <name val="Calibri (Corpo)"/>
    </font>
    <font>
      <sz val="12"/>
      <color rgb="FFFF0000"/>
      <name val="Calibri (Corpo)"/>
    </font>
    <font>
      <b/>
      <sz val="12"/>
      <color theme="1"/>
      <name val="Calibri (Corpo)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DED5"/>
        <bgColor indexed="64"/>
      </patternFill>
    </fill>
    <fill>
      <patternFill patternType="solid">
        <fgColor rgb="FFEAFFE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FFFFF"/>
        <bgColor indexed="64"/>
      </patternFill>
    </fill>
    <fill>
      <patternFill patternType="solid">
        <fgColor rgb="FFFFF7F6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7" fillId="0" borderId="0" xfId="0" applyFont="1"/>
    <xf numFmtId="0" fontId="0" fillId="0" borderId="2" xfId="0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6" fontId="0" fillId="0" borderId="0" xfId="0" applyNumberFormat="1"/>
    <xf numFmtId="49" fontId="0" fillId="0" borderId="0" xfId="0" applyNumberFormat="1"/>
    <xf numFmtId="2" fontId="1" fillId="0" borderId="0" xfId="0" applyNumberFormat="1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7" fontId="0" fillId="0" borderId="0" xfId="0" applyNumberFormat="1"/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2" fontId="10" fillId="0" borderId="0" xfId="0" applyNumberFormat="1" applyFont="1"/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165" fontId="0" fillId="0" borderId="0" xfId="0" applyNumberFormat="1"/>
    <xf numFmtId="0" fontId="2" fillId="0" borderId="6" xfId="0" applyFont="1" applyBorder="1"/>
    <xf numFmtId="0" fontId="0" fillId="0" borderId="6" xfId="0" applyBorder="1"/>
    <xf numFmtId="0" fontId="4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7" xfId="0" applyBorder="1"/>
    <xf numFmtId="0" fontId="0" fillId="0" borderId="13" xfId="0" applyBorder="1"/>
    <xf numFmtId="165" fontId="0" fillId="0" borderId="14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9" borderId="11" xfId="0" applyFill="1" applyBorder="1" applyAlignment="1">
      <alignment horizontal="center" vertical="center"/>
    </xf>
    <xf numFmtId="0" fontId="0" fillId="9" borderId="12" xfId="0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2" fillId="6" borderId="5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EF2FC"/>
      <color rgb="FFFFF4F8"/>
      <color rgb="FFFDFFF7"/>
      <color rgb="FFFBFFBC"/>
      <color rgb="FFCA93FF"/>
      <color rgb="FFFFA7A2"/>
      <color rgb="FFEAFFE2"/>
      <color rgb="FFF4FF8D"/>
      <color rgb="FFB3CBFF"/>
      <color rgb="FFFFD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59BF3-AABF-3C4E-A6DD-888CA7128BC7}">
  <dimension ref="B2:BF131"/>
  <sheetViews>
    <sheetView tabSelected="1" zoomScale="75" workbookViewId="0">
      <selection activeCell="B13" sqref="B13"/>
    </sheetView>
  </sheetViews>
  <sheetFormatPr baseColWidth="10" defaultRowHeight="16" x14ac:dyDescent="0.2"/>
  <cols>
    <col min="2" max="2" width="21.1640625" customWidth="1"/>
    <col min="3" max="3" width="11.1640625" customWidth="1"/>
    <col min="4" max="4" width="5.6640625" customWidth="1"/>
    <col min="5" max="5" width="12.1640625" customWidth="1"/>
    <col min="6" max="6" width="10.83203125" customWidth="1"/>
    <col min="7" max="7" width="11" customWidth="1"/>
    <col min="8" max="8" width="16.1640625" bestFit="1" customWidth="1"/>
    <col min="9" max="10" width="14.1640625" bestFit="1" customWidth="1"/>
    <col min="11" max="12" width="12.33203125" bestFit="1" customWidth="1"/>
    <col min="13" max="14" width="9.83203125" bestFit="1" customWidth="1"/>
    <col min="15" max="15" width="12.83203125" customWidth="1"/>
    <col min="16" max="16" width="10.83203125" bestFit="1" customWidth="1"/>
    <col min="17" max="17" width="13.6640625" bestFit="1" customWidth="1"/>
    <col min="18" max="18" width="14.33203125" bestFit="1" customWidth="1"/>
    <col min="19" max="19" width="13.6640625" bestFit="1" customWidth="1"/>
    <col min="20" max="20" width="32.1640625" customWidth="1"/>
    <col min="21" max="21" width="14.83203125" bestFit="1" customWidth="1"/>
    <col min="22" max="22" width="23.33203125" customWidth="1"/>
    <col min="23" max="23" width="13.33203125" customWidth="1"/>
    <col min="24" max="24" width="13.83203125" customWidth="1"/>
    <col min="25" max="25" width="16.33203125" bestFit="1" customWidth="1"/>
    <col min="27" max="27" width="25.5" bestFit="1" customWidth="1"/>
    <col min="28" max="28" width="14.5" bestFit="1" customWidth="1"/>
    <col min="38" max="38" width="10.83203125" customWidth="1"/>
    <col min="39" max="39" width="10.83203125" style="5" customWidth="1"/>
    <col min="42" max="42" width="10.83203125" style="5"/>
    <col min="45" max="45" width="10.83203125" style="5"/>
    <col min="51" max="51" width="12.33203125" style="5" bestFit="1" customWidth="1"/>
    <col min="54" max="54" width="10.83203125" style="5"/>
  </cols>
  <sheetData>
    <row r="2" spans="2:28" x14ac:dyDescent="0.2">
      <c r="B2" t="s">
        <v>42</v>
      </c>
    </row>
    <row r="3" spans="2:28" ht="17" thickBot="1" x14ac:dyDescent="0.25"/>
    <row r="4" spans="2:28" x14ac:dyDescent="0.2">
      <c r="C4" s="56" t="s">
        <v>0</v>
      </c>
      <c r="D4" s="60" t="s">
        <v>20</v>
      </c>
      <c r="E4" s="61"/>
      <c r="F4" s="61"/>
      <c r="G4" s="66" t="s">
        <v>41</v>
      </c>
      <c r="H4" s="66"/>
      <c r="I4" s="74" t="s">
        <v>5</v>
      </c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68" t="s">
        <v>49</v>
      </c>
      <c r="X4" s="69"/>
      <c r="Y4" s="54" t="s">
        <v>7</v>
      </c>
    </row>
    <row r="5" spans="2:28" x14ac:dyDescent="0.2">
      <c r="C5" s="57"/>
      <c r="D5" s="62"/>
      <c r="E5" s="63"/>
      <c r="F5" s="63"/>
      <c r="G5" s="67"/>
      <c r="H5" s="67"/>
      <c r="I5" s="76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0"/>
      <c r="X5" s="71"/>
      <c r="Y5" s="55"/>
    </row>
    <row r="6" spans="2:28" ht="16" customHeight="1" x14ac:dyDescent="0.2">
      <c r="C6" s="57"/>
      <c r="D6" s="64"/>
      <c r="E6" s="65"/>
      <c r="F6" s="65"/>
      <c r="G6" s="65"/>
      <c r="H6" s="65"/>
      <c r="I6" s="72" t="s">
        <v>17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58" t="s">
        <v>18</v>
      </c>
      <c r="U6" s="59"/>
      <c r="V6" s="59"/>
      <c r="W6" s="21" t="s">
        <v>34</v>
      </c>
      <c r="X6" s="22" t="s">
        <v>16</v>
      </c>
      <c r="Y6" s="55"/>
    </row>
    <row r="7" spans="2:28" ht="16" customHeight="1" x14ac:dyDescent="0.2">
      <c r="C7" s="57"/>
      <c r="D7" s="35" t="s">
        <v>2</v>
      </c>
      <c r="E7" s="1" t="s">
        <v>40</v>
      </c>
      <c r="F7" s="1" t="s">
        <v>1</v>
      </c>
      <c r="G7" s="7" t="s">
        <v>50</v>
      </c>
      <c r="H7" s="1" t="s">
        <v>51</v>
      </c>
      <c r="I7" s="7" t="s">
        <v>43</v>
      </c>
      <c r="J7" s="1" t="s">
        <v>44</v>
      </c>
      <c r="K7" s="1" t="s">
        <v>45</v>
      </c>
      <c r="L7" s="1" t="s">
        <v>46</v>
      </c>
      <c r="M7" s="1" t="s">
        <v>8</v>
      </c>
      <c r="N7" s="1" t="s">
        <v>9</v>
      </c>
      <c r="O7" s="1" t="s">
        <v>10</v>
      </c>
      <c r="P7" s="1" t="s">
        <v>19</v>
      </c>
      <c r="Q7" s="1" t="s">
        <v>48</v>
      </c>
      <c r="R7" s="1" t="s">
        <v>37</v>
      </c>
      <c r="S7" s="1" t="s">
        <v>38</v>
      </c>
      <c r="T7" s="7" t="s">
        <v>35</v>
      </c>
      <c r="U7" s="1" t="s">
        <v>36</v>
      </c>
      <c r="V7" s="1" t="s">
        <v>25</v>
      </c>
      <c r="W7" s="7" t="s">
        <v>47</v>
      </c>
      <c r="X7" s="8" t="s">
        <v>39</v>
      </c>
      <c r="Y7" s="49" t="s">
        <v>6</v>
      </c>
    </row>
    <row r="8" spans="2:28" x14ac:dyDescent="0.2">
      <c r="C8" s="36"/>
      <c r="D8" s="36"/>
      <c r="G8" s="4"/>
      <c r="I8" s="4"/>
      <c r="T8" s="4"/>
      <c r="W8" s="4"/>
      <c r="X8" s="3"/>
      <c r="Y8" s="49"/>
    </row>
    <row r="9" spans="2:28" x14ac:dyDescent="0.2">
      <c r="C9" s="36"/>
      <c r="D9" s="36"/>
      <c r="G9" s="4"/>
      <c r="I9" s="4"/>
      <c r="T9" s="4"/>
      <c r="W9" s="4"/>
      <c r="X9" s="3"/>
      <c r="Y9" s="49"/>
    </row>
    <row r="10" spans="2:28" x14ac:dyDescent="0.2">
      <c r="B10" s="23"/>
      <c r="C10" s="36">
        <v>1</v>
      </c>
      <c r="D10" s="37" t="s">
        <v>3</v>
      </c>
      <c r="E10" s="28">
        <v>38456</v>
      </c>
      <c r="F10" s="15">
        <f t="shared" ref="F10:F56" si="0">(H10-E10)/365.25</f>
        <v>18.015058179329227</v>
      </c>
      <c r="G10" s="10">
        <v>45036</v>
      </c>
      <c r="H10" s="28">
        <v>45036</v>
      </c>
      <c r="I10" s="16">
        <v>1.3</v>
      </c>
      <c r="J10" s="15">
        <v>1</v>
      </c>
      <c r="K10" s="15">
        <v>1</v>
      </c>
      <c r="L10" s="15">
        <v>1</v>
      </c>
      <c r="M10" s="15">
        <f>I10-K10</f>
        <v>0.30000000000000004</v>
      </c>
      <c r="N10" s="15">
        <f>J10-L10</f>
        <v>0</v>
      </c>
      <c r="O10" s="13">
        <f>(M10+N10)/2</f>
        <v>0.15000000000000002</v>
      </c>
      <c r="P10" s="15">
        <v>34</v>
      </c>
      <c r="Q10" s="15">
        <v>0</v>
      </c>
      <c r="R10" s="5" t="s">
        <v>22</v>
      </c>
      <c r="S10" s="5" t="s">
        <v>21</v>
      </c>
      <c r="T10" s="4">
        <v>0</v>
      </c>
      <c r="U10" s="5">
        <v>2</v>
      </c>
      <c r="V10" s="5">
        <v>1</v>
      </c>
      <c r="W10" s="16">
        <v>15.5</v>
      </c>
      <c r="X10" s="17">
        <v>103.4</v>
      </c>
      <c r="Y10" s="49">
        <v>0</v>
      </c>
      <c r="AA10" s="1"/>
      <c r="AB10" s="12"/>
    </row>
    <row r="11" spans="2:28" x14ac:dyDescent="0.2">
      <c r="C11" s="36">
        <v>2</v>
      </c>
      <c r="D11" s="38" t="s">
        <v>4</v>
      </c>
      <c r="E11" s="28">
        <v>39334</v>
      </c>
      <c r="F11" s="15">
        <f t="shared" si="0"/>
        <v>15.613963039014374</v>
      </c>
      <c r="G11" s="10">
        <v>45037</v>
      </c>
      <c r="H11" s="28">
        <v>45037</v>
      </c>
      <c r="I11" s="16">
        <v>0.8</v>
      </c>
      <c r="J11" s="15">
        <v>1.1000000000000001</v>
      </c>
      <c r="K11" s="15">
        <v>-0.1</v>
      </c>
      <c r="L11" s="15">
        <v>0.3</v>
      </c>
      <c r="M11" s="15">
        <f t="shared" ref="M11:M56" si="1">I11-K11</f>
        <v>0.9</v>
      </c>
      <c r="N11" s="15">
        <f t="shared" ref="N11:N56" si="2">J11-L11</f>
        <v>0.8</v>
      </c>
      <c r="O11" s="13">
        <f t="shared" ref="O11:O56" si="3">(M11+N11)/2</f>
        <v>0.85000000000000009</v>
      </c>
      <c r="P11" s="15">
        <v>30</v>
      </c>
      <c r="Q11" s="15">
        <v>0</v>
      </c>
      <c r="R11" s="5" t="s">
        <v>26</v>
      </c>
      <c r="S11" s="5" t="s">
        <v>21</v>
      </c>
      <c r="T11" s="4">
        <v>0</v>
      </c>
      <c r="U11" s="5">
        <v>1</v>
      </c>
      <c r="V11" s="5">
        <v>1</v>
      </c>
      <c r="W11" s="16">
        <v>19.7</v>
      </c>
      <c r="X11" s="17">
        <v>87.2</v>
      </c>
      <c r="Y11" s="49">
        <v>0</v>
      </c>
      <c r="AA11" s="1"/>
      <c r="AB11" s="12"/>
    </row>
    <row r="12" spans="2:28" x14ac:dyDescent="0.2">
      <c r="C12" s="36">
        <v>3</v>
      </c>
      <c r="D12" s="37" t="s">
        <v>3</v>
      </c>
      <c r="E12" s="28">
        <v>38024</v>
      </c>
      <c r="F12" s="15">
        <f t="shared" si="0"/>
        <v>19.26899383983573</v>
      </c>
      <c r="G12" s="10">
        <v>45062</v>
      </c>
      <c r="H12" s="28">
        <v>45062</v>
      </c>
      <c r="I12" s="16">
        <v>2.7</v>
      </c>
      <c r="J12" s="15">
        <v>2.4</v>
      </c>
      <c r="K12" s="15">
        <v>1.2</v>
      </c>
      <c r="L12" s="15">
        <v>0.9</v>
      </c>
      <c r="M12" s="15">
        <f t="shared" si="1"/>
        <v>1.5000000000000002</v>
      </c>
      <c r="N12" s="15">
        <f t="shared" si="2"/>
        <v>1.5</v>
      </c>
      <c r="O12" s="13">
        <f t="shared" si="3"/>
        <v>1.5</v>
      </c>
      <c r="P12" s="15">
        <v>35.700000000000003</v>
      </c>
      <c r="Q12" s="15">
        <v>0</v>
      </c>
      <c r="R12" s="5" t="s">
        <v>23</v>
      </c>
      <c r="S12" s="5" t="s">
        <v>23</v>
      </c>
      <c r="T12" s="4">
        <v>0</v>
      </c>
      <c r="U12" s="5" t="s">
        <v>11</v>
      </c>
      <c r="V12" s="5">
        <v>0</v>
      </c>
      <c r="W12" s="16">
        <v>18.399999999999999</v>
      </c>
      <c r="X12" s="17">
        <v>101</v>
      </c>
      <c r="Y12" s="49">
        <v>0</v>
      </c>
      <c r="AA12" s="1"/>
      <c r="AB12" s="12"/>
    </row>
    <row r="13" spans="2:28" x14ac:dyDescent="0.2">
      <c r="C13" s="36">
        <v>4</v>
      </c>
      <c r="D13" s="37" t="s">
        <v>3</v>
      </c>
      <c r="E13" s="28">
        <v>39424</v>
      </c>
      <c r="F13" s="15">
        <f t="shared" si="0"/>
        <v>15.493497604380561</v>
      </c>
      <c r="G13" s="10">
        <v>45083</v>
      </c>
      <c r="H13" s="28">
        <v>45083</v>
      </c>
      <c r="I13" s="16">
        <v>0.4</v>
      </c>
      <c r="J13" s="15">
        <v>0.3</v>
      </c>
      <c r="K13" s="15">
        <v>-1.3</v>
      </c>
      <c r="L13" s="15">
        <v>-1.5</v>
      </c>
      <c r="M13" s="15">
        <f t="shared" si="1"/>
        <v>1.7000000000000002</v>
      </c>
      <c r="N13" s="15">
        <f t="shared" si="2"/>
        <v>1.8</v>
      </c>
      <c r="O13" s="13">
        <f t="shared" si="3"/>
        <v>1.75</v>
      </c>
      <c r="P13" s="15">
        <v>28.5</v>
      </c>
      <c r="Q13" s="15">
        <v>0</v>
      </c>
      <c r="R13" s="5" t="s">
        <v>27</v>
      </c>
      <c r="S13" s="5" t="s">
        <v>21</v>
      </c>
      <c r="T13" s="4">
        <v>1</v>
      </c>
      <c r="U13" s="5">
        <v>1</v>
      </c>
      <c r="V13" s="5">
        <v>1</v>
      </c>
      <c r="W13" s="16">
        <v>17.2</v>
      </c>
      <c r="X13" s="17">
        <v>101.1</v>
      </c>
      <c r="Y13" s="49">
        <v>0</v>
      </c>
      <c r="AA13" s="1"/>
      <c r="AB13" s="12"/>
    </row>
    <row r="14" spans="2:28" x14ac:dyDescent="0.2">
      <c r="C14" s="36">
        <v>5</v>
      </c>
      <c r="D14" s="38" t="s">
        <v>4</v>
      </c>
      <c r="E14" s="28">
        <v>39963</v>
      </c>
      <c r="F14" s="15">
        <f t="shared" si="0"/>
        <v>14.083504449007529</v>
      </c>
      <c r="G14" s="10">
        <v>45096</v>
      </c>
      <c r="H14" s="28">
        <v>45107</v>
      </c>
      <c r="I14" s="16">
        <v>1.9</v>
      </c>
      <c r="J14" s="15">
        <v>1.8</v>
      </c>
      <c r="K14" s="15">
        <v>0.3</v>
      </c>
      <c r="L14" s="15">
        <v>0.3</v>
      </c>
      <c r="M14" s="15">
        <f t="shared" si="1"/>
        <v>1.5999999999999999</v>
      </c>
      <c r="N14" s="15">
        <f t="shared" si="2"/>
        <v>1.5</v>
      </c>
      <c r="O14" s="13">
        <f t="shared" si="3"/>
        <v>1.5499999999999998</v>
      </c>
      <c r="P14" s="15">
        <v>33.4</v>
      </c>
      <c r="Q14" s="15">
        <v>0</v>
      </c>
      <c r="R14" s="5" t="s">
        <v>28</v>
      </c>
      <c r="S14" s="5" t="s">
        <v>27</v>
      </c>
      <c r="T14" s="4">
        <v>0</v>
      </c>
      <c r="U14" s="5">
        <v>1</v>
      </c>
      <c r="V14" s="5">
        <v>0</v>
      </c>
      <c r="W14" s="16">
        <v>23.1</v>
      </c>
      <c r="X14" s="17">
        <v>97.9</v>
      </c>
      <c r="Y14" s="49">
        <v>0</v>
      </c>
      <c r="AA14" s="1"/>
      <c r="AB14" s="12"/>
    </row>
    <row r="15" spans="2:28" x14ac:dyDescent="0.2">
      <c r="C15" s="36">
        <v>6</v>
      </c>
      <c r="D15" s="37" t="s">
        <v>3</v>
      </c>
      <c r="E15" s="28">
        <v>40229</v>
      </c>
      <c r="F15" s="15">
        <f t="shared" si="0"/>
        <v>13.385352498288844</v>
      </c>
      <c r="G15" s="10">
        <v>45057</v>
      </c>
      <c r="H15" s="28">
        <v>45118</v>
      </c>
      <c r="I15" s="16">
        <v>4.2</v>
      </c>
      <c r="J15" s="15">
        <v>3.8</v>
      </c>
      <c r="K15" s="15">
        <v>3.1</v>
      </c>
      <c r="L15" s="15">
        <v>2.7</v>
      </c>
      <c r="M15" s="15">
        <f t="shared" si="1"/>
        <v>1.1000000000000001</v>
      </c>
      <c r="N15" s="15">
        <f t="shared" si="2"/>
        <v>1.0999999999999996</v>
      </c>
      <c r="O15" s="13">
        <f t="shared" si="3"/>
        <v>1.0999999999999999</v>
      </c>
      <c r="P15" s="15">
        <v>34</v>
      </c>
      <c r="Q15" s="15">
        <v>0.5</v>
      </c>
      <c r="R15" s="5" t="s">
        <v>22</v>
      </c>
      <c r="S15" s="5" t="s">
        <v>21</v>
      </c>
      <c r="T15" s="4">
        <v>0</v>
      </c>
      <c r="U15" s="5">
        <v>1</v>
      </c>
      <c r="V15" s="5">
        <v>1</v>
      </c>
      <c r="W15" s="16">
        <v>23</v>
      </c>
      <c r="X15" s="17">
        <v>88.4</v>
      </c>
      <c r="Y15" s="49">
        <v>0</v>
      </c>
      <c r="AA15" s="1"/>
      <c r="AB15" s="12"/>
    </row>
    <row r="16" spans="2:28" x14ac:dyDescent="0.2">
      <c r="C16" s="36">
        <v>7</v>
      </c>
      <c r="D16" s="38" t="s">
        <v>4</v>
      </c>
      <c r="E16" s="28">
        <v>39423</v>
      </c>
      <c r="F16" s="15">
        <f t="shared" si="0"/>
        <v>15.616700889801505</v>
      </c>
      <c r="G16" s="10">
        <v>45043</v>
      </c>
      <c r="H16" s="28">
        <v>45127</v>
      </c>
      <c r="I16" s="16">
        <v>2.5</v>
      </c>
      <c r="J16" s="15">
        <v>2.5</v>
      </c>
      <c r="K16" s="15">
        <v>-0.7</v>
      </c>
      <c r="L16" s="15">
        <v>-0.7</v>
      </c>
      <c r="M16" s="15">
        <f t="shared" si="1"/>
        <v>3.2</v>
      </c>
      <c r="N16" s="15">
        <f t="shared" si="2"/>
        <v>3.2</v>
      </c>
      <c r="O16" s="13">
        <f t="shared" si="3"/>
        <v>3.2</v>
      </c>
      <c r="P16" s="15">
        <v>34.799999999999997</v>
      </c>
      <c r="Q16" s="15">
        <v>0</v>
      </c>
      <c r="R16" s="5" t="s">
        <v>26</v>
      </c>
      <c r="S16" s="5" t="s">
        <v>26</v>
      </c>
      <c r="T16" s="4">
        <v>0</v>
      </c>
      <c r="U16" s="5">
        <v>1</v>
      </c>
      <c r="V16" s="5">
        <v>0</v>
      </c>
      <c r="W16" s="16">
        <v>23.4</v>
      </c>
      <c r="X16" s="17">
        <v>103</v>
      </c>
      <c r="Y16" s="49">
        <v>0</v>
      </c>
      <c r="AA16" s="1"/>
      <c r="AB16" s="12"/>
    </row>
    <row r="17" spans="3:54" x14ac:dyDescent="0.2">
      <c r="C17" s="36">
        <v>8</v>
      </c>
      <c r="D17" s="38" t="s">
        <v>4</v>
      </c>
      <c r="E17" s="28">
        <v>39124</v>
      </c>
      <c r="F17" s="15">
        <f t="shared" si="0"/>
        <v>16.418891170431213</v>
      </c>
      <c r="G17" s="10">
        <v>45114</v>
      </c>
      <c r="H17" s="28">
        <v>45121</v>
      </c>
      <c r="I17" s="16">
        <v>0.5</v>
      </c>
      <c r="J17" s="15">
        <v>0.9</v>
      </c>
      <c r="K17" s="15">
        <v>-3.2</v>
      </c>
      <c r="L17" s="15">
        <v>-2.9</v>
      </c>
      <c r="M17" s="15">
        <f t="shared" si="1"/>
        <v>3.7</v>
      </c>
      <c r="N17" s="15">
        <f t="shared" si="2"/>
        <v>3.8</v>
      </c>
      <c r="O17" s="13">
        <f t="shared" si="3"/>
        <v>3.75</v>
      </c>
      <c r="P17" s="15">
        <v>31.9</v>
      </c>
      <c r="Q17" s="15">
        <v>0</v>
      </c>
      <c r="R17" s="5">
        <v>0</v>
      </c>
      <c r="S17" s="5" t="s">
        <v>21</v>
      </c>
      <c r="T17" s="4">
        <v>0</v>
      </c>
      <c r="U17" s="5" t="s">
        <v>11</v>
      </c>
      <c r="V17" s="5">
        <v>1</v>
      </c>
      <c r="W17" s="16">
        <v>22.5</v>
      </c>
      <c r="X17" s="17">
        <v>90.9</v>
      </c>
      <c r="Y17" s="49">
        <v>0</v>
      </c>
      <c r="AA17" s="1"/>
      <c r="AB17" s="12"/>
    </row>
    <row r="18" spans="3:54" x14ac:dyDescent="0.2">
      <c r="C18" s="36">
        <v>9</v>
      </c>
      <c r="D18" s="38" t="s">
        <v>4</v>
      </c>
      <c r="E18" s="28">
        <v>39843</v>
      </c>
      <c r="F18" s="15">
        <f t="shared" si="0"/>
        <v>14.67214236824093</v>
      </c>
      <c r="G18" s="10">
        <v>45202</v>
      </c>
      <c r="H18" s="28">
        <v>45202</v>
      </c>
      <c r="I18" s="14">
        <v>2.4</v>
      </c>
      <c r="J18" s="5">
        <v>2.7</v>
      </c>
      <c r="K18" s="5">
        <v>-0.2</v>
      </c>
      <c r="L18" s="5">
        <v>0</v>
      </c>
      <c r="M18" s="5">
        <f t="shared" si="1"/>
        <v>2.6</v>
      </c>
      <c r="N18" s="5">
        <f t="shared" si="2"/>
        <v>2.7</v>
      </c>
      <c r="O18" s="5">
        <f t="shared" si="3"/>
        <v>2.6500000000000004</v>
      </c>
      <c r="P18" s="5">
        <v>35.9</v>
      </c>
      <c r="Q18" s="5">
        <v>0</v>
      </c>
      <c r="R18" s="5" t="s">
        <v>29</v>
      </c>
      <c r="S18" s="5" t="s">
        <v>30</v>
      </c>
      <c r="T18" s="4">
        <v>0</v>
      </c>
      <c r="U18" s="5">
        <v>1</v>
      </c>
      <c r="V18" s="5">
        <v>0</v>
      </c>
      <c r="W18" s="14">
        <v>14.2</v>
      </c>
      <c r="X18" s="6">
        <v>95.7</v>
      </c>
      <c r="Y18" s="49">
        <v>0</v>
      </c>
      <c r="AA18" s="1"/>
      <c r="AB18" s="12"/>
      <c r="AM18"/>
      <c r="AP18"/>
      <c r="AS18"/>
      <c r="AY18"/>
      <c r="BB18"/>
    </row>
    <row r="19" spans="3:54" x14ac:dyDescent="0.2">
      <c r="C19" s="36">
        <v>10</v>
      </c>
      <c r="D19" s="38" t="s">
        <v>4</v>
      </c>
      <c r="E19" s="28">
        <v>39066</v>
      </c>
      <c r="F19" s="15">
        <f t="shared" si="0"/>
        <v>16.930869267624914</v>
      </c>
      <c r="G19" s="10">
        <v>45187</v>
      </c>
      <c r="H19" s="28">
        <v>45250</v>
      </c>
      <c r="I19" s="16">
        <v>-1.2</v>
      </c>
      <c r="J19" s="15">
        <v>-1.4</v>
      </c>
      <c r="K19" s="15">
        <v>-3.5</v>
      </c>
      <c r="L19" s="15">
        <v>-3.6</v>
      </c>
      <c r="M19" s="15">
        <f t="shared" si="1"/>
        <v>2.2999999999999998</v>
      </c>
      <c r="N19" s="15">
        <f t="shared" si="2"/>
        <v>2.2000000000000002</v>
      </c>
      <c r="O19" s="13">
        <f t="shared" si="3"/>
        <v>2.25</v>
      </c>
      <c r="P19" s="15">
        <v>33.1</v>
      </c>
      <c r="Q19" s="15">
        <v>0</v>
      </c>
      <c r="R19" s="5" t="s">
        <v>29</v>
      </c>
      <c r="S19" s="5" t="s">
        <v>30</v>
      </c>
      <c r="T19" s="4">
        <v>0</v>
      </c>
      <c r="U19" s="5">
        <v>1</v>
      </c>
      <c r="V19" s="5">
        <v>0</v>
      </c>
      <c r="W19" s="16">
        <v>28.4</v>
      </c>
      <c r="X19" s="17">
        <v>102.9</v>
      </c>
      <c r="Y19" s="49">
        <v>0</v>
      </c>
      <c r="AA19" s="1"/>
      <c r="AB19" s="12"/>
    </row>
    <row r="20" spans="3:54" x14ac:dyDescent="0.2">
      <c r="C20" s="36">
        <v>11</v>
      </c>
      <c r="D20" s="38" t="s">
        <v>4</v>
      </c>
      <c r="E20" s="28">
        <v>40361</v>
      </c>
      <c r="F20" s="15">
        <f t="shared" si="0"/>
        <v>13.300479123887747</v>
      </c>
      <c r="G20" s="10">
        <v>45187</v>
      </c>
      <c r="H20" s="28">
        <v>45219</v>
      </c>
      <c r="I20" s="16">
        <v>3.8</v>
      </c>
      <c r="J20" s="15">
        <v>3.6</v>
      </c>
      <c r="K20" s="15">
        <v>-0.2</v>
      </c>
      <c r="L20" s="15">
        <v>-0.5</v>
      </c>
      <c r="M20" s="15">
        <f t="shared" si="1"/>
        <v>4</v>
      </c>
      <c r="N20" s="15">
        <f t="shared" si="2"/>
        <v>4.0999999999999996</v>
      </c>
      <c r="O20" s="13">
        <f t="shared" si="3"/>
        <v>4.05</v>
      </c>
      <c r="P20" s="15">
        <v>31.1</v>
      </c>
      <c r="Q20" s="15">
        <v>0</v>
      </c>
      <c r="R20" s="5" t="s">
        <v>21</v>
      </c>
      <c r="S20" s="5" t="s">
        <v>28</v>
      </c>
      <c r="T20" s="4">
        <v>0</v>
      </c>
      <c r="U20" s="5">
        <v>1</v>
      </c>
      <c r="V20" s="5">
        <v>2</v>
      </c>
      <c r="W20" s="16">
        <v>13.4</v>
      </c>
      <c r="X20" s="17">
        <v>86.7</v>
      </c>
      <c r="Y20" s="49">
        <v>0</v>
      </c>
      <c r="AA20" s="1"/>
      <c r="AB20" s="12"/>
    </row>
    <row r="21" spans="3:54" x14ac:dyDescent="0.2">
      <c r="C21" s="36">
        <v>12</v>
      </c>
      <c r="D21" s="37" t="s">
        <v>3</v>
      </c>
      <c r="E21" s="28">
        <v>41591</v>
      </c>
      <c r="F21" s="15">
        <f t="shared" si="0"/>
        <v>9.9247091033538677</v>
      </c>
      <c r="G21" s="10">
        <v>45216</v>
      </c>
      <c r="H21" s="28">
        <v>45216</v>
      </c>
      <c r="I21" s="16">
        <v>2.9</v>
      </c>
      <c r="J21" s="15">
        <v>4.0999999999999996</v>
      </c>
      <c r="K21" s="15">
        <v>-0.8</v>
      </c>
      <c r="L21" s="15">
        <v>0.5</v>
      </c>
      <c r="M21" s="15">
        <f t="shared" si="1"/>
        <v>3.7</v>
      </c>
      <c r="N21" s="15">
        <f t="shared" si="2"/>
        <v>3.5999999999999996</v>
      </c>
      <c r="O21" s="13">
        <f t="shared" si="3"/>
        <v>3.65</v>
      </c>
      <c r="P21" s="15">
        <v>37.9</v>
      </c>
      <c r="Q21" s="15">
        <v>1</v>
      </c>
      <c r="R21" s="5">
        <v>1</v>
      </c>
      <c r="S21" s="5">
        <v>1</v>
      </c>
      <c r="T21" s="4">
        <v>0</v>
      </c>
      <c r="U21" s="5">
        <v>1</v>
      </c>
      <c r="V21" s="5">
        <v>0</v>
      </c>
      <c r="W21" s="16">
        <v>21.5</v>
      </c>
      <c r="X21" s="17">
        <v>89.1</v>
      </c>
      <c r="Y21" s="49">
        <v>0</v>
      </c>
      <c r="AA21" s="1"/>
      <c r="AB21" s="12"/>
    </row>
    <row r="22" spans="3:54" x14ac:dyDescent="0.2">
      <c r="C22" s="36">
        <v>13</v>
      </c>
      <c r="D22" s="38" t="s">
        <v>4</v>
      </c>
      <c r="E22" s="28">
        <v>40680</v>
      </c>
      <c r="F22" s="15">
        <f t="shared" si="0"/>
        <v>12.501026694045175</v>
      </c>
      <c r="G22" s="10">
        <v>45212</v>
      </c>
      <c r="H22" s="28">
        <v>45246</v>
      </c>
      <c r="I22" s="16">
        <v>1.3</v>
      </c>
      <c r="J22" s="15">
        <v>1.5</v>
      </c>
      <c r="K22" s="15">
        <v>-1</v>
      </c>
      <c r="L22" s="15">
        <v>-0.8</v>
      </c>
      <c r="M22" s="15">
        <f t="shared" si="1"/>
        <v>2.2999999999999998</v>
      </c>
      <c r="N22" s="15">
        <f t="shared" si="2"/>
        <v>2.2999999999999998</v>
      </c>
      <c r="O22" s="13">
        <f t="shared" si="3"/>
        <v>2.2999999999999998</v>
      </c>
      <c r="P22" s="15">
        <v>34.4</v>
      </c>
      <c r="Q22" s="15">
        <v>0</v>
      </c>
      <c r="R22" s="5" t="s">
        <v>32</v>
      </c>
      <c r="S22" s="5" t="s">
        <v>27</v>
      </c>
      <c r="T22" s="4">
        <v>0</v>
      </c>
      <c r="U22" s="5">
        <v>1</v>
      </c>
      <c r="V22" s="5">
        <v>0</v>
      </c>
      <c r="W22" s="16">
        <v>15.2</v>
      </c>
      <c r="X22" s="17">
        <v>97.8</v>
      </c>
      <c r="Y22" s="49">
        <v>0</v>
      </c>
      <c r="AA22" s="1"/>
      <c r="AB22" s="12"/>
    </row>
    <row r="23" spans="3:54" x14ac:dyDescent="0.2">
      <c r="C23" s="36">
        <v>14</v>
      </c>
      <c r="D23" s="37" t="s">
        <v>3</v>
      </c>
      <c r="E23" s="28">
        <v>37998</v>
      </c>
      <c r="F23" s="15">
        <f t="shared" si="0"/>
        <v>19.761806981519506</v>
      </c>
      <c r="G23" s="10">
        <v>45209</v>
      </c>
      <c r="H23" s="28">
        <v>45216</v>
      </c>
      <c r="I23" s="16">
        <v>2</v>
      </c>
      <c r="J23" s="15">
        <v>2.1</v>
      </c>
      <c r="K23" s="15">
        <v>0.2</v>
      </c>
      <c r="L23" s="15">
        <v>0.2</v>
      </c>
      <c r="M23" s="15">
        <f t="shared" si="1"/>
        <v>1.8</v>
      </c>
      <c r="N23" s="15">
        <f t="shared" si="2"/>
        <v>1.9000000000000001</v>
      </c>
      <c r="O23" s="13">
        <f t="shared" si="3"/>
        <v>1.85</v>
      </c>
      <c r="P23" s="15">
        <v>30.4</v>
      </c>
      <c r="Q23" s="15">
        <v>0</v>
      </c>
      <c r="R23" s="5" t="s">
        <v>31</v>
      </c>
      <c r="S23" s="5" t="s">
        <v>27</v>
      </c>
      <c r="T23" s="4">
        <v>0</v>
      </c>
      <c r="U23" s="5">
        <v>1</v>
      </c>
      <c r="V23" s="5">
        <v>0</v>
      </c>
      <c r="W23" s="16">
        <v>11.8</v>
      </c>
      <c r="X23" s="17">
        <v>98.6</v>
      </c>
      <c r="Y23" s="49">
        <v>0</v>
      </c>
      <c r="AA23" s="1"/>
      <c r="AB23" s="12"/>
    </row>
    <row r="24" spans="3:54" x14ac:dyDescent="0.2">
      <c r="C24" s="36">
        <v>15</v>
      </c>
      <c r="D24" s="37" t="s">
        <v>3</v>
      </c>
      <c r="E24" s="28">
        <v>42369</v>
      </c>
      <c r="F24" s="15">
        <f t="shared" si="0"/>
        <v>7.7946611909650922</v>
      </c>
      <c r="G24" s="10">
        <v>45216</v>
      </c>
      <c r="H24" s="28">
        <v>45216</v>
      </c>
      <c r="I24" s="16">
        <v>2.2999999999999998</v>
      </c>
      <c r="J24" s="15">
        <v>2.4</v>
      </c>
      <c r="K24" s="15">
        <v>0.4</v>
      </c>
      <c r="L24" s="15">
        <v>0.7</v>
      </c>
      <c r="M24" s="15">
        <f t="shared" si="1"/>
        <v>1.9</v>
      </c>
      <c r="N24" s="15">
        <f t="shared" si="2"/>
        <v>1.7</v>
      </c>
      <c r="O24" s="13">
        <f t="shared" si="3"/>
        <v>1.7999999999999998</v>
      </c>
      <c r="P24" s="15">
        <v>33</v>
      </c>
      <c r="Q24" s="15">
        <v>2.2000000000000002</v>
      </c>
      <c r="R24" s="5" t="s">
        <v>24</v>
      </c>
      <c r="S24" s="5" t="s">
        <v>23</v>
      </c>
      <c r="T24" s="4">
        <v>0</v>
      </c>
      <c r="U24" s="5" t="s">
        <v>12</v>
      </c>
      <c r="V24" s="5">
        <v>0</v>
      </c>
      <c r="W24" s="16">
        <v>25.7</v>
      </c>
      <c r="X24" s="17">
        <v>82.1</v>
      </c>
      <c r="Y24" s="49">
        <v>0</v>
      </c>
      <c r="AA24" s="1"/>
      <c r="AB24" s="12"/>
    </row>
    <row r="25" spans="3:54" x14ac:dyDescent="0.2">
      <c r="C25" s="36">
        <v>16</v>
      </c>
      <c r="D25" s="38" t="s">
        <v>4</v>
      </c>
      <c r="E25" s="28">
        <v>42100</v>
      </c>
      <c r="F25" s="15">
        <f t="shared" si="0"/>
        <v>8.5311430527036283</v>
      </c>
      <c r="G25" s="10">
        <v>45216</v>
      </c>
      <c r="H25" s="28">
        <v>45216</v>
      </c>
      <c r="I25" s="14">
        <v>4.4000000000000004</v>
      </c>
      <c r="J25" s="5">
        <v>3.6</v>
      </c>
      <c r="K25" s="5">
        <v>0.5</v>
      </c>
      <c r="L25" s="5">
        <v>-0.4</v>
      </c>
      <c r="M25" s="5">
        <f t="shared" si="1"/>
        <v>3.9000000000000004</v>
      </c>
      <c r="N25" s="5">
        <f t="shared" si="2"/>
        <v>4</v>
      </c>
      <c r="O25" s="5">
        <f t="shared" si="3"/>
        <v>3.95</v>
      </c>
      <c r="P25" s="5">
        <v>36.6</v>
      </c>
      <c r="Q25" s="5">
        <v>1</v>
      </c>
      <c r="R25" s="5">
        <v>1</v>
      </c>
      <c r="S25" s="5" t="s">
        <v>21</v>
      </c>
      <c r="T25" s="4">
        <v>0</v>
      </c>
      <c r="U25" s="5">
        <v>1</v>
      </c>
      <c r="V25" s="5">
        <v>1</v>
      </c>
      <c r="W25" s="14">
        <v>22.6</v>
      </c>
      <c r="X25" s="6">
        <v>88.9</v>
      </c>
      <c r="Y25" s="49">
        <v>0</v>
      </c>
      <c r="AA25" s="1"/>
      <c r="AB25" s="12"/>
      <c r="AM25"/>
      <c r="AP25"/>
      <c r="AS25"/>
      <c r="AY25"/>
      <c r="BB25"/>
    </row>
    <row r="26" spans="3:54" x14ac:dyDescent="0.2">
      <c r="C26" s="36">
        <v>17</v>
      </c>
      <c r="D26" s="37" t="s">
        <v>3</v>
      </c>
      <c r="E26" s="28">
        <v>41494</v>
      </c>
      <c r="F26" s="15">
        <f t="shared" si="0"/>
        <v>10.190280629705681</v>
      </c>
      <c r="G26" s="10">
        <v>45216</v>
      </c>
      <c r="H26" s="28">
        <v>45216</v>
      </c>
      <c r="I26" s="16">
        <v>5</v>
      </c>
      <c r="J26" s="15">
        <v>4.5999999999999996</v>
      </c>
      <c r="K26" s="15">
        <v>4</v>
      </c>
      <c r="L26" s="15">
        <v>3.7</v>
      </c>
      <c r="M26" s="15">
        <f t="shared" si="1"/>
        <v>1</v>
      </c>
      <c r="N26" s="15">
        <f t="shared" si="2"/>
        <v>0.89999999999999947</v>
      </c>
      <c r="O26" s="13">
        <f t="shared" si="3"/>
        <v>0.94999999999999973</v>
      </c>
      <c r="P26" s="15">
        <v>32.1</v>
      </c>
      <c r="Q26" s="15">
        <v>2</v>
      </c>
      <c r="R26" s="5" t="s">
        <v>21</v>
      </c>
      <c r="S26" s="5">
        <v>1</v>
      </c>
      <c r="T26" s="4">
        <v>0</v>
      </c>
      <c r="U26" s="5">
        <v>2</v>
      </c>
      <c r="V26" s="5">
        <v>2</v>
      </c>
      <c r="W26" s="16">
        <v>13.6</v>
      </c>
      <c r="X26" s="17">
        <v>79.2</v>
      </c>
      <c r="Y26" s="49">
        <v>0</v>
      </c>
      <c r="AA26" s="1"/>
      <c r="AB26" s="12"/>
    </row>
    <row r="27" spans="3:54" x14ac:dyDescent="0.2">
      <c r="C27" s="36">
        <v>18</v>
      </c>
      <c r="D27" s="38" t="s">
        <v>4</v>
      </c>
      <c r="E27" s="28">
        <v>41933</v>
      </c>
      <c r="F27" s="15">
        <f t="shared" si="0"/>
        <v>8.988364134154688</v>
      </c>
      <c r="G27" s="10">
        <v>45216</v>
      </c>
      <c r="H27" s="28">
        <v>45216</v>
      </c>
      <c r="I27" s="16">
        <v>-0.2</v>
      </c>
      <c r="J27" s="15">
        <v>1</v>
      </c>
      <c r="K27" s="15">
        <v>-3.2</v>
      </c>
      <c r="L27" s="15">
        <v>-2</v>
      </c>
      <c r="M27" s="15">
        <f t="shared" si="1"/>
        <v>3</v>
      </c>
      <c r="N27" s="15">
        <f t="shared" si="2"/>
        <v>3</v>
      </c>
      <c r="O27" s="13">
        <f t="shared" si="3"/>
        <v>3</v>
      </c>
      <c r="P27" s="15">
        <v>37.5</v>
      </c>
      <c r="Q27" s="15">
        <v>0</v>
      </c>
      <c r="R27" s="5">
        <v>1</v>
      </c>
      <c r="S27" s="5">
        <v>1</v>
      </c>
      <c r="T27" s="4">
        <v>0</v>
      </c>
      <c r="U27" s="5">
        <v>1</v>
      </c>
      <c r="V27" s="5">
        <v>0</v>
      </c>
      <c r="W27" s="16">
        <v>27.5</v>
      </c>
      <c r="X27" s="17">
        <v>90.8</v>
      </c>
      <c r="Y27" s="49">
        <v>0</v>
      </c>
      <c r="AA27" s="1"/>
      <c r="AB27" s="12"/>
    </row>
    <row r="28" spans="3:54" x14ac:dyDescent="0.2">
      <c r="C28" s="36">
        <v>19</v>
      </c>
      <c r="D28" s="38" t="s">
        <v>4</v>
      </c>
      <c r="E28" s="28">
        <v>41194</v>
      </c>
      <c r="F28" s="15">
        <f t="shared" si="0"/>
        <v>11.08829568788501</v>
      </c>
      <c r="G28" s="11">
        <v>45216</v>
      </c>
      <c r="H28" s="28">
        <v>45244</v>
      </c>
      <c r="I28" s="16">
        <v>-4.7</v>
      </c>
      <c r="J28" s="15">
        <v>-4.2</v>
      </c>
      <c r="K28" s="15">
        <v>-5.7</v>
      </c>
      <c r="L28" s="15">
        <v>-5.0999999999999996</v>
      </c>
      <c r="M28" s="15">
        <f t="shared" si="1"/>
        <v>1</v>
      </c>
      <c r="N28" s="15">
        <f t="shared" si="2"/>
        <v>0.89999999999999947</v>
      </c>
      <c r="O28" s="13">
        <f t="shared" si="3"/>
        <v>0.94999999999999973</v>
      </c>
      <c r="P28" s="15">
        <v>37.9</v>
      </c>
      <c r="Q28" s="15">
        <v>0</v>
      </c>
      <c r="R28" s="5" t="s">
        <v>21</v>
      </c>
      <c r="S28" s="5" t="s">
        <v>28</v>
      </c>
      <c r="T28" s="4">
        <v>0</v>
      </c>
      <c r="U28" s="5">
        <v>2</v>
      </c>
      <c r="V28" s="5">
        <v>2</v>
      </c>
      <c r="W28" s="16">
        <v>20.2</v>
      </c>
      <c r="X28" s="17">
        <v>97.2</v>
      </c>
      <c r="Y28" s="49">
        <v>0</v>
      </c>
      <c r="AA28" s="1"/>
      <c r="AB28" s="12"/>
    </row>
    <row r="29" spans="3:54" x14ac:dyDescent="0.2">
      <c r="C29" s="36">
        <v>20</v>
      </c>
      <c r="D29" s="38" t="s">
        <v>4</v>
      </c>
      <c r="E29" s="28">
        <v>39206</v>
      </c>
      <c r="F29" s="15">
        <f t="shared" si="0"/>
        <v>16.459958932238195</v>
      </c>
      <c r="G29" s="10">
        <v>45218</v>
      </c>
      <c r="H29" s="28">
        <v>45218</v>
      </c>
      <c r="I29" s="16">
        <v>1.2</v>
      </c>
      <c r="J29" s="15">
        <v>1.2</v>
      </c>
      <c r="K29" s="15">
        <v>-0.7</v>
      </c>
      <c r="L29" s="15">
        <v>-0.7</v>
      </c>
      <c r="M29" s="15">
        <f t="shared" si="1"/>
        <v>1.9</v>
      </c>
      <c r="N29" s="15">
        <f t="shared" si="2"/>
        <v>1.9</v>
      </c>
      <c r="O29" s="13">
        <f t="shared" si="3"/>
        <v>1.9</v>
      </c>
      <c r="P29" s="15">
        <v>36.9</v>
      </c>
      <c r="Q29" s="15">
        <v>0</v>
      </c>
      <c r="R29" s="5" t="s">
        <v>26</v>
      </c>
      <c r="S29" s="5" t="s">
        <v>21</v>
      </c>
      <c r="T29" s="4">
        <v>1</v>
      </c>
      <c r="U29" s="5">
        <v>1</v>
      </c>
      <c r="V29" s="5">
        <v>1</v>
      </c>
      <c r="W29" s="16">
        <v>18.600000000000001</v>
      </c>
      <c r="X29" s="17">
        <v>89.7</v>
      </c>
      <c r="Y29" s="49">
        <v>0</v>
      </c>
      <c r="AA29" s="1"/>
      <c r="AB29" s="12"/>
    </row>
    <row r="30" spans="3:54" x14ac:dyDescent="0.2">
      <c r="C30" s="36">
        <v>21</v>
      </c>
      <c r="D30" s="37" t="s">
        <v>3</v>
      </c>
      <c r="E30" s="28">
        <v>39661</v>
      </c>
      <c r="F30" s="15">
        <f t="shared" si="0"/>
        <v>15.21697467488022</v>
      </c>
      <c r="G30" s="10">
        <v>45141</v>
      </c>
      <c r="H30" s="28">
        <v>45219</v>
      </c>
      <c r="I30" s="16">
        <v>2.5</v>
      </c>
      <c r="J30" s="15">
        <v>2.6</v>
      </c>
      <c r="K30" s="15">
        <v>-0.9</v>
      </c>
      <c r="L30" s="15">
        <v>-1</v>
      </c>
      <c r="M30" s="15">
        <f t="shared" si="1"/>
        <v>3.4</v>
      </c>
      <c r="N30" s="15">
        <f t="shared" si="2"/>
        <v>3.6</v>
      </c>
      <c r="O30" s="13">
        <f t="shared" si="3"/>
        <v>3.5</v>
      </c>
      <c r="P30" s="15">
        <v>37.6</v>
      </c>
      <c r="Q30" s="15">
        <v>0.7</v>
      </c>
      <c r="R30" s="5" t="s">
        <v>21</v>
      </c>
      <c r="S30" s="5" t="s">
        <v>30</v>
      </c>
      <c r="T30" s="4">
        <v>0</v>
      </c>
      <c r="U30" s="5">
        <v>1</v>
      </c>
      <c r="V30" s="5">
        <v>2</v>
      </c>
      <c r="W30" s="16">
        <v>14</v>
      </c>
      <c r="X30" s="17">
        <v>111.6</v>
      </c>
      <c r="Y30" s="49">
        <v>0</v>
      </c>
      <c r="AA30" s="1"/>
      <c r="AB30" s="12"/>
    </row>
    <row r="31" spans="3:54" x14ac:dyDescent="0.2">
      <c r="C31" s="36">
        <v>22</v>
      </c>
      <c r="D31" s="38" t="s">
        <v>4</v>
      </c>
      <c r="E31" s="28">
        <v>38889</v>
      </c>
      <c r="F31" s="15">
        <f t="shared" si="0"/>
        <v>17.330595482546201</v>
      </c>
      <c r="G31" s="10">
        <v>45187</v>
      </c>
      <c r="H31" s="28">
        <v>45219</v>
      </c>
      <c r="I31" s="16">
        <v>4.5</v>
      </c>
      <c r="J31" s="15">
        <v>4.5</v>
      </c>
      <c r="K31" s="15">
        <v>2.6</v>
      </c>
      <c r="L31" s="15">
        <v>2.4</v>
      </c>
      <c r="M31" s="15">
        <f t="shared" si="1"/>
        <v>1.9</v>
      </c>
      <c r="N31" s="15">
        <f t="shared" si="2"/>
        <v>2.1</v>
      </c>
      <c r="O31" s="13">
        <f t="shared" si="3"/>
        <v>2</v>
      </c>
      <c r="P31" s="15">
        <v>32.4</v>
      </c>
      <c r="Q31" s="15">
        <v>1.5</v>
      </c>
      <c r="R31" s="5" t="s">
        <v>28</v>
      </c>
      <c r="S31" s="5" t="s">
        <v>26</v>
      </c>
      <c r="T31" s="4">
        <v>0</v>
      </c>
      <c r="U31" s="5">
        <v>1</v>
      </c>
      <c r="V31" s="5">
        <v>0</v>
      </c>
      <c r="W31" s="16">
        <v>27</v>
      </c>
      <c r="X31" s="17">
        <v>97</v>
      </c>
      <c r="Y31" s="49">
        <v>0</v>
      </c>
      <c r="AA31" s="1"/>
      <c r="AB31" s="12"/>
    </row>
    <row r="32" spans="3:54" x14ac:dyDescent="0.2">
      <c r="C32" s="36">
        <v>23</v>
      </c>
      <c r="D32" s="37" t="s">
        <v>3</v>
      </c>
      <c r="E32" s="28">
        <v>40799</v>
      </c>
      <c r="F32" s="15">
        <f t="shared" si="0"/>
        <v>12.101300479123887</v>
      </c>
      <c r="G32" s="10">
        <v>45219</v>
      </c>
      <c r="H32" s="28">
        <v>45219</v>
      </c>
      <c r="I32" s="16">
        <v>2.7</v>
      </c>
      <c r="J32" s="15">
        <v>3.5</v>
      </c>
      <c r="K32" s="15">
        <v>0.1</v>
      </c>
      <c r="L32" s="15">
        <v>1.1000000000000001</v>
      </c>
      <c r="M32" s="15">
        <f t="shared" si="1"/>
        <v>2.6</v>
      </c>
      <c r="N32" s="15">
        <f t="shared" si="2"/>
        <v>2.4</v>
      </c>
      <c r="O32" s="13">
        <f t="shared" si="3"/>
        <v>2.5</v>
      </c>
      <c r="P32" s="15">
        <v>33.299999999999997</v>
      </c>
      <c r="Q32" s="15">
        <v>0</v>
      </c>
      <c r="R32" s="5" t="s">
        <v>21</v>
      </c>
      <c r="S32" s="5" t="s">
        <v>27</v>
      </c>
      <c r="T32" s="4">
        <v>0</v>
      </c>
      <c r="U32" s="5" t="s">
        <v>15</v>
      </c>
      <c r="V32" s="5">
        <v>2</v>
      </c>
      <c r="W32" s="16">
        <v>19.100000000000001</v>
      </c>
      <c r="X32" s="17">
        <v>86.7</v>
      </c>
      <c r="Y32" s="49">
        <v>0</v>
      </c>
      <c r="AA32" s="1"/>
      <c r="AB32" s="12"/>
    </row>
    <row r="33" spans="3:58" x14ac:dyDescent="0.2">
      <c r="C33" s="36">
        <v>24</v>
      </c>
      <c r="D33" s="37" t="s">
        <v>3</v>
      </c>
      <c r="E33" s="28">
        <v>33314</v>
      </c>
      <c r="F33" s="15">
        <f t="shared" si="0"/>
        <v>32.602327173169066</v>
      </c>
      <c r="G33" s="10">
        <v>45222</v>
      </c>
      <c r="H33" s="28">
        <v>45222</v>
      </c>
      <c r="I33" s="16">
        <v>5.9</v>
      </c>
      <c r="J33" s="15">
        <v>6.8</v>
      </c>
      <c r="K33" s="15">
        <v>2.9</v>
      </c>
      <c r="L33" s="15">
        <v>3.7</v>
      </c>
      <c r="M33" s="15">
        <f t="shared" si="1"/>
        <v>3.0000000000000004</v>
      </c>
      <c r="N33" s="15">
        <f t="shared" si="2"/>
        <v>3.0999999999999996</v>
      </c>
      <c r="O33" s="13">
        <f t="shared" si="3"/>
        <v>3.05</v>
      </c>
      <c r="P33" s="15">
        <v>28.9</v>
      </c>
      <c r="Q33" s="15">
        <v>2</v>
      </c>
      <c r="R33" s="5" t="s">
        <v>32</v>
      </c>
      <c r="S33" s="5" t="s">
        <v>21</v>
      </c>
      <c r="T33" s="9">
        <v>33</v>
      </c>
      <c r="U33" s="5">
        <v>2</v>
      </c>
      <c r="V33" s="5">
        <v>1</v>
      </c>
      <c r="W33" s="16">
        <v>17.2</v>
      </c>
      <c r="X33" s="17">
        <v>99</v>
      </c>
      <c r="Y33" s="49">
        <v>0</v>
      </c>
      <c r="AA33" s="1"/>
      <c r="AB33" s="12"/>
    </row>
    <row r="34" spans="3:58" x14ac:dyDescent="0.2">
      <c r="C34" s="36">
        <v>25</v>
      </c>
      <c r="D34" s="37" t="s">
        <v>3</v>
      </c>
      <c r="E34" s="28">
        <v>39856</v>
      </c>
      <c r="F34" s="15">
        <f t="shared" si="0"/>
        <v>14.67214236824093</v>
      </c>
      <c r="G34" s="10">
        <v>45215</v>
      </c>
      <c r="H34" s="28">
        <v>45215</v>
      </c>
      <c r="I34" s="16">
        <v>2</v>
      </c>
      <c r="J34" s="15">
        <v>2.2999999999999998</v>
      </c>
      <c r="K34" s="15">
        <v>0.2</v>
      </c>
      <c r="L34" s="15">
        <v>0.5</v>
      </c>
      <c r="M34" s="15">
        <f t="shared" si="1"/>
        <v>1.8</v>
      </c>
      <c r="N34" s="15">
        <f t="shared" si="2"/>
        <v>1.7999999999999998</v>
      </c>
      <c r="O34" s="13">
        <f t="shared" si="3"/>
        <v>1.7999999999999998</v>
      </c>
      <c r="P34" s="15">
        <v>32.299999999999997</v>
      </c>
      <c r="Q34" s="15">
        <v>0</v>
      </c>
      <c r="R34" s="5" t="s">
        <v>21</v>
      </c>
      <c r="S34" s="5">
        <v>1</v>
      </c>
      <c r="T34" s="4">
        <v>0</v>
      </c>
      <c r="U34" s="5" t="s">
        <v>11</v>
      </c>
      <c r="V34" s="5">
        <v>2</v>
      </c>
      <c r="W34" s="16">
        <v>19.100000000000001</v>
      </c>
      <c r="X34" s="17">
        <v>101.9</v>
      </c>
      <c r="Y34" s="49">
        <v>0</v>
      </c>
      <c r="AA34" s="1"/>
      <c r="AB34" s="12"/>
    </row>
    <row r="35" spans="3:58" x14ac:dyDescent="0.2">
      <c r="C35" s="36">
        <v>26</v>
      </c>
      <c r="D35" s="38" t="s">
        <v>4</v>
      </c>
      <c r="E35" s="28">
        <v>24441</v>
      </c>
      <c r="F35" s="15">
        <f t="shared" si="0"/>
        <v>56.876112251882276</v>
      </c>
      <c r="G35" s="10">
        <v>45215</v>
      </c>
      <c r="H35" s="28">
        <v>45215</v>
      </c>
      <c r="I35" s="16">
        <v>2.7</v>
      </c>
      <c r="J35" s="15">
        <v>2.5</v>
      </c>
      <c r="K35" s="15">
        <v>-0.2</v>
      </c>
      <c r="L35" s="15">
        <v>-0.4</v>
      </c>
      <c r="M35" s="15">
        <f t="shared" si="1"/>
        <v>2.9000000000000004</v>
      </c>
      <c r="N35" s="15">
        <f t="shared" si="2"/>
        <v>2.9</v>
      </c>
      <c r="O35" s="13">
        <f t="shared" si="3"/>
        <v>2.9000000000000004</v>
      </c>
      <c r="P35" s="15">
        <v>33.200000000000003</v>
      </c>
      <c r="Q35" s="15">
        <v>0.7</v>
      </c>
      <c r="R35" s="5" t="s">
        <v>21</v>
      </c>
      <c r="S35" s="5" t="s">
        <v>28</v>
      </c>
      <c r="T35" s="4">
        <v>0</v>
      </c>
      <c r="U35" s="5" t="s">
        <v>12</v>
      </c>
      <c r="V35" s="5">
        <v>2</v>
      </c>
      <c r="W35" s="16">
        <v>24.7</v>
      </c>
      <c r="X35" s="17">
        <v>91.8</v>
      </c>
      <c r="Y35" s="49">
        <v>0</v>
      </c>
      <c r="AA35" s="1"/>
      <c r="AB35" s="12"/>
    </row>
    <row r="36" spans="3:58" x14ac:dyDescent="0.2">
      <c r="C36" s="36">
        <v>27</v>
      </c>
      <c r="D36" s="38" t="s">
        <v>4</v>
      </c>
      <c r="E36" s="28">
        <v>39295</v>
      </c>
      <c r="F36" s="15">
        <f t="shared" si="0"/>
        <v>16.219028062970569</v>
      </c>
      <c r="G36" s="10">
        <v>45219</v>
      </c>
      <c r="H36" s="28">
        <v>45219</v>
      </c>
      <c r="I36" s="14">
        <v>0.6</v>
      </c>
      <c r="J36" s="5">
        <v>0.7</v>
      </c>
      <c r="K36" s="5">
        <v>-0.9</v>
      </c>
      <c r="L36" s="5">
        <v>-1</v>
      </c>
      <c r="M36" s="5">
        <f t="shared" si="1"/>
        <v>1.5</v>
      </c>
      <c r="N36" s="5">
        <f t="shared" si="2"/>
        <v>1.7</v>
      </c>
      <c r="O36" s="5">
        <f t="shared" si="3"/>
        <v>1.6</v>
      </c>
      <c r="P36" s="5">
        <v>32.299999999999997</v>
      </c>
      <c r="Q36" s="5">
        <v>0</v>
      </c>
      <c r="R36" s="5" t="s">
        <v>27</v>
      </c>
      <c r="S36" s="5" t="s">
        <v>21</v>
      </c>
      <c r="T36" s="4">
        <v>0</v>
      </c>
      <c r="U36" s="5" t="s">
        <v>13</v>
      </c>
      <c r="V36" s="5">
        <v>1</v>
      </c>
      <c r="W36" s="14">
        <v>23.8</v>
      </c>
      <c r="X36" s="6">
        <v>90.5</v>
      </c>
      <c r="Y36" s="49">
        <v>0</v>
      </c>
      <c r="AA36" s="1"/>
      <c r="AB36" s="12"/>
      <c r="AM36"/>
      <c r="AP36"/>
      <c r="AS36"/>
      <c r="AY36"/>
      <c r="BB36"/>
    </row>
    <row r="37" spans="3:58" x14ac:dyDescent="0.2">
      <c r="C37" s="36">
        <v>28</v>
      </c>
      <c r="D37" s="38" t="s">
        <v>4</v>
      </c>
      <c r="E37" s="28">
        <v>39128</v>
      </c>
      <c r="F37" s="15">
        <f t="shared" si="0"/>
        <v>16.676249144421629</v>
      </c>
      <c r="G37" s="10">
        <v>45187</v>
      </c>
      <c r="H37" s="28">
        <v>45219</v>
      </c>
      <c r="I37" s="16">
        <v>0.9</v>
      </c>
      <c r="J37" s="15">
        <v>0.6</v>
      </c>
      <c r="K37" s="15">
        <v>-1.2</v>
      </c>
      <c r="L37" s="15">
        <v>-1.5</v>
      </c>
      <c r="M37" s="15">
        <f t="shared" si="1"/>
        <v>2.1</v>
      </c>
      <c r="N37" s="15">
        <f t="shared" si="2"/>
        <v>2.1</v>
      </c>
      <c r="O37" s="13">
        <f t="shared" si="3"/>
        <v>2.1</v>
      </c>
      <c r="P37" s="15">
        <v>29.4</v>
      </c>
      <c r="Q37" s="15">
        <v>0</v>
      </c>
      <c r="R37" s="5" t="s">
        <v>30</v>
      </c>
      <c r="S37" s="5" t="s">
        <v>21</v>
      </c>
      <c r="T37" s="4">
        <v>0</v>
      </c>
      <c r="U37" s="5">
        <v>1</v>
      </c>
      <c r="V37" s="5">
        <v>1</v>
      </c>
      <c r="W37" s="16">
        <v>17.899999999999999</v>
      </c>
      <c r="X37" s="17">
        <v>87.5</v>
      </c>
      <c r="Y37" s="49">
        <v>0</v>
      </c>
      <c r="AA37" s="1"/>
      <c r="AB37" s="12"/>
    </row>
    <row r="38" spans="3:58" x14ac:dyDescent="0.2">
      <c r="C38" s="36">
        <v>29</v>
      </c>
      <c r="D38" s="37" t="s">
        <v>3</v>
      </c>
      <c r="E38" s="28">
        <v>41782</v>
      </c>
      <c r="F38" s="15">
        <f t="shared" si="0"/>
        <v>9.4209445585215601</v>
      </c>
      <c r="G38" s="10">
        <v>45223</v>
      </c>
      <c r="H38" s="28">
        <v>45223</v>
      </c>
      <c r="I38" s="16">
        <v>4.3</v>
      </c>
      <c r="J38" s="15">
        <v>4.3</v>
      </c>
      <c r="K38" s="15">
        <v>1.3</v>
      </c>
      <c r="L38" s="15">
        <v>1.1000000000000001</v>
      </c>
      <c r="M38" s="15">
        <f t="shared" si="1"/>
        <v>3</v>
      </c>
      <c r="N38" s="15">
        <f t="shared" si="2"/>
        <v>3.1999999999999997</v>
      </c>
      <c r="O38" s="13">
        <f t="shared" si="3"/>
        <v>3.0999999999999996</v>
      </c>
      <c r="P38" s="15">
        <v>34.1</v>
      </c>
      <c r="Q38" s="15">
        <v>0</v>
      </c>
      <c r="R38" s="5" t="s">
        <v>26</v>
      </c>
      <c r="S38" s="5" t="s">
        <v>26</v>
      </c>
      <c r="T38" s="4">
        <v>0</v>
      </c>
      <c r="U38" s="5">
        <v>1</v>
      </c>
      <c r="V38" s="5">
        <v>0</v>
      </c>
      <c r="W38" s="16">
        <v>17</v>
      </c>
      <c r="X38" s="17">
        <v>95.1</v>
      </c>
      <c r="Y38" s="49">
        <v>0</v>
      </c>
      <c r="AA38" s="1"/>
      <c r="AB38" s="12"/>
    </row>
    <row r="39" spans="3:58" x14ac:dyDescent="0.2">
      <c r="C39" s="36">
        <v>30</v>
      </c>
      <c r="D39" s="38" t="s">
        <v>4</v>
      </c>
      <c r="E39" s="28">
        <v>42057</v>
      </c>
      <c r="F39" s="15">
        <f t="shared" si="0"/>
        <v>8.6680355920602334</v>
      </c>
      <c r="G39" s="10">
        <v>45223</v>
      </c>
      <c r="H39" s="28">
        <v>45223</v>
      </c>
      <c r="I39" s="16">
        <v>0.2</v>
      </c>
      <c r="J39" s="15">
        <v>0.1</v>
      </c>
      <c r="K39" s="15">
        <v>-0.3</v>
      </c>
      <c r="L39" s="15">
        <v>-0.5</v>
      </c>
      <c r="M39" s="15">
        <f t="shared" si="1"/>
        <v>0.5</v>
      </c>
      <c r="N39" s="15">
        <f t="shared" si="2"/>
        <v>0.6</v>
      </c>
      <c r="O39" s="13">
        <f t="shared" si="3"/>
        <v>0.55000000000000004</v>
      </c>
      <c r="P39" s="15">
        <v>36.5</v>
      </c>
      <c r="Q39" s="15">
        <v>0</v>
      </c>
      <c r="R39" s="5" t="s">
        <v>22</v>
      </c>
      <c r="S39" s="5" t="s">
        <v>23</v>
      </c>
      <c r="T39" s="4">
        <v>0</v>
      </c>
      <c r="U39" s="5" t="s">
        <v>12</v>
      </c>
      <c r="V39" s="5">
        <v>0</v>
      </c>
      <c r="W39" s="16">
        <v>18.600000000000001</v>
      </c>
      <c r="X39" s="17">
        <v>87.8</v>
      </c>
      <c r="Y39" s="49">
        <v>0</v>
      </c>
      <c r="AA39" s="1"/>
      <c r="AB39" s="12"/>
    </row>
    <row r="40" spans="3:58" x14ac:dyDescent="0.2">
      <c r="C40" s="36">
        <v>31</v>
      </c>
      <c r="D40" s="39" t="s">
        <v>4</v>
      </c>
      <c r="E40" s="28">
        <v>40068</v>
      </c>
      <c r="F40" s="15">
        <f t="shared" si="0"/>
        <v>14.026009582477755</v>
      </c>
      <c r="G40" s="10">
        <v>45191</v>
      </c>
      <c r="H40" s="28">
        <v>45191</v>
      </c>
      <c r="I40" s="16">
        <v>1.2</v>
      </c>
      <c r="J40" s="15">
        <v>1.2</v>
      </c>
      <c r="K40" s="15">
        <v>0.1</v>
      </c>
      <c r="L40" s="15">
        <v>0.1</v>
      </c>
      <c r="M40" s="15">
        <f t="shared" si="1"/>
        <v>1.0999999999999999</v>
      </c>
      <c r="N40" s="15">
        <f t="shared" si="2"/>
        <v>1.0999999999999999</v>
      </c>
      <c r="O40" s="13">
        <f t="shared" si="3"/>
        <v>1.0999999999999999</v>
      </c>
      <c r="P40" s="15">
        <v>34.299999999999997</v>
      </c>
      <c r="Q40" s="15">
        <v>0</v>
      </c>
      <c r="R40" s="5" t="s">
        <v>23</v>
      </c>
      <c r="S40" s="5" t="s">
        <v>21</v>
      </c>
      <c r="T40" s="4">
        <v>0</v>
      </c>
      <c r="U40" s="5">
        <v>1</v>
      </c>
      <c r="V40" s="5">
        <v>1</v>
      </c>
      <c r="W40" s="16">
        <v>25.3</v>
      </c>
      <c r="X40" s="17">
        <v>97.1</v>
      </c>
      <c r="Y40" s="49">
        <v>0</v>
      </c>
      <c r="AA40" s="2"/>
      <c r="AB40" s="12"/>
    </row>
    <row r="41" spans="3:58" x14ac:dyDescent="0.2">
      <c r="C41" s="36">
        <v>32</v>
      </c>
      <c r="D41" s="39" t="s">
        <v>4</v>
      </c>
      <c r="E41" s="28">
        <v>38249</v>
      </c>
      <c r="F41" s="15">
        <f t="shared" si="0"/>
        <v>19.101984941820671</v>
      </c>
      <c r="G41" s="10">
        <v>45226</v>
      </c>
      <c r="H41" s="28">
        <v>45226</v>
      </c>
      <c r="I41" s="16">
        <v>1.2</v>
      </c>
      <c r="J41" s="15">
        <v>0.8</v>
      </c>
      <c r="K41" s="15">
        <v>-2</v>
      </c>
      <c r="L41" s="15">
        <v>-2.5</v>
      </c>
      <c r="M41" s="15">
        <f t="shared" si="1"/>
        <v>3.2</v>
      </c>
      <c r="N41" s="15">
        <f t="shared" si="2"/>
        <v>3.3</v>
      </c>
      <c r="O41" s="13">
        <f t="shared" si="3"/>
        <v>3.25</v>
      </c>
      <c r="P41" s="15">
        <v>32.799999999999997</v>
      </c>
      <c r="Q41" s="15">
        <v>0</v>
      </c>
      <c r="R41" s="5" t="s">
        <v>33</v>
      </c>
      <c r="S41" s="5" t="s">
        <v>21</v>
      </c>
      <c r="T41" s="4">
        <v>0</v>
      </c>
      <c r="U41" s="5">
        <v>1</v>
      </c>
      <c r="V41" s="5">
        <v>1</v>
      </c>
      <c r="W41" s="16">
        <v>21.4</v>
      </c>
      <c r="X41" s="17">
        <v>95.1</v>
      </c>
      <c r="Y41" s="49">
        <v>0</v>
      </c>
      <c r="AA41" s="2"/>
      <c r="AB41" s="12"/>
    </row>
    <row r="42" spans="3:58" x14ac:dyDescent="0.2">
      <c r="C42" s="36">
        <v>33</v>
      </c>
      <c r="D42" s="40" t="s">
        <v>3</v>
      </c>
      <c r="E42" s="28">
        <v>37425</v>
      </c>
      <c r="F42" s="15">
        <f t="shared" si="0"/>
        <v>21.355236139630389</v>
      </c>
      <c r="G42" s="10">
        <v>45225</v>
      </c>
      <c r="H42" s="28">
        <v>45225</v>
      </c>
      <c r="I42" s="16">
        <v>-0.9</v>
      </c>
      <c r="J42" s="15">
        <v>-0.2</v>
      </c>
      <c r="K42" s="15">
        <v>-4.3</v>
      </c>
      <c r="L42" s="15">
        <v>-3.5</v>
      </c>
      <c r="M42" s="15">
        <f t="shared" si="1"/>
        <v>3.4</v>
      </c>
      <c r="N42" s="15">
        <f t="shared" si="2"/>
        <v>3.3</v>
      </c>
      <c r="O42" s="13">
        <f t="shared" si="3"/>
        <v>3.3499999999999996</v>
      </c>
      <c r="P42" s="15">
        <v>37.299999999999997</v>
      </c>
      <c r="Q42" s="15">
        <v>0</v>
      </c>
      <c r="R42" s="5" t="s">
        <v>21</v>
      </c>
      <c r="S42" s="5" t="s">
        <v>26</v>
      </c>
      <c r="T42" s="4">
        <v>0</v>
      </c>
      <c r="U42" s="5" t="s">
        <v>14</v>
      </c>
      <c r="V42" s="5">
        <v>2</v>
      </c>
      <c r="W42" s="16">
        <v>14.9</v>
      </c>
      <c r="X42" s="17">
        <v>105.9</v>
      </c>
      <c r="Y42" s="49">
        <v>0</v>
      </c>
      <c r="AA42" s="2"/>
      <c r="AB42" s="12"/>
    </row>
    <row r="43" spans="3:58" x14ac:dyDescent="0.2">
      <c r="C43" s="36">
        <v>34</v>
      </c>
      <c r="D43" s="39" t="s">
        <v>4</v>
      </c>
      <c r="E43" s="28">
        <v>39647</v>
      </c>
      <c r="F43" s="15">
        <f t="shared" si="0"/>
        <v>15.282683093771389</v>
      </c>
      <c r="G43" s="10">
        <v>45215</v>
      </c>
      <c r="H43" s="28">
        <v>45229</v>
      </c>
      <c r="I43" s="16">
        <v>2</v>
      </c>
      <c r="J43" s="15">
        <v>1.9</v>
      </c>
      <c r="K43" s="15">
        <v>-1.4</v>
      </c>
      <c r="L43" s="15">
        <v>-1.6</v>
      </c>
      <c r="M43" s="15">
        <f t="shared" si="1"/>
        <v>3.4</v>
      </c>
      <c r="N43" s="15">
        <f t="shared" si="2"/>
        <v>3.5</v>
      </c>
      <c r="O43" s="13">
        <f t="shared" si="3"/>
        <v>3.45</v>
      </c>
      <c r="P43" s="15">
        <v>32.799999999999997</v>
      </c>
      <c r="Q43" s="15">
        <v>0</v>
      </c>
      <c r="R43" s="5" t="s">
        <v>26</v>
      </c>
      <c r="S43" s="5" t="s">
        <v>21</v>
      </c>
      <c r="T43" s="4">
        <v>0</v>
      </c>
      <c r="U43" s="5">
        <v>1</v>
      </c>
      <c r="V43" s="5">
        <v>1</v>
      </c>
      <c r="W43" s="16">
        <v>26.8</v>
      </c>
      <c r="X43" s="17">
        <v>89.6</v>
      </c>
      <c r="Y43" s="49">
        <v>0</v>
      </c>
      <c r="AA43" s="2"/>
      <c r="AB43" s="12"/>
      <c r="AG43" s="24"/>
      <c r="AH43" s="24"/>
      <c r="AI43" s="24"/>
      <c r="AJ43" s="24"/>
      <c r="AK43" s="24"/>
      <c r="AL43" s="24"/>
      <c r="AM43" s="25"/>
      <c r="AN43" s="24"/>
      <c r="AO43" s="24"/>
      <c r="AP43" s="25"/>
      <c r="AQ43" s="24"/>
      <c r="AR43" s="24"/>
      <c r="AS43" s="25"/>
      <c r="AT43" s="24"/>
      <c r="AU43" s="24"/>
      <c r="AV43" s="24"/>
      <c r="AW43" s="24"/>
      <c r="AX43" s="24"/>
      <c r="AY43" s="25"/>
      <c r="AZ43" s="24"/>
      <c r="BA43" s="24"/>
      <c r="BB43" s="25"/>
      <c r="BC43" s="24"/>
      <c r="BD43" s="24"/>
      <c r="BE43" s="24"/>
      <c r="BF43" s="24"/>
    </row>
    <row r="44" spans="3:58" x14ac:dyDescent="0.2">
      <c r="C44" s="36">
        <v>35</v>
      </c>
      <c r="D44" s="39" t="s">
        <v>4</v>
      </c>
      <c r="E44" s="28">
        <v>39227</v>
      </c>
      <c r="F44" s="15">
        <f t="shared" si="0"/>
        <v>16.432580424366872</v>
      </c>
      <c r="G44" s="10">
        <v>45229</v>
      </c>
      <c r="H44" s="28">
        <v>45229</v>
      </c>
      <c r="I44" s="16">
        <v>0.7</v>
      </c>
      <c r="J44" s="15">
        <v>-0.3</v>
      </c>
      <c r="K44" s="15">
        <v>-2.2000000000000002</v>
      </c>
      <c r="L44" s="15">
        <v>-3.4</v>
      </c>
      <c r="M44" s="15">
        <f t="shared" si="1"/>
        <v>2.9000000000000004</v>
      </c>
      <c r="N44" s="15">
        <f t="shared" si="2"/>
        <v>3.1</v>
      </c>
      <c r="O44" s="13">
        <f t="shared" si="3"/>
        <v>3</v>
      </c>
      <c r="P44" s="15">
        <v>37.9</v>
      </c>
      <c r="Q44" s="15">
        <v>0</v>
      </c>
      <c r="R44" s="5" t="s">
        <v>30</v>
      </c>
      <c r="S44" s="5" t="s">
        <v>30</v>
      </c>
      <c r="T44" s="4">
        <v>0</v>
      </c>
      <c r="U44" s="5">
        <v>1</v>
      </c>
      <c r="V44" s="5">
        <v>0</v>
      </c>
      <c r="W44" s="16">
        <v>22.4</v>
      </c>
      <c r="X44" s="17">
        <v>114.7</v>
      </c>
      <c r="Y44" s="49">
        <v>0</v>
      </c>
      <c r="AA44" s="2"/>
      <c r="AB44" s="12"/>
      <c r="AG44" s="24"/>
      <c r="AH44" s="24"/>
      <c r="AI44" s="24"/>
      <c r="AJ44" s="24"/>
      <c r="AK44" s="24"/>
      <c r="AL44" s="24"/>
      <c r="AM44" s="25"/>
      <c r="AN44" s="24"/>
      <c r="AO44" s="24"/>
      <c r="AP44" s="25"/>
      <c r="AQ44" s="24"/>
      <c r="AR44" s="24"/>
      <c r="AS44" s="25"/>
      <c r="AT44" s="24"/>
      <c r="AU44" s="24"/>
      <c r="AV44" s="24"/>
      <c r="AW44" s="24"/>
      <c r="AX44" s="24"/>
      <c r="AY44" s="25"/>
      <c r="AZ44" s="24"/>
      <c r="BA44" s="24"/>
      <c r="BB44" s="25"/>
      <c r="BC44" s="24"/>
      <c r="BD44" s="24"/>
      <c r="BE44" s="24"/>
      <c r="BF44" s="24"/>
    </row>
    <row r="45" spans="3:58" x14ac:dyDescent="0.2">
      <c r="C45" s="36">
        <v>36</v>
      </c>
      <c r="D45" s="40" t="s">
        <v>3</v>
      </c>
      <c r="E45" s="28">
        <v>41908</v>
      </c>
      <c r="F45" s="15">
        <f t="shared" si="0"/>
        <v>9.0951403148528414</v>
      </c>
      <c r="G45" s="10">
        <v>45230</v>
      </c>
      <c r="H45" s="28">
        <v>45230</v>
      </c>
      <c r="I45" s="16">
        <v>-1.3</v>
      </c>
      <c r="J45" s="15">
        <v>-1.4</v>
      </c>
      <c r="K45" s="15">
        <v>-4.9000000000000004</v>
      </c>
      <c r="L45" s="15">
        <v>-4.9000000000000004</v>
      </c>
      <c r="M45" s="15">
        <f t="shared" si="1"/>
        <v>3.6000000000000005</v>
      </c>
      <c r="N45" s="15">
        <f t="shared" si="2"/>
        <v>3.5000000000000004</v>
      </c>
      <c r="O45" s="13">
        <f t="shared" si="3"/>
        <v>3.5500000000000007</v>
      </c>
      <c r="P45" s="15">
        <v>34.9</v>
      </c>
      <c r="Q45" s="15">
        <v>0</v>
      </c>
      <c r="R45" s="5" t="s">
        <v>22</v>
      </c>
      <c r="S45" s="5" t="s">
        <v>29</v>
      </c>
      <c r="T45" s="4">
        <v>0</v>
      </c>
      <c r="U45" s="5" t="s">
        <v>12</v>
      </c>
      <c r="V45" s="5">
        <v>0</v>
      </c>
      <c r="W45" s="16">
        <v>24.9</v>
      </c>
      <c r="X45" s="17">
        <v>89.4</v>
      </c>
      <c r="Y45" s="49">
        <v>0</v>
      </c>
      <c r="AA45" s="2"/>
      <c r="AB45" s="12"/>
      <c r="AG45" s="24"/>
      <c r="AH45" s="24"/>
      <c r="AI45" s="24"/>
      <c r="AJ45" s="24"/>
      <c r="AK45" s="24"/>
      <c r="AL45" s="24"/>
      <c r="AM45" s="25"/>
      <c r="AN45" s="24"/>
      <c r="AO45" s="24"/>
      <c r="AP45" s="25"/>
      <c r="AQ45" s="24"/>
      <c r="AR45" s="24"/>
      <c r="AS45" s="25"/>
      <c r="AT45" s="24"/>
      <c r="AU45" s="24"/>
      <c r="AV45" s="24"/>
      <c r="AW45" s="24"/>
      <c r="AX45" s="24"/>
      <c r="AY45" s="25"/>
      <c r="AZ45" s="24"/>
      <c r="BA45" s="24"/>
      <c r="BB45" s="25"/>
      <c r="BC45" s="24"/>
      <c r="BD45" s="24"/>
      <c r="BE45" s="24"/>
      <c r="BF45" s="24"/>
    </row>
    <row r="46" spans="3:58" x14ac:dyDescent="0.2">
      <c r="C46" s="36">
        <v>37</v>
      </c>
      <c r="D46" s="40" t="s">
        <v>3</v>
      </c>
      <c r="E46" s="28">
        <v>39938</v>
      </c>
      <c r="F46" s="15">
        <f t="shared" si="0"/>
        <v>14.494182067077345</v>
      </c>
      <c r="G46" s="10">
        <v>45190</v>
      </c>
      <c r="H46" s="28">
        <v>45232</v>
      </c>
      <c r="I46" s="16">
        <v>2</v>
      </c>
      <c r="J46" s="15">
        <v>1.7</v>
      </c>
      <c r="K46" s="15">
        <v>-0.9</v>
      </c>
      <c r="L46" s="15">
        <v>-1.4</v>
      </c>
      <c r="M46" s="15">
        <f t="shared" si="1"/>
        <v>2.9</v>
      </c>
      <c r="N46" s="15">
        <f t="shared" si="2"/>
        <v>3.0999999999999996</v>
      </c>
      <c r="O46" s="13">
        <f t="shared" si="3"/>
        <v>3</v>
      </c>
      <c r="P46" s="15">
        <v>27.4</v>
      </c>
      <c r="Q46" s="15">
        <v>0.8</v>
      </c>
      <c r="R46" s="5" t="s">
        <v>21</v>
      </c>
      <c r="S46" s="5" t="s">
        <v>32</v>
      </c>
      <c r="T46" s="4">
        <v>0</v>
      </c>
      <c r="U46" s="5" t="s">
        <v>14</v>
      </c>
      <c r="V46" s="5">
        <v>2</v>
      </c>
      <c r="W46" s="16">
        <v>16.600000000000001</v>
      </c>
      <c r="X46" s="17">
        <v>89.8</v>
      </c>
      <c r="Y46" s="49">
        <v>0</v>
      </c>
      <c r="AA46" s="2"/>
      <c r="AB46" s="12"/>
      <c r="AG46" s="24"/>
      <c r="AH46" s="24"/>
      <c r="AI46" s="24"/>
      <c r="AJ46" s="24"/>
      <c r="AK46" s="24"/>
      <c r="AL46" s="24"/>
      <c r="AM46" s="25"/>
      <c r="AN46" s="24"/>
      <c r="AO46" s="24"/>
      <c r="AP46" s="25"/>
      <c r="AQ46" s="24"/>
      <c r="AR46" s="24"/>
      <c r="AS46" s="25"/>
      <c r="AT46" s="24"/>
      <c r="AU46" s="24"/>
      <c r="AV46" s="24"/>
      <c r="AW46" s="24"/>
      <c r="AX46" s="24"/>
      <c r="AY46" s="25"/>
      <c r="AZ46" s="24"/>
      <c r="BA46" s="24"/>
      <c r="BB46" s="25"/>
      <c r="BC46" s="24"/>
      <c r="BD46" s="24"/>
      <c r="BE46" s="24"/>
      <c r="BF46" s="24"/>
    </row>
    <row r="47" spans="3:58" x14ac:dyDescent="0.2">
      <c r="C47" s="36">
        <v>38</v>
      </c>
      <c r="D47" s="39" t="s">
        <v>4</v>
      </c>
      <c r="E47" s="28">
        <v>39812</v>
      </c>
      <c r="F47" s="15">
        <f t="shared" si="0"/>
        <v>14.839151266255989</v>
      </c>
      <c r="G47" s="10">
        <v>45232</v>
      </c>
      <c r="H47" s="28">
        <v>45232</v>
      </c>
      <c r="I47" s="16">
        <v>2.6</v>
      </c>
      <c r="J47" s="15">
        <v>2.6</v>
      </c>
      <c r="K47" s="15">
        <v>-0.9</v>
      </c>
      <c r="L47" s="15">
        <v>-0.8</v>
      </c>
      <c r="M47" s="15">
        <f t="shared" si="1"/>
        <v>3.5</v>
      </c>
      <c r="N47" s="15">
        <f t="shared" si="2"/>
        <v>3.4000000000000004</v>
      </c>
      <c r="O47" s="13">
        <f t="shared" si="3"/>
        <v>3.45</v>
      </c>
      <c r="P47" s="15">
        <v>32.5</v>
      </c>
      <c r="Q47" s="15">
        <v>0.8</v>
      </c>
      <c r="R47" s="5" t="s">
        <v>30</v>
      </c>
      <c r="S47" s="5" t="s">
        <v>30</v>
      </c>
      <c r="T47" s="4">
        <v>0</v>
      </c>
      <c r="U47" s="5">
        <v>1</v>
      </c>
      <c r="V47" s="5">
        <v>0</v>
      </c>
      <c r="W47" s="16">
        <v>20.7</v>
      </c>
      <c r="X47" s="17">
        <v>90.6</v>
      </c>
      <c r="Y47" s="49">
        <v>0</v>
      </c>
      <c r="AA47" s="2"/>
      <c r="AB47" s="12"/>
      <c r="AG47" s="24"/>
      <c r="AH47" s="24"/>
      <c r="AI47" s="24"/>
      <c r="AJ47" s="24"/>
      <c r="AK47" s="24"/>
      <c r="AL47" s="24"/>
      <c r="AM47" s="25"/>
      <c r="AN47" s="24"/>
      <c r="AO47" s="24"/>
      <c r="AP47" s="25"/>
      <c r="AQ47" s="24"/>
      <c r="AR47" s="24"/>
      <c r="AS47" s="25"/>
      <c r="AT47" s="24"/>
      <c r="AU47" s="24"/>
      <c r="AV47" s="24"/>
      <c r="AW47" s="24"/>
      <c r="AX47" s="24"/>
      <c r="AY47" s="25"/>
      <c r="AZ47" s="24"/>
      <c r="BA47" s="24"/>
      <c r="BB47" s="25"/>
      <c r="BC47" s="24"/>
      <c r="BD47" s="24"/>
      <c r="BE47" s="24"/>
      <c r="BF47" s="24"/>
    </row>
    <row r="48" spans="3:58" x14ac:dyDescent="0.2">
      <c r="C48" s="36">
        <v>39</v>
      </c>
      <c r="D48" s="40" t="s">
        <v>3</v>
      </c>
      <c r="E48" s="28">
        <v>40336</v>
      </c>
      <c r="F48" s="15">
        <f t="shared" si="0"/>
        <v>13.407255304585901</v>
      </c>
      <c r="G48" s="10">
        <v>45191</v>
      </c>
      <c r="H48" s="28">
        <v>45233</v>
      </c>
      <c r="I48" s="16">
        <v>0.9</v>
      </c>
      <c r="J48" s="15">
        <v>2.2000000000000002</v>
      </c>
      <c r="K48" s="15">
        <v>-1.1000000000000001</v>
      </c>
      <c r="L48" s="15">
        <v>0.3</v>
      </c>
      <c r="M48" s="15">
        <f t="shared" si="1"/>
        <v>2</v>
      </c>
      <c r="N48" s="15">
        <f t="shared" si="2"/>
        <v>1.9000000000000001</v>
      </c>
      <c r="O48" s="13">
        <f t="shared" si="3"/>
        <v>1.9500000000000002</v>
      </c>
      <c r="P48" s="15">
        <v>39.700000000000003</v>
      </c>
      <c r="Q48" s="15">
        <v>0</v>
      </c>
      <c r="R48" s="5" t="s">
        <v>27</v>
      </c>
      <c r="S48" s="5" t="s">
        <v>21</v>
      </c>
      <c r="T48" s="4">
        <v>0</v>
      </c>
      <c r="U48" s="5">
        <v>2</v>
      </c>
      <c r="V48" s="5">
        <v>1</v>
      </c>
      <c r="W48" s="16">
        <v>28.3</v>
      </c>
      <c r="X48" s="17">
        <v>91.9</v>
      </c>
      <c r="Y48" s="49">
        <v>0</v>
      </c>
      <c r="AA48" s="2"/>
      <c r="AB48" s="12"/>
      <c r="AG48" s="24"/>
      <c r="AH48" s="24"/>
      <c r="AI48" s="24"/>
      <c r="AJ48" s="24"/>
      <c r="AK48" s="24"/>
      <c r="AL48" s="24"/>
      <c r="AM48" s="25"/>
      <c r="AN48" s="24"/>
      <c r="AO48" s="24"/>
      <c r="AP48" s="25"/>
      <c r="AQ48" s="24"/>
      <c r="AR48" s="24"/>
      <c r="AS48" s="25"/>
      <c r="AT48" s="24"/>
      <c r="AU48" s="24"/>
      <c r="AV48" s="24"/>
      <c r="AW48" s="24"/>
      <c r="AX48" s="24"/>
      <c r="AY48" s="25"/>
      <c r="AZ48" s="24"/>
      <c r="BA48" s="24"/>
      <c r="BB48" s="25"/>
      <c r="BC48" s="24"/>
      <c r="BD48" s="24"/>
      <c r="BE48" s="24"/>
      <c r="BF48" s="24"/>
    </row>
    <row r="49" spans="2:58" x14ac:dyDescent="0.2">
      <c r="C49" s="36">
        <v>40</v>
      </c>
      <c r="D49" s="40" t="s">
        <v>3</v>
      </c>
      <c r="E49" s="28">
        <v>40456</v>
      </c>
      <c r="F49" s="15">
        <f t="shared" si="0"/>
        <v>13.078713210130047</v>
      </c>
      <c r="G49" s="10">
        <v>45233</v>
      </c>
      <c r="H49" s="28">
        <v>45233</v>
      </c>
      <c r="I49" s="16">
        <v>4.5999999999999996</v>
      </c>
      <c r="J49" s="15">
        <v>4.4000000000000004</v>
      </c>
      <c r="K49" s="15">
        <v>4</v>
      </c>
      <c r="L49" s="15">
        <v>3.8</v>
      </c>
      <c r="M49" s="15">
        <f t="shared" si="1"/>
        <v>0.59999999999999964</v>
      </c>
      <c r="N49" s="15">
        <f t="shared" si="2"/>
        <v>0.60000000000000053</v>
      </c>
      <c r="O49" s="13">
        <f t="shared" si="3"/>
        <v>0.60000000000000009</v>
      </c>
      <c r="P49" s="15">
        <v>35.1</v>
      </c>
      <c r="Q49" s="15">
        <v>0</v>
      </c>
      <c r="R49" s="5" t="s">
        <v>29</v>
      </c>
      <c r="S49" s="5" t="s">
        <v>21</v>
      </c>
      <c r="T49" s="4">
        <v>0</v>
      </c>
      <c r="U49" s="5">
        <v>1</v>
      </c>
      <c r="V49" s="5">
        <v>1</v>
      </c>
      <c r="W49" s="16">
        <v>20.9</v>
      </c>
      <c r="X49" s="17">
        <v>87.5</v>
      </c>
      <c r="Y49" s="49">
        <v>0</v>
      </c>
      <c r="AA49" s="2"/>
      <c r="AB49" s="12"/>
      <c r="AG49" s="24"/>
      <c r="AH49" s="24"/>
      <c r="AI49" s="24"/>
      <c r="AJ49" s="24"/>
      <c r="AK49" s="24"/>
      <c r="AL49" s="24"/>
      <c r="AM49" s="25"/>
      <c r="AN49" s="24"/>
      <c r="AO49" s="24"/>
      <c r="AP49" s="25"/>
      <c r="AQ49" s="24"/>
      <c r="AR49" s="24"/>
      <c r="AS49" s="25"/>
      <c r="AT49" s="24"/>
      <c r="AU49" s="24"/>
      <c r="AV49" s="24"/>
      <c r="AW49" s="24"/>
      <c r="AX49" s="24"/>
      <c r="AY49" s="25"/>
      <c r="AZ49" s="24"/>
      <c r="BA49" s="24"/>
      <c r="BB49" s="25"/>
      <c r="BC49" s="24"/>
      <c r="BD49" s="24"/>
      <c r="BE49" s="24"/>
      <c r="BF49" s="24"/>
    </row>
    <row r="50" spans="2:58" x14ac:dyDescent="0.2">
      <c r="C50" s="36">
        <v>41</v>
      </c>
      <c r="D50" s="39" t="s">
        <v>4</v>
      </c>
      <c r="E50" s="28">
        <v>41235</v>
      </c>
      <c r="F50" s="15">
        <f t="shared" si="0"/>
        <v>10.954140999315538</v>
      </c>
      <c r="G50" s="10">
        <v>45169</v>
      </c>
      <c r="H50" s="28">
        <v>45236</v>
      </c>
      <c r="I50" s="16">
        <v>1.1000000000000001</v>
      </c>
      <c r="J50" s="15">
        <v>1.1000000000000001</v>
      </c>
      <c r="K50" s="15">
        <v>0.5</v>
      </c>
      <c r="L50" s="15">
        <v>0.6</v>
      </c>
      <c r="M50" s="15">
        <f t="shared" si="1"/>
        <v>0.60000000000000009</v>
      </c>
      <c r="N50" s="15">
        <f t="shared" si="2"/>
        <v>0.50000000000000011</v>
      </c>
      <c r="O50" s="13">
        <f t="shared" si="3"/>
        <v>0.55000000000000004</v>
      </c>
      <c r="P50" s="15">
        <v>34.9</v>
      </c>
      <c r="Q50" s="15">
        <v>0</v>
      </c>
      <c r="R50" s="5" t="s">
        <v>29</v>
      </c>
      <c r="S50" s="5" t="s">
        <v>21</v>
      </c>
      <c r="T50" s="4">
        <v>0</v>
      </c>
      <c r="U50" s="5">
        <v>2</v>
      </c>
      <c r="V50" s="5">
        <v>1</v>
      </c>
      <c r="W50" s="16">
        <v>20.2</v>
      </c>
      <c r="X50" s="17">
        <v>91.6</v>
      </c>
      <c r="Y50" s="49">
        <v>0</v>
      </c>
      <c r="AA50" s="2"/>
      <c r="AB50" s="12"/>
      <c r="AG50" s="24"/>
      <c r="AH50" s="24"/>
      <c r="AI50" s="24"/>
      <c r="AJ50" s="24"/>
      <c r="AK50" s="24"/>
      <c r="AL50" s="24"/>
      <c r="AM50" s="25"/>
      <c r="AN50" s="24"/>
      <c r="AO50" s="24"/>
      <c r="AP50" s="25"/>
      <c r="AQ50" s="24"/>
      <c r="AR50" s="24"/>
      <c r="AS50" s="25"/>
      <c r="AT50" s="24"/>
      <c r="AU50" s="24"/>
      <c r="AV50" s="24"/>
      <c r="AW50" s="24"/>
      <c r="AX50" s="24"/>
      <c r="AY50" s="25"/>
      <c r="AZ50" s="24"/>
      <c r="BA50" s="24"/>
      <c r="BB50" s="25"/>
      <c r="BC50" s="24"/>
      <c r="BD50" s="24"/>
      <c r="BE50" s="24"/>
      <c r="BF50" s="24"/>
    </row>
    <row r="51" spans="2:58" x14ac:dyDescent="0.2">
      <c r="C51" s="36">
        <v>42</v>
      </c>
      <c r="D51" s="39" t="s">
        <v>4</v>
      </c>
      <c r="E51" s="28">
        <v>40291</v>
      </c>
      <c r="F51" s="15">
        <f t="shared" si="0"/>
        <v>13.538672142368242</v>
      </c>
      <c r="G51" s="10">
        <v>45191</v>
      </c>
      <c r="H51" s="28">
        <v>45236</v>
      </c>
      <c r="I51" s="16">
        <v>4.9000000000000004</v>
      </c>
      <c r="J51" s="15">
        <v>3.7</v>
      </c>
      <c r="K51" s="15">
        <v>4.2</v>
      </c>
      <c r="L51" s="15">
        <v>3.1</v>
      </c>
      <c r="M51" s="15">
        <f t="shared" si="1"/>
        <v>0.70000000000000018</v>
      </c>
      <c r="N51" s="15">
        <f t="shared" si="2"/>
        <v>0.60000000000000009</v>
      </c>
      <c r="O51" s="13">
        <f t="shared" si="3"/>
        <v>0.65000000000000013</v>
      </c>
      <c r="P51" s="15">
        <v>34</v>
      </c>
      <c r="Q51" s="15">
        <v>1</v>
      </c>
      <c r="R51" s="5" t="s">
        <v>23</v>
      </c>
      <c r="S51" s="5" t="s">
        <v>21</v>
      </c>
      <c r="T51" s="4">
        <v>0</v>
      </c>
      <c r="U51" s="5">
        <v>2</v>
      </c>
      <c r="V51" s="5">
        <v>1</v>
      </c>
      <c r="W51" s="16">
        <v>12.1</v>
      </c>
      <c r="X51" s="17">
        <v>90</v>
      </c>
      <c r="Y51" s="49">
        <v>0</v>
      </c>
      <c r="AA51" s="2"/>
      <c r="AB51" s="12"/>
      <c r="AG51" s="24"/>
      <c r="AH51" s="24"/>
      <c r="AI51" s="24"/>
      <c r="AJ51" s="24"/>
      <c r="AK51" s="24"/>
      <c r="AL51" s="24"/>
      <c r="AM51" s="25"/>
      <c r="AN51" s="24"/>
      <c r="AO51" s="24"/>
      <c r="AP51" s="25"/>
      <c r="AQ51" s="24"/>
      <c r="AR51" s="24"/>
      <c r="AS51" s="25"/>
      <c r="AT51" s="24"/>
      <c r="AU51" s="24"/>
      <c r="AV51" s="24"/>
      <c r="AW51" s="24"/>
      <c r="AX51" s="24"/>
      <c r="AY51" s="25"/>
      <c r="AZ51" s="24"/>
      <c r="BA51" s="24"/>
      <c r="BB51" s="25"/>
      <c r="BC51" s="24"/>
      <c r="BD51" s="24"/>
      <c r="BE51" s="24"/>
      <c r="BF51" s="24"/>
    </row>
    <row r="52" spans="2:58" x14ac:dyDescent="0.2">
      <c r="C52" s="36">
        <v>43</v>
      </c>
      <c r="D52" s="40" t="s">
        <v>3</v>
      </c>
      <c r="E52" s="28">
        <v>39044</v>
      </c>
      <c r="F52" s="15">
        <f t="shared" si="0"/>
        <v>16.95277207392197</v>
      </c>
      <c r="G52" s="10">
        <v>45236</v>
      </c>
      <c r="H52" s="28">
        <v>45236</v>
      </c>
      <c r="I52" s="16">
        <v>1.7</v>
      </c>
      <c r="J52" s="15">
        <v>2</v>
      </c>
      <c r="K52" s="15">
        <v>-0.8</v>
      </c>
      <c r="L52" s="15">
        <v>-0.4</v>
      </c>
      <c r="M52" s="15">
        <f t="shared" si="1"/>
        <v>2.5</v>
      </c>
      <c r="N52" s="15">
        <f t="shared" si="2"/>
        <v>2.4</v>
      </c>
      <c r="O52" s="13">
        <f t="shared" si="3"/>
        <v>2.4500000000000002</v>
      </c>
      <c r="P52" s="15">
        <v>35</v>
      </c>
      <c r="Q52" s="15">
        <v>0</v>
      </c>
      <c r="R52" s="5" t="s">
        <v>21</v>
      </c>
      <c r="S52" s="5" t="s">
        <v>26</v>
      </c>
      <c r="T52" s="4">
        <v>0</v>
      </c>
      <c r="U52" s="5">
        <v>1</v>
      </c>
      <c r="V52" s="5">
        <v>2</v>
      </c>
      <c r="W52" s="16">
        <v>18.600000000000001</v>
      </c>
      <c r="X52" s="17">
        <v>93.1</v>
      </c>
      <c r="Y52" s="49">
        <v>0</v>
      </c>
      <c r="AA52" s="2"/>
      <c r="AB52" s="12"/>
      <c r="AG52" s="24"/>
      <c r="AH52" s="24"/>
      <c r="AI52" s="24"/>
      <c r="AJ52" s="24"/>
      <c r="AK52" s="24"/>
      <c r="AL52" s="24"/>
      <c r="AM52" s="25"/>
      <c r="AN52" s="24"/>
      <c r="AO52" s="24"/>
      <c r="AP52" s="25"/>
      <c r="AQ52" s="24"/>
      <c r="AR52" s="24"/>
      <c r="AS52" s="25"/>
      <c r="AT52" s="24"/>
      <c r="AU52" s="24"/>
      <c r="AV52" s="24"/>
      <c r="AW52" s="24"/>
      <c r="AX52" s="24"/>
      <c r="AY52" s="25"/>
      <c r="AZ52" s="24"/>
      <c r="BA52" s="24"/>
      <c r="BB52" s="25"/>
      <c r="BC52" s="24"/>
      <c r="BD52" s="24"/>
      <c r="BE52" s="24"/>
      <c r="BF52" s="24"/>
    </row>
    <row r="53" spans="2:58" x14ac:dyDescent="0.2">
      <c r="C53" s="36">
        <v>44</v>
      </c>
      <c r="D53" s="39" t="s">
        <v>4</v>
      </c>
      <c r="E53" s="28">
        <v>41497</v>
      </c>
      <c r="F53" s="15">
        <f t="shared" si="0"/>
        <v>10.258726899383984</v>
      </c>
      <c r="G53" s="10">
        <v>45244</v>
      </c>
      <c r="H53" s="28">
        <v>45244</v>
      </c>
      <c r="I53" s="16">
        <v>3</v>
      </c>
      <c r="J53" s="15">
        <v>2.7</v>
      </c>
      <c r="K53" s="15">
        <v>-0.1</v>
      </c>
      <c r="L53" s="15">
        <v>-0.4</v>
      </c>
      <c r="M53" s="15">
        <f t="shared" si="1"/>
        <v>3.1</v>
      </c>
      <c r="N53" s="15">
        <f t="shared" si="2"/>
        <v>3.1</v>
      </c>
      <c r="O53" s="13">
        <f t="shared" si="3"/>
        <v>3.1</v>
      </c>
      <c r="P53" s="15">
        <v>34.5</v>
      </c>
      <c r="Q53" s="15">
        <v>0</v>
      </c>
      <c r="R53" s="5" t="s">
        <v>29</v>
      </c>
      <c r="S53" s="5" t="s">
        <v>21</v>
      </c>
      <c r="T53" s="4">
        <v>0</v>
      </c>
      <c r="U53" s="5">
        <v>1</v>
      </c>
      <c r="V53" s="5">
        <v>1</v>
      </c>
      <c r="W53" s="16">
        <v>25.6</v>
      </c>
      <c r="X53" s="17">
        <v>89.8</v>
      </c>
      <c r="Y53" s="49">
        <v>0</v>
      </c>
      <c r="AA53" s="2"/>
      <c r="AB53" s="12"/>
      <c r="AG53" s="24"/>
      <c r="AH53" s="24"/>
      <c r="AI53" s="24"/>
      <c r="AJ53" s="24"/>
      <c r="AK53" s="24"/>
      <c r="AL53" s="24"/>
      <c r="AM53" s="25"/>
      <c r="AN53" s="24"/>
      <c r="AO53" s="24"/>
      <c r="AP53" s="25"/>
      <c r="AQ53" s="24"/>
      <c r="AR53" s="24"/>
      <c r="AS53" s="25"/>
      <c r="AT53" s="24"/>
      <c r="AU53" s="24"/>
      <c r="AV53" s="24"/>
      <c r="AW53" s="24"/>
      <c r="AX53" s="24"/>
      <c r="AY53" s="25"/>
      <c r="AZ53" s="24"/>
      <c r="BA53" s="24"/>
      <c r="BB53" s="25"/>
      <c r="BC53" s="24"/>
      <c r="BD53" s="24"/>
      <c r="BE53" s="24"/>
      <c r="BF53" s="24"/>
    </row>
    <row r="54" spans="2:58" x14ac:dyDescent="0.2">
      <c r="C54" s="36">
        <v>45</v>
      </c>
      <c r="D54" s="39" t="s">
        <v>4</v>
      </c>
      <c r="E54" s="28">
        <v>41441</v>
      </c>
      <c r="F54" s="15">
        <f t="shared" si="0"/>
        <v>10.392881587953456</v>
      </c>
      <c r="G54" s="10">
        <v>45237</v>
      </c>
      <c r="H54" s="28">
        <v>45237</v>
      </c>
      <c r="I54" s="16">
        <v>1.4</v>
      </c>
      <c r="J54" s="15">
        <v>-0.1</v>
      </c>
      <c r="K54" s="15">
        <v>-0.1</v>
      </c>
      <c r="L54" s="15">
        <v>-1.6</v>
      </c>
      <c r="M54" s="15">
        <f t="shared" si="1"/>
        <v>1.5</v>
      </c>
      <c r="N54" s="15">
        <f t="shared" si="2"/>
        <v>1.5</v>
      </c>
      <c r="O54" s="13">
        <f t="shared" si="3"/>
        <v>1.5</v>
      </c>
      <c r="P54" s="15">
        <v>34.700000000000003</v>
      </c>
      <c r="Q54" s="15">
        <v>1.5</v>
      </c>
      <c r="R54" s="5" t="s">
        <v>21</v>
      </c>
      <c r="S54" s="5">
        <v>1</v>
      </c>
      <c r="T54" s="4">
        <v>0</v>
      </c>
      <c r="U54" s="5">
        <v>1</v>
      </c>
      <c r="V54" s="5">
        <v>2</v>
      </c>
      <c r="W54" s="16">
        <v>21.6</v>
      </c>
      <c r="X54" s="17">
        <v>82.7</v>
      </c>
      <c r="Y54" s="49">
        <v>0</v>
      </c>
      <c r="AA54" s="2"/>
      <c r="AB54" s="12"/>
      <c r="AG54" s="24"/>
      <c r="AH54" s="24"/>
      <c r="AI54" s="24"/>
      <c r="AJ54" s="24"/>
      <c r="AK54" s="24"/>
      <c r="AL54" s="24"/>
      <c r="AM54" s="25"/>
      <c r="AN54" s="24"/>
      <c r="AO54" s="24"/>
      <c r="AP54" s="25"/>
      <c r="AQ54" s="24"/>
      <c r="AR54" s="24"/>
      <c r="AS54" s="25"/>
      <c r="AT54" s="24"/>
      <c r="AU54" s="24"/>
      <c r="AV54" s="24"/>
      <c r="AW54" s="24"/>
      <c r="AX54" s="24"/>
      <c r="AY54" s="25"/>
      <c r="AZ54" s="24"/>
      <c r="BA54" s="24"/>
      <c r="BB54" s="25"/>
      <c r="BC54" s="24"/>
      <c r="BD54" s="24"/>
      <c r="BE54" s="24"/>
      <c r="BF54" s="24"/>
    </row>
    <row r="55" spans="2:58" x14ac:dyDescent="0.2">
      <c r="C55" s="36">
        <v>46</v>
      </c>
      <c r="D55" s="39" t="s">
        <v>4</v>
      </c>
      <c r="E55" s="28">
        <v>39695</v>
      </c>
      <c r="F55" s="15">
        <f t="shared" si="0"/>
        <v>15.197809719370294</v>
      </c>
      <c r="G55" s="10">
        <v>45246</v>
      </c>
      <c r="H55" s="28">
        <v>45246</v>
      </c>
      <c r="I55" s="16">
        <v>4.0999999999999996</v>
      </c>
      <c r="J55" s="15">
        <v>4.9000000000000004</v>
      </c>
      <c r="K55" s="15">
        <v>1</v>
      </c>
      <c r="L55" s="15">
        <v>1.8</v>
      </c>
      <c r="M55" s="15">
        <f t="shared" si="1"/>
        <v>3.0999999999999996</v>
      </c>
      <c r="N55" s="15">
        <f t="shared" si="2"/>
        <v>3.1000000000000005</v>
      </c>
      <c r="O55" s="13">
        <f t="shared" si="3"/>
        <v>3.1</v>
      </c>
      <c r="P55" s="15">
        <v>34.1</v>
      </c>
      <c r="Q55" s="15">
        <v>1</v>
      </c>
      <c r="R55" s="5" t="s">
        <v>22</v>
      </c>
      <c r="S55" s="5" t="s">
        <v>30</v>
      </c>
      <c r="T55" s="4">
        <v>0</v>
      </c>
      <c r="U55" s="5">
        <v>1</v>
      </c>
      <c r="V55" s="5">
        <v>0</v>
      </c>
      <c r="W55" s="16">
        <v>25.6</v>
      </c>
      <c r="X55" s="17">
        <v>90.9</v>
      </c>
      <c r="Y55" s="49">
        <v>0</v>
      </c>
      <c r="AA55" s="2"/>
      <c r="AB55" s="12"/>
      <c r="AG55" s="24"/>
      <c r="AH55" s="24"/>
      <c r="AI55" s="26"/>
      <c r="AJ55" s="24"/>
      <c r="AK55" s="24"/>
      <c r="AL55" s="24"/>
      <c r="AM55" s="25"/>
      <c r="AN55" s="24"/>
      <c r="AO55" s="24"/>
      <c r="AP55" s="25"/>
      <c r="AQ55" s="24"/>
      <c r="AR55" s="24"/>
      <c r="AS55" s="25"/>
      <c r="AT55" s="24"/>
      <c r="AU55" s="24"/>
      <c r="AV55" s="24"/>
      <c r="AW55" s="24"/>
      <c r="AX55" s="24"/>
      <c r="AY55" s="25"/>
      <c r="AZ55" s="24"/>
      <c r="BA55" s="24"/>
      <c r="BB55" s="25"/>
      <c r="BC55" s="24"/>
      <c r="BD55" s="24"/>
      <c r="BE55" s="24"/>
      <c r="BF55" s="24"/>
    </row>
    <row r="56" spans="2:58" ht="17" thickBot="1" x14ac:dyDescent="0.25">
      <c r="B56" s="23"/>
      <c r="C56" s="50">
        <v>47</v>
      </c>
      <c r="D56" s="41" t="s">
        <v>4</v>
      </c>
      <c r="E56" s="42">
        <v>38760</v>
      </c>
      <c r="F56" s="43">
        <f t="shared" si="0"/>
        <v>17.768651608487339</v>
      </c>
      <c r="G56" s="44">
        <v>45250</v>
      </c>
      <c r="H56" s="42">
        <v>45250</v>
      </c>
      <c r="I56" s="45">
        <v>1.7</v>
      </c>
      <c r="J56" s="43">
        <v>1.5</v>
      </c>
      <c r="K56" s="43">
        <v>1.4</v>
      </c>
      <c r="L56" s="43">
        <v>1.1000000000000001</v>
      </c>
      <c r="M56" s="43">
        <f t="shared" si="1"/>
        <v>0.30000000000000004</v>
      </c>
      <c r="N56" s="43">
        <f t="shared" si="2"/>
        <v>0.39999999999999991</v>
      </c>
      <c r="O56" s="46">
        <f t="shared" si="3"/>
        <v>0.35</v>
      </c>
      <c r="P56" s="43">
        <v>32.700000000000003</v>
      </c>
      <c r="Q56" s="43">
        <v>0</v>
      </c>
      <c r="R56" s="48">
        <v>1</v>
      </c>
      <c r="S56" s="48" t="s">
        <v>30</v>
      </c>
      <c r="T56" s="47">
        <v>0</v>
      </c>
      <c r="U56" s="48">
        <v>2</v>
      </c>
      <c r="V56" s="48">
        <v>0</v>
      </c>
      <c r="W56" s="45">
        <v>15.1</v>
      </c>
      <c r="X56" s="52">
        <v>102.8</v>
      </c>
      <c r="Y56" s="51">
        <v>0</v>
      </c>
      <c r="AA56" s="2"/>
      <c r="AB56" s="12"/>
      <c r="AG56" s="24"/>
      <c r="AH56" s="24"/>
      <c r="AI56" s="24"/>
      <c r="AJ56" s="24"/>
      <c r="AK56" s="26"/>
      <c r="AL56" s="24"/>
      <c r="AM56" s="25"/>
      <c r="AN56" s="26"/>
      <c r="AO56" s="24"/>
      <c r="AP56" s="25"/>
      <c r="AQ56" s="26"/>
      <c r="AR56" s="24"/>
      <c r="AS56" s="25"/>
      <c r="AT56" s="26"/>
      <c r="AU56" s="24"/>
      <c r="AV56" s="24"/>
      <c r="AW56" s="24"/>
      <c r="AX56" s="24"/>
      <c r="AY56" s="25"/>
      <c r="AZ56" s="24"/>
      <c r="BA56" s="24"/>
      <c r="BB56" s="25"/>
      <c r="BC56" s="24"/>
      <c r="BD56" s="24"/>
      <c r="BE56" s="24"/>
      <c r="BF56" s="24"/>
    </row>
    <row r="57" spans="2:58" x14ac:dyDescent="0.2">
      <c r="C57" s="30"/>
      <c r="D57" s="31"/>
      <c r="E57" s="28"/>
      <c r="F57" s="29"/>
      <c r="G57" s="28"/>
      <c r="H57" s="28"/>
      <c r="I57" s="5"/>
      <c r="J57" s="5"/>
      <c r="K57" s="5"/>
      <c r="L57" s="5"/>
      <c r="M57" s="5"/>
      <c r="N57" s="5"/>
      <c r="O57" s="32"/>
      <c r="P57" s="5"/>
      <c r="Q57" s="5"/>
      <c r="R57" s="5"/>
      <c r="S57" s="5"/>
      <c r="U57" s="5"/>
      <c r="V57" s="5"/>
      <c r="W57" s="5"/>
      <c r="X57" s="5"/>
      <c r="AA57" s="1"/>
      <c r="AG57" s="24"/>
      <c r="AH57" s="24"/>
      <c r="AI57" s="24"/>
      <c r="AJ57" s="24"/>
      <c r="AK57" s="24"/>
      <c r="AL57" s="24"/>
      <c r="AM57" s="25"/>
      <c r="AN57" s="24"/>
      <c r="AO57" s="24"/>
      <c r="AP57" s="25"/>
      <c r="AQ57" s="24"/>
      <c r="AR57" s="24"/>
      <c r="AS57" s="25"/>
      <c r="AT57" s="24"/>
      <c r="AU57" s="24"/>
      <c r="AV57" s="24"/>
      <c r="AW57" s="24"/>
      <c r="AX57" s="24"/>
      <c r="AY57" s="25"/>
      <c r="AZ57" s="24"/>
      <c r="BA57" s="24"/>
      <c r="BB57" s="25"/>
      <c r="BC57" s="24"/>
      <c r="BD57" s="24"/>
      <c r="BE57" s="24"/>
      <c r="BF57" s="24"/>
    </row>
    <row r="58" spans="2:58" x14ac:dyDescent="0.2">
      <c r="V58" s="33"/>
      <c r="AG58" s="24"/>
      <c r="AH58" s="24"/>
      <c r="AI58" s="24"/>
      <c r="AJ58" s="24"/>
      <c r="AK58" s="24"/>
      <c r="AL58" s="24"/>
      <c r="AM58" s="25"/>
      <c r="AN58" s="24"/>
      <c r="AO58" s="24"/>
      <c r="AP58" s="25"/>
      <c r="AQ58" s="24"/>
      <c r="AR58" s="24"/>
      <c r="AS58" s="25"/>
      <c r="AT58" s="24"/>
      <c r="AU58" s="24"/>
      <c r="AV58" s="24"/>
      <c r="AW58" s="24"/>
      <c r="AX58" s="24"/>
      <c r="AY58" s="25"/>
      <c r="AZ58" s="24"/>
      <c r="BA58" s="24"/>
      <c r="BB58" s="25"/>
      <c r="BC58" s="24"/>
      <c r="BD58" s="24"/>
      <c r="BE58" s="24"/>
      <c r="BF58" s="24"/>
    </row>
    <row r="59" spans="2:58" x14ac:dyDescent="0.2">
      <c r="F59" s="12"/>
      <c r="I59" s="34"/>
      <c r="J59" s="34"/>
      <c r="K59" s="34"/>
      <c r="L59" s="34"/>
      <c r="M59" s="34"/>
      <c r="N59" s="5"/>
      <c r="O59" s="13"/>
      <c r="V59" s="33"/>
      <c r="AG59" s="24"/>
      <c r="AH59" s="24"/>
      <c r="AI59" s="24"/>
      <c r="AJ59" s="24"/>
      <c r="AK59" s="24"/>
      <c r="AL59" s="24"/>
      <c r="AM59" s="25"/>
      <c r="AN59" s="24"/>
      <c r="AO59" s="24"/>
      <c r="AP59" s="25"/>
      <c r="AQ59" s="24"/>
      <c r="AR59" s="24"/>
      <c r="AS59" s="25"/>
      <c r="AT59" s="24"/>
      <c r="AU59" s="24"/>
      <c r="AV59" s="24"/>
      <c r="AW59" s="24"/>
      <c r="AX59" s="24"/>
      <c r="AY59" s="25"/>
      <c r="AZ59" s="24"/>
      <c r="BA59" s="24"/>
      <c r="BB59" s="25"/>
      <c r="BC59" s="24"/>
      <c r="BD59" s="24"/>
      <c r="BE59" s="24"/>
      <c r="BF59" s="24"/>
    </row>
    <row r="60" spans="2:58" x14ac:dyDescent="0.2">
      <c r="V60" s="33"/>
      <c r="AG60" s="24"/>
      <c r="AH60" s="24"/>
      <c r="AI60" s="24"/>
      <c r="AJ60" s="24"/>
      <c r="AK60" s="24"/>
      <c r="AL60" s="24"/>
      <c r="AM60" s="25"/>
      <c r="AN60" s="24"/>
      <c r="AO60" s="24"/>
      <c r="AP60" s="25"/>
      <c r="AQ60" s="24"/>
      <c r="AR60" s="24"/>
      <c r="AS60" s="25"/>
      <c r="AT60" s="24"/>
      <c r="AU60" s="24"/>
      <c r="AV60" s="24"/>
      <c r="AW60" s="24"/>
      <c r="AX60" s="24"/>
      <c r="AY60" s="25"/>
      <c r="AZ60" s="24"/>
      <c r="BA60" s="24"/>
      <c r="BB60" s="25"/>
      <c r="BC60" s="24"/>
      <c r="BD60" s="24"/>
      <c r="BE60" s="24"/>
      <c r="BF60" s="24"/>
    </row>
    <row r="61" spans="2:58" x14ac:dyDescent="0.2">
      <c r="V61" s="33"/>
      <c r="AG61" s="24"/>
      <c r="AH61" s="24"/>
      <c r="AI61" s="24"/>
      <c r="AJ61" s="24"/>
      <c r="AK61" s="24"/>
      <c r="AL61" s="24"/>
      <c r="AM61" s="25"/>
      <c r="AN61" s="24"/>
      <c r="AO61" s="24"/>
      <c r="AP61" s="25"/>
      <c r="AQ61" s="24"/>
      <c r="AR61" s="24"/>
      <c r="AS61" s="25"/>
      <c r="AT61" s="24"/>
      <c r="AU61" s="24"/>
      <c r="AV61" s="24"/>
      <c r="AW61" s="24"/>
      <c r="AX61" s="24"/>
      <c r="AY61" s="25"/>
      <c r="AZ61" s="24"/>
      <c r="BA61" s="24"/>
      <c r="BB61" s="25"/>
      <c r="BC61" s="24"/>
      <c r="BD61" s="24"/>
      <c r="BE61" s="24"/>
      <c r="BF61" s="24"/>
    </row>
    <row r="62" spans="2:58" x14ac:dyDescent="0.2">
      <c r="AG62" s="24"/>
      <c r="AH62" s="24"/>
      <c r="AI62" s="24"/>
      <c r="AJ62" s="24"/>
      <c r="AK62" s="24"/>
      <c r="AL62" s="24"/>
      <c r="AM62" s="25"/>
      <c r="AN62" s="24"/>
      <c r="AO62" s="24"/>
      <c r="AP62" s="25"/>
      <c r="AQ62" s="24"/>
      <c r="AR62" s="24"/>
      <c r="AS62" s="25"/>
      <c r="AT62" s="24"/>
      <c r="AU62" s="24"/>
      <c r="AV62" s="24"/>
      <c r="AW62" s="24"/>
      <c r="AX62" s="24"/>
      <c r="AY62" s="25"/>
      <c r="AZ62" s="24"/>
      <c r="BA62" s="24"/>
      <c r="BB62" s="25"/>
      <c r="BC62" s="24"/>
      <c r="BD62" s="24"/>
      <c r="BE62" s="24"/>
      <c r="BF62" s="24"/>
    </row>
    <row r="63" spans="2:58" x14ac:dyDescent="0.2">
      <c r="AG63" s="24"/>
      <c r="AH63" s="24"/>
      <c r="AI63" s="24"/>
      <c r="AJ63" s="24"/>
      <c r="AK63" s="24"/>
      <c r="AL63" s="24"/>
      <c r="AM63" s="25"/>
      <c r="AN63" s="24"/>
      <c r="AO63" s="24"/>
      <c r="AP63" s="25"/>
      <c r="AQ63" s="24"/>
      <c r="AR63" s="24"/>
      <c r="AS63" s="25"/>
      <c r="AT63" s="24"/>
      <c r="AU63" s="24"/>
      <c r="AV63" s="24"/>
      <c r="AW63" s="24"/>
      <c r="AX63" s="24"/>
      <c r="AY63" s="25"/>
      <c r="AZ63" s="24"/>
      <c r="BA63" s="24"/>
      <c r="BB63" s="25"/>
      <c r="BC63" s="24"/>
      <c r="BD63" s="24"/>
      <c r="BE63" s="24"/>
      <c r="BF63" s="24"/>
    </row>
    <row r="64" spans="2:58" x14ac:dyDescent="0.2">
      <c r="AG64" s="24"/>
      <c r="AH64" s="24"/>
      <c r="AI64" s="24"/>
      <c r="AJ64" s="24"/>
      <c r="AK64" s="24"/>
      <c r="AL64" s="24"/>
      <c r="AM64" s="25"/>
      <c r="AN64" s="24"/>
      <c r="AO64" s="24"/>
      <c r="AP64" s="25"/>
      <c r="AQ64" s="24"/>
      <c r="AR64" s="24"/>
      <c r="AS64" s="25"/>
      <c r="AT64" s="24"/>
      <c r="AU64" s="24"/>
      <c r="AV64" s="24"/>
      <c r="AW64" s="24"/>
      <c r="AX64" s="24"/>
      <c r="AY64" s="25"/>
      <c r="AZ64" s="24"/>
      <c r="BA64" s="24"/>
      <c r="BB64" s="25"/>
      <c r="BC64" s="24"/>
      <c r="BD64" s="24"/>
      <c r="BE64" s="24"/>
      <c r="BF64" s="24"/>
    </row>
    <row r="65" spans="5:58" x14ac:dyDescent="0.2">
      <c r="AG65" s="24"/>
      <c r="AH65" s="24"/>
      <c r="AI65" s="24"/>
      <c r="AJ65" s="24"/>
      <c r="AK65" s="24"/>
      <c r="AL65" s="24"/>
      <c r="AM65" s="25"/>
      <c r="AN65" s="24"/>
      <c r="AO65" s="24"/>
      <c r="AP65" s="25"/>
      <c r="AQ65" s="24"/>
      <c r="AR65" s="24"/>
      <c r="AS65" s="25"/>
      <c r="AT65" s="24"/>
      <c r="AU65" s="24"/>
      <c r="AV65" s="24"/>
      <c r="AW65" s="24"/>
      <c r="AX65" s="24"/>
      <c r="AY65" s="25"/>
      <c r="AZ65" s="24"/>
      <c r="BA65" s="24"/>
      <c r="BB65" s="25"/>
      <c r="BC65" s="24"/>
      <c r="BD65" s="24"/>
      <c r="BE65" s="24"/>
      <c r="BF65" s="24"/>
    </row>
    <row r="66" spans="5:58" x14ac:dyDescent="0.2">
      <c r="E66" s="1"/>
      <c r="H66" s="1"/>
      <c r="AG66" s="24"/>
      <c r="AH66" s="24"/>
      <c r="AI66" s="24"/>
      <c r="AJ66" s="24"/>
      <c r="AK66" s="24"/>
      <c r="AL66" s="24"/>
      <c r="AM66" s="25"/>
      <c r="AN66" s="24"/>
      <c r="AO66" s="24"/>
      <c r="AP66" s="25"/>
      <c r="AQ66" s="24"/>
      <c r="AR66" s="24"/>
      <c r="AS66" s="25"/>
      <c r="AT66" s="24"/>
      <c r="AU66" s="24"/>
      <c r="AV66" s="24"/>
      <c r="AW66" s="24"/>
      <c r="AX66" s="24"/>
      <c r="AY66" s="25"/>
      <c r="AZ66" s="24"/>
      <c r="BA66" s="24"/>
      <c r="BB66" s="25"/>
      <c r="BC66" s="24"/>
      <c r="BD66" s="24"/>
      <c r="BE66" s="24"/>
      <c r="BF66" s="24"/>
    </row>
    <row r="67" spans="5:58" x14ac:dyDescent="0.2">
      <c r="AG67" s="24"/>
      <c r="AH67" s="24"/>
      <c r="AI67" s="24"/>
      <c r="AJ67" s="24"/>
      <c r="AK67" s="24"/>
      <c r="AL67" s="24"/>
      <c r="AM67" s="25"/>
      <c r="AN67" s="24"/>
      <c r="AO67" s="24"/>
      <c r="AP67" s="25"/>
      <c r="AQ67" s="24"/>
      <c r="AR67" s="24"/>
      <c r="AS67" s="25"/>
      <c r="AT67" s="24"/>
      <c r="AU67" s="24"/>
      <c r="AV67" s="24"/>
      <c r="AW67" s="24"/>
      <c r="AX67" s="24"/>
      <c r="AY67" s="25"/>
      <c r="AZ67" s="24"/>
      <c r="BA67" s="24"/>
      <c r="BB67" s="25"/>
      <c r="BC67" s="24"/>
      <c r="BD67" s="24"/>
      <c r="BE67" s="24"/>
      <c r="BF67" s="24"/>
    </row>
    <row r="68" spans="5:58" x14ac:dyDescent="0.2">
      <c r="AG68" s="24"/>
      <c r="AH68" s="24"/>
      <c r="AI68" s="24"/>
      <c r="AJ68" s="24"/>
      <c r="AK68" s="24"/>
      <c r="AL68" s="24"/>
      <c r="AM68" s="25"/>
      <c r="AN68" s="25"/>
      <c r="AO68" s="25"/>
      <c r="AP68" s="25"/>
      <c r="AQ68" s="25"/>
      <c r="AR68" s="25"/>
      <c r="AS68" s="25"/>
      <c r="AT68" s="24"/>
      <c r="AU68" s="24"/>
      <c r="AV68" s="24"/>
      <c r="AW68" s="24"/>
      <c r="AX68" s="24"/>
      <c r="AY68" s="25"/>
      <c r="AZ68" s="25"/>
      <c r="BA68" s="25"/>
      <c r="BB68" s="25"/>
      <c r="BC68" s="24"/>
      <c r="BD68" s="24"/>
      <c r="BE68" s="24"/>
      <c r="BF68" s="24"/>
    </row>
    <row r="69" spans="5:58" x14ac:dyDescent="0.2">
      <c r="AG69" s="24"/>
      <c r="AH69" s="24"/>
      <c r="AI69" s="24"/>
      <c r="AJ69" s="24"/>
      <c r="AK69" s="24"/>
      <c r="AL69" s="24"/>
      <c r="AM69" s="25"/>
      <c r="AN69" s="24"/>
      <c r="AO69" s="24"/>
      <c r="AP69" s="25"/>
      <c r="AQ69" s="24"/>
      <c r="AR69" s="24"/>
      <c r="AS69" s="25"/>
      <c r="AT69" s="24"/>
      <c r="AU69" s="24"/>
      <c r="AV69" s="24"/>
      <c r="AW69" s="24"/>
      <c r="AX69" s="24"/>
      <c r="AY69" s="25"/>
      <c r="AZ69" s="24"/>
      <c r="BA69" s="24"/>
      <c r="BB69" s="25"/>
      <c r="BC69" s="24"/>
      <c r="BD69" s="24"/>
      <c r="BE69" s="24"/>
      <c r="BF69" s="24"/>
    </row>
    <row r="70" spans="5:58" x14ac:dyDescent="0.2">
      <c r="AG70" s="24"/>
      <c r="AH70" s="24"/>
      <c r="AI70" s="24"/>
      <c r="AJ70" s="24"/>
      <c r="AK70" s="24"/>
      <c r="AL70" s="24"/>
      <c r="AM70" s="25"/>
      <c r="AN70" s="24"/>
      <c r="AO70" s="24"/>
      <c r="AP70" s="25"/>
      <c r="AQ70" s="27"/>
      <c r="AR70" s="24"/>
      <c r="AS70" s="25"/>
      <c r="AT70" s="24"/>
      <c r="AU70" s="24"/>
      <c r="AV70" s="24"/>
      <c r="AW70" s="27"/>
      <c r="AX70" s="27"/>
      <c r="AY70" s="25"/>
      <c r="AZ70" s="24"/>
      <c r="BA70" s="24"/>
      <c r="BB70" s="25"/>
      <c r="BC70" s="24"/>
      <c r="BD70" s="24"/>
      <c r="BE70" s="24"/>
      <c r="BF70" s="24"/>
    </row>
    <row r="71" spans="5:58" x14ac:dyDescent="0.2">
      <c r="AG71" s="24"/>
      <c r="AH71" s="24"/>
      <c r="AI71" s="24"/>
      <c r="AJ71" s="24"/>
      <c r="AK71" s="24"/>
      <c r="AL71" s="24"/>
      <c r="AM71" s="25"/>
      <c r="AN71" s="24"/>
      <c r="AO71" s="24"/>
      <c r="AP71" s="25"/>
      <c r="AQ71" s="27"/>
      <c r="AR71" s="27"/>
      <c r="AS71" s="25"/>
      <c r="AT71" s="24"/>
      <c r="AU71" s="24"/>
      <c r="AV71" s="24"/>
      <c r="AW71" s="27"/>
      <c r="AX71" s="27"/>
      <c r="AY71" s="25"/>
      <c r="AZ71" s="24"/>
      <c r="BA71" s="24"/>
      <c r="BB71" s="25"/>
      <c r="BC71" s="24"/>
      <c r="BD71" s="24"/>
      <c r="BE71" s="24"/>
      <c r="BF71" s="24"/>
    </row>
    <row r="72" spans="5:58" x14ac:dyDescent="0.2">
      <c r="AG72" s="24"/>
      <c r="AH72" s="24"/>
      <c r="AI72" s="24"/>
      <c r="AJ72" s="24"/>
      <c r="AK72" s="24"/>
      <c r="AL72" s="24"/>
      <c r="AM72" s="25"/>
      <c r="AN72" s="24"/>
      <c r="AO72" s="24"/>
      <c r="AP72" s="25"/>
      <c r="AQ72" s="24"/>
      <c r="AR72" s="24"/>
      <c r="AS72" s="25"/>
      <c r="AT72" s="24"/>
      <c r="AU72" s="24"/>
      <c r="AV72" s="24"/>
      <c r="AW72" s="24"/>
      <c r="AX72" s="24"/>
      <c r="AY72" s="25"/>
      <c r="AZ72" s="24"/>
      <c r="BA72" s="24"/>
      <c r="BB72" s="25"/>
      <c r="BC72" s="24"/>
      <c r="BD72" s="24"/>
      <c r="BE72" s="24"/>
      <c r="BF72" s="24"/>
    </row>
    <row r="73" spans="5:58" x14ac:dyDescent="0.2">
      <c r="F73" s="19"/>
      <c r="AG73" s="24"/>
      <c r="AH73" s="24"/>
      <c r="AI73" s="24"/>
      <c r="AJ73" s="24"/>
      <c r="AK73" s="24"/>
      <c r="AL73" s="24"/>
      <c r="AM73" s="25"/>
      <c r="AN73" s="24"/>
      <c r="AO73" s="24"/>
      <c r="AP73" s="25"/>
      <c r="AQ73" s="24"/>
      <c r="AR73" s="24"/>
      <c r="AS73" s="25"/>
      <c r="AT73" s="24"/>
      <c r="AU73" s="24"/>
      <c r="AV73" s="24"/>
      <c r="AW73" s="24"/>
      <c r="AX73" s="24"/>
      <c r="AY73" s="25"/>
      <c r="AZ73" s="24"/>
      <c r="BA73" s="24"/>
      <c r="BB73" s="25"/>
      <c r="BC73" s="24"/>
      <c r="BD73" s="24"/>
      <c r="BE73" s="24"/>
      <c r="BF73" s="24"/>
    </row>
    <row r="74" spans="5:58" x14ac:dyDescent="0.2">
      <c r="AG74" s="24"/>
      <c r="AH74" s="24"/>
      <c r="AI74" s="26"/>
      <c r="AJ74" s="24"/>
      <c r="AK74" s="24"/>
      <c r="AL74" s="24"/>
      <c r="AM74" s="25"/>
      <c r="AN74" s="24"/>
      <c r="AO74" s="24"/>
      <c r="AP74" s="25"/>
      <c r="AQ74" s="24"/>
      <c r="AR74" s="24"/>
      <c r="AS74" s="25"/>
      <c r="AT74" s="24"/>
      <c r="AU74" s="24"/>
      <c r="AV74" s="24"/>
      <c r="AW74" s="24"/>
      <c r="AX74" s="24"/>
      <c r="AY74" s="25"/>
      <c r="AZ74" s="24"/>
      <c r="BA74" s="24"/>
      <c r="BB74" s="25"/>
      <c r="BC74" s="24"/>
      <c r="BD74" s="24"/>
      <c r="BE74" s="24"/>
      <c r="BF74" s="24"/>
    </row>
    <row r="75" spans="5:58" x14ac:dyDescent="0.2">
      <c r="X75" s="15"/>
      <c r="AG75" s="24"/>
      <c r="AH75" s="24"/>
      <c r="AI75" s="24"/>
      <c r="AJ75" s="24"/>
      <c r="AK75" s="26"/>
      <c r="AL75" s="24"/>
      <c r="AM75" s="25"/>
      <c r="AN75" s="24"/>
      <c r="AO75" s="26"/>
      <c r="AP75" s="25"/>
      <c r="AQ75" s="24"/>
      <c r="AR75" s="24"/>
      <c r="AS75" s="25"/>
      <c r="AT75" s="53"/>
      <c r="AU75" s="53"/>
      <c r="AV75" s="53"/>
      <c r="AW75" s="53"/>
      <c r="AX75" s="24"/>
      <c r="AY75" s="53"/>
      <c r="AZ75" s="53"/>
      <c r="BA75" s="24"/>
      <c r="BB75" s="25"/>
      <c r="BC75" s="24"/>
      <c r="BD75" s="24"/>
      <c r="BE75" s="24"/>
      <c r="BF75" s="24"/>
    </row>
    <row r="76" spans="5:58" x14ac:dyDescent="0.2">
      <c r="U76" s="5"/>
      <c r="X76" s="13"/>
      <c r="AG76" s="24"/>
      <c r="AH76" s="24"/>
      <c r="AI76" s="24"/>
      <c r="AJ76" s="24"/>
      <c r="AK76" s="53"/>
      <c r="AL76" s="53"/>
      <c r="AM76" s="53"/>
      <c r="AN76" s="53"/>
      <c r="AO76" s="53"/>
      <c r="AP76" s="53"/>
      <c r="AQ76" s="53"/>
      <c r="AR76" s="53"/>
      <c r="AS76" s="25"/>
      <c r="AT76" s="24"/>
      <c r="AU76" s="24"/>
      <c r="AV76" s="24"/>
      <c r="AW76" s="24"/>
      <c r="AX76" s="24"/>
      <c r="AY76" s="24"/>
      <c r="AZ76" s="24"/>
      <c r="BA76" s="24"/>
      <c r="BB76" s="25"/>
      <c r="BC76" s="24"/>
      <c r="BD76" s="24"/>
      <c r="BE76" s="24"/>
      <c r="BF76" s="24"/>
    </row>
    <row r="77" spans="5:58" x14ac:dyDescent="0.2">
      <c r="U77" s="5"/>
      <c r="X77" s="13"/>
      <c r="AG77" s="24"/>
      <c r="AH77" s="24"/>
      <c r="AI77" s="24"/>
      <c r="AJ77" s="24"/>
      <c r="AK77" s="24"/>
      <c r="AL77" s="24"/>
      <c r="AM77" s="25"/>
      <c r="AN77" s="24"/>
      <c r="AO77" s="24"/>
      <c r="AP77" s="25"/>
      <c r="AQ77" s="24"/>
      <c r="AR77" s="24"/>
      <c r="AS77" s="25"/>
      <c r="AT77" s="24"/>
      <c r="AU77" s="24"/>
      <c r="AV77" s="24"/>
      <c r="AW77" s="24"/>
      <c r="AX77" s="24"/>
      <c r="AY77" s="25"/>
      <c r="AZ77" s="24"/>
      <c r="BA77" s="24"/>
      <c r="BB77" s="25"/>
      <c r="BC77" s="24"/>
      <c r="BD77" s="24"/>
      <c r="BE77" s="24"/>
      <c r="BF77" s="24"/>
    </row>
    <row r="78" spans="5:58" x14ac:dyDescent="0.2">
      <c r="U78" s="5"/>
      <c r="X78" s="13"/>
      <c r="AG78" s="24"/>
      <c r="AH78" s="24"/>
      <c r="AI78" s="24"/>
      <c r="AJ78" s="24"/>
      <c r="AK78" s="24"/>
      <c r="AL78" s="24"/>
      <c r="AM78" s="25"/>
      <c r="AN78" s="24"/>
      <c r="AO78" s="24"/>
      <c r="AP78" s="25"/>
      <c r="AQ78" s="24"/>
      <c r="AR78" s="24"/>
      <c r="AS78" s="25"/>
      <c r="AT78" s="24"/>
      <c r="AU78" s="24"/>
      <c r="AV78" s="24"/>
      <c r="AW78" s="24"/>
      <c r="AX78" s="24"/>
      <c r="AY78" s="25"/>
      <c r="AZ78" s="24"/>
      <c r="BA78" s="24"/>
      <c r="BB78" s="25"/>
      <c r="BC78" s="24"/>
      <c r="BD78" s="24"/>
      <c r="BE78" s="24"/>
      <c r="BF78" s="24"/>
    </row>
    <row r="79" spans="5:58" x14ac:dyDescent="0.2">
      <c r="U79" s="5"/>
      <c r="X79" s="13"/>
      <c r="AG79" s="24"/>
      <c r="AH79" s="24"/>
      <c r="AI79" s="24"/>
      <c r="AJ79" s="24"/>
      <c r="AK79" s="24"/>
      <c r="AL79" s="24"/>
      <c r="AM79" s="25"/>
      <c r="AN79" s="24"/>
      <c r="AO79" s="24"/>
      <c r="AP79" s="25"/>
      <c r="AQ79" s="24"/>
      <c r="AR79" s="24"/>
      <c r="AS79" s="25"/>
      <c r="AT79" s="24"/>
      <c r="AU79" s="24"/>
      <c r="AV79" s="24"/>
      <c r="AW79" s="24"/>
      <c r="AX79" s="24"/>
      <c r="AY79" s="25"/>
      <c r="AZ79" s="24"/>
      <c r="BA79" s="24"/>
      <c r="BB79" s="25"/>
      <c r="BC79" s="24"/>
      <c r="BD79" s="24"/>
      <c r="BE79" s="24"/>
      <c r="BF79" s="24"/>
    </row>
    <row r="80" spans="5:58" x14ac:dyDescent="0.2">
      <c r="U80" s="5"/>
      <c r="X80" s="13"/>
      <c r="AG80" s="24"/>
      <c r="AH80" s="24"/>
      <c r="AI80" s="24"/>
      <c r="AJ80" s="24"/>
      <c r="AK80" s="24"/>
      <c r="AL80" s="24"/>
      <c r="AM80" s="25"/>
      <c r="AN80" s="24"/>
      <c r="AO80" s="24"/>
      <c r="AP80" s="25"/>
      <c r="AQ80" s="24"/>
      <c r="AR80" s="24"/>
      <c r="AS80" s="25"/>
      <c r="AT80" s="24"/>
      <c r="AU80" s="24"/>
      <c r="AV80" s="24"/>
      <c r="AW80" s="24"/>
      <c r="AX80" s="24"/>
      <c r="AY80" s="25"/>
      <c r="AZ80" s="24"/>
      <c r="BA80" s="24"/>
      <c r="BB80" s="25"/>
      <c r="BC80" s="24"/>
      <c r="BD80" s="24"/>
      <c r="BE80" s="24"/>
      <c r="BF80" s="24"/>
    </row>
    <row r="81" spans="6:58" x14ac:dyDescent="0.2">
      <c r="U81" s="5"/>
      <c r="X81" s="5"/>
      <c r="AG81" s="24"/>
      <c r="AH81" s="24"/>
      <c r="AI81" s="24"/>
      <c r="AJ81" s="24"/>
      <c r="AK81" s="24"/>
      <c r="AL81" s="24"/>
      <c r="AM81" s="25"/>
      <c r="AN81" s="24"/>
      <c r="AO81" s="24"/>
      <c r="AP81" s="25"/>
      <c r="AQ81" s="24"/>
      <c r="AR81" s="24"/>
      <c r="AS81" s="25"/>
      <c r="AT81" s="24"/>
      <c r="AU81" s="24"/>
      <c r="AV81" s="24"/>
      <c r="AW81" s="24"/>
      <c r="AX81" s="24"/>
      <c r="AY81" s="25"/>
      <c r="AZ81" s="24"/>
      <c r="BA81" s="24"/>
      <c r="BB81" s="25"/>
      <c r="BC81" s="24"/>
      <c r="BD81" s="24"/>
      <c r="BE81" s="24"/>
      <c r="BF81" s="24"/>
    </row>
    <row r="82" spans="6:58" x14ac:dyDescent="0.2">
      <c r="U82" s="5"/>
      <c r="X82" s="13"/>
      <c r="AG82" s="24"/>
      <c r="AH82" s="24"/>
      <c r="AI82" s="24"/>
      <c r="AJ82" s="24"/>
      <c r="AK82" s="24"/>
      <c r="AL82" s="24"/>
      <c r="AM82" s="25"/>
      <c r="AN82" s="24"/>
      <c r="AO82" s="24"/>
      <c r="AP82" s="25"/>
      <c r="AQ82" s="24"/>
      <c r="AR82" s="24"/>
      <c r="AS82" s="25"/>
      <c r="AT82" s="24"/>
      <c r="AU82" s="24"/>
      <c r="AV82" s="24"/>
      <c r="AW82" s="24"/>
      <c r="AX82" s="24"/>
      <c r="AY82" s="25"/>
      <c r="AZ82" s="24"/>
      <c r="BA82" s="24"/>
      <c r="BB82" s="25"/>
      <c r="BC82" s="24"/>
      <c r="BD82" s="24"/>
      <c r="BE82" s="24"/>
      <c r="BF82" s="24"/>
    </row>
    <row r="83" spans="6:58" x14ac:dyDescent="0.2">
      <c r="U83" s="5"/>
      <c r="X83" s="20"/>
      <c r="AG83" s="24"/>
      <c r="AH83" s="24"/>
      <c r="AI83" s="24"/>
      <c r="AJ83" s="24"/>
      <c r="AK83" s="24"/>
      <c r="AL83" s="24"/>
      <c r="AM83" s="25"/>
      <c r="AN83" s="24"/>
      <c r="AO83" s="24"/>
      <c r="AP83" s="25"/>
      <c r="AQ83" s="24"/>
      <c r="AR83" s="24"/>
      <c r="AS83" s="25"/>
      <c r="AT83" s="24"/>
      <c r="AU83" s="24"/>
      <c r="AV83" s="24"/>
      <c r="AW83" s="24"/>
      <c r="AX83" s="24"/>
      <c r="AY83" s="25"/>
      <c r="AZ83" s="24"/>
      <c r="BA83" s="24"/>
      <c r="BB83" s="25"/>
      <c r="BC83" s="24"/>
      <c r="BD83" s="24"/>
      <c r="BE83" s="24"/>
      <c r="BF83" s="24"/>
    </row>
    <row r="84" spans="6:58" x14ac:dyDescent="0.2">
      <c r="U84" s="5"/>
      <c r="X84" s="13"/>
      <c r="AG84" s="24"/>
      <c r="AH84" s="24"/>
      <c r="AI84" s="24"/>
      <c r="AJ84" s="24"/>
      <c r="AK84" s="24"/>
      <c r="AL84" s="24"/>
      <c r="AM84" s="25"/>
      <c r="AN84" s="24"/>
      <c r="AO84" s="24"/>
      <c r="AP84" s="25"/>
      <c r="AQ84" s="24"/>
      <c r="AR84" s="24"/>
      <c r="AS84" s="25"/>
      <c r="AT84" s="24"/>
      <c r="AU84" s="24"/>
      <c r="AV84" s="24"/>
      <c r="AW84" s="24"/>
      <c r="AX84" s="24"/>
      <c r="AY84" s="25"/>
      <c r="AZ84" s="24"/>
      <c r="BA84" s="24"/>
      <c r="BB84" s="25"/>
      <c r="BC84" s="24"/>
      <c r="BD84" s="24"/>
      <c r="BE84" s="24"/>
      <c r="BF84" s="24"/>
    </row>
    <row r="85" spans="6:58" x14ac:dyDescent="0.2">
      <c r="F85" s="18"/>
      <c r="U85" s="5"/>
      <c r="X85" s="13"/>
      <c r="AG85" s="24"/>
      <c r="AH85" s="24"/>
      <c r="AI85" s="24"/>
      <c r="AJ85" s="24"/>
      <c r="AK85" s="24"/>
      <c r="AL85" s="24"/>
      <c r="AM85" s="25"/>
      <c r="AN85" s="24"/>
      <c r="AO85" s="24"/>
      <c r="AP85" s="25"/>
      <c r="AQ85" s="24"/>
      <c r="AR85" s="24"/>
      <c r="AS85" s="25"/>
      <c r="AT85" s="24"/>
      <c r="AU85" s="24"/>
      <c r="AV85" s="24"/>
      <c r="AW85" s="24"/>
      <c r="AX85" s="24"/>
      <c r="AY85" s="25"/>
      <c r="AZ85" s="24"/>
      <c r="BA85" s="24"/>
      <c r="BB85" s="25"/>
      <c r="BC85" s="24"/>
      <c r="BD85" s="24"/>
      <c r="BE85" s="24"/>
      <c r="BF85" s="24"/>
    </row>
    <row r="86" spans="6:58" x14ac:dyDescent="0.2">
      <c r="F86" s="18"/>
      <c r="U86" s="5"/>
      <c r="X86" s="13"/>
      <c r="AG86" s="24"/>
      <c r="AH86" s="24"/>
      <c r="AI86" s="24"/>
      <c r="AJ86" s="24"/>
      <c r="AK86" s="24"/>
      <c r="AL86" s="24"/>
      <c r="AM86" s="25"/>
      <c r="AN86" s="24"/>
      <c r="AO86" s="24"/>
      <c r="AP86" s="25"/>
      <c r="AQ86" s="24"/>
      <c r="AR86" s="24"/>
      <c r="AS86" s="25"/>
      <c r="AT86" s="24"/>
      <c r="AU86" s="24"/>
      <c r="AV86" s="24"/>
      <c r="AW86" s="24"/>
      <c r="AX86" s="24"/>
      <c r="AY86" s="25"/>
      <c r="AZ86" s="24"/>
      <c r="BA86" s="24"/>
      <c r="BB86" s="25"/>
      <c r="BC86" s="24"/>
      <c r="BD86" s="24"/>
      <c r="BE86" s="24"/>
      <c r="BF86" s="24"/>
    </row>
    <row r="87" spans="6:58" x14ac:dyDescent="0.2">
      <c r="F87" s="18"/>
      <c r="U87" s="5"/>
      <c r="X87" s="5"/>
      <c r="AG87" s="24"/>
      <c r="AH87" s="24"/>
      <c r="AI87" s="24"/>
      <c r="AJ87" s="24"/>
      <c r="AK87" s="24"/>
      <c r="AL87" s="24"/>
      <c r="AM87" s="25"/>
      <c r="AN87" s="24"/>
      <c r="AO87" s="24"/>
      <c r="AP87" s="25"/>
      <c r="AQ87" s="24"/>
      <c r="AR87" s="24"/>
      <c r="AS87" s="25"/>
      <c r="AT87" s="24"/>
      <c r="AU87" s="24"/>
      <c r="AV87" s="24"/>
      <c r="AW87" s="24"/>
      <c r="AX87" s="24"/>
      <c r="AY87" s="25"/>
      <c r="AZ87" s="24"/>
      <c r="BA87" s="24"/>
      <c r="BB87" s="25"/>
      <c r="BC87" s="24"/>
      <c r="BD87" s="24"/>
      <c r="BE87" s="24"/>
      <c r="BF87" s="24"/>
    </row>
    <row r="88" spans="6:58" x14ac:dyDescent="0.2">
      <c r="F88" s="18"/>
      <c r="U88" s="5"/>
      <c r="X88" s="13"/>
      <c r="AG88" s="24"/>
      <c r="AH88" s="24"/>
      <c r="AI88" s="24"/>
      <c r="AJ88" s="24"/>
      <c r="AK88" s="24"/>
      <c r="AL88" s="24"/>
      <c r="AM88" s="25"/>
      <c r="AN88" s="24"/>
      <c r="AO88" s="24"/>
      <c r="AP88" s="25"/>
      <c r="AQ88" s="24"/>
      <c r="AR88" s="24"/>
      <c r="AS88" s="25"/>
      <c r="AT88" s="24"/>
      <c r="AU88" s="24"/>
      <c r="AV88" s="24"/>
      <c r="AW88" s="24"/>
      <c r="AX88" s="24"/>
      <c r="AY88" s="25"/>
      <c r="AZ88" s="24"/>
      <c r="BA88" s="24"/>
      <c r="BB88" s="25"/>
      <c r="BC88" s="24"/>
      <c r="BD88" s="24"/>
      <c r="BE88" s="24"/>
      <c r="BF88" s="24"/>
    </row>
    <row r="89" spans="6:58" x14ac:dyDescent="0.2">
      <c r="F89" s="18"/>
      <c r="U89" s="5"/>
      <c r="X89" s="13"/>
      <c r="AG89" s="24"/>
      <c r="AH89" s="24"/>
      <c r="AI89" s="24"/>
      <c r="AJ89" s="24"/>
      <c r="AK89" s="24"/>
      <c r="AL89" s="24"/>
      <c r="AM89" s="25"/>
      <c r="AN89" s="24"/>
      <c r="AO89" s="24"/>
      <c r="AP89" s="25"/>
      <c r="AQ89" s="24"/>
      <c r="AR89" s="24"/>
      <c r="AS89" s="25"/>
      <c r="AT89" s="24"/>
      <c r="AU89" s="24"/>
      <c r="AV89" s="24"/>
      <c r="AW89" s="24"/>
      <c r="AX89" s="24"/>
      <c r="AY89" s="25"/>
      <c r="AZ89" s="24"/>
      <c r="BA89" s="24"/>
      <c r="BB89" s="25"/>
      <c r="BC89" s="24"/>
      <c r="BD89" s="24"/>
      <c r="BE89" s="24"/>
      <c r="BF89" s="24"/>
    </row>
    <row r="90" spans="6:58" x14ac:dyDescent="0.2">
      <c r="F90" s="18"/>
      <c r="U90" s="5"/>
      <c r="X90" s="13"/>
      <c r="AG90" s="24"/>
      <c r="AH90" s="24"/>
      <c r="AI90" s="24"/>
      <c r="AJ90" s="24"/>
      <c r="AK90" s="24"/>
      <c r="AL90" s="24"/>
      <c r="AM90" s="25"/>
      <c r="AN90" s="24"/>
      <c r="AO90" s="24"/>
      <c r="AP90" s="25"/>
      <c r="AQ90" s="24"/>
      <c r="AR90" s="24"/>
      <c r="AS90" s="25"/>
      <c r="AT90" s="24"/>
      <c r="AU90" s="24"/>
      <c r="AV90" s="24"/>
      <c r="AW90" s="24"/>
      <c r="AX90" s="24"/>
      <c r="AY90" s="25"/>
      <c r="AZ90" s="24"/>
      <c r="BA90" s="24"/>
      <c r="BB90" s="25"/>
      <c r="BC90" s="24"/>
      <c r="BD90" s="24"/>
      <c r="BE90" s="24"/>
      <c r="BF90" s="24"/>
    </row>
    <row r="91" spans="6:58" x14ac:dyDescent="0.2">
      <c r="F91" s="18"/>
      <c r="U91" s="5"/>
      <c r="X91" s="13"/>
      <c r="AG91" s="24"/>
      <c r="AH91" s="24"/>
      <c r="AI91" s="24"/>
      <c r="AJ91" s="24"/>
      <c r="AK91" s="24"/>
      <c r="AL91" s="24"/>
      <c r="AM91" s="25"/>
      <c r="AN91" s="24"/>
      <c r="AO91" s="24"/>
      <c r="AP91" s="25"/>
      <c r="AQ91" s="24"/>
      <c r="AR91" s="24"/>
      <c r="AS91" s="25"/>
      <c r="AT91" s="24"/>
      <c r="AU91" s="24"/>
      <c r="AV91" s="24"/>
      <c r="AW91" s="24"/>
      <c r="AX91" s="24"/>
      <c r="AY91" s="25"/>
      <c r="AZ91" s="24"/>
      <c r="BA91" s="24"/>
      <c r="BB91" s="25"/>
      <c r="BC91" s="24"/>
      <c r="BD91" s="24"/>
      <c r="BE91" s="24"/>
      <c r="BF91" s="24"/>
    </row>
    <row r="92" spans="6:58" x14ac:dyDescent="0.2">
      <c r="F92" s="18"/>
      <c r="U92" s="5"/>
      <c r="X92" s="13"/>
      <c r="AG92" s="24"/>
      <c r="AH92" s="24"/>
      <c r="AI92" s="24"/>
      <c r="AJ92" s="24"/>
      <c r="AK92" s="24"/>
      <c r="AL92" s="24"/>
      <c r="AM92" s="25"/>
      <c r="AN92" s="24"/>
      <c r="AO92" s="24"/>
      <c r="AP92" s="25"/>
      <c r="AQ92" s="24"/>
      <c r="AR92" s="24"/>
      <c r="AS92" s="25"/>
      <c r="AT92" s="24"/>
      <c r="AU92" s="24"/>
      <c r="AV92" s="24"/>
      <c r="AW92" s="24"/>
      <c r="AX92" s="24"/>
      <c r="AY92" s="25"/>
      <c r="AZ92" s="24"/>
      <c r="BA92" s="24"/>
      <c r="BB92" s="25"/>
      <c r="BC92" s="24"/>
      <c r="BD92" s="24"/>
      <c r="BE92" s="24"/>
      <c r="BF92" s="24"/>
    </row>
    <row r="93" spans="6:58" x14ac:dyDescent="0.2">
      <c r="F93" s="18"/>
      <c r="U93" s="5"/>
      <c r="X93" s="13"/>
      <c r="AG93" s="24"/>
      <c r="AH93" s="24"/>
      <c r="AI93" s="24"/>
      <c r="AJ93" s="24"/>
      <c r="AK93" s="24"/>
      <c r="AL93" s="24"/>
      <c r="AM93" s="25"/>
      <c r="AN93" s="24"/>
      <c r="AO93" s="24"/>
      <c r="AP93" s="25"/>
      <c r="AQ93" s="24"/>
      <c r="AR93" s="24"/>
      <c r="AS93" s="25"/>
      <c r="AT93" s="24"/>
      <c r="AU93" s="24"/>
      <c r="AV93" s="24"/>
      <c r="AW93" s="24"/>
      <c r="AX93" s="24"/>
      <c r="AY93" s="25"/>
      <c r="AZ93" s="24"/>
      <c r="BA93" s="24"/>
      <c r="BB93" s="25"/>
      <c r="BC93" s="24"/>
      <c r="BD93" s="24"/>
      <c r="BE93" s="24"/>
      <c r="BF93" s="24"/>
    </row>
    <row r="94" spans="6:58" x14ac:dyDescent="0.2">
      <c r="F94" s="18"/>
      <c r="U94" s="5"/>
      <c r="X94" s="13"/>
      <c r="AG94" s="24"/>
      <c r="AH94" s="24"/>
      <c r="AI94" s="24"/>
      <c r="AJ94" s="24"/>
      <c r="AK94" s="24"/>
      <c r="AL94" s="24"/>
      <c r="AM94" s="25"/>
      <c r="AN94" s="24"/>
      <c r="AO94" s="24"/>
      <c r="AP94" s="25"/>
      <c r="AQ94" s="24"/>
      <c r="AR94" s="24"/>
      <c r="AS94" s="25"/>
      <c r="AT94" s="24"/>
      <c r="AU94" s="24"/>
      <c r="AV94" s="24"/>
      <c r="AW94" s="24"/>
      <c r="AX94" s="24"/>
      <c r="AY94" s="25"/>
      <c r="AZ94" s="24"/>
      <c r="BA94" s="24"/>
      <c r="BB94" s="25"/>
      <c r="BC94" s="24"/>
      <c r="BD94" s="24"/>
      <c r="BE94" s="24"/>
      <c r="BF94" s="24"/>
    </row>
    <row r="95" spans="6:58" x14ac:dyDescent="0.2">
      <c r="F95" s="18"/>
      <c r="U95" s="5"/>
      <c r="X95" s="13"/>
      <c r="AG95" s="24"/>
      <c r="AH95" s="24"/>
      <c r="AI95" s="24"/>
      <c r="AJ95" s="24"/>
      <c r="AK95" s="24"/>
      <c r="AL95" s="24"/>
      <c r="AM95" s="25"/>
      <c r="AN95" s="24"/>
      <c r="AO95" s="24"/>
      <c r="AP95" s="25"/>
      <c r="AQ95" s="24"/>
      <c r="AR95" s="24"/>
      <c r="AS95" s="25"/>
      <c r="AT95" s="24"/>
      <c r="AU95" s="24"/>
      <c r="AV95" s="24"/>
      <c r="AW95" s="24"/>
      <c r="AX95" s="24"/>
      <c r="AY95" s="25"/>
      <c r="AZ95" s="24"/>
      <c r="BA95" s="24"/>
      <c r="BB95" s="25"/>
      <c r="BC95" s="24"/>
      <c r="BD95" s="24"/>
      <c r="BE95" s="24"/>
      <c r="BF95" s="24"/>
    </row>
    <row r="96" spans="6:58" x14ac:dyDescent="0.2">
      <c r="F96" s="18"/>
      <c r="U96" s="5"/>
      <c r="X96" s="13"/>
      <c r="AG96" s="24"/>
      <c r="AH96" s="24"/>
      <c r="AI96" s="24"/>
      <c r="AJ96" s="24"/>
      <c r="AK96" s="24"/>
      <c r="AL96" s="24"/>
      <c r="AM96" s="25"/>
      <c r="AN96" s="24"/>
      <c r="AO96" s="24"/>
      <c r="AP96" s="25"/>
      <c r="AQ96" s="24"/>
      <c r="AR96" s="24"/>
      <c r="AS96" s="25"/>
      <c r="AT96" s="24"/>
      <c r="AU96" s="24"/>
      <c r="AV96" s="24"/>
      <c r="AW96" s="24"/>
      <c r="AX96" s="24"/>
      <c r="AY96" s="25"/>
      <c r="AZ96" s="24"/>
      <c r="BA96" s="24"/>
      <c r="BB96" s="25"/>
      <c r="BC96" s="24"/>
      <c r="BD96" s="24"/>
      <c r="BE96" s="24"/>
      <c r="BF96" s="24"/>
    </row>
    <row r="97" spans="6:58" x14ac:dyDescent="0.2">
      <c r="F97" s="18"/>
      <c r="U97" s="5"/>
      <c r="X97" s="13"/>
      <c r="AG97" s="24"/>
      <c r="AH97" s="24"/>
      <c r="AI97" s="24"/>
      <c r="AJ97" s="24"/>
      <c r="AK97" s="24"/>
      <c r="AL97" s="24"/>
      <c r="AM97" s="25"/>
      <c r="AN97" s="24"/>
      <c r="AO97" s="24"/>
      <c r="AP97" s="25"/>
      <c r="AQ97" s="24"/>
      <c r="AR97" s="24"/>
      <c r="AS97" s="25"/>
      <c r="AT97" s="24"/>
      <c r="AU97" s="24"/>
      <c r="AV97" s="24"/>
      <c r="AW97" s="24"/>
      <c r="AX97" s="24"/>
      <c r="AY97" s="25"/>
      <c r="AZ97" s="24"/>
      <c r="BA97" s="24"/>
      <c r="BB97" s="25"/>
      <c r="BC97" s="24"/>
      <c r="BD97" s="24"/>
      <c r="BE97" s="24"/>
      <c r="BF97" s="24"/>
    </row>
    <row r="98" spans="6:58" x14ac:dyDescent="0.2">
      <c r="F98" s="18"/>
      <c r="U98" s="5"/>
      <c r="X98" s="13"/>
      <c r="AG98" s="24"/>
      <c r="AH98" s="24"/>
      <c r="AI98" s="24"/>
      <c r="AJ98" s="24"/>
      <c r="AK98" s="24"/>
      <c r="AL98" s="24"/>
      <c r="AM98" s="25"/>
      <c r="AN98" s="24"/>
      <c r="AO98" s="24"/>
      <c r="AP98" s="25"/>
      <c r="AQ98" s="24"/>
      <c r="AR98" s="24"/>
      <c r="AS98" s="25"/>
      <c r="AT98" s="24"/>
      <c r="AU98" s="24"/>
      <c r="AV98" s="24"/>
      <c r="AW98" s="24"/>
      <c r="AX98" s="24"/>
      <c r="AY98" s="25"/>
      <c r="AZ98" s="24"/>
      <c r="BA98" s="24"/>
      <c r="BB98" s="25"/>
      <c r="BC98" s="24"/>
      <c r="BD98" s="24"/>
      <c r="BE98" s="24"/>
      <c r="BF98" s="24"/>
    </row>
    <row r="99" spans="6:58" x14ac:dyDescent="0.2">
      <c r="F99" s="18"/>
      <c r="U99" s="5"/>
      <c r="X99" s="20"/>
      <c r="AG99" s="24"/>
      <c r="AH99" s="24"/>
      <c r="AI99" s="24"/>
      <c r="AJ99" s="24"/>
      <c r="AK99" s="24"/>
      <c r="AL99" s="24"/>
      <c r="AM99" s="25"/>
      <c r="AN99" s="24"/>
      <c r="AO99" s="24"/>
      <c r="AP99" s="25"/>
      <c r="AQ99" s="24"/>
      <c r="AR99" s="24"/>
      <c r="AS99" s="25"/>
      <c r="AT99" s="24"/>
      <c r="AU99" s="24"/>
      <c r="AV99" s="24"/>
      <c r="AW99" s="24"/>
      <c r="AX99" s="24"/>
      <c r="AY99" s="25"/>
      <c r="AZ99" s="24"/>
      <c r="BA99" s="24"/>
      <c r="BB99" s="25"/>
      <c r="BC99" s="24"/>
      <c r="BD99" s="24"/>
      <c r="BE99" s="24"/>
      <c r="BF99" s="24"/>
    </row>
    <row r="100" spans="6:58" x14ac:dyDescent="0.2">
      <c r="F100" s="18"/>
      <c r="U100" s="5"/>
      <c r="X100" s="13"/>
      <c r="AG100" s="24"/>
      <c r="AH100" s="24"/>
      <c r="AI100" s="24"/>
      <c r="AJ100" s="24"/>
      <c r="AK100" s="24"/>
      <c r="AL100" s="24"/>
      <c r="AM100" s="25"/>
      <c r="AN100" s="24"/>
      <c r="AO100" s="24"/>
      <c r="AP100" s="25"/>
      <c r="AQ100" s="24"/>
      <c r="AR100" s="24"/>
      <c r="AS100" s="25"/>
      <c r="AT100" s="24"/>
      <c r="AU100" s="24"/>
      <c r="AV100" s="24"/>
      <c r="AW100" s="24"/>
      <c r="AX100" s="24"/>
      <c r="AY100" s="25"/>
      <c r="AZ100" s="24"/>
      <c r="BA100" s="24"/>
      <c r="BB100" s="25"/>
      <c r="BC100" s="24"/>
      <c r="BD100" s="24"/>
      <c r="BE100" s="24"/>
      <c r="BF100" s="24"/>
    </row>
    <row r="101" spans="6:58" x14ac:dyDescent="0.2">
      <c r="F101" s="18"/>
      <c r="U101" s="5"/>
      <c r="X101" s="13"/>
      <c r="AG101" s="24"/>
      <c r="AH101" s="24"/>
      <c r="AI101" s="24"/>
      <c r="AJ101" s="24"/>
      <c r="AK101" s="24"/>
      <c r="AL101" s="24"/>
      <c r="AM101" s="25"/>
      <c r="AN101" s="24"/>
      <c r="AO101" s="24"/>
      <c r="AP101" s="25"/>
      <c r="AQ101" s="24"/>
      <c r="AR101" s="24"/>
      <c r="AS101" s="25"/>
      <c r="AT101" s="24"/>
      <c r="AU101" s="24"/>
      <c r="AV101" s="24"/>
      <c r="AW101" s="24"/>
      <c r="AX101" s="24"/>
      <c r="AY101" s="25"/>
      <c r="AZ101" s="24"/>
      <c r="BA101" s="24"/>
      <c r="BB101" s="25"/>
      <c r="BC101" s="24"/>
      <c r="BD101" s="24"/>
      <c r="BE101" s="24"/>
      <c r="BF101" s="24"/>
    </row>
    <row r="102" spans="6:58" x14ac:dyDescent="0.2">
      <c r="F102" s="18"/>
      <c r="U102" s="5"/>
      <c r="X102" s="13"/>
      <c r="AG102" s="24"/>
      <c r="AH102" s="24"/>
      <c r="AI102" s="24"/>
      <c r="AJ102" s="24"/>
      <c r="AK102" s="24"/>
      <c r="AL102" s="24"/>
      <c r="AM102" s="25"/>
      <c r="AN102" s="24"/>
      <c r="AO102" s="24"/>
      <c r="AP102" s="25"/>
      <c r="AQ102" s="24"/>
      <c r="AR102" s="24"/>
      <c r="AS102" s="25"/>
      <c r="AT102" s="24"/>
      <c r="AU102" s="24"/>
      <c r="AV102" s="24"/>
      <c r="AW102" s="24"/>
      <c r="AX102" s="24"/>
      <c r="AY102" s="25"/>
      <c r="AZ102" s="24"/>
      <c r="BA102" s="24"/>
      <c r="BB102" s="25"/>
      <c r="BC102" s="24"/>
      <c r="BD102" s="24"/>
      <c r="BE102" s="24"/>
      <c r="BF102" s="24"/>
    </row>
    <row r="103" spans="6:58" x14ac:dyDescent="0.2">
      <c r="F103" s="18"/>
      <c r="U103" s="5"/>
      <c r="X103" s="13"/>
      <c r="AG103" s="24"/>
      <c r="AH103" s="24"/>
      <c r="AI103" s="24"/>
      <c r="AJ103" s="24"/>
      <c r="AK103" s="24"/>
      <c r="AL103" s="24"/>
      <c r="AM103" s="25"/>
      <c r="AN103" s="24"/>
      <c r="AO103" s="24"/>
      <c r="AP103" s="25"/>
      <c r="AQ103" s="24"/>
      <c r="AR103" s="24"/>
      <c r="AS103" s="25"/>
      <c r="AT103" s="24"/>
      <c r="AU103" s="24"/>
      <c r="AV103" s="24"/>
      <c r="AW103" s="24"/>
      <c r="AX103" s="24"/>
      <c r="AY103" s="25"/>
      <c r="AZ103" s="24"/>
      <c r="BA103" s="24"/>
      <c r="BB103" s="25"/>
      <c r="BC103" s="24"/>
      <c r="BD103" s="24"/>
      <c r="BE103" s="24"/>
      <c r="BF103" s="24"/>
    </row>
    <row r="104" spans="6:58" x14ac:dyDescent="0.2">
      <c r="F104" s="18"/>
      <c r="U104" s="5"/>
      <c r="AG104" s="24"/>
      <c r="AH104" s="24"/>
      <c r="AI104" s="24"/>
      <c r="AJ104" s="24"/>
      <c r="AK104" s="24"/>
      <c r="AL104" s="24"/>
      <c r="AM104" s="25"/>
      <c r="AN104" s="24"/>
      <c r="AO104" s="24"/>
      <c r="AP104" s="25"/>
      <c r="AQ104" s="24"/>
      <c r="AR104" s="24"/>
      <c r="AS104" s="25"/>
      <c r="AT104" s="24"/>
      <c r="AU104" s="24"/>
      <c r="AV104" s="24"/>
      <c r="AW104" s="24"/>
      <c r="AX104" s="24"/>
      <c r="AY104" s="25"/>
      <c r="AZ104" s="24"/>
      <c r="BA104" s="24"/>
      <c r="BB104" s="25"/>
      <c r="BC104" s="24"/>
      <c r="BD104" s="24"/>
      <c r="BE104" s="24"/>
      <c r="BF104" s="24"/>
    </row>
    <row r="105" spans="6:58" x14ac:dyDescent="0.2">
      <c r="F105" s="18"/>
      <c r="U105" s="5"/>
    </row>
    <row r="106" spans="6:58" x14ac:dyDescent="0.2">
      <c r="F106" s="18"/>
      <c r="U106" s="5"/>
    </row>
    <row r="107" spans="6:58" x14ac:dyDescent="0.2">
      <c r="F107" s="18"/>
      <c r="U107" s="5"/>
    </row>
    <row r="108" spans="6:58" x14ac:dyDescent="0.2">
      <c r="F108" s="18"/>
      <c r="U108" s="5"/>
    </row>
    <row r="109" spans="6:58" x14ac:dyDescent="0.2">
      <c r="F109" s="18"/>
      <c r="U109" s="5"/>
    </row>
    <row r="110" spans="6:58" x14ac:dyDescent="0.2">
      <c r="F110" s="18"/>
      <c r="U110" s="5"/>
    </row>
    <row r="111" spans="6:58" x14ac:dyDescent="0.2">
      <c r="F111" s="18"/>
      <c r="U111" s="5"/>
    </row>
    <row r="112" spans="6:58" x14ac:dyDescent="0.2">
      <c r="F112" s="18"/>
      <c r="U112" s="5"/>
    </row>
    <row r="113" spans="6:21" x14ac:dyDescent="0.2">
      <c r="F113" s="18"/>
      <c r="U113" s="5"/>
    </row>
    <row r="114" spans="6:21" x14ac:dyDescent="0.2">
      <c r="F114" s="18"/>
      <c r="U114" s="5"/>
    </row>
    <row r="115" spans="6:21" x14ac:dyDescent="0.2">
      <c r="F115" s="18"/>
      <c r="U115" s="5"/>
    </row>
    <row r="116" spans="6:21" x14ac:dyDescent="0.2">
      <c r="F116" s="18"/>
      <c r="U116" s="5"/>
    </row>
    <row r="117" spans="6:21" x14ac:dyDescent="0.2">
      <c r="F117" s="18"/>
      <c r="U117" s="5"/>
    </row>
    <row r="118" spans="6:21" x14ac:dyDescent="0.2">
      <c r="F118" s="18"/>
      <c r="U118" s="5"/>
    </row>
    <row r="119" spans="6:21" x14ac:dyDescent="0.2">
      <c r="F119" s="18"/>
      <c r="U119" s="5"/>
    </row>
    <row r="120" spans="6:21" x14ac:dyDescent="0.2">
      <c r="F120" s="18"/>
      <c r="U120" s="5"/>
    </row>
    <row r="121" spans="6:21" x14ac:dyDescent="0.2">
      <c r="F121" s="18"/>
      <c r="U121" s="5"/>
    </row>
    <row r="122" spans="6:21" x14ac:dyDescent="0.2">
      <c r="F122" s="18"/>
      <c r="U122" s="5"/>
    </row>
    <row r="123" spans="6:21" x14ac:dyDescent="0.2">
      <c r="F123" s="18"/>
    </row>
    <row r="124" spans="6:21" x14ac:dyDescent="0.2">
      <c r="F124" s="18"/>
    </row>
    <row r="125" spans="6:21" x14ac:dyDescent="0.2">
      <c r="F125" s="18"/>
    </row>
    <row r="126" spans="6:21" x14ac:dyDescent="0.2">
      <c r="F126" s="18"/>
    </row>
    <row r="127" spans="6:21" x14ac:dyDescent="0.2">
      <c r="F127" s="18"/>
    </row>
    <row r="128" spans="6:21" x14ac:dyDescent="0.2">
      <c r="F128" s="18"/>
    </row>
    <row r="129" spans="6:6" x14ac:dyDescent="0.2">
      <c r="F129" s="18"/>
    </row>
    <row r="130" spans="6:6" x14ac:dyDescent="0.2">
      <c r="F130" s="18"/>
    </row>
    <row r="131" spans="6:6" x14ac:dyDescent="0.2">
      <c r="F131" s="18"/>
    </row>
  </sheetData>
  <mergeCells count="16">
    <mergeCell ref="Y4:Y6"/>
    <mergeCell ref="C4:C7"/>
    <mergeCell ref="T6:V6"/>
    <mergeCell ref="D4:F5"/>
    <mergeCell ref="D6:H6"/>
    <mergeCell ref="G4:H5"/>
    <mergeCell ref="W4:X5"/>
    <mergeCell ref="I6:S6"/>
    <mergeCell ref="I4:V5"/>
    <mergeCell ref="AV75:AW75"/>
    <mergeCell ref="AY75:AZ75"/>
    <mergeCell ref="AK76:AL76"/>
    <mergeCell ref="AM76:AN76"/>
    <mergeCell ref="AO76:AP76"/>
    <mergeCell ref="AQ76:AR76"/>
    <mergeCell ref="AT75:AU75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Raji Pescia</cp:lastModifiedBy>
  <dcterms:created xsi:type="dcterms:W3CDTF">2023-11-22T08:53:44Z</dcterms:created>
  <dcterms:modified xsi:type="dcterms:W3CDTF">2026-04-22T06:50:48Z</dcterms:modified>
</cp:coreProperties>
</file>