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eversalpubs\Styria\revision1\"/>
    </mc:Choice>
  </mc:AlternateContent>
  <xr:revisionPtr revIDLastSave="0" documentId="8_{D362490B-F0CE-4A56-9389-1D7F022637E3}" xr6:coauthVersionLast="47" xr6:coauthVersionMax="47" xr10:uidLastSave="{00000000-0000-0000-0000-000000000000}"/>
  <bookViews>
    <workbookView xWindow="9360" yWindow="1770" windowWidth="14130" windowHeight="13275" xr2:uid="{00000000-000D-0000-FFFF-FFFF00000000}"/>
  </bookViews>
  <sheets>
    <sheet name="Table S4" sheetId="1" r:id="rId1"/>
  </sheets>
  <calcPr calcId="191029"/>
</workbook>
</file>

<file path=xl/calcChain.xml><?xml version="1.0" encoding="utf-8"?>
<calcChain xmlns="http://schemas.openxmlformats.org/spreadsheetml/2006/main">
  <c r="M91" i="1" l="1"/>
  <c r="K91" i="1"/>
  <c r="J91" i="1"/>
  <c r="M90" i="1"/>
  <c r="K90" i="1"/>
  <c r="J90" i="1"/>
  <c r="M89" i="1"/>
  <c r="K89" i="1"/>
  <c r="J89" i="1"/>
  <c r="M88" i="1"/>
  <c r="K88" i="1"/>
  <c r="J88" i="1"/>
  <c r="M87" i="1"/>
  <c r="K87" i="1"/>
  <c r="J87" i="1"/>
  <c r="M86" i="1"/>
  <c r="K86" i="1"/>
  <c r="J86" i="1"/>
  <c r="M85" i="1"/>
  <c r="K85" i="1"/>
  <c r="J85" i="1"/>
  <c r="M84" i="1"/>
  <c r="K84" i="1"/>
  <c r="J84" i="1"/>
  <c r="M83" i="1"/>
  <c r="K83" i="1"/>
  <c r="J83" i="1"/>
  <c r="M82" i="1"/>
  <c r="K82" i="1"/>
  <c r="J82" i="1"/>
  <c r="M81" i="1"/>
  <c r="K81" i="1"/>
  <c r="J81" i="1"/>
  <c r="M80" i="1"/>
  <c r="K80" i="1"/>
  <c r="J80" i="1"/>
  <c r="M79" i="1"/>
  <c r="K79" i="1"/>
  <c r="J79" i="1"/>
  <c r="M78" i="1"/>
  <c r="K78" i="1"/>
  <c r="J78" i="1"/>
  <c r="M77" i="1"/>
  <c r="K77" i="1"/>
  <c r="J77" i="1"/>
  <c r="M76" i="1"/>
  <c r="K76" i="1"/>
  <c r="J76" i="1"/>
  <c r="M75" i="1"/>
  <c r="K75" i="1"/>
  <c r="J75" i="1"/>
  <c r="M74" i="1"/>
  <c r="K74" i="1"/>
  <c r="J74" i="1"/>
  <c r="M73" i="1"/>
  <c r="K73" i="1"/>
  <c r="J73" i="1"/>
  <c r="M72" i="1"/>
  <c r="K72" i="1"/>
  <c r="J72" i="1"/>
  <c r="M71" i="1"/>
  <c r="K71" i="1"/>
  <c r="J71" i="1"/>
  <c r="M70" i="1"/>
  <c r="K70" i="1"/>
  <c r="J70" i="1"/>
  <c r="M69" i="1"/>
  <c r="K69" i="1"/>
  <c r="J69" i="1"/>
  <c r="M68" i="1"/>
  <c r="K68" i="1"/>
  <c r="J68" i="1"/>
  <c r="M67" i="1"/>
  <c r="K67" i="1"/>
  <c r="J67" i="1"/>
  <c r="M66" i="1"/>
  <c r="K66" i="1"/>
  <c r="J66" i="1"/>
  <c r="M65" i="1"/>
  <c r="K65" i="1"/>
  <c r="J65" i="1"/>
  <c r="M64" i="1"/>
  <c r="K64" i="1"/>
  <c r="J64" i="1"/>
  <c r="M63" i="1"/>
  <c r="K63" i="1"/>
  <c r="J63" i="1"/>
  <c r="M62" i="1"/>
  <c r="K62" i="1"/>
  <c r="J62" i="1"/>
  <c r="M61" i="1"/>
  <c r="K61" i="1"/>
  <c r="J61" i="1"/>
  <c r="M60" i="1"/>
  <c r="K60" i="1"/>
  <c r="J60" i="1"/>
  <c r="M59" i="1"/>
  <c r="K59" i="1"/>
  <c r="J59" i="1"/>
  <c r="M58" i="1"/>
  <c r="K58" i="1"/>
  <c r="J58" i="1"/>
  <c r="M57" i="1"/>
  <c r="K57" i="1"/>
  <c r="J57" i="1"/>
  <c r="M56" i="1"/>
  <c r="K56" i="1"/>
  <c r="J56" i="1"/>
  <c r="M55" i="1"/>
  <c r="K55" i="1"/>
  <c r="J55" i="1"/>
  <c r="M54" i="1"/>
  <c r="K54" i="1"/>
  <c r="J54" i="1"/>
  <c r="M53" i="1"/>
  <c r="K53" i="1"/>
  <c r="J53" i="1"/>
  <c r="M52" i="1"/>
  <c r="K52" i="1"/>
  <c r="J52" i="1"/>
  <c r="M51" i="1"/>
  <c r="K51" i="1"/>
  <c r="J51" i="1"/>
  <c r="M50" i="1"/>
  <c r="K50" i="1"/>
  <c r="J50" i="1"/>
  <c r="M49" i="1"/>
  <c r="K49" i="1"/>
  <c r="J49" i="1"/>
  <c r="M48" i="1"/>
  <c r="K48" i="1"/>
  <c r="J48" i="1"/>
  <c r="M47" i="1"/>
  <c r="K47" i="1"/>
  <c r="J47" i="1"/>
  <c r="M46" i="1"/>
  <c r="K46" i="1"/>
  <c r="J46" i="1"/>
  <c r="M45" i="1"/>
  <c r="K45" i="1"/>
  <c r="J45" i="1"/>
  <c r="M44" i="1"/>
  <c r="K44" i="1"/>
  <c r="J44" i="1"/>
  <c r="M43" i="1"/>
  <c r="K43" i="1"/>
  <c r="J43" i="1"/>
  <c r="M42" i="1"/>
  <c r="K42" i="1"/>
  <c r="J42" i="1"/>
  <c r="M41" i="1"/>
  <c r="K41" i="1"/>
  <c r="J41" i="1"/>
  <c r="M40" i="1"/>
  <c r="K40" i="1"/>
  <c r="J40" i="1"/>
  <c r="M39" i="1"/>
  <c r="K39" i="1"/>
  <c r="J39" i="1"/>
  <c r="M38" i="1"/>
  <c r="K38" i="1"/>
  <c r="J38" i="1"/>
  <c r="M37" i="1"/>
  <c r="K37" i="1"/>
  <c r="J37" i="1"/>
  <c r="M36" i="1"/>
  <c r="K36" i="1"/>
  <c r="J36" i="1"/>
  <c r="M35" i="1"/>
  <c r="K35" i="1"/>
  <c r="J35" i="1"/>
  <c r="M34" i="1"/>
  <c r="K34" i="1"/>
  <c r="J34" i="1"/>
  <c r="M33" i="1"/>
  <c r="K33" i="1"/>
  <c r="J33" i="1"/>
  <c r="M32" i="1"/>
  <c r="K32" i="1"/>
  <c r="J32" i="1"/>
  <c r="M31" i="1"/>
  <c r="K31" i="1"/>
  <c r="J31" i="1"/>
  <c r="M30" i="1"/>
  <c r="K30" i="1"/>
  <c r="J30" i="1"/>
  <c r="M29" i="1"/>
  <c r="K29" i="1"/>
  <c r="J29" i="1"/>
  <c r="M28" i="1"/>
  <c r="K28" i="1"/>
  <c r="J28" i="1"/>
  <c r="M27" i="1"/>
  <c r="K27" i="1"/>
  <c r="J27" i="1"/>
  <c r="M26" i="1"/>
  <c r="K26" i="1"/>
  <c r="J26" i="1"/>
  <c r="M25" i="1"/>
  <c r="K25" i="1"/>
  <c r="J25" i="1"/>
  <c r="M24" i="1"/>
  <c r="K24" i="1"/>
  <c r="J24" i="1"/>
  <c r="M23" i="1"/>
  <c r="K23" i="1"/>
  <c r="J23" i="1"/>
  <c r="M22" i="1"/>
  <c r="K22" i="1"/>
  <c r="J22" i="1"/>
  <c r="M21" i="1"/>
  <c r="K21" i="1"/>
  <c r="J21" i="1"/>
</calcChain>
</file>

<file path=xl/sharedStrings.xml><?xml version="1.0" encoding="utf-8"?>
<sst xmlns="http://schemas.openxmlformats.org/spreadsheetml/2006/main" count="252" uniqueCount="114">
  <si>
    <t>site</t>
  </si>
  <si>
    <t>m ( g)</t>
  </si>
  <si>
    <t>Hmax (T)</t>
  </si>
  <si>
    <t>Hc (Oe)</t>
  </si>
  <si>
    <t>Mrs (memu)</t>
  </si>
  <si>
    <t>Ms (memu)</t>
  </si>
  <si>
    <t>Hcr/Hc</t>
  </si>
  <si>
    <t>Mrs/Ms</t>
  </si>
  <si>
    <t>domain state</t>
  </si>
  <si>
    <t>Ms (emu/g)</t>
  </si>
  <si>
    <t>Name</t>
  </si>
  <si>
    <t>Altenmarkt</t>
  </si>
  <si>
    <t>AM0302B</t>
  </si>
  <si>
    <t>PSD</t>
  </si>
  <si>
    <t>AM0305B</t>
  </si>
  <si>
    <t>Klöch</t>
  </si>
  <si>
    <t>KN1205</t>
  </si>
  <si>
    <t>KN1207A</t>
  </si>
  <si>
    <t>KN1207B</t>
  </si>
  <si>
    <t>KN1208</t>
  </si>
  <si>
    <t>KN1209</t>
  </si>
  <si>
    <t>MD</t>
  </si>
  <si>
    <t>KN1401</t>
  </si>
  <si>
    <t>KN1402</t>
  </si>
  <si>
    <t>KN1403</t>
  </si>
  <si>
    <t>KN1404</t>
  </si>
  <si>
    <t>KN1406</t>
  </si>
  <si>
    <t>KN1407</t>
  </si>
  <si>
    <t>KN1408</t>
  </si>
  <si>
    <t>KN1502</t>
  </si>
  <si>
    <t>KN1505</t>
  </si>
  <si>
    <t>KN1506</t>
  </si>
  <si>
    <t>KN1507</t>
  </si>
  <si>
    <t>KN1508</t>
  </si>
  <si>
    <t>KN1509</t>
  </si>
  <si>
    <t>Neuhaus</t>
  </si>
  <si>
    <t>NH0201B</t>
  </si>
  <si>
    <t>NH0202C</t>
  </si>
  <si>
    <t>NH0204B</t>
  </si>
  <si>
    <t>NH0206B</t>
  </si>
  <si>
    <t>Steinberg</t>
  </si>
  <si>
    <t>SB0101</t>
  </si>
  <si>
    <t>SB0103</t>
  </si>
  <si>
    <t>SB0104</t>
  </si>
  <si>
    <t>SB0105</t>
  </si>
  <si>
    <t>SD</t>
  </si>
  <si>
    <t>SB0107</t>
  </si>
  <si>
    <t>SB0108</t>
  </si>
  <si>
    <t>SB0203</t>
  </si>
  <si>
    <t>SB0204</t>
  </si>
  <si>
    <t>SB0205</t>
  </si>
  <si>
    <t>SB0207</t>
  </si>
  <si>
    <t>SB0208</t>
  </si>
  <si>
    <t>SB0301</t>
  </si>
  <si>
    <t>SB0303</t>
  </si>
  <si>
    <t>SB0307</t>
  </si>
  <si>
    <t>SB0308</t>
  </si>
  <si>
    <t>SB0309</t>
  </si>
  <si>
    <t>SB0311</t>
  </si>
  <si>
    <t>SB0401</t>
  </si>
  <si>
    <t>SB0402</t>
  </si>
  <si>
    <t>SB0403</t>
  </si>
  <si>
    <t>SB0404</t>
  </si>
  <si>
    <t>SB0405</t>
  </si>
  <si>
    <t>SB0407</t>
  </si>
  <si>
    <t>SB0501</t>
  </si>
  <si>
    <t>SB0503</t>
  </si>
  <si>
    <t>SB0506</t>
  </si>
  <si>
    <t>SB0507</t>
  </si>
  <si>
    <t>SB0508</t>
  </si>
  <si>
    <t>SB0510</t>
  </si>
  <si>
    <t>SK0202B</t>
  </si>
  <si>
    <t>SK0205C</t>
  </si>
  <si>
    <t>SK0210B</t>
  </si>
  <si>
    <t>SK0215C</t>
  </si>
  <si>
    <t>SK0217C</t>
  </si>
  <si>
    <t>Stein</t>
  </si>
  <si>
    <t>ST0201B</t>
  </si>
  <si>
    <t>ST0203B</t>
  </si>
  <si>
    <t>ST0208B</t>
  </si>
  <si>
    <t>ST0211B</t>
  </si>
  <si>
    <t>Tieschen</t>
  </si>
  <si>
    <t>TS0302</t>
  </si>
  <si>
    <t>TS0303</t>
  </si>
  <si>
    <t>TS0306</t>
  </si>
  <si>
    <t>TS0310</t>
  </si>
  <si>
    <t>TS0311</t>
  </si>
  <si>
    <t>Waltra</t>
  </si>
  <si>
    <t>WA0201B</t>
  </si>
  <si>
    <t>WA0203B</t>
  </si>
  <si>
    <t>WA0206B</t>
  </si>
  <si>
    <t>WA0211C</t>
  </si>
  <si>
    <t>Legend</t>
  </si>
  <si>
    <t>Name of location (see Table 1)</t>
  </si>
  <si>
    <t>Name of specimen</t>
  </si>
  <si>
    <t>m</t>
  </si>
  <si>
    <t>Hmax</t>
  </si>
  <si>
    <t>Hc</t>
  </si>
  <si>
    <t>Mrs</t>
  </si>
  <si>
    <t>Ms</t>
  </si>
  <si>
    <t>Hcr</t>
  </si>
  <si>
    <t>Mass</t>
  </si>
  <si>
    <t>Maximal field</t>
  </si>
  <si>
    <t>Hc (mT)</t>
  </si>
  <si>
    <t>Hcr (mT)</t>
  </si>
  <si>
    <t>Coercivity</t>
  </si>
  <si>
    <t xml:space="preserve">Remanent coercivity </t>
  </si>
  <si>
    <t>Remanent saturation magnetisation at 1T</t>
  </si>
  <si>
    <t>Saturation magnetisation</t>
  </si>
  <si>
    <t>Coercivity ratio</t>
  </si>
  <si>
    <t>Saturation magnetisation ratio</t>
  </si>
  <si>
    <t>According to Fig. 3</t>
  </si>
  <si>
    <t>Stradner K.</t>
  </si>
  <si>
    <t>Table S4: Results of hysteresis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</si>
</sst>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64" fontId="1" fillId="0" borderId="1" xfId="1" applyNumberFormat="1" applyBorder="1"/>
    <xf numFmtId="2" fontId="1" fillId="0" borderId="1" xfId="1" applyNumberFormat="1" applyBorder="1"/>
    <xf numFmtId="0" fontId="1" fillId="0" borderId="0" xfId="1" applyBorder="1"/>
    <xf numFmtId="164" fontId="1" fillId="0" borderId="2" xfId="1" applyNumberFormat="1" applyBorder="1"/>
    <xf numFmtId="0" fontId="1" fillId="0" borderId="0" xfId="1"/>
    <xf numFmtId="164" fontId="1" fillId="0" borderId="0" xfId="1" applyNumberFormat="1"/>
    <xf numFmtId="165" fontId="1" fillId="0" borderId="0" xfId="1" applyNumberFormat="1"/>
    <xf numFmtId="2" fontId="1" fillId="0" borderId="0" xfId="1" applyNumberFormat="1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/>
    <xf numFmtId="0" fontId="5" fillId="0" borderId="0" xfId="0" applyFont="1" applyBorder="1"/>
    <xf numFmtId="49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164" fontId="1" fillId="0" borderId="0" xfId="1" applyNumberFormat="1" applyBorder="1"/>
    <xf numFmtId="165" fontId="1" fillId="0" borderId="0" xfId="1" applyNumberFormat="1" applyBorder="1"/>
    <xf numFmtId="2" fontId="1" fillId="0" borderId="0" xfId="1" applyNumberFormat="1" applyBorder="1"/>
    <xf numFmtId="2" fontId="1" fillId="0" borderId="2" xfId="1" applyNumberFormat="1" applyBorder="1"/>
    <xf numFmtId="0" fontId="1" fillId="2" borderId="0" xfId="1" applyFont="1" applyFill="1" applyBorder="1"/>
    <xf numFmtId="0" fontId="1" fillId="0" borderId="0" xfId="1" applyFont="1" applyFill="1" applyBorder="1"/>
    <xf numFmtId="164" fontId="1" fillId="0" borderId="0" xfId="1" applyNumberFormat="1" applyFont="1" applyFill="1" applyBorder="1"/>
    <xf numFmtId="165" fontId="1" fillId="0" borderId="0" xfId="1" applyNumberFormat="1" applyFont="1" applyFill="1" applyBorder="1"/>
    <xf numFmtId="2" fontId="1" fillId="0" borderId="0" xfId="1" applyNumberFormat="1" applyFont="1" applyFill="1" applyBorder="1"/>
    <xf numFmtId="2" fontId="1" fillId="0" borderId="3" xfId="1" applyNumberFormat="1" applyFill="1" applyBorder="1"/>
    <xf numFmtId="49" fontId="6" fillId="0" borderId="3" xfId="0" applyNumberFormat="1" applyFont="1" applyFill="1" applyBorder="1" applyAlignment="1">
      <alignment horizontal="left"/>
    </xf>
    <xf numFmtId="164" fontId="1" fillId="0" borderId="3" xfId="1" applyNumberFormat="1" applyBorder="1"/>
    <xf numFmtId="165" fontId="1" fillId="0" borderId="3" xfId="1" applyNumberFormat="1" applyBorder="1"/>
    <xf numFmtId="2" fontId="1" fillId="0" borderId="3" xfId="1" applyNumberFormat="1" applyBorder="1"/>
    <xf numFmtId="49" fontId="5" fillId="0" borderId="0" xfId="0" applyNumberFormat="1" applyFont="1" applyAlignment="1">
      <alignment vertical="top"/>
    </xf>
    <xf numFmtId="164" fontId="1" fillId="2" borderId="0" xfId="1" applyNumberFormat="1" applyFont="1" applyFill="1" applyBorder="1"/>
    <xf numFmtId="165" fontId="1" fillId="2" borderId="0" xfId="1" applyNumberFormat="1" applyFont="1" applyFill="1" applyBorder="1"/>
    <xf numFmtId="2" fontId="1" fillId="2" borderId="0" xfId="1" applyNumberFormat="1" applyFont="1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1"/>
  <sheetViews>
    <sheetView tabSelected="1" workbookViewId="0">
      <selection activeCell="A2" sqref="A2"/>
    </sheetView>
  </sheetViews>
  <sheetFormatPr baseColWidth="10" defaultRowHeight="12.75" x14ac:dyDescent="0.2"/>
  <cols>
    <col min="1" max="1" width="11.42578125" style="3"/>
    <col min="2" max="2" width="11.42578125" style="5"/>
    <col min="3" max="3" width="11.5703125" style="6" customWidth="1"/>
    <col min="4" max="4" width="11.5703125" style="7" customWidth="1"/>
    <col min="5" max="9" width="11.5703125" style="8" customWidth="1"/>
    <col min="10" max="12" width="11.5703125" style="6" customWidth="1"/>
    <col min="13" max="15" width="11.5703125" style="6" hidden="1" customWidth="1"/>
    <col min="16" max="28" width="11.42578125" style="3"/>
    <col min="29" max="250" width="11.42578125" style="5"/>
    <col min="251" max="262" width="11.5703125" style="5" customWidth="1"/>
    <col min="263" max="265" width="0" style="5" hidden="1" customWidth="1"/>
    <col min="266" max="266" width="23" style="5" customWidth="1"/>
    <col min="267" max="506" width="11.42578125" style="5"/>
    <col min="507" max="518" width="11.5703125" style="5" customWidth="1"/>
    <col min="519" max="521" width="0" style="5" hidden="1" customWidth="1"/>
    <col min="522" max="522" width="23" style="5" customWidth="1"/>
    <col min="523" max="762" width="11.42578125" style="5"/>
    <col min="763" max="774" width="11.5703125" style="5" customWidth="1"/>
    <col min="775" max="777" width="0" style="5" hidden="1" customWidth="1"/>
    <col min="778" max="778" width="23" style="5" customWidth="1"/>
    <col min="779" max="1018" width="11.42578125" style="5"/>
    <col min="1019" max="1030" width="11.5703125" style="5" customWidth="1"/>
    <col min="1031" max="1033" width="0" style="5" hidden="1" customWidth="1"/>
    <col min="1034" max="1034" width="23" style="5" customWidth="1"/>
    <col min="1035" max="1274" width="11.42578125" style="5"/>
    <col min="1275" max="1286" width="11.5703125" style="5" customWidth="1"/>
    <col min="1287" max="1289" width="0" style="5" hidden="1" customWidth="1"/>
    <col min="1290" max="1290" width="23" style="5" customWidth="1"/>
    <col min="1291" max="1530" width="11.42578125" style="5"/>
    <col min="1531" max="1542" width="11.5703125" style="5" customWidth="1"/>
    <col min="1543" max="1545" width="0" style="5" hidden="1" customWidth="1"/>
    <col min="1546" max="1546" width="23" style="5" customWidth="1"/>
    <col min="1547" max="1786" width="11.42578125" style="5"/>
    <col min="1787" max="1798" width="11.5703125" style="5" customWidth="1"/>
    <col min="1799" max="1801" width="0" style="5" hidden="1" customWidth="1"/>
    <col min="1802" max="1802" width="23" style="5" customWidth="1"/>
    <col min="1803" max="2042" width="11.42578125" style="5"/>
    <col min="2043" max="2054" width="11.5703125" style="5" customWidth="1"/>
    <col min="2055" max="2057" width="0" style="5" hidden="1" customWidth="1"/>
    <col min="2058" max="2058" width="23" style="5" customWidth="1"/>
    <col min="2059" max="2298" width="11.42578125" style="5"/>
    <col min="2299" max="2310" width="11.5703125" style="5" customWidth="1"/>
    <col min="2311" max="2313" width="0" style="5" hidden="1" customWidth="1"/>
    <col min="2314" max="2314" width="23" style="5" customWidth="1"/>
    <col min="2315" max="2554" width="11.42578125" style="5"/>
    <col min="2555" max="2566" width="11.5703125" style="5" customWidth="1"/>
    <col min="2567" max="2569" width="0" style="5" hidden="1" customWidth="1"/>
    <col min="2570" max="2570" width="23" style="5" customWidth="1"/>
    <col min="2571" max="2810" width="11.42578125" style="5"/>
    <col min="2811" max="2822" width="11.5703125" style="5" customWidth="1"/>
    <col min="2823" max="2825" width="0" style="5" hidden="1" customWidth="1"/>
    <col min="2826" max="2826" width="23" style="5" customWidth="1"/>
    <col min="2827" max="3066" width="11.42578125" style="5"/>
    <col min="3067" max="3078" width="11.5703125" style="5" customWidth="1"/>
    <col min="3079" max="3081" width="0" style="5" hidden="1" customWidth="1"/>
    <col min="3082" max="3082" width="23" style="5" customWidth="1"/>
    <col min="3083" max="3322" width="11.42578125" style="5"/>
    <col min="3323" max="3334" width="11.5703125" style="5" customWidth="1"/>
    <col min="3335" max="3337" width="0" style="5" hidden="1" customWidth="1"/>
    <col min="3338" max="3338" width="23" style="5" customWidth="1"/>
    <col min="3339" max="3578" width="11.42578125" style="5"/>
    <col min="3579" max="3590" width="11.5703125" style="5" customWidth="1"/>
    <col min="3591" max="3593" width="0" style="5" hidden="1" customWidth="1"/>
    <col min="3594" max="3594" width="23" style="5" customWidth="1"/>
    <col min="3595" max="3834" width="11.42578125" style="5"/>
    <col min="3835" max="3846" width="11.5703125" style="5" customWidth="1"/>
    <col min="3847" max="3849" width="0" style="5" hidden="1" customWidth="1"/>
    <col min="3850" max="3850" width="23" style="5" customWidth="1"/>
    <col min="3851" max="4090" width="11.42578125" style="5"/>
    <col min="4091" max="4102" width="11.5703125" style="5" customWidth="1"/>
    <col min="4103" max="4105" width="0" style="5" hidden="1" customWidth="1"/>
    <col min="4106" max="4106" width="23" style="5" customWidth="1"/>
    <col min="4107" max="4346" width="11.42578125" style="5"/>
    <col min="4347" max="4358" width="11.5703125" style="5" customWidth="1"/>
    <col min="4359" max="4361" width="0" style="5" hidden="1" customWidth="1"/>
    <col min="4362" max="4362" width="23" style="5" customWidth="1"/>
    <col min="4363" max="4602" width="11.42578125" style="5"/>
    <col min="4603" max="4614" width="11.5703125" style="5" customWidth="1"/>
    <col min="4615" max="4617" width="0" style="5" hidden="1" customWidth="1"/>
    <col min="4618" max="4618" width="23" style="5" customWidth="1"/>
    <col min="4619" max="4858" width="11.42578125" style="5"/>
    <col min="4859" max="4870" width="11.5703125" style="5" customWidth="1"/>
    <col min="4871" max="4873" width="0" style="5" hidden="1" customWidth="1"/>
    <col min="4874" max="4874" width="23" style="5" customWidth="1"/>
    <col min="4875" max="5114" width="11.42578125" style="5"/>
    <col min="5115" max="5126" width="11.5703125" style="5" customWidth="1"/>
    <col min="5127" max="5129" width="0" style="5" hidden="1" customWidth="1"/>
    <col min="5130" max="5130" width="23" style="5" customWidth="1"/>
    <col min="5131" max="5370" width="11.42578125" style="5"/>
    <col min="5371" max="5382" width="11.5703125" style="5" customWidth="1"/>
    <col min="5383" max="5385" width="0" style="5" hidden="1" customWidth="1"/>
    <col min="5386" max="5386" width="23" style="5" customWidth="1"/>
    <col min="5387" max="5626" width="11.42578125" style="5"/>
    <col min="5627" max="5638" width="11.5703125" style="5" customWidth="1"/>
    <col min="5639" max="5641" width="0" style="5" hidden="1" customWidth="1"/>
    <col min="5642" max="5642" width="23" style="5" customWidth="1"/>
    <col min="5643" max="5882" width="11.42578125" style="5"/>
    <col min="5883" max="5894" width="11.5703125" style="5" customWidth="1"/>
    <col min="5895" max="5897" width="0" style="5" hidden="1" customWidth="1"/>
    <col min="5898" max="5898" width="23" style="5" customWidth="1"/>
    <col min="5899" max="6138" width="11.42578125" style="5"/>
    <col min="6139" max="6150" width="11.5703125" style="5" customWidth="1"/>
    <col min="6151" max="6153" width="0" style="5" hidden="1" customWidth="1"/>
    <col min="6154" max="6154" width="23" style="5" customWidth="1"/>
    <col min="6155" max="6394" width="11.42578125" style="5"/>
    <col min="6395" max="6406" width="11.5703125" style="5" customWidth="1"/>
    <col min="6407" max="6409" width="0" style="5" hidden="1" customWidth="1"/>
    <col min="6410" max="6410" width="23" style="5" customWidth="1"/>
    <col min="6411" max="6650" width="11.42578125" style="5"/>
    <col min="6651" max="6662" width="11.5703125" style="5" customWidth="1"/>
    <col min="6663" max="6665" width="0" style="5" hidden="1" customWidth="1"/>
    <col min="6666" max="6666" width="23" style="5" customWidth="1"/>
    <col min="6667" max="6906" width="11.42578125" style="5"/>
    <col min="6907" max="6918" width="11.5703125" style="5" customWidth="1"/>
    <col min="6919" max="6921" width="0" style="5" hidden="1" customWidth="1"/>
    <col min="6922" max="6922" width="23" style="5" customWidth="1"/>
    <col min="6923" max="7162" width="11.42578125" style="5"/>
    <col min="7163" max="7174" width="11.5703125" style="5" customWidth="1"/>
    <col min="7175" max="7177" width="0" style="5" hidden="1" customWidth="1"/>
    <col min="7178" max="7178" width="23" style="5" customWidth="1"/>
    <col min="7179" max="7418" width="11.42578125" style="5"/>
    <col min="7419" max="7430" width="11.5703125" style="5" customWidth="1"/>
    <col min="7431" max="7433" width="0" style="5" hidden="1" customWidth="1"/>
    <col min="7434" max="7434" width="23" style="5" customWidth="1"/>
    <col min="7435" max="7674" width="11.42578125" style="5"/>
    <col min="7675" max="7686" width="11.5703125" style="5" customWidth="1"/>
    <col min="7687" max="7689" width="0" style="5" hidden="1" customWidth="1"/>
    <col min="7690" max="7690" width="23" style="5" customWidth="1"/>
    <col min="7691" max="7930" width="11.42578125" style="5"/>
    <col min="7931" max="7942" width="11.5703125" style="5" customWidth="1"/>
    <col min="7943" max="7945" width="0" style="5" hidden="1" customWidth="1"/>
    <col min="7946" max="7946" width="23" style="5" customWidth="1"/>
    <col min="7947" max="8186" width="11.42578125" style="5"/>
    <col min="8187" max="8198" width="11.5703125" style="5" customWidth="1"/>
    <col min="8199" max="8201" width="0" style="5" hidden="1" customWidth="1"/>
    <col min="8202" max="8202" width="23" style="5" customWidth="1"/>
    <col min="8203" max="8442" width="11.42578125" style="5"/>
    <col min="8443" max="8454" width="11.5703125" style="5" customWidth="1"/>
    <col min="8455" max="8457" width="0" style="5" hidden="1" customWidth="1"/>
    <col min="8458" max="8458" width="23" style="5" customWidth="1"/>
    <col min="8459" max="8698" width="11.42578125" style="5"/>
    <col min="8699" max="8710" width="11.5703125" style="5" customWidth="1"/>
    <col min="8711" max="8713" width="0" style="5" hidden="1" customWidth="1"/>
    <col min="8714" max="8714" width="23" style="5" customWidth="1"/>
    <col min="8715" max="8954" width="11.42578125" style="5"/>
    <col min="8955" max="8966" width="11.5703125" style="5" customWidth="1"/>
    <col min="8967" max="8969" width="0" style="5" hidden="1" customWidth="1"/>
    <col min="8970" max="8970" width="23" style="5" customWidth="1"/>
    <col min="8971" max="9210" width="11.42578125" style="5"/>
    <col min="9211" max="9222" width="11.5703125" style="5" customWidth="1"/>
    <col min="9223" max="9225" width="0" style="5" hidden="1" customWidth="1"/>
    <col min="9226" max="9226" width="23" style="5" customWidth="1"/>
    <col min="9227" max="9466" width="11.42578125" style="5"/>
    <col min="9467" max="9478" width="11.5703125" style="5" customWidth="1"/>
    <col min="9479" max="9481" width="0" style="5" hidden="1" customWidth="1"/>
    <col min="9482" max="9482" width="23" style="5" customWidth="1"/>
    <col min="9483" max="9722" width="11.42578125" style="5"/>
    <col min="9723" max="9734" width="11.5703125" style="5" customWidth="1"/>
    <col min="9735" max="9737" width="0" style="5" hidden="1" customWidth="1"/>
    <col min="9738" max="9738" width="23" style="5" customWidth="1"/>
    <col min="9739" max="9978" width="11.42578125" style="5"/>
    <col min="9979" max="9990" width="11.5703125" style="5" customWidth="1"/>
    <col min="9991" max="9993" width="0" style="5" hidden="1" customWidth="1"/>
    <col min="9994" max="9994" width="23" style="5" customWidth="1"/>
    <col min="9995" max="10234" width="11.42578125" style="5"/>
    <col min="10235" max="10246" width="11.5703125" style="5" customWidth="1"/>
    <col min="10247" max="10249" width="0" style="5" hidden="1" customWidth="1"/>
    <col min="10250" max="10250" width="23" style="5" customWidth="1"/>
    <col min="10251" max="10490" width="11.42578125" style="5"/>
    <col min="10491" max="10502" width="11.5703125" style="5" customWidth="1"/>
    <col min="10503" max="10505" width="0" style="5" hidden="1" customWidth="1"/>
    <col min="10506" max="10506" width="23" style="5" customWidth="1"/>
    <col min="10507" max="10746" width="11.42578125" style="5"/>
    <col min="10747" max="10758" width="11.5703125" style="5" customWidth="1"/>
    <col min="10759" max="10761" width="0" style="5" hidden="1" customWidth="1"/>
    <col min="10762" max="10762" width="23" style="5" customWidth="1"/>
    <col min="10763" max="11002" width="11.42578125" style="5"/>
    <col min="11003" max="11014" width="11.5703125" style="5" customWidth="1"/>
    <col min="11015" max="11017" width="0" style="5" hidden="1" customWidth="1"/>
    <col min="11018" max="11018" width="23" style="5" customWidth="1"/>
    <col min="11019" max="11258" width="11.42578125" style="5"/>
    <col min="11259" max="11270" width="11.5703125" style="5" customWidth="1"/>
    <col min="11271" max="11273" width="0" style="5" hidden="1" customWidth="1"/>
    <col min="11274" max="11274" width="23" style="5" customWidth="1"/>
    <col min="11275" max="11514" width="11.42578125" style="5"/>
    <col min="11515" max="11526" width="11.5703125" style="5" customWidth="1"/>
    <col min="11527" max="11529" width="0" style="5" hidden="1" customWidth="1"/>
    <col min="11530" max="11530" width="23" style="5" customWidth="1"/>
    <col min="11531" max="11770" width="11.42578125" style="5"/>
    <col min="11771" max="11782" width="11.5703125" style="5" customWidth="1"/>
    <col min="11783" max="11785" width="0" style="5" hidden="1" customWidth="1"/>
    <col min="11786" max="11786" width="23" style="5" customWidth="1"/>
    <col min="11787" max="12026" width="11.42578125" style="5"/>
    <col min="12027" max="12038" width="11.5703125" style="5" customWidth="1"/>
    <col min="12039" max="12041" width="0" style="5" hidden="1" customWidth="1"/>
    <col min="12042" max="12042" width="23" style="5" customWidth="1"/>
    <col min="12043" max="12282" width="11.42578125" style="5"/>
    <col min="12283" max="12294" width="11.5703125" style="5" customWidth="1"/>
    <col min="12295" max="12297" width="0" style="5" hidden="1" customWidth="1"/>
    <col min="12298" max="12298" width="23" style="5" customWidth="1"/>
    <col min="12299" max="12538" width="11.42578125" style="5"/>
    <col min="12539" max="12550" width="11.5703125" style="5" customWidth="1"/>
    <col min="12551" max="12553" width="0" style="5" hidden="1" customWidth="1"/>
    <col min="12554" max="12554" width="23" style="5" customWidth="1"/>
    <col min="12555" max="12794" width="11.42578125" style="5"/>
    <col min="12795" max="12806" width="11.5703125" style="5" customWidth="1"/>
    <col min="12807" max="12809" width="0" style="5" hidden="1" customWidth="1"/>
    <col min="12810" max="12810" width="23" style="5" customWidth="1"/>
    <col min="12811" max="13050" width="11.42578125" style="5"/>
    <col min="13051" max="13062" width="11.5703125" style="5" customWidth="1"/>
    <col min="13063" max="13065" width="0" style="5" hidden="1" customWidth="1"/>
    <col min="13066" max="13066" width="23" style="5" customWidth="1"/>
    <col min="13067" max="13306" width="11.42578125" style="5"/>
    <col min="13307" max="13318" width="11.5703125" style="5" customWidth="1"/>
    <col min="13319" max="13321" width="0" style="5" hidden="1" customWidth="1"/>
    <col min="13322" max="13322" width="23" style="5" customWidth="1"/>
    <col min="13323" max="13562" width="11.42578125" style="5"/>
    <col min="13563" max="13574" width="11.5703125" style="5" customWidth="1"/>
    <col min="13575" max="13577" width="0" style="5" hidden="1" customWidth="1"/>
    <col min="13578" max="13578" width="23" style="5" customWidth="1"/>
    <col min="13579" max="13818" width="11.42578125" style="5"/>
    <col min="13819" max="13830" width="11.5703125" style="5" customWidth="1"/>
    <col min="13831" max="13833" width="0" style="5" hidden="1" customWidth="1"/>
    <col min="13834" max="13834" width="23" style="5" customWidth="1"/>
    <col min="13835" max="14074" width="11.42578125" style="5"/>
    <col min="14075" max="14086" width="11.5703125" style="5" customWidth="1"/>
    <col min="14087" max="14089" width="0" style="5" hidden="1" customWidth="1"/>
    <col min="14090" max="14090" width="23" style="5" customWidth="1"/>
    <col min="14091" max="14330" width="11.42578125" style="5"/>
    <col min="14331" max="14342" width="11.5703125" style="5" customWidth="1"/>
    <col min="14343" max="14345" width="0" style="5" hidden="1" customWidth="1"/>
    <col min="14346" max="14346" width="23" style="5" customWidth="1"/>
    <col min="14347" max="14586" width="11.42578125" style="5"/>
    <col min="14587" max="14598" width="11.5703125" style="5" customWidth="1"/>
    <col min="14599" max="14601" width="0" style="5" hidden="1" customWidth="1"/>
    <col min="14602" max="14602" width="23" style="5" customWidth="1"/>
    <col min="14603" max="14842" width="11.42578125" style="5"/>
    <col min="14843" max="14854" width="11.5703125" style="5" customWidth="1"/>
    <col min="14855" max="14857" width="0" style="5" hidden="1" customWidth="1"/>
    <col min="14858" max="14858" width="23" style="5" customWidth="1"/>
    <col min="14859" max="15098" width="11.42578125" style="5"/>
    <col min="15099" max="15110" width="11.5703125" style="5" customWidth="1"/>
    <col min="15111" max="15113" width="0" style="5" hidden="1" customWidth="1"/>
    <col min="15114" max="15114" width="23" style="5" customWidth="1"/>
    <col min="15115" max="15354" width="11.42578125" style="5"/>
    <col min="15355" max="15366" width="11.5703125" style="5" customWidth="1"/>
    <col min="15367" max="15369" width="0" style="5" hidden="1" customWidth="1"/>
    <col min="15370" max="15370" width="23" style="5" customWidth="1"/>
    <col min="15371" max="15610" width="11.42578125" style="5"/>
    <col min="15611" max="15622" width="11.5703125" style="5" customWidth="1"/>
    <col min="15623" max="15625" width="0" style="5" hidden="1" customWidth="1"/>
    <col min="15626" max="15626" width="23" style="5" customWidth="1"/>
    <col min="15627" max="15866" width="11.42578125" style="5"/>
    <col min="15867" max="15878" width="11.5703125" style="5" customWidth="1"/>
    <col min="15879" max="15881" width="0" style="5" hidden="1" customWidth="1"/>
    <col min="15882" max="15882" width="23" style="5" customWidth="1"/>
    <col min="15883" max="16122" width="11.42578125" style="5"/>
    <col min="16123" max="16134" width="11.5703125" style="5" customWidth="1"/>
    <col min="16135" max="16137" width="0" style="5" hidden="1" customWidth="1"/>
    <col min="16138" max="16138" width="23" style="5" customWidth="1"/>
    <col min="16139" max="16384" width="11.42578125" style="5"/>
  </cols>
  <sheetData>
    <row r="1" spans="1:15" s="3" customFormat="1" ht="15" customHeight="1" x14ac:dyDescent="0.25">
      <c r="A1" s="9" t="s">
        <v>113</v>
      </c>
      <c r="B1" s="10"/>
      <c r="C1" s="10"/>
      <c r="D1" s="10"/>
      <c r="E1" s="10"/>
      <c r="F1"/>
      <c r="I1" s="19"/>
      <c r="M1" s="2" t="s">
        <v>5</v>
      </c>
      <c r="N1" s="2" t="s">
        <v>3</v>
      </c>
      <c r="O1" s="2" t="s">
        <v>3</v>
      </c>
    </row>
    <row r="2" spans="1:15" s="3" customFormat="1" ht="15" customHeight="1" x14ac:dyDescent="0.25">
      <c r="A2" s="10"/>
      <c r="B2" s="9"/>
      <c r="C2" s="10"/>
      <c r="D2" s="10"/>
      <c r="E2" s="10"/>
      <c r="F2"/>
      <c r="I2" s="19"/>
      <c r="M2" s="1"/>
      <c r="N2" s="1"/>
      <c r="O2" s="1"/>
    </row>
    <row r="3" spans="1:15" s="3" customFormat="1" ht="15" customHeight="1" x14ac:dyDescent="0.25">
      <c r="A3" s="10"/>
      <c r="B3" s="11" t="s">
        <v>92</v>
      </c>
      <c r="C3" s="12"/>
      <c r="D3" s="12"/>
      <c r="E3" s="10"/>
      <c r="F3"/>
      <c r="I3" s="19"/>
      <c r="M3" s="1"/>
      <c r="N3" s="1"/>
      <c r="O3" s="1"/>
    </row>
    <row r="4" spans="1:15" s="3" customFormat="1" ht="15" customHeight="1" x14ac:dyDescent="0.25">
      <c r="A4" s="13"/>
      <c r="B4" s="14"/>
      <c r="C4" s="15" t="s">
        <v>0</v>
      </c>
      <c r="D4" s="16"/>
      <c r="E4" s="13" t="s">
        <v>93</v>
      </c>
      <c r="F4"/>
      <c r="I4" s="19"/>
      <c r="M4" s="1"/>
      <c r="N4" s="1"/>
      <c r="O4" s="1"/>
    </row>
    <row r="5" spans="1:15" s="3" customFormat="1" ht="15" customHeight="1" x14ac:dyDescent="0.25">
      <c r="A5"/>
      <c r="B5"/>
      <c r="C5" s="15" t="s">
        <v>10</v>
      </c>
      <c r="D5"/>
      <c r="E5" s="13" t="s">
        <v>94</v>
      </c>
      <c r="F5"/>
      <c r="I5" s="19"/>
      <c r="M5" s="1"/>
      <c r="N5" s="1"/>
      <c r="O5" s="1"/>
    </row>
    <row r="6" spans="1:15" s="3" customFormat="1" ht="15" customHeight="1" x14ac:dyDescent="0.2">
      <c r="C6" s="17" t="s">
        <v>95</v>
      </c>
      <c r="E6" s="3" t="s">
        <v>101</v>
      </c>
      <c r="I6" s="19"/>
      <c r="M6" s="1"/>
      <c r="N6" s="1"/>
      <c r="O6" s="1"/>
    </row>
    <row r="7" spans="1:15" s="3" customFormat="1" ht="15" customHeight="1" x14ac:dyDescent="0.2">
      <c r="C7" s="18" t="s">
        <v>96</v>
      </c>
      <c r="E7" s="3" t="s">
        <v>102</v>
      </c>
      <c r="I7" s="19"/>
      <c r="M7" s="1"/>
      <c r="N7" s="1"/>
      <c r="O7" s="1"/>
    </row>
    <row r="8" spans="1:15" s="3" customFormat="1" ht="15" customHeight="1" x14ac:dyDescent="0.2">
      <c r="C8" s="19" t="s">
        <v>97</v>
      </c>
      <c r="E8" s="31" t="s">
        <v>105</v>
      </c>
      <c r="I8" s="19"/>
      <c r="M8" s="1"/>
      <c r="N8" s="1"/>
      <c r="O8" s="1"/>
    </row>
    <row r="9" spans="1:15" s="3" customFormat="1" ht="15" customHeight="1" x14ac:dyDescent="0.2">
      <c r="C9" s="19" t="s">
        <v>98</v>
      </c>
      <c r="E9" s="31" t="s">
        <v>107</v>
      </c>
      <c r="I9" s="19"/>
      <c r="M9" s="1"/>
      <c r="N9" s="1"/>
      <c r="O9" s="1"/>
    </row>
    <row r="10" spans="1:15" s="3" customFormat="1" ht="15" customHeight="1" x14ac:dyDescent="0.2">
      <c r="C10" s="19" t="s">
        <v>99</v>
      </c>
      <c r="E10" s="31" t="s">
        <v>108</v>
      </c>
      <c r="I10" s="19"/>
      <c r="M10" s="1"/>
      <c r="N10" s="1"/>
      <c r="O10" s="1"/>
    </row>
    <row r="11" spans="1:15" s="3" customFormat="1" ht="15" customHeight="1" x14ac:dyDescent="0.2">
      <c r="C11" s="19" t="s">
        <v>100</v>
      </c>
      <c r="E11" s="3" t="s">
        <v>106</v>
      </c>
      <c r="I11" s="19"/>
      <c r="M11" s="1"/>
      <c r="N11" s="1"/>
      <c r="O11" s="1"/>
    </row>
    <row r="12" spans="1:15" s="3" customFormat="1" ht="15" customHeight="1" x14ac:dyDescent="0.2">
      <c r="C12" s="17" t="s">
        <v>6</v>
      </c>
      <c r="E12" s="31" t="s">
        <v>109</v>
      </c>
      <c r="I12" s="19"/>
      <c r="M12" s="1"/>
      <c r="N12" s="1"/>
      <c r="O12" s="1"/>
    </row>
    <row r="13" spans="1:15" s="3" customFormat="1" ht="15" customHeight="1" x14ac:dyDescent="0.2">
      <c r="C13" s="17" t="s">
        <v>7</v>
      </c>
      <c r="E13" s="31" t="s">
        <v>110</v>
      </c>
      <c r="I13" s="19"/>
      <c r="M13" s="1"/>
      <c r="N13" s="1"/>
      <c r="O13" s="1"/>
    </row>
    <row r="14" spans="1:15" s="3" customFormat="1" ht="15" customHeight="1" x14ac:dyDescent="0.2">
      <c r="C14" s="17" t="s">
        <v>8</v>
      </c>
      <c r="E14" s="3" t="s">
        <v>111</v>
      </c>
      <c r="I14" s="19"/>
      <c r="M14" s="1"/>
      <c r="N14" s="1"/>
      <c r="O14" s="1"/>
    </row>
    <row r="15" spans="1:15" s="3" customFormat="1" ht="15" customHeight="1" x14ac:dyDescent="0.2">
      <c r="I15" s="19"/>
      <c r="M15" s="1"/>
      <c r="N15" s="1"/>
      <c r="O15" s="1"/>
    </row>
    <row r="16" spans="1:15" s="3" customFormat="1" ht="15" customHeight="1" x14ac:dyDescent="0.2">
      <c r="I16" s="19"/>
      <c r="M16" s="1"/>
      <c r="N16" s="1"/>
      <c r="O16" s="1"/>
    </row>
    <row r="17" spans="2:15" s="3" customFormat="1" ht="15" customHeight="1" x14ac:dyDescent="0.2">
      <c r="I17" s="19"/>
      <c r="M17" s="1"/>
      <c r="N17" s="1"/>
      <c r="O17" s="1"/>
    </row>
    <row r="18" spans="2:15" s="3" customFormat="1" ht="15" customHeight="1" x14ac:dyDescent="0.2">
      <c r="I18" s="19"/>
      <c r="M18" s="1"/>
      <c r="N18" s="1"/>
      <c r="O18" s="1"/>
    </row>
    <row r="19" spans="2:15" s="3" customFormat="1" ht="15" customHeight="1" x14ac:dyDescent="0.2">
      <c r="I19" s="19"/>
      <c r="M19" s="1"/>
      <c r="N19" s="1"/>
      <c r="O19" s="1"/>
    </row>
    <row r="20" spans="2:15" s="3" customFormat="1" ht="15" customHeight="1" x14ac:dyDescent="0.25">
      <c r="B20" s="26" t="s">
        <v>0</v>
      </c>
      <c r="C20" s="27" t="s">
        <v>10</v>
      </c>
      <c r="D20" s="28" t="s">
        <v>1</v>
      </c>
      <c r="E20" s="29" t="s">
        <v>2</v>
      </c>
      <c r="F20" s="30" t="s">
        <v>103</v>
      </c>
      <c r="G20" s="30" t="s">
        <v>4</v>
      </c>
      <c r="H20" s="30" t="s">
        <v>5</v>
      </c>
      <c r="I20" s="30" t="s">
        <v>104</v>
      </c>
      <c r="J20" s="28" t="s">
        <v>6</v>
      </c>
      <c r="K20" s="28" t="s">
        <v>7</v>
      </c>
      <c r="L20" s="28" t="s">
        <v>8</v>
      </c>
      <c r="M20" s="20" t="s">
        <v>9</v>
      </c>
      <c r="N20" s="1"/>
      <c r="O20" s="1"/>
    </row>
    <row r="21" spans="2:15" s="3" customFormat="1" ht="15" customHeight="1" x14ac:dyDescent="0.2">
      <c r="B21" s="22" t="s">
        <v>11</v>
      </c>
      <c r="C21" s="22" t="s">
        <v>12</v>
      </c>
      <c r="D21" s="23">
        <v>0.28299999999999997</v>
      </c>
      <c r="E21" s="24">
        <v>1</v>
      </c>
      <c r="F21" s="25">
        <v>11.5677035415</v>
      </c>
      <c r="G21" s="25">
        <v>110.236777949</v>
      </c>
      <c r="H21" s="25">
        <v>759.38892999999996</v>
      </c>
      <c r="I21" s="25">
        <v>28.619111122</v>
      </c>
      <c r="J21" s="23">
        <f t="shared" ref="J21:J78" si="0">I21/F21</f>
        <v>2.4740529543592471</v>
      </c>
      <c r="K21" s="23">
        <f t="shared" ref="K21:K78" si="1">G21/H21</f>
        <v>0.14516511051721548</v>
      </c>
      <c r="L21" s="23" t="s">
        <v>13</v>
      </c>
      <c r="M21" s="4">
        <f t="shared" ref="M21:M78" si="2">H21/D21/1000</f>
        <v>2.683353109540636</v>
      </c>
      <c r="N21" s="1"/>
      <c r="O21" s="1"/>
    </row>
    <row r="22" spans="2:15" s="3" customFormat="1" ht="15" customHeight="1" x14ac:dyDescent="0.2">
      <c r="B22" s="22" t="s">
        <v>11</v>
      </c>
      <c r="C22" s="22" t="s">
        <v>14</v>
      </c>
      <c r="D22" s="23">
        <v>0.23039999999999999</v>
      </c>
      <c r="E22" s="24">
        <v>1</v>
      </c>
      <c r="F22" s="25">
        <v>11.539965258900001</v>
      </c>
      <c r="G22" s="25">
        <v>59.453935100999999</v>
      </c>
      <c r="H22" s="25">
        <v>336.93423000000001</v>
      </c>
      <c r="I22" s="25">
        <v>29.795350081999999</v>
      </c>
      <c r="J22" s="23">
        <f t="shared" si="0"/>
        <v>2.5819271907270989</v>
      </c>
      <c r="K22" s="23">
        <f t="shared" si="1"/>
        <v>0.17645561004888105</v>
      </c>
      <c r="L22" s="23" t="s">
        <v>13</v>
      </c>
      <c r="M22" s="4">
        <f t="shared" si="2"/>
        <v>1.4623881510416668</v>
      </c>
      <c r="N22" s="1"/>
      <c r="O22" s="1"/>
    </row>
    <row r="23" spans="2:15" s="3" customFormat="1" ht="15" customHeight="1" x14ac:dyDescent="0.2">
      <c r="B23" s="21" t="s">
        <v>15</v>
      </c>
      <c r="C23" s="21" t="s">
        <v>16</v>
      </c>
      <c r="D23" s="32">
        <v>0.13969999999999999</v>
      </c>
      <c r="E23" s="33">
        <v>1</v>
      </c>
      <c r="F23" s="34">
        <v>14.49</v>
      </c>
      <c r="G23" s="34">
        <v>44.29</v>
      </c>
      <c r="H23" s="34">
        <v>284.7</v>
      </c>
      <c r="I23" s="34">
        <v>31.23</v>
      </c>
      <c r="J23" s="32">
        <f t="shared" si="0"/>
        <v>2.1552795031055902</v>
      </c>
      <c r="K23" s="32">
        <f t="shared" si="1"/>
        <v>0.15556726378644187</v>
      </c>
      <c r="L23" s="32" t="s">
        <v>13</v>
      </c>
      <c r="M23" s="4">
        <f t="shared" si="2"/>
        <v>2.0379384395132427</v>
      </c>
      <c r="N23" s="1"/>
      <c r="O23" s="1"/>
    </row>
    <row r="24" spans="2:15" s="3" customFormat="1" ht="15" customHeight="1" x14ac:dyDescent="0.2">
      <c r="B24" s="21" t="s">
        <v>15</v>
      </c>
      <c r="C24" s="21" t="s">
        <v>17</v>
      </c>
      <c r="D24" s="32">
        <v>0.2117</v>
      </c>
      <c r="E24" s="33">
        <v>1</v>
      </c>
      <c r="F24" s="34">
        <v>22.619999999999997</v>
      </c>
      <c r="G24" s="34">
        <v>61.19</v>
      </c>
      <c r="H24" s="34">
        <v>292.60000000000002</v>
      </c>
      <c r="I24" s="34">
        <v>43.87</v>
      </c>
      <c r="J24" s="32">
        <f t="shared" si="0"/>
        <v>1.9394341290893016</v>
      </c>
      <c r="K24" s="32">
        <f t="shared" si="1"/>
        <v>0.20912508544087488</v>
      </c>
      <c r="L24" s="32" t="s">
        <v>13</v>
      </c>
      <c r="M24" s="4">
        <f t="shared" si="2"/>
        <v>1.3821445441662732</v>
      </c>
      <c r="N24" s="1"/>
      <c r="O24" s="1"/>
    </row>
    <row r="25" spans="2:15" s="3" customFormat="1" ht="15" customHeight="1" x14ac:dyDescent="0.2">
      <c r="B25" s="21" t="s">
        <v>15</v>
      </c>
      <c r="C25" s="21" t="s">
        <v>18</v>
      </c>
      <c r="D25" s="32">
        <v>0.14549999999999999</v>
      </c>
      <c r="E25" s="33">
        <v>1</v>
      </c>
      <c r="F25" s="34">
        <v>21.56</v>
      </c>
      <c r="G25" s="34">
        <v>41.18</v>
      </c>
      <c r="H25" s="34">
        <v>207.4</v>
      </c>
      <c r="I25" s="34">
        <v>42.8</v>
      </c>
      <c r="J25" s="32">
        <f t="shared" si="0"/>
        <v>1.9851576994434137</v>
      </c>
      <c r="K25" s="32">
        <f t="shared" si="1"/>
        <v>0.19855351976856317</v>
      </c>
      <c r="L25" s="32" t="s">
        <v>13</v>
      </c>
      <c r="M25" s="4">
        <f t="shared" si="2"/>
        <v>1.4254295532646049</v>
      </c>
      <c r="N25" s="1"/>
      <c r="O25" s="1"/>
    </row>
    <row r="26" spans="2:15" s="3" customFormat="1" ht="15" customHeight="1" x14ac:dyDescent="0.2">
      <c r="B26" s="21" t="s">
        <v>15</v>
      </c>
      <c r="C26" s="21" t="s">
        <v>19</v>
      </c>
      <c r="D26" s="32">
        <v>0.18940000000000001</v>
      </c>
      <c r="E26" s="33">
        <v>1</v>
      </c>
      <c r="F26" s="34">
        <v>15.89</v>
      </c>
      <c r="G26" s="34">
        <v>65</v>
      </c>
      <c r="H26" s="34">
        <v>390.5</v>
      </c>
      <c r="I26" s="34">
        <v>33.31</v>
      </c>
      <c r="J26" s="32">
        <f t="shared" si="0"/>
        <v>2.0962869729389553</v>
      </c>
      <c r="K26" s="32">
        <f t="shared" si="1"/>
        <v>0.16645326504481434</v>
      </c>
      <c r="L26" s="32" t="s">
        <v>13</v>
      </c>
      <c r="M26" s="4">
        <f t="shared" si="2"/>
        <v>2.0617740232312562</v>
      </c>
      <c r="N26" s="1"/>
      <c r="O26" s="1"/>
    </row>
    <row r="27" spans="2:15" s="3" customFormat="1" ht="15" customHeight="1" x14ac:dyDescent="0.2">
      <c r="B27" s="21" t="s">
        <v>15</v>
      </c>
      <c r="C27" s="21" t="s">
        <v>20</v>
      </c>
      <c r="D27" s="32">
        <v>0.158</v>
      </c>
      <c r="E27" s="33">
        <v>1</v>
      </c>
      <c r="F27" s="34">
        <v>6.7810000000000006</v>
      </c>
      <c r="G27" s="34">
        <v>26.69</v>
      </c>
      <c r="H27" s="34">
        <v>277.39999999999998</v>
      </c>
      <c r="I27" s="34">
        <v>17.440000000000001</v>
      </c>
      <c r="J27" s="32">
        <f t="shared" si="0"/>
        <v>2.5718920513198644</v>
      </c>
      <c r="K27" s="32">
        <f t="shared" si="1"/>
        <v>9.6214852198990633E-2</v>
      </c>
      <c r="L27" s="32" t="s">
        <v>21</v>
      </c>
      <c r="M27" s="4">
        <f t="shared" si="2"/>
        <v>1.7556962025316454</v>
      </c>
      <c r="N27" s="1"/>
      <c r="O27" s="1"/>
    </row>
    <row r="28" spans="2:15" s="3" customFormat="1" ht="15" customHeight="1" x14ac:dyDescent="0.2">
      <c r="B28" s="22" t="s">
        <v>15</v>
      </c>
      <c r="C28" s="22" t="s">
        <v>22</v>
      </c>
      <c r="D28" s="23">
        <v>0.15440000000000001</v>
      </c>
      <c r="E28" s="24">
        <v>1</v>
      </c>
      <c r="F28" s="25">
        <v>5.4649999999999999</v>
      </c>
      <c r="G28" s="25">
        <v>7.9779999999999998</v>
      </c>
      <c r="H28" s="25">
        <v>92.21</v>
      </c>
      <c r="I28" s="25">
        <v>21.380000000000003</v>
      </c>
      <c r="J28" s="23">
        <f t="shared" si="0"/>
        <v>3.9121683440073198</v>
      </c>
      <c r="K28" s="23">
        <f t="shared" si="1"/>
        <v>8.6519900227741031E-2</v>
      </c>
      <c r="L28" s="23" t="s">
        <v>21</v>
      </c>
      <c r="M28" s="4">
        <f t="shared" si="2"/>
        <v>0.5972150259067357</v>
      </c>
      <c r="N28" s="1"/>
      <c r="O28" s="1"/>
    </row>
    <row r="29" spans="2:15" s="3" customFormat="1" ht="15" customHeight="1" x14ac:dyDescent="0.2">
      <c r="B29" s="22" t="s">
        <v>15</v>
      </c>
      <c r="C29" s="22" t="s">
        <v>23</v>
      </c>
      <c r="D29" s="23">
        <v>0.14410000000000001</v>
      </c>
      <c r="E29" s="24">
        <v>1</v>
      </c>
      <c r="F29" s="25">
        <v>6.9010000000000007</v>
      </c>
      <c r="G29" s="25">
        <v>6.5919999999999996</v>
      </c>
      <c r="H29" s="25">
        <v>80.14</v>
      </c>
      <c r="I29" s="25">
        <v>21.69</v>
      </c>
      <c r="J29" s="23">
        <f t="shared" si="0"/>
        <v>3.1430227503260397</v>
      </c>
      <c r="K29" s="23">
        <f t="shared" si="1"/>
        <v>8.2256051909158967E-2</v>
      </c>
      <c r="L29" s="23" t="s">
        <v>21</v>
      </c>
      <c r="M29" s="4">
        <f t="shared" si="2"/>
        <v>0.55614156835530881</v>
      </c>
      <c r="N29" s="1"/>
      <c r="O29" s="1"/>
    </row>
    <row r="30" spans="2:15" s="3" customFormat="1" ht="15" customHeight="1" x14ac:dyDescent="0.2">
      <c r="B30" s="22" t="s">
        <v>15</v>
      </c>
      <c r="C30" s="22" t="s">
        <v>24</v>
      </c>
      <c r="D30" s="23">
        <v>0.16059999999999999</v>
      </c>
      <c r="E30" s="24">
        <v>1</v>
      </c>
      <c r="F30" s="25">
        <v>6.3719999999999999</v>
      </c>
      <c r="G30" s="25">
        <v>6.8890000000000002</v>
      </c>
      <c r="H30" s="25">
        <v>83.98</v>
      </c>
      <c r="I30" s="25">
        <v>22.41</v>
      </c>
      <c r="J30" s="23">
        <f t="shared" si="0"/>
        <v>3.5169491525423728</v>
      </c>
      <c r="K30" s="23">
        <f t="shared" si="1"/>
        <v>8.203143605620386E-2</v>
      </c>
      <c r="L30" s="23" t="s">
        <v>21</v>
      </c>
      <c r="M30" s="4">
        <f t="shared" si="2"/>
        <v>0.52291407222914077</v>
      </c>
      <c r="N30" s="1"/>
      <c r="O30" s="1"/>
    </row>
    <row r="31" spans="2:15" s="3" customFormat="1" ht="15" customHeight="1" x14ac:dyDescent="0.2">
      <c r="B31" s="22" t="s">
        <v>15</v>
      </c>
      <c r="C31" s="22" t="s">
        <v>25</v>
      </c>
      <c r="D31" s="23">
        <v>0.15</v>
      </c>
      <c r="E31" s="24">
        <v>1</v>
      </c>
      <c r="F31" s="25">
        <v>6.4209999999999994</v>
      </c>
      <c r="G31" s="25">
        <v>6.2809999999999997</v>
      </c>
      <c r="H31" s="25">
        <v>75.37</v>
      </c>
      <c r="I31" s="25">
        <v>22.85</v>
      </c>
      <c r="J31" s="23">
        <f t="shared" si="0"/>
        <v>3.5586357265223492</v>
      </c>
      <c r="K31" s="23">
        <f t="shared" si="1"/>
        <v>8.3335544646411033E-2</v>
      </c>
      <c r="L31" s="23" t="s">
        <v>21</v>
      </c>
      <c r="M31" s="4">
        <f t="shared" si="2"/>
        <v>0.50246666666666673</v>
      </c>
      <c r="N31" s="1"/>
      <c r="O31" s="1"/>
    </row>
    <row r="32" spans="2:15" s="3" customFormat="1" ht="15" customHeight="1" x14ac:dyDescent="0.2">
      <c r="B32" s="22" t="s">
        <v>15</v>
      </c>
      <c r="C32" s="22" t="s">
        <v>26</v>
      </c>
      <c r="D32" s="23">
        <v>0.1285</v>
      </c>
      <c r="E32" s="24">
        <v>1</v>
      </c>
      <c r="F32" s="25">
        <v>3.1079999999999997</v>
      </c>
      <c r="G32" s="25">
        <v>3.8820000000000001</v>
      </c>
      <c r="H32" s="25">
        <v>65.02</v>
      </c>
      <c r="I32" s="25">
        <v>24.48</v>
      </c>
      <c r="J32" s="23">
        <f t="shared" si="0"/>
        <v>7.8764478764478776</v>
      </c>
      <c r="K32" s="23">
        <f t="shared" si="1"/>
        <v>5.9704706244232547E-2</v>
      </c>
      <c r="L32" s="23" t="s">
        <v>21</v>
      </c>
      <c r="M32" s="4">
        <f t="shared" si="2"/>
        <v>0.50599221789883264</v>
      </c>
      <c r="N32" s="1"/>
      <c r="O32" s="1"/>
    </row>
    <row r="33" spans="2:15" s="3" customFormat="1" ht="15" customHeight="1" x14ac:dyDescent="0.2">
      <c r="B33" s="22" t="s">
        <v>15</v>
      </c>
      <c r="C33" s="22" t="s">
        <v>27</v>
      </c>
      <c r="D33" s="23">
        <v>9.5200000000000007E-2</v>
      </c>
      <c r="E33" s="24">
        <v>1</v>
      </c>
      <c r="F33" s="25">
        <v>7.7870000000000008</v>
      </c>
      <c r="G33" s="25">
        <v>4.6130000000000004</v>
      </c>
      <c r="H33" s="25">
        <v>31.52</v>
      </c>
      <c r="I33" s="25">
        <v>24.6</v>
      </c>
      <c r="J33" s="23">
        <f t="shared" si="0"/>
        <v>3.1591113394118402</v>
      </c>
      <c r="K33" s="23">
        <f t="shared" si="1"/>
        <v>0.14635152284263961</v>
      </c>
      <c r="L33" s="23" t="s">
        <v>13</v>
      </c>
      <c r="M33" s="4">
        <f t="shared" si="2"/>
        <v>0.33109243697478991</v>
      </c>
      <c r="N33" s="1"/>
      <c r="O33" s="1"/>
    </row>
    <row r="34" spans="2:15" s="3" customFormat="1" ht="15" customHeight="1" x14ac:dyDescent="0.2">
      <c r="B34" s="22" t="s">
        <v>15</v>
      </c>
      <c r="C34" s="22" t="s">
        <v>28</v>
      </c>
      <c r="D34" s="23">
        <v>0.1246</v>
      </c>
      <c r="E34" s="24">
        <v>1</v>
      </c>
      <c r="F34" s="25">
        <v>6.543000000000001</v>
      </c>
      <c r="G34" s="25">
        <v>5.9390000000000001</v>
      </c>
      <c r="H34" s="25">
        <v>53.75</v>
      </c>
      <c r="I34" s="25">
        <v>25.05</v>
      </c>
      <c r="J34" s="23">
        <f t="shared" si="0"/>
        <v>3.828519027968821</v>
      </c>
      <c r="K34" s="23">
        <f t="shared" si="1"/>
        <v>0.11049302325581395</v>
      </c>
      <c r="L34" s="23" t="s">
        <v>13</v>
      </c>
      <c r="M34" s="4">
        <f t="shared" si="2"/>
        <v>0.4313804173354735</v>
      </c>
      <c r="N34" s="1"/>
      <c r="O34" s="1"/>
    </row>
    <row r="35" spans="2:15" s="3" customFormat="1" ht="15" customHeight="1" x14ac:dyDescent="0.2">
      <c r="B35" s="21" t="s">
        <v>15</v>
      </c>
      <c r="C35" s="21" t="s">
        <v>29</v>
      </c>
      <c r="D35" s="32">
        <v>0.2288</v>
      </c>
      <c r="E35" s="33">
        <v>1</v>
      </c>
      <c r="F35" s="34">
        <v>16.28</v>
      </c>
      <c r="G35" s="34">
        <v>35.11</v>
      </c>
      <c r="H35" s="34">
        <v>221.5</v>
      </c>
      <c r="I35" s="34">
        <v>37.53</v>
      </c>
      <c r="J35" s="32">
        <f t="shared" si="0"/>
        <v>2.3052825552825551</v>
      </c>
      <c r="K35" s="32">
        <f t="shared" si="1"/>
        <v>0.15851015801354401</v>
      </c>
      <c r="L35" s="32" t="s">
        <v>13</v>
      </c>
      <c r="M35" s="4">
        <f t="shared" si="2"/>
        <v>0.96809440559440552</v>
      </c>
      <c r="N35" s="1"/>
      <c r="O35" s="1"/>
    </row>
    <row r="36" spans="2:15" s="3" customFormat="1" ht="15" customHeight="1" x14ac:dyDescent="0.2">
      <c r="B36" s="21" t="s">
        <v>15</v>
      </c>
      <c r="C36" s="21" t="s">
        <v>30</v>
      </c>
      <c r="D36" s="32">
        <v>0.2029</v>
      </c>
      <c r="E36" s="33">
        <v>1</v>
      </c>
      <c r="F36" s="34">
        <v>16.72</v>
      </c>
      <c r="G36" s="34">
        <v>48.07</v>
      </c>
      <c r="H36" s="34">
        <v>332.6</v>
      </c>
      <c r="I36" s="34">
        <v>40.69</v>
      </c>
      <c r="J36" s="32">
        <f t="shared" si="0"/>
        <v>2.4336124401913874</v>
      </c>
      <c r="K36" s="32">
        <f t="shared" si="1"/>
        <v>0.14452796151533373</v>
      </c>
      <c r="L36" s="32" t="s">
        <v>13</v>
      </c>
      <c r="M36" s="4">
        <f t="shared" si="2"/>
        <v>1.6392311483489403</v>
      </c>
      <c r="N36" s="1"/>
      <c r="O36" s="1"/>
    </row>
    <row r="37" spans="2:15" s="3" customFormat="1" ht="15" customHeight="1" x14ac:dyDescent="0.2">
      <c r="B37" s="21" t="s">
        <v>15</v>
      </c>
      <c r="C37" s="21" t="s">
        <v>31</v>
      </c>
      <c r="D37" s="32">
        <v>0.17330000000000001</v>
      </c>
      <c r="E37" s="33">
        <v>1</v>
      </c>
      <c r="F37" s="34">
        <v>14.38</v>
      </c>
      <c r="G37" s="34">
        <v>27.18</v>
      </c>
      <c r="H37" s="34">
        <v>199.4</v>
      </c>
      <c r="I37" s="34">
        <v>35.78</v>
      </c>
      <c r="J37" s="32">
        <f t="shared" si="0"/>
        <v>2.4881780250347703</v>
      </c>
      <c r="K37" s="32">
        <f t="shared" si="1"/>
        <v>0.13630892678034101</v>
      </c>
      <c r="L37" s="32" t="s">
        <v>13</v>
      </c>
      <c r="M37" s="4">
        <f t="shared" si="2"/>
        <v>1.150605885747259</v>
      </c>
      <c r="N37" s="1"/>
      <c r="O37" s="1"/>
    </row>
    <row r="38" spans="2:15" s="3" customFormat="1" ht="15" customHeight="1" x14ac:dyDescent="0.2">
      <c r="B38" s="21" t="s">
        <v>15</v>
      </c>
      <c r="C38" s="21" t="s">
        <v>32</v>
      </c>
      <c r="D38" s="32">
        <v>0.1007</v>
      </c>
      <c r="E38" s="33">
        <v>1</v>
      </c>
      <c r="F38" s="34">
        <v>18.46</v>
      </c>
      <c r="G38" s="34">
        <v>42.59</v>
      </c>
      <c r="H38" s="34">
        <v>262.3</v>
      </c>
      <c r="I38" s="34">
        <v>39.730000000000004</v>
      </c>
      <c r="J38" s="32">
        <f t="shared" si="0"/>
        <v>2.1522210184182016</v>
      </c>
      <c r="K38" s="32">
        <f t="shared" si="1"/>
        <v>0.16237133053755243</v>
      </c>
      <c r="L38" s="32" t="s">
        <v>13</v>
      </c>
      <c r="M38" s="4">
        <f t="shared" si="2"/>
        <v>2.6047666335650446</v>
      </c>
      <c r="N38" s="1"/>
      <c r="O38" s="1"/>
    </row>
    <row r="39" spans="2:15" s="3" customFormat="1" ht="15" customHeight="1" x14ac:dyDescent="0.2">
      <c r="B39" s="21" t="s">
        <v>15</v>
      </c>
      <c r="C39" s="21" t="s">
        <v>33</v>
      </c>
      <c r="D39" s="32">
        <v>0.17599999999999999</v>
      </c>
      <c r="E39" s="33">
        <v>1</v>
      </c>
      <c r="F39" s="34">
        <v>23.18</v>
      </c>
      <c r="G39" s="34">
        <v>63.99</v>
      </c>
      <c r="H39" s="34">
        <v>318.3</v>
      </c>
      <c r="I39" s="34">
        <v>48.92</v>
      </c>
      <c r="J39" s="32">
        <f t="shared" si="0"/>
        <v>2.1104400345125107</v>
      </c>
      <c r="K39" s="32">
        <f t="shared" si="1"/>
        <v>0.20103675777568331</v>
      </c>
      <c r="L39" s="32" t="s">
        <v>13</v>
      </c>
      <c r="M39" s="4">
        <f t="shared" si="2"/>
        <v>1.8085227272727276</v>
      </c>
      <c r="N39" s="1"/>
      <c r="O39" s="1"/>
    </row>
    <row r="40" spans="2:15" s="3" customFormat="1" ht="15" customHeight="1" x14ac:dyDescent="0.2">
      <c r="B40" s="21" t="s">
        <v>15</v>
      </c>
      <c r="C40" s="21" t="s">
        <v>34</v>
      </c>
      <c r="D40" s="32">
        <v>0.15770000000000001</v>
      </c>
      <c r="E40" s="33">
        <v>1</v>
      </c>
      <c r="F40" s="34">
        <v>6.7870000000000008</v>
      </c>
      <c r="G40" s="34">
        <v>26.64</v>
      </c>
      <c r="H40" s="34">
        <v>277.39999999999998</v>
      </c>
      <c r="I40" s="34">
        <v>17.46</v>
      </c>
      <c r="J40" s="32">
        <f t="shared" si="0"/>
        <v>2.5725651981729776</v>
      </c>
      <c r="K40" s="32">
        <f t="shared" si="1"/>
        <v>9.6034607065609234E-2</v>
      </c>
      <c r="L40" s="32" t="s">
        <v>21</v>
      </c>
      <c r="M40" s="4">
        <f t="shared" si="2"/>
        <v>1.7590361445783131</v>
      </c>
      <c r="N40" s="1"/>
      <c r="O40" s="1"/>
    </row>
    <row r="41" spans="2:15" s="3" customFormat="1" ht="15" customHeight="1" x14ac:dyDescent="0.2">
      <c r="B41" s="22" t="s">
        <v>35</v>
      </c>
      <c r="C41" s="22" t="s">
        <v>36</v>
      </c>
      <c r="D41" s="23">
        <v>0.33710000000000001</v>
      </c>
      <c r="E41" s="24">
        <v>1</v>
      </c>
      <c r="F41" s="25">
        <v>17.823124995500002</v>
      </c>
      <c r="G41" s="25">
        <v>62.389769827000002</v>
      </c>
      <c r="H41" s="25">
        <v>324.34001999999998</v>
      </c>
      <c r="I41" s="25">
        <v>32.445356805000003</v>
      </c>
      <c r="J41" s="23">
        <f t="shared" si="0"/>
        <v>1.8204078585092027</v>
      </c>
      <c r="K41" s="23">
        <f t="shared" si="1"/>
        <v>0.19235914774562821</v>
      </c>
      <c r="L41" s="23" t="s">
        <v>13</v>
      </c>
      <c r="M41" s="4">
        <f t="shared" si="2"/>
        <v>0.96214778997330164</v>
      </c>
      <c r="N41" s="1"/>
      <c r="O41" s="1"/>
    </row>
    <row r="42" spans="2:15" s="3" customFormat="1" ht="15" customHeight="1" x14ac:dyDescent="0.2">
      <c r="B42" s="22" t="s">
        <v>35</v>
      </c>
      <c r="C42" s="22" t="s">
        <v>37</v>
      </c>
      <c r="D42" s="23">
        <v>0.43319999999999997</v>
      </c>
      <c r="E42" s="24">
        <v>1</v>
      </c>
      <c r="F42" s="25">
        <v>17.611615592499998</v>
      </c>
      <c r="G42" s="25">
        <v>58.188943158000001</v>
      </c>
      <c r="H42" s="25">
        <v>202.31451000000001</v>
      </c>
      <c r="I42" s="25">
        <v>31.016121282</v>
      </c>
      <c r="J42" s="23">
        <f t="shared" si="0"/>
        <v>1.7611173216390428</v>
      </c>
      <c r="K42" s="23">
        <f t="shared" si="1"/>
        <v>0.28761626221470715</v>
      </c>
      <c r="L42" s="23" t="s">
        <v>13</v>
      </c>
      <c r="M42" s="4">
        <f t="shared" si="2"/>
        <v>0.46702333795013856</v>
      </c>
      <c r="N42" s="1"/>
      <c r="O42" s="1"/>
    </row>
    <row r="43" spans="2:15" s="3" customFormat="1" ht="15" customHeight="1" x14ac:dyDescent="0.2">
      <c r="B43" s="22" t="s">
        <v>35</v>
      </c>
      <c r="C43" s="22" t="s">
        <v>38</v>
      </c>
      <c r="D43" s="23">
        <v>0.3256</v>
      </c>
      <c r="E43" s="24">
        <v>1</v>
      </c>
      <c r="F43" s="25">
        <v>13.175020784899999</v>
      </c>
      <c r="G43" s="25">
        <v>68.754676520000004</v>
      </c>
      <c r="H43" s="25">
        <v>377.04248000000001</v>
      </c>
      <c r="I43" s="25">
        <v>24.568981159</v>
      </c>
      <c r="J43" s="23">
        <f t="shared" si="0"/>
        <v>1.8648153623528787</v>
      </c>
      <c r="K43" s="23">
        <f t="shared" si="1"/>
        <v>0.18235259995107184</v>
      </c>
      <c r="L43" s="23" t="s">
        <v>13</v>
      </c>
      <c r="M43" s="4">
        <f t="shared" si="2"/>
        <v>1.1579928746928747</v>
      </c>
      <c r="N43" s="1"/>
      <c r="O43" s="1"/>
    </row>
    <row r="44" spans="2:15" s="3" customFormat="1" ht="15" customHeight="1" x14ac:dyDescent="0.2">
      <c r="B44" s="22" t="s">
        <v>35</v>
      </c>
      <c r="C44" s="22" t="s">
        <v>39</v>
      </c>
      <c r="D44" s="23">
        <v>0.20469999999999999</v>
      </c>
      <c r="E44" s="24">
        <v>1</v>
      </c>
      <c r="F44" s="25">
        <v>16.940560123700003</v>
      </c>
      <c r="G44" s="25">
        <v>51.319098836999999</v>
      </c>
      <c r="H44" s="25">
        <v>283.47845999999998</v>
      </c>
      <c r="I44" s="25">
        <v>30.970335182000003</v>
      </c>
      <c r="J44" s="23">
        <f t="shared" si="0"/>
        <v>1.8281765747917753</v>
      </c>
      <c r="K44" s="23">
        <f t="shared" si="1"/>
        <v>0.18103350369901122</v>
      </c>
      <c r="L44" s="23" t="s">
        <v>13</v>
      </c>
      <c r="M44" s="4">
        <f t="shared" si="2"/>
        <v>1.3848483634587201</v>
      </c>
      <c r="N44" s="1"/>
      <c r="O44" s="1"/>
    </row>
    <row r="45" spans="2:15" s="3" customFormat="1" ht="15" customHeight="1" x14ac:dyDescent="0.2">
      <c r="B45" s="21" t="s">
        <v>40</v>
      </c>
      <c r="C45" s="21" t="s">
        <v>41</v>
      </c>
      <c r="D45" s="32">
        <v>0.14169999999999999</v>
      </c>
      <c r="E45" s="33">
        <v>1</v>
      </c>
      <c r="F45" s="34">
        <v>13.52</v>
      </c>
      <c r="G45" s="34">
        <v>16.03</v>
      </c>
      <c r="H45" s="34">
        <v>73.11</v>
      </c>
      <c r="I45" s="34">
        <v>25.45</v>
      </c>
      <c r="J45" s="32">
        <f t="shared" si="0"/>
        <v>1.8823964497041421</v>
      </c>
      <c r="K45" s="32">
        <f t="shared" si="1"/>
        <v>0.21925865134728492</v>
      </c>
      <c r="L45" s="32" t="s">
        <v>13</v>
      </c>
      <c r="M45" s="4">
        <f t="shared" si="2"/>
        <v>0.5159491884262527</v>
      </c>
      <c r="N45" s="1"/>
      <c r="O45" s="1"/>
    </row>
    <row r="46" spans="2:15" s="3" customFormat="1" ht="15" customHeight="1" x14ac:dyDescent="0.2">
      <c r="B46" s="21" t="s">
        <v>40</v>
      </c>
      <c r="C46" s="21" t="s">
        <v>42</v>
      </c>
      <c r="D46" s="32">
        <v>0.14599999999999999</v>
      </c>
      <c r="E46" s="33">
        <v>1</v>
      </c>
      <c r="F46" s="34">
        <v>10.57</v>
      </c>
      <c r="G46" s="34">
        <v>4.3090000000000002</v>
      </c>
      <c r="H46" s="34">
        <v>24.66</v>
      </c>
      <c r="I46" s="34">
        <v>24.09</v>
      </c>
      <c r="J46" s="32">
        <f t="shared" si="0"/>
        <v>2.2790917691579944</v>
      </c>
      <c r="K46" s="32">
        <f t="shared" si="1"/>
        <v>0.17473641524736416</v>
      </c>
      <c r="L46" s="32" t="s">
        <v>13</v>
      </c>
      <c r="M46" s="4">
        <f t="shared" si="2"/>
        <v>0.16890410958904109</v>
      </c>
      <c r="N46" s="1"/>
      <c r="O46" s="1"/>
    </row>
    <row r="47" spans="2:15" s="3" customFormat="1" ht="15" customHeight="1" x14ac:dyDescent="0.2">
      <c r="B47" s="21" t="s">
        <v>40</v>
      </c>
      <c r="C47" s="21" t="s">
        <v>43</v>
      </c>
      <c r="D47" s="32">
        <v>0.2142</v>
      </c>
      <c r="E47" s="33">
        <v>1</v>
      </c>
      <c r="F47" s="34">
        <v>19.97</v>
      </c>
      <c r="G47" s="34">
        <v>79.5</v>
      </c>
      <c r="H47" s="34">
        <v>249.2</v>
      </c>
      <c r="I47" s="34">
        <v>28.919999999999998</v>
      </c>
      <c r="J47" s="32">
        <f t="shared" si="0"/>
        <v>1.4481722583875813</v>
      </c>
      <c r="K47" s="32">
        <f t="shared" si="1"/>
        <v>0.3190208667736758</v>
      </c>
      <c r="L47" s="32" t="s">
        <v>13</v>
      </c>
      <c r="M47" s="4">
        <f t="shared" si="2"/>
        <v>1.1633986928104576</v>
      </c>
      <c r="N47" s="1"/>
      <c r="O47" s="1"/>
    </row>
    <row r="48" spans="2:15" s="3" customFormat="1" ht="15" customHeight="1" x14ac:dyDescent="0.2">
      <c r="B48" s="21" t="s">
        <v>40</v>
      </c>
      <c r="C48" s="21" t="s">
        <v>44</v>
      </c>
      <c r="D48" s="32">
        <v>0.1996</v>
      </c>
      <c r="E48" s="33">
        <v>1</v>
      </c>
      <c r="F48" s="34">
        <v>53.77</v>
      </c>
      <c r="G48" s="34">
        <v>74.55</v>
      </c>
      <c r="H48" s="34">
        <v>147.5</v>
      </c>
      <c r="I48" s="34">
        <v>66.87</v>
      </c>
      <c r="J48" s="32">
        <f t="shared" si="0"/>
        <v>1.2436302771061931</v>
      </c>
      <c r="K48" s="32">
        <f t="shared" si="1"/>
        <v>0.50542372881355935</v>
      </c>
      <c r="L48" s="32" t="s">
        <v>45</v>
      </c>
      <c r="M48" s="4">
        <f t="shared" si="2"/>
        <v>0.73897795591182369</v>
      </c>
      <c r="N48" s="1"/>
      <c r="O48" s="1"/>
    </row>
    <row r="49" spans="2:15" s="3" customFormat="1" ht="15" customHeight="1" x14ac:dyDescent="0.2">
      <c r="B49" s="21" t="s">
        <v>40</v>
      </c>
      <c r="C49" s="21" t="s">
        <v>46</v>
      </c>
      <c r="D49" s="32">
        <v>0.13139999999999999</v>
      </c>
      <c r="E49" s="33">
        <v>1</v>
      </c>
      <c r="F49" s="34">
        <v>19.119999999999997</v>
      </c>
      <c r="G49" s="34">
        <v>5.9480000000000004</v>
      </c>
      <c r="H49" s="34">
        <v>20.49</v>
      </c>
      <c r="I49" s="34">
        <v>38.17</v>
      </c>
      <c r="J49" s="32">
        <f t="shared" si="0"/>
        <v>1.9963389121338915</v>
      </c>
      <c r="K49" s="32">
        <f t="shared" si="1"/>
        <v>0.29028794533918989</v>
      </c>
      <c r="L49" s="32" t="s">
        <v>13</v>
      </c>
      <c r="M49" s="4">
        <f t="shared" si="2"/>
        <v>0.15593607305936072</v>
      </c>
      <c r="N49" s="1"/>
      <c r="O49" s="1"/>
    </row>
    <row r="50" spans="2:15" s="3" customFormat="1" ht="15" customHeight="1" x14ac:dyDescent="0.2">
      <c r="B50" s="21" t="s">
        <v>40</v>
      </c>
      <c r="C50" s="21" t="s">
        <v>47</v>
      </c>
      <c r="D50" s="32">
        <v>0.1517</v>
      </c>
      <c r="E50" s="33">
        <v>1</v>
      </c>
      <c r="F50" s="34">
        <v>16.8</v>
      </c>
      <c r="G50" s="34">
        <v>61.24</v>
      </c>
      <c r="H50" s="34">
        <v>183.2</v>
      </c>
      <c r="I50" s="34">
        <v>24.259999999999998</v>
      </c>
      <c r="J50" s="32">
        <f t="shared" si="0"/>
        <v>1.4440476190476188</v>
      </c>
      <c r="K50" s="32">
        <f t="shared" si="1"/>
        <v>0.33427947598253277</v>
      </c>
      <c r="L50" s="32" t="s">
        <v>13</v>
      </c>
      <c r="M50" s="4">
        <f t="shared" si="2"/>
        <v>1.2076466710613052</v>
      </c>
      <c r="N50" s="1"/>
      <c r="O50" s="1"/>
    </row>
    <row r="51" spans="2:15" s="3" customFormat="1" ht="15" customHeight="1" x14ac:dyDescent="0.2">
      <c r="B51" s="22" t="s">
        <v>40</v>
      </c>
      <c r="C51" s="22" t="s">
        <v>48</v>
      </c>
      <c r="D51" s="23">
        <v>0.1898</v>
      </c>
      <c r="E51" s="24">
        <v>1</v>
      </c>
      <c r="F51" s="25">
        <v>11.05</v>
      </c>
      <c r="G51" s="25">
        <v>17.96</v>
      </c>
      <c r="H51" s="25">
        <v>78.459999999999994</v>
      </c>
      <c r="I51" s="25">
        <v>19.8</v>
      </c>
      <c r="J51" s="23">
        <f t="shared" si="0"/>
        <v>1.7918552036199094</v>
      </c>
      <c r="K51" s="23">
        <f t="shared" si="1"/>
        <v>0.22890644914606173</v>
      </c>
      <c r="L51" s="23" t="s">
        <v>13</v>
      </c>
      <c r="M51" s="4">
        <f t="shared" si="2"/>
        <v>0.41338250790305581</v>
      </c>
      <c r="N51" s="1"/>
      <c r="O51" s="1"/>
    </row>
    <row r="52" spans="2:15" s="3" customFormat="1" ht="15" customHeight="1" x14ac:dyDescent="0.2">
      <c r="B52" s="22" t="s">
        <v>40</v>
      </c>
      <c r="C52" s="22" t="s">
        <v>49</v>
      </c>
      <c r="D52" s="23">
        <v>0.16370000000000001</v>
      </c>
      <c r="E52" s="24">
        <v>1</v>
      </c>
      <c r="F52" s="25">
        <v>14.709999999999999</v>
      </c>
      <c r="G52" s="25">
        <v>25.56</v>
      </c>
      <c r="H52" s="25">
        <v>105</v>
      </c>
      <c r="I52" s="25">
        <v>26.080000000000002</v>
      </c>
      <c r="J52" s="23">
        <f t="shared" si="0"/>
        <v>1.7729435757987766</v>
      </c>
      <c r="K52" s="23">
        <f t="shared" si="1"/>
        <v>0.24342857142857141</v>
      </c>
      <c r="L52" s="23" t="s">
        <v>13</v>
      </c>
      <c r="M52" s="4">
        <f t="shared" si="2"/>
        <v>0.64141722663408662</v>
      </c>
      <c r="N52" s="1"/>
      <c r="O52" s="1"/>
    </row>
    <row r="53" spans="2:15" s="3" customFormat="1" ht="15" customHeight="1" x14ac:dyDescent="0.2">
      <c r="B53" s="22" t="s">
        <v>40</v>
      </c>
      <c r="C53" s="22" t="s">
        <v>50</v>
      </c>
      <c r="D53" s="23">
        <v>9.5399999999999999E-2</v>
      </c>
      <c r="E53" s="24">
        <v>1</v>
      </c>
      <c r="F53" s="25">
        <v>12.87</v>
      </c>
      <c r="G53" s="25">
        <v>23.82</v>
      </c>
      <c r="H53" s="25">
        <v>83.44</v>
      </c>
      <c r="I53" s="25">
        <v>18.759999999999998</v>
      </c>
      <c r="J53" s="23">
        <f t="shared" si="0"/>
        <v>1.4576534576534577</v>
      </c>
      <c r="K53" s="23">
        <f t="shared" si="1"/>
        <v>0.28547459252157242</v>
      </c>
      <c r="L53" s="23" t="s">
        <v>13</v>
      </c>
      <c r="M53" s="4">
        <f t="shared" si="2"/>
        <v>0.87463312368972745</v>
      </c>
      <c r="N53" s="1"/>
      <c r="O53" s="1"/>
    </row>
    <row r="54" spans="2:15" s="3" customFormat="1" ht="15" customHeight="1" x14ac:dyDescent="0.2">
      <c r="B54" s="22" t="s">
        <v>40</v>
      </c>
      <c r="C54" s="22" t="s">
        <v>51</v>
      </c>
      <c r="D54" s="23">
        <v>0.13159999999999999</v>
      </c>
      <c r="E54" s="24">
        <v>1</v>
      </c>
      <c r="F54" s="25">
        <v>8.5340000000000007</v>
      </c>
      <c r="G54" s="25">
        <v>17.63</v>
      </c>
      <c r="H54" s="25">
        <v>145.69999999999999</v>
      </c>
      <c r="I54" s="25">
        <v>25.23</v>
      </c>
      <c r="J54" s="23">
        <f t="shared" si="0"/>
        <v>2.9564096554956643</v>
      </c>
      <c r="K54" s="23">
        <f t="shared" si="1"/>
        <v>0.12100205902539465</v>
      </c>
      <c r="L54" s="23" t="s">
        <v>13</v>
      </c>
      <c r="M54" s="4">
        <f t="shared" si="2"/>
        <v>1.1071428571428572</v>
      </c>
      <c r="N54" s="1"/>
      <c r="O54" s="1"/>
    </row>
    <row r="55" spans="2:15" s="3" customFormat="1" ht="15" customHeight="1" x14ac:dyDescent="0.2">
      <c r="B55" s="22" t="s">
        <v>40</v>
      </c>
      <c r="C55" s="22" t="s">
        <v>52</v>
      </c>
      <c r="D55" s="23">
        <v>9.7600000000000006E-2</v>
      </c>
      <c r="E55" s="24">
        <v>1</v>
      </c>
      <c r="F55" s="25">
        <v>11.15</v>
      </c>
      <c r="G55" s="25">
        <v>10.11</v>
      </c>
      <c r="H55" s="25">
        <v>77.42</v>
      </c>
      <c r="I55" s="25">
        <v>28.880000000000003</v>
      </c>
      <c r="J55" s="23">
        <f t="shared" si="0"/>
        <v>2.5901345291479823</v>
      </c>
      <c r="K55" s="23">
        <f t="shared" si="1"/>
        <v>0.13058641177990182</v>
      </c>
      <c r="L55" s="23" t="s">
        <v>13</v>
      </c>
      <c r="M55" s="4">
        <f t="shared" si="2"/>
        <v>0.79323770491803269</v>
      </c>
      <c r="N55" s="1"/>
      <c r="O55" s="1"/>
    </row>
    <row r="56" spans="2:15" s="3" customFormat="1" ht="15" customHeight="1" x14ac:dyDescent="0.2">
      <c r="B56" s="21" t="s">
        <v>40</v>
      </c>
      <c r="C56" s="21" t="s">
        <v>53</v>
      </c>
      <c r="D56" s="32">
        <v>0.17469999999999999</v>
      </c>
      <c r="E56" s="33">
        <v>1</v>
      </c>
      <c r="F56" s="34">
        <v>11.4</v>
      </c>
      <c r="G56" s="34">
        <v>42.84</v>
      </c>
      <c r="H56" s="34">
        <v>189.7</v>
      </c>
      <c r="I56" s="34">
        <v>18.669999999999998</v>
      </c>
      <c r="J56" s="32">
        <f t="shared" si="0"/>
        <v>1.6377192982456139</v>
      </c>
      <c r="K56" s="32">
        <f t="shared" si="1"/>
        <v>0.22583025830258305</v>
      </c>
      <c r="L56" s="32" t="s">
        <v>13</v>
      </c>
      <c r="M56" s="4">
        <f t="shared" si="2"/>
        <v>1.0858614768174011</v>
      </c>
      <c r="N56" s="1"/>
      <c r="O56" s="1"/>
    </row>
    <row r="57" spans="2:15" s="3" customFormat="1" ht="15" customHeight="1" x14ac:dyDescent="0.2">
      <c r="B57" s="21" t="s">
        <v>40</v>
      </c>
      <c r="C57" s="21" t="s">
        <v>54</v>
      </c>
      <c r="D57" s="32">
        <v>0.18740000000000001</v>
      </c>
      <c r="E57" s="33">
        <v>1</v>
      </c>
      <c r="F57" s="34">
        <v>10.33</v>
      </c>
      <c r="G57" s="34">
        <v>42.43</v>
      </c>
      <c r="H57" s="34">
        <v>216.7</v>
      </c>
      <c r="I57" s="34">
        <v>17.940000000000001</v>
      </c>
      <c r="J57" s="32">
        <f t="shared" si="0"/>
        <v>1.7366892545982575</v>
      </c>
      <c r="K57" s="32">
        <f t="shared" si="1"/>
        <v>0.19580064605445316</v>
      </c>
      <c r="L57" s="32" t="s">
        <v>13</v>
      </c>
      <c r="M57" s="4">
        <f t="shared" si="2"/>
        <v>1.1563500533617928</v>
      </c>
      <c r="N57" s="1"/>
      <c r="O57" s="1"/>
    </row>
    <row r="58" spans="2:15" s="3" customFormat="1" ht="15" customHeight="1" x14ac:dyDescent="0.2">
      <c r="B58" s="21" t="s">
        <v>40</v>
      </c>
      <c r="C58" s="21" t="s">
        <v>55</v>
      </c>
      <c r="D58" s="32">
        <v>0.1119</v>
      </c>
      <c r="E58" s="33">
        <v>1</v>
      </c>
      <c r="F58" s="34">
        <v>15.830000000000002</v>
      </c>
      <c r="G58" s="34">
        <v>33.020000000000003</v>
      </c>
      <c r="H58" s="34">
        <v>127.8</v>
      </c>
      <c r="I58" s="34">
        <v>25.23</v>
      </c>
      <c r="J58" s="32">
        <f t="shared" si="0"/>
        <v>1.5938092229943144</v>
      </c>
      <c r="K58" s="32">
        <f t="shared" si="1"/>
        <v>0.25837245696400629</v>
      </c>
      <c r="L58" s="32" t="s">
        <v>13</v>
      </c>
      <c r="M58" s="4">
        <f t="shared" si="2"/>
        <v>1.1420911528150135</v>
      </c>
      <c r="N58" s="1"/>
      <c r="O58" s="1"/>
    </row>
    <row r="59" spans="2:15" s="3" customFormat="1" ht="15" customHeight="1" x14ac:dyDescent="0.2">
      <c r="B59" s="21" t="s">
        <v>40</v>
      </c>
      <c r="C59" s="21" t="s">
        <v>56</v>
      </c>
      <c r="D59" s="32">
        <v>0.17680000000000001</v>
      </c>
      <c r="E59" s="33">
        <v>1</v>
      </c>
      <c r="F59" s="34">
        <v>10.33</v>
      </c>
      <c r="G59" s="34">
        <v>40.69</v>
      </c>
      <c r="H59" s="34">
        <v>198</v>
      </c>
      <c r="I59" s="34">
        <v>17.46</v>
      </c>
      <c r="J59" s="32">
        <f t="shared" si="0"/>
        <v>1.6902226524685382</v>
      </c>
      <c r="K59" s="32">
        <f t="shared" si="1"/>
        <v>0.2055050505050505</v>
      </c>
      <c r="L59" s="32" t="s">
        <v>13</v>
      </c>
      <c r="M59" s="4">
        <f t="shared" si="2"/>
        <v>1.1199095022624432</v>
      </c>
      <c r="N59" s="1"/>
      <c r="O59" s="1"/>
    </row>
    <row r="60" spans="2:15" s="3" customFormat="1" ht="15" customHeight="1" x14ac:dyDescent="0.2">
      <c r="B60" s="21" t="s">
        <v>40</v>
      </c>
      <c r="C60" s="21" t="s">
        <v>57</v>
      </c>
      <c r="D60" s="32">
        <v>0.1065</v>
      </c>
      <c r="E60" s="33">
        <v>1</v>
      </c>
      <c r="F60" s="34">
        <v>16.03</v>
      </c>
      <c r="G60" s="34">
        <v>30.17</v>
      </c>
      <c r="H60" s="34">
        <v>109</v>
      </c>
      <c r="I60" s="34">
        <v>24.75</v>
      </c>
      <c r="J60" s="32">
        <f t="shared" si="0"/>
        <v>1.5439800374298189</v>
      </c>
      <c r="K60" s="32">
        <f t="shared" si="1"/>
        <v>0.27678899082568809</v>
      </c>
      <c r="L60" s="32" t="s">
        <v>13</v>
      </c>
      <c r="M60" s="4">
        <f t="shared" si="2"/>
        <v>1.023474178403756</v>
      </c>
      <c r="N60" s="1"/>
      <c r="O60" s="1"/>
    </row>
    <row r="61" spans="2:15" s="3" customFormat="1" ht="15" customHeight="1" x14ac:dyDescent="0.2">
      <c r="B61" s="21" t="s">
        <v>40</v>
      </c>
      <c r="C61" s="21" t="s">
        <v>58</v>
      </c>
      <c r="D61" s="32">
        <v>0.1552</v>
      </c>
      <c r="E61" s="33">
        <v>1</v>
      </c>
      <c r="F61" s="34">
        <v>10.32</v>
      </c>
      <c r="G61" s="34">
        <v>37.57</v>
      </c>
      <c r="H61" s="34">
        <v>187.2</v>
      </c>
      <c r="I61" s="34">
        <v>17.89</v>
      </c>
      <c r="J61" s="32">
        <f t="shared" si="0"/>
        <v>1.7335271317829457</v>
      </c>
      <c r="K61" s="32">
        <f t="shared" si="1"/>
        <v>0.20069444444444445</v>
      </c>
      <c r="L61" s="32" t="s">
        <v>13</v>
      </c>
      <c r="M61" s="4">
        <f t="shared" si="2"/>
        <v>1.2061855670103092</v>
      </c>
      <c r="N61" s="1"/>
      <c r="O61" s="1"/>
    </row>
    <row r="62" spans="2:15" s="3" customFormat="1" ht="15" customHeight="1" x14ac:dyDescent="0.2">
      <c r="B62" s="22" t="s">
        <v>40</v>
      </c>
      <c r="C62" s="22" t="s">
        <v>59</v>
      </c>
      <c r="D62" s="23">
        <v>7.0999999999999994E-2</v>
      </c>
      <c r="E62" s="24">
        <v>1</v>
      </c>
      <c r="F62" s="25">
        <v>10.45</v>
      </c>
      <c r="G62" s="25">
        <v>19.71</v>
      </c>
      <c r="H62" s="25">
        <v>185.5</v>
      </c>
      <c r="I62" s="25">
        <v>26.65</v>
      </c>
      <c r="J62" s="23">
        <f t="shared" si="0"/>
        <v>2.5502392344497609</v>
      </c>
      <c r="K62" s="23">
        <f t="shared" si="1"/>
        <v>0.10625336927223721</v>
      </c>
      <c r="L62" s="23" t="s">
        <v>13</v>
      </c>
      <c r="M62" s="4">
        <f t="shared" si="2"/>
        <v>2.6126760563380285</v>
      </c>
      <c r="N62" s="1"/>
      <c r="O62" s="1"/>
    </row>
    <row r="63" spans="2:15" s="3" customFormat="1" ht="15" customHeight="1" x14ac:dyDescent="0.2">
      <c r="B63" s="22" t="s">
        <v>40</v>
      </c>
      <c r="C63" s="22" t="s">
        <v>60</v>
      </c>
      <c r="D63" s="23">
        <v>4.41E-2</v>
      </c>
      <c r="E63" s="24">
        <v>1</v>
      </c>
      <c r="F63" s="25">
        <v>21.54</v>
      </c>
      <c r="G63" s="25">
        <v>23.31</v>
      </c>
      <c r="H63" s="25">
        <v>98.89</v>
      </c>
      <c r="I63" s="25">
        <v>41.730000000000004</v>
      </c>
      <c r="J63" s="23">
        <f t="shared" si="0"/>
        <v>1.9373259052924794</v>
      </c>
      <c r="K63" s="23">
        <f t="shared" si="1"/>
        <v>0.2357164526241278</v>
      </c>
      <c r="L63" s="23" t="s">
        <v>13</v>
      </c>
      <c r="M63" s="4">
        <f t="shared" si="2"/>
        <v>2.2424036281179136</v>
      </c>
      <c r="N63" s="1"/>
      <c r="O63" s="1"/>
    </row>
    <row r="64" spans="2:15" s="3" customFormat="1" ht="15" customHeight="1" x14ac:dyDescent="0.2">
      <c r="B64" s="22" t="s">
        <v>40</v>
      </c>
      <c r="C64" s="22" t="s">
        <v>61</v>
      </c>
      <c r="D64" s="23">
        <v>0.1062</v>
      </c>
      <c r="E64" s="24">
        <v>1</v>
      </c>
      <c r="F64" s="25">
        <v>13.719999999999999</v>
      </c>
      <c r="G64" s="25">
        <v>38.21</v>
      </c>
      <c r="H64" s="25">
        <v>237.7</v>
      </c>
      <c r="I64" s="25">
        <v>27.71</v>
      </c>
      <c r="J64" s="23">
        <f t="shared" si="0"/>
        <v>2.0196793002915454</v>
      </c>
      <c r="K64" s="23">
        <f t="shared" si="1"/>
        <v>0.16074884307951201</v>
      </c>
      <c r="L64" s="23" t="s">
        <v>13</v>
      </c>
      <c r="M64" s="4">
        <f t="shared" si="2"/>
        <v>2.2382297551789074</v>
      </c>
      <c r="N64" s="1"/>
      <c r="O64" s="1"/>
    </row>
    <row r="65" spans="2:36" s="3" customFormat="1" ht="15" customHeight="1" x14ac:dyDescent="0.2">
      <c r="B65" s="22" t="s">
        <v>40</v>
      </c>
      <c r="C65" s="22" t="s">
        <v>62</v>
      </c>
      <c r="D65" s="23">
        <v>0.1182</v>
      </c>
      <c r="E65" s="24">
        <v>1</v>
      </c>
      <c r="F65" s="25">
        <v>16.54</v>
      </c>
      <c r="G65" s="25">
        <v>43.62</v>
      </c>
      <c r="H65" s="25">
        <v>231.6</v>
      </c>
      <c r="I65" s="25">
        <v>33.119999999999997</v>
      </c>
      <c r="J65" s="23">
        <f t="shared" si="0"/>
        <v>2.0024183796856105</v>
      </c>
      <c r="K65" s="23">
        <f t="shared" si="1"/>
        <v>0.1883419689119171</v>
      </c>
      <c r="L65" s="23" t="s">
        <v>13</v>
      </c>
      <c r="M65" s="4">
        <f t="shared" si="2"/>
        <v>1.9593908629441623</v>
      </c>
      <c r="N65" s="1"/>
      <c r="O65" s="1"/>
    </row>
    <row r="66" spans="2:36" s="3" customFormat="1" ht="15" customHeight="1" x14ac:dyDescent="0.2">
      <c r="B66" s="22" t="s">
        <v>40</v>
      </c>
      <c r="C66" s="22" t="s">
        <v>63</v>
      </c>
      <c r="D66" s="23">
        <v>0.11700000000000001</v>
      </c>
      <c r="E66" s="24">
        <v>1</v>
      </c>
      <c r="F66" s="25">
        <v>31.35</v>
      </c>
      <c r="G66" s="25">
        <v>49.79</v>
      </c>
      <c r="H66" s="25">
        <v>144.30000000000001</v>
      </c>
      <c r="I66" s="25">
        <v>48.089999999999996</v>
      </c>
      <c r="J66" s="23">
        <f t="shared" si="0"/>
        <v>1.5339712918660284</v>
      </c>
      <c r="K66" s="23">
        <f t="shared" si="1"/>
        <v>0.34504504504504502</v>
      </c>
      <c r="L66" s="23" t="s">
        <v>13</v>
      </c>
      <c r="M66" s="4">
        <f t="shared" si="2"/>
        <v>1.2333333333333332</v>
      </c>
      <c r="N66" s="1"/>
      <c r="O66" s="1"/>
    </row>
    <row r="67" spans="2:36" s="3" customFormat="1" ht="15" customHeight="1" x14ac:dyDescent="0.2">
      <c r="B67" s="22" t="s">
        <v>40</v>
      </c>
      <c r="C67" s="22" t="s">
        <v>64</v>
      </c>
      <c r="D67" s="23">
        <v>8.43E-2</v>
      </c>
      <c r="E67" s="24">
        <v>1</v>
      </c>
      <c r="F67" s="25">
        <v>14.75</v>
      </c>
      <c r="G67" s="25">
        <v>32.1</v>
      </c>
      <c r="H67" s="25">
        <v>185.6</v>
      </c>
      <c r="I67" s="25">
        <v>29.51</v>
      </c>
      <c r="J67" s="23">
        <f t="shared" si="0"/>
        <v>2.0006779661016951</v>
      </c>
      <c r="K67" s="23">
        <f t="shared" si="1"/>
        <v>0.17295258620689657</v>
      </c>
      <c r="L67" s="23" t="s">
        <v>13</v>
      </c>
      <c r="M67" s="4">
        <f t="shared" si="2"/>
        <v>2.2016607354685647</v>
      </c>
      <c r="N67" s="1"/>
      <c r="O67" s="1"/>
    </row>
    <row r="68" spans="2:36" s="3" customFormat="1" ht="15" customHeight="1" x14ac:dyDescent="0.2">
      <c r="B68" s="21" t="s">
        <v>40</v>
      </c>
      <c r="C68" s="21" t="s">
        <v>65</v>
      </c>
      <c r="D68" s="32">
        <v>0.1772</v>
      </c>
      <c r="E68" s="33">
        <v>1</v>
      </c>
      <c r="F68" s="34">
        <v>4.8</v>
      </c>
      <c r="G68" s="34">
        <v>18.16</v>
      </c>
      <c r="H68" s="34">
        <v>165</v>
      </c>
      <c r="I68" s="34">
        <v>11.39</v>
      </c>
      <c r="J68" s="32">
        <f t="shared" si="0"/>
        <v>2.3729166666666668</v>
      </c>
      <c r="K68" s="32">
        <f t="shared" si="1"/>
        <v>0.11006060606060607</v>
      </c>
      <c r="L68" s="32" t="s">
        <v>13</v>
      </c>
      <c r="M68" s="4">
        <f t="shared" si="2"/>
        <v>0.93115124153498874</v>
      </c>
      <c r="N68" s="1"/>
      <c r="O68" s="1"/>
    </row>
    <row r="69" spans="2:36" s="3" customFormat="1" ht="15" customHeight="1" x14ac:dyDescent="0.2">
      <c r="B69" s="21" t="s">
        <v>40</v>
      </c>
      <c r="C69" s="21" t="s">
        <v>66</v>
      </c>
      <c r="D69" s="32">
        <v>0.1822</v>
      </c>
      <c r="E69" s="33">
        <v>1</v>
      </c>
      <c r="F69" s="34">
        <v>4.2130000000000001</v>
      </c>
      <c r="G69" s="34">
        <v>18.600000000000001</v>
      </c>
      <c r="H69" s="34">
        <v>219.1</v>
      </c>
      <c r="I69" s="34">
        <v>11.379999999999999</v>
      </c>
      <c r="J69" s="32">
        <f t="shared" si="0"/>
        <v>2.7011630666983146</v>
      </c>
      <c r="K69" s="32">
        <f t="shared" si="1"/>
        <v>8.489274303970791E-2</v>
      </c>
      <c r="L69" s="32" t="s">
        <v>21</v>
      </c>
      <c r="M69" s="4">
        <f t="shared" si="2"/>
        <v>1.2025246981339188</v>
      </c>
      <c r="N69" s="1"/>
      <c r="O69" s="1"/>
    </row>
    <row r="70" spans="2:36" s="3" customFormat="1" ht="15" customHeight="1" x14ac:dyDescent="0.2">
      <c r="B70" s="21" t="s">
        <v>40</v>
      </c>
      <c r="C70" s="21" t="s">
        <v>67</v>
      </c>
      <c r="D70" s="32">
        <v>0.1431</v>
      </c>
      <c r="E70" s="33">
        <v>1</v>
      </c>
      <c r="F70" s="34">
        <v>5.5179999999999998</v>
      </c>
      <c r="G70" s="34">
        <v>16.63</v>
      </c>
      <c r="H70" s="34">
        <v>147</v>
      </c>
      <c r="I70" s="34">
        <v>13.77</v>
      </c>
      <c r="J70" s="32">
        <f t="shared" si="0"/>
        <v>2.4954693729612178</v>
      </c>
      <c r="K70" s="32">
        <f t="shared" si="1"/>
        <v>0.11312925170068026</v>
      </c>
      <c r="L70" s="32" t="s">
        <v>13</v>
      </c>
      <c r="M70" s="4">
        <f t="shared" si="2"/>
        <v>1.0272536687631026</v>
      </c>
      <c r="N70" s="1"/>
      <c r="O70" s="1"/>
    </row>
    <row r="71" spans="2:36" s="3" customFormat="1" ht="15" customHeight="1" x14ac:dyDescent="0.2">
      <c r="B71" s="21" t="s">
        <v>40</v>
      </c>
      <c r="C71" s="21" t="s">
        <v>68</v>
      </c>
      <c r="D71" s="32">
        <v>0.19289999999999999</v>
      </c>
      <c r="E71" s="33">
        <v>1</v>
      </c>
      <c r="F71" s="34">
        <v>4.43</v>
      </c>
      <c r="G71" s="34">
        <v>29.03</v>
      </c>
      <c r="H71" s="34">
        <v>450.9</v>
      </c>
      <c r="I71" s="34">
        <v>14.09</v>
      </c>
      <c r="J71" s="32">
        <f t="shared" si="0"/>
        <v>3.1805869074492099</v>
      </c>
      <c r="K71" s="32">
        <f t="shared" si="1"/>
        <v>6.4382346418274561E-2</v>
      </c>
      <c r="L71" s="32" t="s">
        <v>21</v>
      </c>
      <c r="M71" s="4">
        <f t="shared" si="2"/>
        <v>2.3374805598755835</v>
      </c>
      <c r="N71" s="1"/>
      <c r="O71" s="1"/>
    </row>
    <row r="72" spans="2:36" s="3" customFormat="1" ht="15" customHeight="1" x14ac:dyDescent="0.2">
      <c r="B72" s="21" t="s">
        <v>40</v>
      </c>
      <c r="C72" s="21" t="s">
        <v>69</v>
      </c>
      <c r="D72" s="32">
        <v>0.17269999999999999</v>
      </c>
      <c r="E72" s="33">
        <v>1</v>
      </c>
      <c r="F72" s="34">
        <v>5.2889999999999997</v>
      </c>
      <c r="G72" s="34">
        <v>25.27</v>
      </c>
      <c r="H72" s="34">
        <v>250.9</v>
      </c>
      <c r="I72" s="34">
        <v>13.2</v>
      </c>
      <c r="J72" s="32">
        <f t="shared" si="0"/>
        <v>2.4957458876914349</v>
      </c>
      <c r="K72" s="32">
        <f t="shared" si="1"/>
        <v>0.10071741729772818</v>
      </c>
      <c r="L72" s="32" t="s">
        <v>13</v>
      </c>
      <c r="M72" s="4">
        <f t="shared" si="2"/>
        <v>1.4528083381586567</v>
      </c>
      <c r="N72" s="1"/>
      <c r="O72" s="1"/>
    </row>
    <row r="73" spans="2:36" x14ac:dyDescent="0.2">
      <c r="B73" s="21" t="s">
        <v>40</v>
      </c>
      <c r="C73" s="21" t="s">
        <v>70</v>
      </c>
      <c r="D73" s="32">
        <v>0.14680000000000001</v>
      </c>
      <c r="E73" s="33">
        <v>1</v>
      </c>
      <c r="F73" s="34">
        <v>13.75</v>
      </c>
      <c r="G73" s="34">
        <v>54.29</v>
      </c>
      <c r="H73" s="34">
        <v>288.60000000000002</v>
      </c>
      <c r="I73" s="34">
        <v>31.160000000000004</v>
      </c>
      <c r="J73" s="32">
        <f t="shared" si="0"/>
        <v>2.2661818181818183</v>
      </c>
      <c r="K73" s="32">
        <f t="shared" si="1"/>
        <v>0.1881150381150381</v>
      </c>
      <c r="L73" s="32" t="s">
        <v>13</v>
      </c>
      <c r="M73" s="4">
        <f t="shared" si="2"/>
        <v>1.9659400544959129</v>
      </c>
    </row>
    <row r="74" spans="2:36" s="3" customFormat="1" x14ac:dyDescent="0.2">
      <c r="B74" s="22" t="s">
        <v>112</v>
      </c>
      <c r="C74" s="22" t="s">
        <v>71</v>
      </c>
      <c r="D74" s="23">
        <v>0.29430000000000001</v>
      </c>
      <c r="E74" s="24">
        <v>1</v>
      </c>
      <c r="F74" s="25">
        <v>17.133687031699999</v>
      </c>
      <c r="G74" s="25">
        <v>53.175883859999999</v>
      </c>
      <c r="H74" s="25">
        <v>409.14803999999998</v>
      </c>
      <c r="I74" s="25">
        <v>37.670900983999999</v>
      </c>
      <c r="J74" s="23">
        <f t="shared" si="0"/>
        <v>2.1986453303543447</v>
      </c>
      <c r="K74" s="23">
        <f t="shared" si="1"/>
        <v>0.12996734350725475</v>
      </c>
      <c r="L74" s="23" t="s">
        <v>13</v>
      </c>
      <c r="M74" s="4">
        <f t="shared" si="2"/>
        <v>1.3902413863404688</v>
      </c>
      <c r="N74" s="6"/>
      <c r="O74" s="6"/>
      <c r="AC74" s="5"/>
      <c r="AD74" s="5"/>
      <c r="AE74" s="5"/>
      <c r="AF74" s="5"/>
      <c r="AG74" s="5"/>
      <c r="AH74" s="5"/>
      <c r="AI74" s="5"/>
      <c r="AJ74" s="5"/>
    </row>
    <row r="75" spans="2:36" s="3" customFormat="1" x14ac:dyDescent="0.2">
      <c r="B75" s="22" t="s">
        <v>112</v>
      </c>
      <c r="C75" s="22" t="s">
        <v>72</v>
      </c>
      <c r="D75" s="23">
        <v>0.26390000000000002</v>
      </c>
      <c r="E75" s="24">
        <v>1</v>
      </c>
      <c r="F75" s="25">
        <v>25.4994776843</v>
      </c>
      <c r="G75" s="25">
        <v>113.861405914</v>
      </c>
      <c r="H75" s="25">
        <v>571.76245000000006</v>
      </c>
      <c r="I75" s="25">
        <v>48.391774468000001</v>
      </c>
      <c r="J75" s="23">
        <f t="shared" si="0"/>
        <v>1.8977555174706484</v>
      </c>
      <c r="K75" s="23">
        <f t="shared" si="1"/>
        <v>0.19914110469129268</v>
      </c>
      <c r="L75" s="23" t="s">
        <v>13</v>
      </c>
      <c r="M75" s="4">
        <f t="shared" si="2"/>
        <v>2.1665875331564988</v>
      </c>
      <c r="N75" s="6"/>
      <c r="O75" s="6"/>
      <c r="AC75" s="5"/>
      <c r="AD75" s="5"/>
      <c r="AE75" s="5"/>
      <c r="AF75" s="5"/>
      <c r="AG75" s="5"/>
      <c r="AH75" s="5"/>
      <c r="AI75" s="5"/>
      <c r="AJ75" s="5"/>
    </row>
    <row r="76" spans="2:36" s="3" customFormat="1" x14ac:dyDescent="0.2">
      <c r="B76" s="22" t="s">
        <v>112</v>
      </c>
      <c r="C76" s="22" t="s">
        <v>73</v>
      </c>
      <c r="D76" s="23">
        <v>0.32600000000000001</v>
      </c>
      <c r="E76" s="24">
        <v>1</v>
      </c>
      <c r="F76" s="25">
        <v>21.984055764099999</v>
      </c>
      <c r="G76" s="25">
        <v>244.195538425</v>
      </c>
      <c r="H76" s="25">
        <v>1290.8947000000001</v>
      </c>
      <c r="I76" s="25">
        <v>43.212962351999998</v>
      </c>
      <c r="J76" s="23">
        <f t="shared" si="0"/>
        <v>1.9656501427988025</v>
      </c>
      <c r="K76" s="23">
        <f t="shared" si="1"/>
        <v>0.18916766675469346</v>
      </c>
      <c r="L76" s="23" t="s">
        <v>13</v>
      </c>
      <c r="M76" s="4">
        <f t="shared" si="2"/>
        <v>3.9597996932515338</v>
      </c>
      <c r="N76" s="6"/>
      <c r="O76" s="6"/>
      <c r="AC76" s="5"/>
      <c r="AD76" s="5"/>
      <c r="AE76" s="5"/>
      <c r="AF76" s="5"/>
      <c r="AG76" s="5"/>
      <c r="AH76" s="5"/>
      <c r="AI76" s="5"/>
      <c r="AJ76" s="5"/>
    </row>
    <row r="77" spans="2:36" s="3" customFormat="1" x14ac:dyDescent="0.2">
      <c r="B77" s="22" t="s">
        <v>112</v>
      </c>
      <c r="C77" s="22" t="s">
        <v>74</v>
      </c>
      <c r="D77" s="23">
        <v>0.47510000000000002</v>
      </c>
      <c r="E77" s="24">
        <v>1</v>
      </c>
      <c r="F77" s="25">
        <v>20.0977993415</v>
      </c>
      <c r="G77" s="25">
        <v>325.16128276900002</v>
      </c>
      <c r="H77" s="25">
        <v>1963.4892500000001</v>
      </c>
      <c r="I77" s="25">
        <v>42.885932086000004</v>
      </c>
      <c r="J77" s="23">
        <f t="shared" si="0"/>
        <v>2.1338620889424806</v>
      </c>
      <c r="K77" s="23">
        <f t="shared" si="1"/>
        <v>0.16560380087082219</v>
      </c>
      <c r="L77" s="23" t="s">
        <v>13</v>
      </c>
      <c r="M77" s="4">
        <f t="shared" si="2"/>
        <v>4.1327915175752468</v>
      </c>
      <c r="N77" s="6"/>
      <c r="O77" s="6"/>
      <c r="AC77" s="5"/>
      <c r="AD77" s="5"/>
      <c r="AE77" s="5"/>
      <c r="AF77" s="5"/>
      <c r="AG77" s="5"/>
      <c r="AH77" s="5"/>
      <c r="AI77" s="5"/>
      <c r="AJ77" s="5"/>
    </row>
    <row r="78" spans="2:36" s="3" customFormat="1" x14ac:dyDescent="0.2">
      <c r="B78" s="22" t="s">
        <v>112</v>
      </c>
      <c r="C78" s="22" t="s">
        <v>75</v>
      </c>
      <c r="D78" s="23">
        <v>0.4254</v>
      </c>
      <c r="E78" s="24">
        <v>1</v>
      </c>
      <c r="F78" s="25">
        <v>24.4097391934</v>
      </c>
      <c r="G78" s="25">
        <v>317.56193160000004</v>
      </c>
      <c r="H78" s="25">
        <v>1862.8546999999999</v>
      </c>
      <c r="I78" s="25">
        <v>48.431555359999997</v>
      </c>
      <c r="J78" s="23">
        <f t="shared" si="0"/>
        <v>1.9841078585999439</v>
      </c>
      <c r="K78" s="23">
        <f t="shared" si="1"/>
        <v>0.1704705856017649</v>
      </c>
      <c r="L78" s="23" t="s">
        <v>13</v>
      </c>
      <c r="M78" s="4">
        <f t="shared" si="2"/>
        <v>4.3790660554771978</v>
      </c>
      <c r="N78" s="6"/>
      <c r="O78" s="6"/>
      <c r="AC78" s="5"/>
      <c r="AD78" s="5"/>
      <c r="AE78" s="5"/>
      <c r="AF78" s="5"/>
      <c r="AG78" s="5"/>
      <c r="AH78" s="5"/>
      <c r="AI78" s="5"/>
      <c r="AJ78" s="5"/>
    </row>
    <row r="79" spans="2:36" s="3" customFormat="1" x14ac:dyDescent="0.2">
      <c r="B79" s="21" t="s">
        <v>76</v>
      </c>
      <c r="C79" s="21" t="s">
        <v>77</v>
      </c>
      <c r="D79" s="32">
        <v>0.32619999999999999</v>
      </c>
      <c r="E79" s="33">
        <v>1</v>
      </c>
      <c r="F79" s="34">
        <v>32.264301666799994</v>
      </c>
      <c r="G79" s="34">
        <v>73.902489597000013</v>
      </c>
      <c r="H79" s="34">
        <v>237.48795999999999</v>
      </c>
      <c r="I79" s="34">
        <v>48.895869566000002</v>
      </c>
      <c r="J79" s="32">
        <f t="shared" ref="J79:J91" si="3">I79/F79</f>
        <v>1.5154789361616312</v>
      </c>
      <c r="K79" s="32">
        <f t="shared" ref="K79:K91" si="4">G79/H79</f>
        <v>0.31118415264925436</v>
      </c>
      <c r="L79" s="32" t="s">
        <v>13</v>
      </c>
      <c r="M79" s="4">
        <f t="shared" ref="M79:M91" si="5">H79/D79/1000</f>
        <v>0.7280440220723482</v>
      </c>
      <c r="N79" s="6"/>
      <c r="O79" s="6"/>
      <c r="AC79" s="5"/>
      <c r="AD79" s="5"/>
      <c r="AE79" s="5"/>
      <c r="AF79" s="5"/>
      <c r="AG79" s="5"/>
      <c r="AH79" s="5"/>
      <c r="AI79" s="5"/>
      <c r="AJ79" s="5"/>
    </row>
    <row r="80" spans="2:36" s="3" customFormat="1" x14ac:dyDescent="0.2">
      <c r="B80" s="21" t="s">
        <v>76</v>
      </c>
      <c r="C80" s="21" t="s">
        <v>78</v>
      </c>
      <c r="D80" s="32">
        <v>0.2641</v>
      </c>
      <c r="E80" s="33">
        <v>1</v>
      </c>
      <c r="F80" s="34">
        <v>27.612390595599997</v>
      </c>
      <c r="G80" s="34">
        <v>91.234248948999991</v>
      </c>
      <c r="H80" s="34">
        <v>312.53468000000004</v>
      </c>
      <c r="I80" s="34">
        <v>41.587187632000003</v>
      </c>
      <c r="J80" s="32">
        <f t="shared" si="3"/>
        <v>1.5061060174422882</v>
      </c>
      <c r="K80" s="32">
        <f t="shared" si="4"/>
        <v>0.29191720083352024</v>
      </c>
      <c r="L80" s="32" t="s">
        <v>13</v>
      </c>
      <c r="M80" s="4">
        <f t="shared" si="5"/>
        <v>1.1833952290798941</v>
      </c>
      <c r="N80" s="6"/>
      <c r="O80" s="6"/>
      <c r="AC80" s="5"/>
      <c r="AD80" s="5"/>
      <c r="AE80" s="5"/>
      <c r="AF80" s="5"/>
      <c r="AG80" s="5"/>
      <c r="AH80" s="5"/>
      <c r="AI80" s="5"/>
      <c r="AJ80" s="5"/>
    </row>
    <row r="81" spans="2:36" s="3" customFormat="1" x14ac:dyDescent="0.2">
      <c r="B81" s="21" t="s">
        <v>76</v>
      </c>
      <c r="C81" s="21" t="s">
        <v>79</v>
      </c>
      <c r="D81" s="32">
        <v>0.18440000000000001</v>
      </c>
      <c r="E81" s="33">
        <v>1</v>
      </c>
      <c r="F81" s="34">
        <v>22.776351029499999</v>
      </c>
      <c r="G81" s="34">
        <v>29.794222009999999</v>
      </c>
      <c r="H81" s="34">
        <v>108.32513</v>
      </c>
      <c r="I81" s="34">
        <v>37.954943342</v>
      </c>
      <c r="J81" s="32">
        <f t="shared" si="3"/>
        <v>1.6664189664464093</v>
      </c>
      <c r="K81" s="32">
        <f t="shared" si="4"/>
        <v>0.27504441499400922</v>
      </c>
      <c r="L81" s="32" t="s">
        <v>13</v>
      </c>
      <c r="M81" s="4">
        <f t="shared" si="5"/>
        <v>0.58744647505422998</v>
      </c>
      <c r="N81" s="6"/>
      <c r="O81" s="6"/>
      <c r="AC81" s="5"/>
      <c r="AD81" s="5"/>
      <c r="AE81" s="5"/>
      <c r="AF81" s="5"/>
      <c r="AG81" s="5"/>
      <c r="AH81" s="5"/>
      <c r="AI81" s="5"/>
      <c r="AJ81" s="5"/>
    </row>
    <row r="82" spans="2:36" s="3" customFormat="1" x14ac:dyDescent="0.2">
      <c r="B82" s="21" t="s">
        <v>76</v>
      </c>
      <c r="C82" s="21" t="s">
        <v>80</v>
      </c>
      <c r="D82" s="32">
        <v>0.32540000000000002</v>
      </c>
      <c r="E82" s="33">
        <v>1</v>
      </c>
      <c r="F82" s="34">
        <v>23.617123149099999</v>
      </c>
      <c r="G82" s="34">
        <v>59.943072229000002</v>
      </c>
      <c r="H82" s="34">
        <v>257.07065</v>
      </c>
      <c r="I82" s="34">
        <v>41.702332601999998</v>
      </c>
      <c r="J82" s="32">
        <f t="shared" si="3"/>
        <v>1.7657668268367899</v>
      </c>
      <c r="K82" s="32">
        <f t="shared" si="4"/>
        <v>0.23317742507361303</v>
      </c>
      <c r="L82" s="32" t="s">
        <v>13</v>
      </c>
      <c r="M82" s="4">
        <f t="shared" si="5"/>
        <v>0.79001429010448665</v>
      </c>
      <c r="N82" s="6"/>
      <c r="O82" s="6"/>
      <c r="AC82" s="5"/>
      <c r="AD82" s="5"/>
      <c r="AE82" s="5"/>
      <c r="AF82" s="5"/>
      <c r="AG82" s="5"/>
      <c r="AH82" s="5"/>
      <c r="AI82" s="5"/>
      <c r="AJ82" s="5"/>
    </row>
    <row r="83" spans="2:36" s="3" customFormat="1" x14ac:dyDescent="0.2">
      <c r="B83" s="22" t="s">
        <v>81</v>
      </c>
      <c r="C83" s="22" t="s">
        <v>82</v>
      </c>
      <c r="D83" s="23">
        <v>8.4199999999999997E-2</v>
      </c>
      <c r="E83" s="24">
        <v>1</v>
      </c>
      <c r="F83" s="25">
        <v>15.209999999999999</v>
      </c>
      <c r="G83" s="25">
        <v>24.75</v>
      </c>
      <c r="H83" s="25">
        <v>196.3</v>
      </c>
      <c r="I83" s="25">
        <v>38.450000000000003</v>
      </c>
      <c r="J83" s="23">
        <f t="shared" si="3"/>
        <v>2.5279421433267593</v>
      </c>
      <c r="K83" s="23">
        <f t="shared" si="4"/>
        <v>0.12608252674477841</v>
      </c>
      <c r="L83" s="23" t="s">
        <v>13</v>
      </c>
      <c r="M83" s="4">
        <f t="shared" si="5"/>
        <v>2.3313539192399051</v>
      </c>
      <c r="N83" s="6"/>
      <c r="O83" s="6"/>
      <c r="AC83" s="5"/>
      <c r="AD83" s="5"/>
      <c r="AE83" s="5"/>
      <c r="AF83" s="5"/>
      <c r="AG83" s="5"/>
      <c r="AH83" s="5"/>
      <c r="AI83" s="5"/>
      <c r="AJ83" s="5"/>
    </row>
    <row r="84" spans="2:36" x14ac:dyDescent="0.2">
      <c r="B84" s="22" t="s">
        <v>81</v>
      </c>
      <c r="C84" s="22" t="s">
        <v>83</v>
      </c>
      <c r="D84" s="23">
        <v>0.12520000000000001</v>
      </c>
      <c r="E84" s="24">
        <v>1</v>
      </c>
      <c r="F84" s="25">
        <v>13.26</v>
      </c>
      <c r="G84" s="25">
        <v>14.75</v>
      </c>
      <c r="H84" s="25">
        <v>103.1</v>
      </c>
      <c r="I84" s="25">
        <v>34.97</v>
      </c>
      <c r="J84" s="23">
        <f t="shared" si="3"/>
        <v>2.6372549019607843</v>
      </c>
      <c r="K84" s="23">
        <f t="shared" si="4"/>
        <v>0.14306498545101845</v>
      </c>
      <c r="L84" s="23" t="s">
        <v>13</v>
      </c>
      <c r="M84" s="4">
        <f t="shared" si="5"/>
        <v>0.82348242811501582</v>
      </c>
    </row>
    <row r="85" spans="2:36" x14ac:dyDescent="0.2">
      <c r="B85" s="22" t="s">
        <v>81</v>
      </c>
      <c r="C85" s="22" t="s">
        <v>84</v>
      </c>
      <c r="D85" s="23">
        <v>0.15629999999999999</v>
      </c>
      <c r="E85" s="24">
        <v>1</v>
      </c>
      <c r="F85" s="25">
        <v>9.9499999999999993</v>
      </c>
      <c r="G85" s="25">
        <v>7.4660000000000002</v>
      </c>
      <c r="H85" s="25">
        <v>28.43</v>
      </c>
      <c r="I85" s="25">
        <v>19.3</v>
      </c>
      <c r="J85" s="23">
        <f t="shared" si="3"/>
        <v>1.9396984924623117</v>
      </c>
      <c r="K85" s="23">
        <f t="shared" si="4"/>
        <v>0.26260991909954273</v>
      </c>
      <c r="L85" s="23" t="s">
        <v>13</v>
      </c>
      <c r="M85" s="4">
        <f t="shared" si="5"/>
        <v>0.18189379398592451</v>
      </c>
    </row>
    <row r="86" spans="2:36" s="3" customFormat="1" x14ac:dyDescent="0.2">
      <c r="B86" s="22" t="s">
        <v>81</v>
      </c>
      <c r="C86" s="22" t="s">
        <v>85</v>
      </c>
      <c r="D86" s="23">
        <v>0.1038</v>
      </c>
      <c r="E86" s="24">
        <v>1</v>
      </c>
      <c r="F86" s="25">
        <v>21.14</v>
      </c>
      <c r="G86" s="25">
        <v>21.34</v>
      </c>
      <c r="H86" s="25">
        <v>127.8</v>
      </c>
      <c r="I86" s="25">
        <v>45.839999999999996</v>
      </c>
      <c r="J86" s="23">
        <f t="shared" si="3"/>
        <v>2.1684011352885522</v>
      </c>
      <c r="K86" s="23">
        <f t="shared" si="4"/>
        <v>0.16697965571205009</v>
      </c>
      <c r="L86" s="23" t="s">
        <v>13</v>
      </c>
      <c r="M86" s="4">
        <f t="shared" si="5"/>
        <v>1.2312138728323698</v>
      </c>
      <c r="N86" s="6"/>
      <c r="O86" s="6"/>
      <c r="AC86" s="5"/>
      <c r="AD86" s="5"/>
      <c r="AE86" s="5"/>
      <c r="AF86" s="5"/>
      <c r="AG86" s="5"/>
      <c r="AH86" s="5"/>
      <c r="AI86" s="5"/>
      <c r="AJ86" s="5"/>
    </row>
    <row r="87" spans="2:36" s="3" customFormat="1" x14ac:dyDescent="0.2">
      <c r="B87" s="22" t="s">
        <v>81</v>
      </c>
      <c r="C87" s="22" t="s">
        <v>86</v>
      </c>
      <c r="D87" s="23">
        <v>0.10249999999999999</v>
      </c>
      <c r="E87" s="24">
        <v>1</v>
      </c>
      <c r="F87" s="25">
        <v>20.25</v>
      </c>
      <c r="G87" s="25">
        <v>20.92</v>
      </c>
      <c r="H87" s="25">
        <v>131.1</v>
      </c>
      <c r="I87" s="25">
        <v>44.489999999999995</v>
      </c>
      <c r="J87" s="23">
        <f t="shared" si="3"/>
        <v>2.1970370370370369</v>
      </c>
      <c r="K87" s="23">
        <f t="shared" si="4"/>
        <v>0.15957284515636921</v>
      </c>
      <c r="L87" s="23" t="s">
        <v>13</v>
      </c>
      <c r="M87" s="4">
        <f t="shared" si="5"/>
        <v>1.2790243902439025</v>
      </c>
      <c r="N87" s="6"/>
      <c r="O87" s="6"/>
      <c r="AC87" s="5"/>
      <c r="AD87" s="5"/>
      <c r="AE87" s="5"/>
      <c r="AF87" s="5"/>
      <c r="AG87" s="5"/>
      <c r="AH87" s="5"/>
      <c r="AI87" s="5"/>
      <c r="AJ87" s="5"/>
    </row>
    <row r="88" spans="2:36" s="3" customFormat="1" x14ac:dyDescent="0.2">
      <c r="B88" s="21" t="s">
        <v>87</v>
      </c>
      <c r="C88" s="21" t="s">
        <v>88</v>
      </c>
      <c r="D88" s="32">
        <v>0.29930000000000001</v>
      </c>
      <c r="E88" s="33">
        <v>1</v>
      </c>
      <c r="F88" s="34">
        <v>18.366953842899999</v>
      </c>
      <c r="G88" s="34">
        <v>205.201378151</v>
      </c>
      <c r="H88" s="34">
        <v>1444.92389</v>
      </c>
      <c r="I88" s="34">
        <v>41.978183537</v>
      </c>
      <c r="J88" s="32">
        <f t="shared" si="3"/>
        <v>2.2855277960654998</v>
      </c>
      <c r="K88" s="32">
        <f t="shared" si="4"/>
        <v>0.14201535428347026</v>
      </c>
      <c r="L88" s="32" t="s">
        <v>13</v>
      </c>
      <c r="M88" s="4">
        <f t="shared" si="5"/>
        <v>4.827677547611092</v>
      </c>
      <c r="N88" s="6"/>
      <c r="O88" s="6"/>
      <c r="AC88" s="5"/>
      <c r="AD88" s="5"/>
      <c r="AE88" s="5"/>
      <c r="AF88" s="5"/>
      <c r="AG88" s="5"/>
      <c r="AH88" s="5"/>
      <c r="AI88" s="5"/>
      <c r="AJ88" s="5"/>
    </row>
    <row r="89" spans="2:36" s="3" customFormat="1" x14ac:dyDescent="0.2">
      <c r="B89" s="21" t="s">
        <v>87</v>
      </c>
      <c r="C89" s="21" t="s">
        <v>89</v>
      </c>
      <c r="D89" s="32">
        <v>0.1258</v>
      </c>
      <c r="E89" s="33">
        <v>1</v>
      </c>
      <c r="F89" s="34">
        <v>24.5340934044</v>
      </c>
      <c r="G89" s="34">
        <v>78.297452362000001</v>
      </c>
      <c r="H89" s="34">
        <v>444.50680999999997</v>
      </c>
      <c r="I89" s="34">
        <v>50.937866239000002</v>
      </c>
      <c r="J89" s="32">
        <f t="shared" si="3"/>
        <v>2.0762073983897316</v>
      </c>
      <c r="K89" s="32">
        <f t="shared" si="4"/>
        <v>0.17614455077077448</v>
      </c>
      <c r="L89" s="32" t="s">
        <v>13</v>
      </c>
      <c r="M89" s="4">
        <f t="shared" si="5"/>
        <v>3.5334404610492842</v>
      </c>
      <c r="N89" s="6"/>
      <c r="O89" s="6"/>
      <c r="AC89" s="5"/>
      <c r="AD89" s="5"/>
      <c r="AE89" s="5"/>
      <c r="AF89" s="5"/>
      <c r="AG89" s="5"/>
      <c r="AH89" s="5"/>
      <c r="AI89" s="5"/>
      <c r="AJ89" s="5"/>
    </row>
    <row r="90" spans="2:36" x14ac:dyDescent="0.2">
      <c r="B90" s="21" t="s">
        <v>87</v>
      </c>
      <c r="C90" s="21" t="s">
        <v>90</v>
      </c>
      <c r="D90" s="32">
        <v>0.373</v>
      </c>
      <c r="E90" s="33">
        <v>1</v>
      </c>
      <c r="F90" s="34">
        <v>21.148096352900001</v>
      </c>
      <c r="G90" s="34">
        <v>218.220825357</v>
      </c>
      <c r="H90" s="34">
        <v>1449.1238500000002</v>
      </c>
      <c r="I90" s="34">
        <v>44.558787355999996</v>
      </c>
      <c r="J90" s="32">
        <f t="shared" si="3"/>
        <v>2.1069881001317516</v>
      </c>
      <c r="K90" s="32">
        <f t="shared" si="4"/>
        <v>0.15058811250466961</v>
      </c>
      <c r="L90" s="32" t="s">
        <v>13</v>
      </c>
      <c r="M90" s="4">
        <f t="shared" si="5"/>
        <v>3.8850505361930301</v>
      </c>
    </row>
    <row r="91" spans="2:36" x14ac:dyDescent="0.2">
      <c r="B91" s="21" t="s">
        <v>87</v>
      </c>
      <c r="C91" s="21" t="s">
        <v>91</v>
      </c>
      <c r="D91" s="32">
        <v>0.38150000000000001</v>
      </c>
      <c r="E91" s="33">
        <v>1</v>
      </c>
      <c r="F91" s="34">
        <v>18.8249780071</v>
      </c>
      <c r="G91" s="34">
        <v>138.688211878</v>
      </c>
      <c r="H91" s="34">
        <v>1104.8384099999998</v>
      </c>
      <c r="I91" s="34">
        <v>48.486849504000006</v>
      </c>
      <c r="J91" s="32">
        <f t="shared" si="3"/>
        <v>2.5756656653576315</v>
      </c>
      <c r="K91" s="32">
        <f t="shared" si="4"/>
        <v>0.125528050638645</v>
      </c>
      <c r="L91" s="32" t="s">
        <v>13</v>
      </c>
      <c r="M91" s="4">
        <f t="shared" si="5"/>
        <v>2.8960377719528174</v>
      </c>
    </row>
  </sheetData>
  <pageMargins left="0.78740157480314965" right="0.78740157480314965" top="0.98425196850393704" bottom="0.98425196850393704" header="0.51181102362204722" footer="0.51181102362204722"/>
  <pageSetup paperSize="9" scale="64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</cp:lastModifiedBy>
  <dcterms:created xsi:type="dcterms:W3CDTF">2021-03-23T12:55:58Z</dcterms:created>
  <dcterms:modified xsi:type="dcterms:W3CDTF">2021-07-02T07:12:37Z</dcterms:modified>
</cp:coreProperties>
</file>