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_d\Documents\Publikationen\2021_HisG\R1\"/>
    </mc:Choice>
  </mc:AlternateContent>
  <xr:revisionPtr revIDLastSave="0" documentId="13_ncr:1_{EF033B2B-5E84-403B-9B53-5A8E0FB4D04C}" xr6:coauthVersionLast="47" xr6:coauthVersionMax="47" xr10:uidLastSave="{00000000-0000-0000-0000-000000000000}"/>
  <bookViews>
    <workbookView xWindow="-108" yWindow="-108" windowWidth="23256" windowHeight="12576" tabRatio="759" xr2:uid="{00000000-000D-0000-FFFF-FFFF00000000}"/>
  </bookViews>
  <sheets>
    <sheet name="RFUs_72h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7" l="1"/>
  <c r="C18" i="7"/>
  <c r="E20" i="7"/>
  <c r="I20" i="7"/>
  <c r="J20" i="7"/>
  <c r="J19" i="7"/>
  <c r="J18" i="7"/>
  <c r="J17" i="7"/>
  <c r="H20" i="7"/>
  <c r="H19" i="7"/>
  <c r="I19" i="7"/>
  <c r="I18" i="7"/>
  <c r="I17" i="7"/>
  <c r="H18" i="7"/>
  <c r="H17" i="7"/>
  <c r="G20" i="7"/>
  <c r="G19" i="7"/>
  <c r="G17" i="7"/>
  <c r="F19" i="7"/>
  <c r="F20" i="7"/>
  <c r="F18" i="7"/>
  <c r="F17" i="7"/>
  <c r="E19" i="7"/>
  <c r="E18" i="7"/>
  <c r="E17" i="7"/>
  <c r="C20" i="7"/>
  <c r="D20" i="7"/>
  <c r="D19" i="7"/>
  <c r="D18" i="7"/>
  <c r="D17" i="7"/>
  <c r="C19" i="7"/>
  <c r="C17" i="7"/>
</calcChain>
</file>

<file path=xl/sharedStrings.xml><?xml version="1.0" encoding="utf-8"?>
<sst xmlns="http://schemas.openxmlformats.org/spreadsheetml/2006/main" count="43" uniqueCount="20">
  <si>
    <t>Glucose</t>
  </si>
  <si>
    <t>Lactose</t>
  </si>
  <si>
    <t>Xylan</t>
  </si>
  <si>
    <t>eyfp(asl1)</t>
  </si>
  <si>
    <t>Glycerol</t>
  </si>
  <si>
    <t>eyfp(his1)</t>
  </si>
  <si>
    <r>
      <rPr>
        <i/>
        <sz val="11"/>
        <color theme="1"/>
        <rFont val="Calibri"/>
        <family val="2"/>
        <scheme val="minor"/>
      </rPr>
      <t>eyfp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pyr4</t>
    </r>
    <r>
      <rPr>
        <sz val="11"/>
        <color theme="1"/>
        <rFont val="Calibri"/>
        <family val="2"/>
        <scheme val="minor"/>
      </rPr>
      <t>)</t>
    </r>
  </si>
  <si>
    <t>glucose</t>
  </si>
  <si>
    <t>lactose</t>
  </si>
  <si>
    <t>xylan</t>
  </si>
  <si>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pyr4</t>
    </r>
  </si>
  <si>
    <t>glycerol</t>
  </si>
  <si>
    <t>Experiment 1</t>
  </si>
  <si>
    <t>Experiment 2</t>
  </si>
  <si>
    <t>Techn. Repl. 1</t>
  </si>
  <si>
    <t>Techn. Repl. 2</t>
  </si>
  <si>
    <t>Techn. Repl. 3</t>
  </si>
  <si>
    <t>Average Fluorescence Units</t>
  </si>
  <si>
    <t>Stand. Deviation</t>
  </si>
  <si>
    <t>outliers, not used for calculating the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</si>
</sst>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2" fontId="0" fillId="0" borderId="0" xfId="0" applyNumberFormat="1"/>
    <xf numFmtId="0" fontId="0" fillId="0" borderId="10" xfId="0" applyBorder="1"/>
    <xf numFmtId="0" fontId="0" fillId="0" borderId="13" xfId="0" applyBorder="1"/>
    <xf numFmtId="0" fontId="0" fillId="0" borderId="15" xfId="0" applyBorder="1"/>
    <xf numFmtId="0" fontId="0" fillId="33" borderId="0" xfId="0" applyFill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4" xfId="0" applyBorder="1"/>
    <xf numFmtId="0" fontId="0" fillId="33" borderId="14" xfId="0" applyFill="1" applyBorder="1"/>
    <xf numFmtId="0" fontId="0" fillId="0" borderId="16" xfId="0" applyBorder="1"/>
    <xf numFmtId="0" fontId="0" fillId="0" borderId="17" xfId="0" applyBorder="1"/>
    <xf numFmtId="0" fontId="18" fillId="0" borderId="13" xfId="0" applyFont="1" applyBorder="1"/>
    <xf numFmtId="1" fontId="0" fillId="0" borderId="0" xfId="0" applyNumberFormat="1" applyBorder="1"/>
    <xf numFmtId="1" fontId="0" fillId="0" borderId="16" xfId="0" applyNumberFormat="1" applyBorder="1"/>
    <xf numFmtId="0" fontId="0" fillId="0" borderId="18" xfId="0" applyBorder="1"/>
    <xf numFmtId="0" fontId="0" fillId="0" borderId="19" xfId="0" applyBorder="1"/>
    <xf numFmtId="0" fontId="18" fillId="0" borderId="19" xfId="0" applyFont="1" applyBorder="1"/>
    <xf numFmtId="0" fontId="18" fillId="0" borderId="20" xfId="0" applyFont="1" applyBorder="1"/>
    <xf numFmtId="0" fontId="0" fillId="0" borderId="20" xfId="0" applyBorder="1"/>
    <xf numFmtId="1" fontId="0" fillId="0" borderId="13" xfId="0" applyNumberFormat="1" applyBorder="1"/>
    <xf numFmtId="1" fontId="0" fillId="0" borderId="14" xfId="0" applyNumberFormat="1" applyBorder="1"/>
    <xf numFmtId="1" fontId="0" fillId="0" borderId="15" xfId="0" applyNumberFormat="1" applyBorder="1"/>
    <xf numFmtId="1" fontId="0" fillId="0" borderId="17" xfId="0" applyNumberFormat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RFUs_72h!$B$17</c:f>
              <c:strCache>
                <c:ptCount val="1"/>
                <c:pt idx="0">
                  <c:v>Δpyr4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RFUs_72h!$G$17:$J$17</c:f>
                <c:numCache>
                  <c:formatCode>General</c:formatCode>
                  <c:ptCount val="4"/>
                  <c:pt idx="0">
                    <c:v>66.358168784853845</c:v>
                  </c:pt>
                  <c:pt idx="1">
                    <c:v>23.859473930705182</c:v>
                  </c:pt>
                  <c:pt idx="2">
                    <c:v>19.462096967389094</c:v>
                  </c:pt>
                  <c:pt idx="3">
                    <c:v>206.700228665949</c:v>
                  </c:pt>
                </c:numCache>
              </c:numRef>
            </c:plus>
            <c:minus>
              <c:numRef>
                <c:f>RFUs_72h!$G$17:$J$17</c:f>
                <c:numCache>
                  <c:formatCode>General</c:formatCode>
                  <c:ptCount val="4"/>
                  <c:pt idx="0">
                    <c:v>66.358168784853845</c:v>
                  </c:pt>
                  <c:pt idx="1">
                    <c:v>23.859473930705182</c:v>
                  </c:pt>
                  <c:pt idx="2">
                    <c:v>19.462096967389094</c:v>
                  </c:pt>
                  <c:pt idx="3">
                    <c:v>206.700228665949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RFUs_72h!$C$16:$F$16</c:f>
              <c:strCache>
                <c:ptCount val="4"/>
                <c:pt idx="0">
                  <c:v>glucose</c:v>
                </c:pt>
                <c:pt idx="1">
                  <c:v>lactose</c:v>
                </c:pt>
                <c:pt idx="2">
                  <c:v>glycerol</c:v>
                </c:pt>
                <c:pt idx="3">
                  <c:v>xylan</c:v>
                </c:pt>
              </c:strCache>
            </c:strRef>
          </c:cat>
          <c:val>
            <c:numRef>
              <c:f>RFUs_72h!$C$17:$F$17</c:f>
              <c:numCache>
                <c:formatCode>0</c:formatCode>
                <c:ptCount val="4"/>
                <c:pt idx="0">
                  <c:v>925.8365</c:v>
                </c:pt>
                <c:pt idx="1">
                  <c:v>741.89099999999996</c:v>
                </c:pt>
                <c:pt idx="2">
                  <c:v>395.27716666666657</c:v>
                </c:pt>
                <c:pt idx="3">
                  <c:v>1436.8666666666666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D0-42C3-AE88-161E96A17119}"/>
            </c:ext>
          </c:extLst>
        </c:ser>
        <c:ser>
          <c:idx val="1"/>
          <c:order val="1"/>
          <c:tx>
            <c:strRef>
              <c:f>RFUs_72h!$B$18</c:f>
              <c:strCache>
                <c:ptCount val="1"/>
                <c:pt idx="0">
                  <c:v>eyfp(pyr4)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RFUs_72h!$G$18:$J$18</c:f>
                <c:numCache>
                  <c:formatCode>General</c:formatCode>
                  <c:ptCount val="4"/>
                  <c:pt idx="0">
                    <c:v>385.22737268268105</c:v>
                  </c:pt>
                  <c:pt idx="1">
                    <c:v>228.83171541671396</c:v>
                  </c:pt>
                  <c:pt idx="2">
                    <c:v>622.11589237690828</c:v>
                  </c:pt>
                  <c:pt idx="3">
                    <c:v>514.3561734073154</c:v>
                  </c:pt>
                </c:numCache>
              </c:numRef>
            </c:plus>
            <c:minus>
              <c:numRef>
                <c:f>RFUs_72h!$G$18:$J$18</c:f>
                <c:numCache>
                  <c:formatCode>General</c:formatCode>
                  <c:ptCount val="4"/>
                  <c:pt idx="0">
                    <c:v>385.22737268268105</c:v>
                  </c:pt>
                  <c:pt idx="1">
                    <c:v>228.83171541671396</c:v>
                  </c:pt>
                  <c:pt idx="2">
                    <c:v>622.11589237690828</c:v>
                  </c:pt>
                  <c:pt idx="3">
                    <c:v>514.3561734073154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RFUs_72h!$C$16:$F$16</c:f>
              <c:strCache>
                <c:ptCount val="4"/>
                <c:pt idx="0">
                  <c:v>glucose</c:v>
                </c:pt>
                <c:pt idx="1">
                  <c:v>lactose</c:v>
                </c:pt>
                <c:pt idx="2">
                  <c:v>glycerol</c:v>
                </c:pt>
                <c:pt idx="3">
                  <c:v>xylan</c:v>
                </c:pt>
              </c:strCache>
            </c:strRef>
          </c:cat>
          <c:val>
            <c:numRef>
              <c:f>RFUs_72h!$C$18:$F$18</c:f>
              <c:numCache>
                <c:formatCode>0</c:formatCode>
                <c:ptCount val="4"/>
                <c:pt idx="0">
                  <c:v>5252.808</c:v>
                </c:pt>
                <c:pt idx="1">
                  <c:v>4138.6966666666667</c:v>
                </c:pt>
                <c:pt idx="2">
                  <c:v>3841.6550000000002</c:v>
                </c:pt>
                <c:pt idx="3">
                  <c:v>7132.4466666666676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D0-42C3-AE88-161E96A17119}"/>
            </c:ext>
          </c:extLst>
        </c:ser>
        <c:ser>
          <c:idx val="2"/>
          <c:order val="2"/>
          <c:tx>
            <c:strRef>
              <c:f>RFUs_72h!$B$19</c:f>
              <c:strCache>
                <c:ptCount val="1"/>
                <c:pt idx="0">
                  <c:v>eyfp(asl1)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RFUs_72h!$G$19:$J$19</c:f>
                <c:numCache>
                  <c:formatCode>General</c:formatCode>
                  <c:ptCount val="4"/>
                  <c:pt idx="0">
                    <c:v>197.47088577426248</c:v>
                  </c:pt>
                  <c:pt idx="1">
                    <c:v>36.647061207399545</c:v>
                  </c:pt>
                  <c:pt idx="2">
                    <c:v>52.107317624303022</c:v>
                  </c:pt>
                  <c:pt idx="3">
                    <c:v>447.26391085828635</c:v>
                  </c:pt>
                </c:numCache>
              </c:numRef>
            </c:plus>
            <c:minus>
              <c:numRef>
                <c:f>RFUs_72h!$G$19:$J$19</c:f>
                <c:numCache>
                  <c:formatCode>General</c:formatCode>
                  <c:ptCount val="4"/>
                  <c:pt idx="0">
                    <c:v>197.47088577426248</c:v>
                  </c:pt>
                  <c:pt idx="1">
                    <c:v>36.647061207399545</c:v>
                  </c:pt>
                  <c:pt idx="2">
                    <c:v>52.107317624303022</c:v>
                  </c:pt>
                  <c:pt idx="3">
                    <c:v>447.26391085828635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RFUs_72h!$C$16:$F$16</c:f>
              <c:strCache>
                <c:ptCount val="4"/>
                <c:pt idx="0">
                  <c:v>glucose</c:v>
                </c:pt>
                <c:pt idx="1">
                  <c:v>lactose</c:v>
                </c:pt>
                <c:pt idx="2">
                  <c:v>glycerol</c:v>
                </c:pt>
                <c:pt idx="3">
                  <c:v>xylan</c:v>
                </c:pt>
              </c:strCache>
            </c:strRef>
          </c:cat>
          <c:val>
            <c:numRef>
              <c:f>RFUs_72h!$C$19:$F$19</c:f>
              <c:numCache>
                <c:formatCode>0</c:formatCode>
                <c:ptCount val="4"/>
                <c:pt idx="0">
                  <c:v>2546.311666666667</c:v>
                </c:pt>
                <c:pt idx="1">
                  <c:v>3011.3583333333336</c:v>
                </c:pt>
                <c:pt idx="2">
                  <c:v>1794.5500000000002</c:v>
                </c:pt>
                <c:pt idx="3">
                  <c:v>4686.1950000000006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D0-42C3-AE88-161E96A17119}"/>
            </c:ext>
          </c:extLst>
        </c:ser>
        <c:ser>
          <c:idx val="3"/>
          <c:order val="3"/>
          <c:tx>
            <c:strRef>
              <c:f>RFUs_72h!$B$20</c:f>
              <c:strCache>
                <c:ptCount val="1"/>
                <c:pt idx="0">
                  <c:v>eyfp(his1)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RFUs_72h!$G$20:$J$20</c:f>
                <c:numCache>
                  <c:formatCode>General</c:formatCode>
                  <c:ptCount val="4"/>
                  <c:pt idx="0">
                    <c:v>137.80781843648177</c:v>
                  </c:pt>
                  <c:pt idx="1">
                    <c:v>97.043497367160029</c:v>
                  </c:pt>
                  <c:pt idx="2">
                    <c:v>383.52531130813264</c:v>
                  </c:pt>
                  <c:pt idx="3">
                    <c:v>243.44559434553267</c:v>
                  </c:pt>
                </c:numCache>
              </c:numRef>
            </c:plus>
            <c:minus>
              <c:numRef>
                <c:f>RFUs_72h!$G$20:$J$20</c:f>
                <c:numCache>
                  <c:formatCode>General</c:formatCode>
                  <c:ptCount val="4"/>
                  <c:pt idx="0">
                    <c:v>137.80781843648177</c:v>
                  </c:pt>
                  <c:pt idx="1">
                    <c:v>97.043497367160029</c:v>
                  </c:pt>
                  <c:pt idx="2">
                    <c:v>383.52531130813264</c:v>
                  </c:pt>
                  <c:pt idx="3">
                    <c:v>243.44559434553267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RFUs_72h!$C$16:$F$16</c:f>
              <c:strCache>
                <c:ptCount val="4"/>
                <c:pt idx="0">
                  <c:v>glucose</c:v>
                </c:pt>
                <c:pt idx="1">
                  <c:v>lactose</c:v>
                </c:pt>
                <c:pt idx="2">
                  <c:v>glycerol</c:v>
                </c:pt>
                <c:pt idx="3">
                  <c:v>xylan</c:v>
                </c:pt>
              </c:strCache>
            </c:strRef>
          </c:cat>
          <c:val>
            <c:numRef>
              <c:f>RFUs_72h!$C$20:$F$20</c:f>
              <c:numCache>
                <c:formatCode>0</c:formatCode>
                <c:ptCount val="4"/>
                <c:pt idx="0">
                  <c:v>2560.0966666666668</c:v>
                </c:pt>
                <c:pt idx="1">
                  <c:v>2477.3450000000003</c:v>
                </c:pt>
                <c:pt idx="2">
                  <c:v>2194.8980000000001</c:v>
                </c:pt>
                <c:pt idx="3">
                  <c:v>3731.2050000000004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D0-42C3-AE88-161E96A17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9971456"/>
        <c:axId val="769972440"/>
      </c:barChart>
      <c:catAx>
        <c:axId val="769971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769972440"/>
        <c:crosses val="autoZero"/>
        <c:auto val="1"/>
        <c:lblAlgn val="ctr"/>
        <c:lblOffset val="100"/>
        <c:noMultiLvlLbl val="0"/>
      </c:catAx>
      <c:valAx>
        <c:axId val="769972440"/>
        <c:scaling>
          <c:orientation val="minMax"/>
          <c:max val="9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769971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419100</xdr:colOff>
      <xdr:row>13</xdr:row>
      <xdr:rowOff>99060</xdr:rowOff>
    </xdr:from>
    <xdr:to>
      <xdr:col>16</xdr:col>
      <xdr:colOff>137160</xdr:colOff>
      <xdr:row>28</xdr:row>
      <xdr:rowOff>99060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9FDFE90-8182-4287-836B-3D68F4758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A10A1-35CC-4D64-95A7-3FFA6365E13C}">
  <dimension ref="A2:N27"/>
  <sheetViews>
    <sheetView tabSelected="1" workbookViewId="0"/>
  </sheetViews>
  <sheetFormatPr baseColWidth="10" defaultRowHeight="14.4" x14ac:dyDescent="0.3"/>
  <cols>
    <col min="3" max="14" width="13" customWidth="1"/>
  </cols>
  <sheetData>
    <row r="2" spans="1:14" x14ac:dyDescent="0.3">
      <c r="C2" s="2" t="s">
        <v>0</v>
      </c>
      <c r="D2" s="6"/>
      <c r="E2" s="7"/>
      <c r="F2" s="2" t="s">
        <v>1</v>
      </c>
      <c r="G2" s="6"/>
      <c r="H2" s="7"/>
      <c r="I2" s="2" t="s">
        <v>4</v>
      </c>
      <c r="J2" s="6"/>
      <c r="K2" s="7"/>
      <c r="L2" s="2" t="s">
        <v>2</v>
      </c>
      <c r="M2" s="6"/>
      <c r="N2" s="7"/>
    </row>
    <row r="3" spans="1:14" x14ac:dyDescent="0.3">
      <c r="C3" s="3" t="s">
        <v>14</v>
      </c>
      <c r="D3" s="8" t="s">
        <v>15</v>
      </c>
      <c r="E3" s="9" t="s">
        <v>16</v>
      </c>
      <c r="F3" s="3" t="s">
        <v>14</v>
      </c>
      <c r="G3" s="8" t="s">
        <v>15</v>
      </c>
      <c r="H3" s="9" t="s">
        <v>16</v>
      </c>
      <c r="I3" s="3" t="s">
        <v>14</v>
      </c>
      <c r="J3" s="8" t="s">
        <v>15</v>
      </c>
      <c r="K3" s="9" t="s">
        <v>16</v>
      </c>
      <c r="L3" s="3" t="s">
        <v>14</v>
      </c>
      <c r="M3" s="8" t="s">
        <v>15</v>
      </c>
      <c r="N3" s="9" t="s">
        <v>16</v>
      </c>
    </row>
    <row r="4" spans="1:14" x14ac:dyDescent="0.3">
      <c r="A4" s="2" t="s">
        <v>10</v>
      </c>
      <c r="B4" s="6" t="s">
        <v>12</v>
      </c>
      <c r="C4" s="2">
        <v>1060.53</v>
      </c>
      <c r="D4" s="6">
        <v>704.02</v>
      </c>
      <c r="E4" s="7">
        <v>820.77200000000005</v>
      </c>
      <c r="F4" s="2">
        <v>679.98299999999995</v>
      </c>
      <c r="G4" s="6">
        <v>696.83100000000002</v>
      </c>
      <c r="H4" s="7">
        <v>723.83199999999999</v>
      </c>
      <c r="I4" s="2">
        <v>360.279</v>
      </c>
      <c r="J4" s="6">
        <v>438.31</v>
      </c>
      <c r="K4" s="7">
        <v>370.52499999999998</v>
      </c>
      <c r="L4" s="2">
        <v>1306.5</v>
      </c>
      <c r="M4" s="6">
        <v>1341.12</v>
      </c>
      <c r="N4" s="7">
        <v>1183.81</v>
      </c>
    </row>
    <row r="5" spans="1:14" x14ac:dyDescent="0.3">
      <c r="A5" s="3"/>
      <c r="B5" s="8" t="s">
        <v>13</v>
      </c>
      <c r="C5" s="3">
        <v>929.24599999999998</v>
      </c>
      <c r="D5" s="8">
        <v>951.42100000000005</v>
      </c>
      <c r="E5" s="9">
        <v>1089.03</v>
      </c>
      <c r="F5" s="3">
        <v>747.08500000000004</v>
      </c>
      <c r="G5" s="8">
        <v>790.26400000000001</v>
      </c>
      <c r="H5" s="9">
        <v>813.351</v>
      </c>
      <c r="I5" s="3">
        <v>442.45699999999999</v>
      </c>
      <c r="J5" s="8">
        <v>343.22699999999998</v>
      </c>
      <c r="K5" s="9">
        <v>416.86500000000001</v>
      </c>
      <c r="L5" s="3">
        <v>2320.6</v>
      </c>
      <c r="M5" s="8">
        <v>1044.3499999999999</v>
      </c>
      <c r="N5" s="9">
        <v>1424.82</v>
      </c>
    </row>
    <row r="6" spans="1:14" x14ac:dyDescent="0.3">
      <c r="A6" s="3" t="s">
        <v>6</v>
      </c>
      <c r="B6" s="8" t="s">
        <v>12</v>
      </c>
      <c r="C6" s="3">
        <v>6699.01</v>
      </c>
      <c r="D6" s="8">
        <v>4842.59</v>
      </c>
      <c r="E6" s="9">
        <v>4446.47</v>
      </c>
      <c r="F6" s="3">
        <v>4593.67</v>
      </c>
      <c r="G6" s="8">
        <v>4636.92</v>
      </c>
      <c r="H6" s="9">
        <v>4545.4799999999996</v>
      </c>
      <c r="I6" s="3">
        <v>3246.39</v>
      </c>
      <c r="J6" s="8">
        <v>4284.7</v>
      </c>
      <c r="K6" s="9">
        <v>3187.99</v>
      </c>
      <c r="L6" s="3">
        <v>7958.25</v>
      </c>
      <c r="M6" s="8">
        <v>8278.7900000000009</v>
      </c>
      <c r="N6" s="9">
        <v>8141.13</v>
      </c>
    </row>
    <row r="7" spans="1:14" x14ac:dyDescent="0.3">
      <c r="A7" s="3"/>
      <c r="B7" s="8" t="s">
        <v>13</v>
      </c>
      <c r="C7" s="3">
        <v>5012.1400000000003</v>
      </c>
      <c r="D7" s="8">
        <v>5263.83</v>
      </c>
      <c r="E7" s="10">
        <v>14114.4</v>
      </c>
      <c r="F7" s="3">
        <v>3799.11</v>
      </c>
      <c r="G7" s="8">
        <v>3620.93</v>
      </c>
      <c r="H7" s="9">
        <v>3636.07</v>
      </c>
      <c r="I7" s="3">
        <v>6378.39</v>
      </c>
      <c r="J7" s="8">
        <v>2541.59</v>
      </c>
      <c r="K7" s="9">
        <v>3410.87</v>
      </c>
      <c r="L7" s="3">
        <v>6584.85</v>
      </c>
      <c r="M7" s="8">
        <v>6110.54</v>
      </c>
      <c r="N7" s="9">
        <v>5721.12</v>
      </c>
    </row>
    <row r="8" spans="1:14" x14ac:dyDescent="0.3">
      <c r="A8" s="13" t="s">
        <v>5</v>
      </c>
      <c r="B8" s="8" t="s">
        <v>12</v>
      </c>
      <c r="C8" s="3">
        <v>2963.96</v>
      </c>
      <c r="D8" s="8">
        <v>2823</v>
      </c>
      <c r="E8" s="9">
        <v>2354.48</v>
      </c>
      <c r="F8" s="3">
        <v>2832.02</v>
      </c>
      <c r="G8" s="8">
        <v>2313.11</v>
      </c>
      <c r="H8" s="9">
        <v>2646.56</v>
      </c>
      <c r="I8" s="3">
        <v>2562.63</v>
      </c>
      <c r="J8" s="8">
        <v>3538.03</v>
      </c>
      <c r="K8" s="10">
        <v>8786.2999999999993</v>
      </c>
      <c r="L8" s="3">
        <v>3720.61</v>
      </c>
      <c r="M8" s="8">
        <v>2898.48</v>
      </c>
      <c r="N8" s="9">
        <v>3413.28</v>
      </c>
    </row>
    <row r="9" spans="1:14" x14ac:dyDescent="0.3">
      <c r="A9" s="3"/>
      <c r="B9" s="8" t="s">
        <v>13</v>
      </c>
      <c r="C9" s="3">
        <v>2577.4899999999998</v>
      </c>
      <c r="D9" s="8">
        <v>2503.14</v>
      </c>
      <c r="E9" s="9">
        <v>2138.5100000000002</v>
      </c>
      <c r="F9" s="3">
        <v>2375.44</v>
      </c>
      <c r="G9" s="8">
        <v>2325.94</v>
      </c>
      <c r="H9" s="9">
        <v>2371</v>
      </c>
      <c r="I9" s="3">
        <v>1757.56</v>
      </c>
      <c r="J9" s="8">
        <v>1543.92</v>
      </c>
      <c r="K9" s="9">
        <v>1572.35</v>
      </c>
      <c r="L9" s="3">
        <v>3842.44</v>
      </c>
      <c r="M9" s="8">
        <v>4435.2700000000004</v>
      </c>
      <c r="N9" s="9">
        <v>4077.15</v>
      </c>
    </row>
    <row r="10" spans="1:14" x14ac:dyDescent="0.3">
      <c r="A10" s="13" t="s">
        <v>3</v>
      </c>
      <c r="B10" s="8" t="s">
        <v>12</v>
      </c>
      <c r="C10" s="3">
        <v>3348.82</v>
      </c>
      <c r="D10" s="8">
        <v>2438.92</v>
      </c>
      <c r="E10" s="9">
        <v>2356.02</v>
      </c>
      <c r="F10" s="3">
        <v>2984.09</v>
      </c>
      <c r="G10" s="8">
        <v>2986.93</v>
      </c>
      <c r="H10" s="9">
        <v>3035.7</v>
      </c>
      <c r="I10" s="3">
        <v>1958.26</v>
      </c>
      <c r="J10" s="8">
        <v>1787.22</v>
      </c>
      <c r="K10" s="9">
        <v>1653.54</v>
      </c>
      <c r="L10" s="3">
        <v>5816.86</v>
      </c>
      <c r="M10" s="8">
        <v>5649.04</v>
      </c>
      <c r="N10" s="9">
        <v>5137.08</v>
      </c>
    </row>
    <row r="11" spans="1:14" x14ac:dyDescent="0.3">
      <c r="A11" s="4"/>
      <c r="B11" s="11" t="s">
        <v>13</v>
      </c>
      <c r="C11" s="4">
        <v>2513.5500000000002</v>
      </c>
      <c r="D11" s="11">
        <v>2566.81</v>
      </c>
      <c r="E11" s="12">
        <v>2053.75</v>
      </c>
      <c r="F11" s="4">
        <v>3085.68</v>
      </c>
      <c r="G11" s="11">
        <v>2879.08</v>
      </c>
      <c r="H11" s="12">
        <v>3096.67</v>
      </c>
      <c r="I11" s="4">
        <v>1898.49</v>
      </c>
      <c r="J11" s="11">
        <v>1719.01</v>
      </c>
      <c r="K11" s="12">
        <v>1750.78</v>
      </c>
      <c r="L11" s="4">
        <v>3442.95</v>
      </c>
      <c r="M11" s="11">
        <v>4026.81</v>
      </c>
      <c r="N11" s="12">
        <v>4044.43</v>
      </c>
    </row>
    <row r="13" spans="1:14" x14ac:dyDescent="0.3">
      <c r="C13" s="5" t="s">
        <v>19</v>
      </c>
      <c r="D13" s="5"/>
      <c r="E13" s="5"/>
    </row>
    <row r="15" spans="1:14" x14ac:dyDescent="0.3">
      <c r="B15" s="16"/>
      <c r="C15" s="2" t="s">
        <v>17</v>
      </c>
      <c r="D15" s="6"/>
      <c r="E15" s="6"/>
      <c r="F15" s="7"/>
      <c r="G15" s="6" t="s">
        <v>18</v>
      </c>
      <c r="H15" s="6"/>
      <c r="I15" s="6"/>
      <c r="J15" s="7"/>
    </row>
    <row r="16" spans="1:14" x14ac:dyDescent="0.3">
      <c r="B16" s="20"/>
      <c r="C16" s="4" t="s">
        <v>7</v>
      </c>
      <c r="D16" s="11" t="s">
        <v>8</v>
      </c>
      <c r="E16" s="11" t="s">
        <v>11</v>
      </c>
      <c r="F16" s="12" t="s">
        <v>9</v>
      </c>
      <c r="G16" s="11" t="s">
        <v>7</v>
      </c>
      <c r="H16" s="11" t="s">
        <v>8</v>
      </c>
      <c r="I16" s="11" t="s">
        <v>11</v>
      </c>
      <c r="J16" s="12" t="s">
        <v>9</v>
      </c>
    </row>
    <row r="17" spans="2:10" x14ac:dyDescent="0.3">
      <c r="B17" s="17" t="s">
        <v>10</v>
      </c>
      <c r="C17" s="21">
        <f>AVERAGE(C4:E5)</f>
        <v>925.8365</v>
      </c>
      <c r="D17" s="14">
        <f>AVERAGE(F4:H5)</f>
        <v>741.89099999999996</v>
      </c>
      <c r="E17" s="14">
        <f>AVERAGE(I4:K5)</f>
        <v>395.27716666666657</v>
      </c>
      <c r="F17" s="22">
        <f>AVERAGE(L4:N5)</f>
        <v>1436.8666666666666</v>
      </c>
      <c r="G17" s="8">
        <f>_xlfn.STDEV.P(C4:E5)/2</f>
        <v>66.358168784853845</v>
      </c>
      <c r="H17" s="8">
        <f>_xlfn.STDEV.P(F4:H5)/2</f>
        <v>23.859473930705182</v>
      </c>
      <c r="I17" s="8">
        <f>_xlfn.STDEV.P(I4:K5)/2</f>
        <v>19.462096967389094</v>
      </c>
      <c r="J17" s="9">
        <f>_xlfn.STDEV.P(L4:N5)/2</f>
        <v>206.700228665949</v>
      </c>
    </row>
    <row r="18" spans="2:10" x14ac:dyDescent="0.3">
      <c r="B18" s="17" t="s">
        <v>6</v>
      </c>
      <c r="C18" s="21">
        <f>AVERAGE(C6:D7,E6)</f>
        <v>5252.808</v>
      </c>
      <c r="D18" s="14">
        <f>AVERAGE(F6:H7)</f>
        <v>4138.6966666666667</v>
      </c>
      <c r="E18" s="14">
        <f>AVERAGE(I6:K7)</f>
        <v>3841.6550000000002</v>
      </c>
      <c r="F18" s="22">
        <f>AVERAGE(L6:N7)</f>
        <v>7132.4466666666676</v>
      </c>
      <c r="G18" s="8">
        <f>_xlfn.STDEV.P(C6:D7,E6)/2</f>
        <v>385.22737268268105</v>
      </c>
      <c r="H18" s="8">
        <f>_xlfn.STDEV.P(F6:H7)/2</f>
        <v>228.83171541671396</v>
      </c>
      <c r="I18" s="8">
        <f>_xlfn.STDEV.P(I6:K7)/2</f>
        <v>622.11589237690828</v>
      </c>
      <c r="J18" s="9">
        <f>_xlfn.STDEV.P(L6:N7)/2</f>
        <v>514.3561734073154</v>
      </c>
    </row>
    <row r="19" spans="2:10" x14ac:dyDescent="0.3">
      <c r="B19" s="18" t="s">
        <v>3</v>
      </c>
      <c r="C19" s="21">
        <f>AVERAGE(C10:E11)</f>
        <v>2546.311666666667</v>
      </c>
      <c r="D19" s="14">
        <f>AVERAGE(F10:H11)</f>
        <v>3011.3583333333336</v>
      </c>
      <c r="E19" s="14">
        <f>AVERAGE(I10:K11)</f>
        <v>1794.5500000000002</v>
      </c>
      <c r="F19" s="22">
        <f>AVERAGE(L10:N11)</f>
        <v>4686.1950000000006</v>
      </c>
      <c r="G19" s="8">
        <f>_xlfn.STDEV.P(C10:E11)/2</f>
        <v>197.47088577426248</v>
      </c>
      <c r="H19" s="8">
        <f>_xlfn.STDEV.P(F10:H11)/2</f>
        <v>36.647061207399545</v>
      </c>
      <c r="I19" s="8">
        <f>_xlfn.STDEV.P(I10:K11)/2</f>
        <v>52.107317624303022</v>
      </c>
      <c r="J19" s="9">
        <f>_xlfn.STDEV.P(L10:N11)/2</f>
        <v>447.26391085828635</v>
      </c>
    </row>
    <row r="20" spans="2:10" x14ac:dyDescent="0.3">
      <c r="B20" s="19" t="s">
        <v>5</v>
      </c>
      <c r="C20" s="23">
        <f>AVERAGE(C8:E9)</f>
        <v>2560.0966666666668</v>
      </c>
      <c r="D20" s="15">
        <f>AVERAGE(F8:H9)</f>
        <v>2477.3450000000003</v>
      </c>
      <c r="E20" s="15">
        <f>AVERAGE(I8:J9,K9)</f>
        <v>2194.8980000000001</v>
      </c>
      <c r="F20" s="24">
        <f>AVERAGE(L8:N9)</f>
        <v>3731.2050000000004</v>
      </c>
      <c r="G20" s="11">
        <f>_xlfn.STDEV.P(C8:E9)/2</f>
        <v>137.80781843648177</v>
      </c>
      <c r="H20" s="11">
        <f>_xlfn.STDEV.P(F8:H9)/2</f>
        <v>97.043497367160029</v>
      </c>
      <c r="I20" s="11">
        <f>_xlfn.STDEV.P(I8:J9,K9)/2</f>
        <v>383.52531130813264</v>
      </c>
      <c r="J20" s="12">
        <f>_xlfn.STDEV.P(L8:N9)/2</f>
        <v>243.44559434553267</v>
      </c>
    </row>
    <row r="21" spans="2:10" x14ac:dyDescent="0.3">
      <c r="C21" s="1"/>
      <c r="D21" s="1"/>
      <c r="E21" s="1"/>
      <c r="F21" s="1"/>
    </row>
    <row r="25" spans="2:10" x14ac:dyDescent="0.3">
      <c r="C25" s="1"/>
      <c r="D25" s="1"/>
      <c r="E25" s="1"/>
      <c r="F25" s="1"/>
    </row>
    <row r="26" spans="2:10" x14ac:dyDescent="0.3">
      <c r="C26" s="1"/>
      <c r="D26" s="1"/>
      <c r="E26" s="1"/>
      <c r="F26" s="1"/>
    </row>
    <row r="27" spans="2:10" x14ac:dyDescent="0.3">
      <c r="C27" s="1"/>
      <c r="D27" s="1"/>
      <c r="E27" s="1"/>
      <c r="F27" s="1"/>
    </row>
  </sheetData>
  <phoneticPr fontId="20" type="noConversion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RFUs_72h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Derntl</dc:creator>
  <cp:lastModifiedBy>Christian Derntl</cp:lastModifiedBy>
  <dcterms:created xsi:type="dcterms:W3CDTF">2021-06-15T09:36:02Z</dcterms:created>
  <dcterms:modified xsi:type="dcterms:W3CDTF">2021-09-05T08:26:18Z</dcterms:modified>
</cp:coreProperties>
</file>