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Marker paper\v7\"/>
    </mc:Choice>
  </mc:AlternateContent>
  <bookViews>
    <workbookView xWindow="3795" yWindow="465" windowWidth="28725" windowHeight="17535" tabRatio="500"/>
  </bookViews>
  <sheets>
    <sheet name="Table S1" sheetId="3" r:id="rId1"/>
  </sheets>
  <externalReferences>
    <externalReference r:id="rId2"/>
  </externalReferences>
  <calcPr calcId="162913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Y18" i="3" l="1"/>
  <c r="Z18" i="3"/>
  <c r="W18" i="3"/>
  <c r="U18" i="3"/>
  <c r="R18" i="3"/>
  <c r="P18" i="3"/>
  <c r="M18" i="3"/>
  <c r="K18" i="3"/>
  <c r="H18" i="3"/>
  <c r="F18" i="3"/>
  <c r="Y32" i="3"/>
  <c r="Z32" i="3"/>
  <c r="W32" i="3"/>
  <c r="U32" i="3"/>
  <c r="R32" i="3"/>
  <c r="P32" i="3"/>
  <c r="M32" i="3"/>
  <c r="K32" i="3"/>
  <c r="H32" i="3"/>
  <c r="F32" i="3"/>
  <c r="Y31" i="3"/>
  <c r="Z31" i="3"/>
  <c r="W31" i="3"/>
  <c r="U31" i="3"/>
  <c r="R31" i="3"/>
  <c r="P31" i="3"/>
  <c r="M31" i="3"/>
  <c r="K31" i="3"/>
  <c r="H31" i="3"/>
  <c r="F31" i="3"/>
  <c r="Y30" i="3"/>
  <c r="Z30" i="3"/>
  <c r="W30" i="3"/>
  <c r="U30" i="3"/>
  <c r="R30" i="3"/>
  <c r="P30" i="3"/>
  <c r="M30" i="3"/>
  <c r="K30" i="3"/>
  <c r="H30" i="3"/>
  <c r="F30" i="3"/>
  <c r="Y29" i="3"/>
  <c r="Z29" i="3"/>
  <c r="W29" i="3"/>
  <c r="U29" i="3"/>
  <c r="R29" i="3"/>
  <c r="P29" i="3"/>
  <c r="M29" i="3"/>
  <c r="K29" i="3"/>
  <c r="H29" i="3"/>
  <c r="F29" i="3"/>
  <c r="Y28" i="3"/>
  <c r="Z28" i="3"/>
  <c r="W28" i="3"/>
  <c r="U28" i="3"/>
  <c r="R28" i="3"/>
  <c r="P28" i="3"/>
  <c r="M28" i="3"/>
  <c r="K28" i="3"/>
  <c r="H28" i="3"/>
  <c r="F28" i="3"/>
  <c r="Y27" i="3"/>
  <c r="Z27" i="3"/>
  <c r="W27" i="3"/>
  <c r="U27" i="3"/>
  <c r="R27" i="3"/>
  <c r="P27" i="3"/>
  <c r="M27" i="3"/>
  <c r="K27" i="3"/>
  <c r="H27" i="3"/>
  <c r="F27" i="3"/>
  <c r="V25" i="3"/>
  <c r="T25" i="3"/>
  <c r="L25" i="3"/>
  <c r="J25" i="3"/>
  <c r="E25" i="3"/>
  <c r="G25" i="3"/>
  <c r="O25" i="3"/>
  <c r="Q25" i="3"/>
  <c r="Y25" i="3"/>
  <c r="Z25" i="3"/>
  <c r="W25" i="3"/>
  <c r="U25" i="3"/>
  <c r="R25" i="3"/>
  <c r="P25" i="3"/>
  <c r="M25" i="3"/>
  <c r="K25" i="3"/>
  <c r="H25" i="3"/>
  <c r="F25" i="3"/>
  <c r="V24" i="3"/>
  <c r="T24" i="3"/>
  <c r="L24" i="3"/>
  <c r="J24" i="3"/>
  <c r="E24" i="3"/>
  <c r="G24" i="3"/>
  <c r="O24" i="3"/>
  <c r="Q24" i="3"/>
  <c r="Y24" i="3"/>
  <c r="Z24" i="3"/>
  <c r="W24" i="3"/>
  <c r="U24" i="3"/>
  <c r="R24" i="3"/>
  <c r="P24" i="3"/>
  <c r="M24" i="3"/>
  <c r="K24" i="3"/>
  <c r="H24" i="3"/>
  <c r="F24" i="3"/>
  <c r="V23" i="3"/>
  <c r="T23" i="3"/>
  <c r="L23" i="3"/>
  <c r="J23" i="3"/>
  <c r="E23" i="3"/>
  <c r="G23" i="3"/>
  <c r="O23" i="3"/>
  <c r="Q23" i="3"/>
  <c r="Y23" i="3"/>
  <c r="Z23" i="3"/>
  <c r="W23" i="3"/>
  <c r="U23" i="3"/>
  <c r="R23" i="3"/>
  <c r="P23" i="3"/>
  <c r="M23" i="3"/>
  <c r="K23" i="3"/>
  <c r="H23" i="3"/>
  <c r="F23" i="3"/>
  <c r="V22" i="3"/>
  <c r="T22" i="3"/>
  <c r="L22" i="3"/>
  <c r="J22" i="3"/>
  <c r="E22" i="3"/>
  <c r="G22" i="3"/>
  <c r="O22" i="3"/>
  <c r="Q22" i="3"/>
  <c r="Y22" i="3"/>
  <c r="Z22" i="3"/>
  <c r="W22" i="3"/>
  <c r="U22" i="3"/>
  <c r="R22" i="3"/>
  <c r="P22" i="3"/>
  <c r="M22" i="3"/>
  <c r="K22" i="3"/>
  <c r="H22" i="3"/>
  <c r="F22" i="3"/>
  <c r="V21" i="3"/>
  <c r="T21" i="3"/>
  <c r="L21" i="3"/>
  <c r="J21" i="3"/>
  <c r="E21" i="3"/>
  <c r="G21" i="3"/>
  <c r="O21" i="3"/>
  <c r="Q21" i="3"/>
  <c r="Y21" i="3"/>
  <c r="Z21" i="3"/>
  <c r="W21" i="3"/>
  <c r="U21" i="3"/>
  <c r="R21" i="3"/>
  <c r="P21" i="3"/>
  <c r="M21" i="3"/>
  <c r="K21" i="3"/>
  <c r="H21" i="3"/>
  <c r="F21" i="3"/>
  <c r="V20" i="3"/>
  <c r="T20" i="3"/>
  <c r="L20" i="3"/>
  <c r="J20" i="3"/>
  <c r="E20" i="3"/>
  <c r="G20" i="3"/>
  <c r="O20" i="3"/>
  <c r="Q20" i="3"/>
  <c r="Y20" i="3"/>
  <c r="Z20" i="3"/>
  <c r="W20" i="3"/>
  <c r="U20" i="3"/>
  <c r="R20" i="3"/>
  <c r="P20" i="3"/>
  <c r="M20" i="3"/>
  <c r="K20" i="3"/>
  <c r="H20" i="3"/>
  <c r="F20" i="3"/>
  <c r="Y16" i="3"/>
  <c r="Y15" i="3"/>
  <c r="Y14" i="3"/>
  <c r="Y13" i="3"/>
  <c r="Y12" i="3"/>
</calcChain>
</file>

<file path=xl/sharedStrings.xml><?xml version="1.0" encoding="utf-8"?>
<sst xmlns="http://schemas.openxmlformats.org/spreadsheetml/2006/main" count="39" uniqueCount="32">
  <si>
    <t>Superkingdom</t>
  </si>
  <si>
    <t>Phylum</t>
  </si>
  <si>
    <t>Class</t>
  </si>
  <si>
    <t>Order</t>
  </si>
  <si>
    <t>Family</t>
  </si>
  <si>
    <t>Genus</t>
  </si>
  <si>
    <t>Total</t>
  </si>
  <si>
    <t>Temperature</t>
  </si>
  <si>
    <t>Organic loading rate (OLR)</t>
  </si>
  <si>
    <t>Mesophil (37 °C)</t>
  </si>
  <si>
    <t>Thermophil (55 °C)</t>
  </si>
  <si>
    <t>Low OLR (500 g silage)</t>
  </si>
  <si>
    <t>Increased  OLR (1,500 g silage)</t>
  </si>
  <si>
    <t>HR biofilm sample</t>
  </si>
  <si>
    <t>Assigned sequences</t>
  </si>
  <si>
    <r>
      <t xml:space="preserve">Raw reads </t>
    </r>
    <r>
      <rPr>
        <b/>
        <sz val="10"/>
        <color theme="1"/>
        <rFont val="Calibri"/>
        <family val="2"/>
      </rPr>
      <t>[</t>
    </r>
    <r>
      <rPr>
        <b/>
        <sz val="10"/>
        <color theme="1"/>
        <rFont val="Times New Roman"/>
        <family val="1"/>
      </rPr>
      <t>no. of sequence pairs</t>
    </r>
    <r>
      <rPr>
        <b/>
        <sz val="10"/>
        <color theme="1"/>
        <rFont val="Calibri"/>
        <family val="2"/>
      </rPr>
      <t>]</t>
    </r>
  </si>
  <si>
    <t>Trimmomatic [no. of sequence pairs]</t>
  </si>
  <si>
    <t>Flash [no. of uncombined sequence pairs]</t>
  </si>
  <si>
    <t>Flash [no. of combined sequence pairs]</t>
  </si>
  <si>
    <t>QIIME  [no. of QC passed sequence pairs]</t>
  </si>
  <si>
    <t>No. of sequence pairs grouped into OTUs</t>
  </si>
  <si>
    <t>Unassigned sequences</t>
  </si>
  <si>
    <r>
      <t>M1</t>
    </r>
    <r>
      <rPr>
        <b/>
        <vertAlign val="subscript"/>
        <sz val="10"/>
        <color theme="1"/>
        <rFont val="Times New Roman"/>
        <family val="1"/>
      </rPr>
      <t>OLR500</t>
    </r>
  </si>
  <si>
    <r>
      <t>M2</t>
    </r>
    <r>
      <rPr>
        <b/>
        <vertAlign val="subscript"/>
        <sz val="10"/>
        <color theme="1"/>
        <rFont val="Times New Roman"/>
        <family val="1"/>
      </rPr>
      <t>OLR500</t>
    </r>
  </si>
  <si>
    <r>
      <t>M1</t>
    </r>
    <r>
      <rPr>
        <b/>
        <vertAlign val="subscript"/>
        <sz val="10"/>
        <color theme="1"/>
        <rFont val="Times New Roman"/>
        <family val="1"/>
      </rPr>
      <t>OLR1500</t>
    </r>
  </si>
  <si>
    <r>
      <t>M2</t>
    </r>
    <r>
      <rPr>
        <b/>
        <vertAlign val="subscript"/>
        <sz val="10"/>
        <color theme="1"/>
        <rFont val="Times New Roman"/>
        <family val="1"/>
      </rPr>
      <t>OLR1500</t>
    </r>
  </si>
  <si>
    <t>Increased OLR (1,500 g silage)</t>
  </si>
  <si>
    <r>
      <t>T1</t>
    </r>
    <r>
      <rPr>
        <b/>
        <vertAlign val="subscript"/>
        <sz val="10"/>
        <color theme="1"/>
        <rFont val="Times New Roman"/>
        <family val="1"/>
      </rPr>
      <t>OLR500</t>
    </r>
  </si>
  <si>
    <r>
      <t>T2</t>
    </r>
    <r>
      <rPr>
        <b/>
        <vertAlign val="subscript"/>
        <sz val="10"/>
        <color theme="1"/>
        <rFont val="Times New Roman"/>
        <family val="1"/>
      </rPr>
      <t>OLR500</t>
    </r>
  </si>
  <si>
    <r>
      <t>T1</t>
    </r>
    <r>
      <rPr>
        <b/>
        <vertAlign val="subscript"/>
        <sz val="10"/>
        <color theme="1"/>
        <rFont val="Times New Roman"/>
        <family val="1"/>
      </rPr>
      <t>OLR1500</t>
    </r>
  </si>
  <si>
    <r>
      <t>T2</t>
    </r>
    <r>
      <rPr>
        <b/>
        <vertAlign val="subscript"/>
        <sz val="10"/>
        <color theme="1"/>
        <rFont val="Times New Roman"/>
        <family val="1"/>
      </rPr>
      <t>OLR1500</t>
    </r>
  </si>
  <si>
    <t>Shannon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</si>
</sst>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vertAlign val="sub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1" fillId="0" borderId="0" xfId="0" applyNumberFormat="1" applyFont="1" applyFill="1" applyBorder="1"/>
    <xf numFmtId="9" fontId="1" fillId="0" borderId="0" xfId="0" applyNumberFormat="1" applyFont="1" applyFill="1" applyBorder="1"/>
    <xf numFmtId="9" fontId="1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3" fontId="1" fillId="0" borderId="2" xfId="0" applyNumberFormat="1" applyFont="1" applyFill="1" applyBorder="1" applyAlignment="1">
      <alignment horizontal="center"/>
    </xf>
    <xf numFmtId="9" fontId="1" fillId="0" borderId="2" xfId="0" applyNumberFormat="1" applyFont="1" applyFill="1" applyBorder="1" applyAlignment="1">
      <alignment horizontal="center"/>
    </xf>
    <xf numFmtId="3" fontId="1" fillId="0" borderId="2" xfId="0" applyNumberFormat="1" applyFont="1" applyFill="1" applyBorder="1"/>
    <xf numFmtId="9" fontId="1" fillId="0" borderId="2" xfId="0" applyNumberFormat="1" applyFont="1" applyFill="1" applyBorder="1"/>
    <xf numFmtId="9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9" fontId="2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10" fontId="2" fillId="0" borderId="0" xfId="0" applyNumberFormat="1" applyFont="1" applyFill="1" applyBorder="1" applyAlignment="1">
      <alignment horizontal="left"/>
    </xf>
    <xf numFmtId="0" fontId="1" fillId="0" borderId="2" xfId="0" applyFont="1" applyFill="1" applyBorder="1"/>
    <xf numFmtId="0" fontId="2" fillId="0" borderId="2" xfId="0" applyFont="1" applyFill="1" applyBorder="1" applyAlignment="1">
      <alignment horizontal="left"/>
    </xf>
    <xf numFmtId="3" fontId="2" fillId="0" borderId="2" xfId="0" applyNumberFormat="1" applyFont="1" applyFill="1" applyBorder="1" applyAlignment="1">
      <alignment horizontal="left"/>
    </xf>
    <xf numFmtId="9" fontId="2" fillId="0" borderId="2" xfId="0" applyNumberFormat="1" applyFont="1" applyFill="1" applyBorder="1" applyAlignment="1">
      <alignment horizontal="left"/>
    </xf>
    <xf numFmtId="10" fontId="2" fillId="0" borderId="2" xfId="0" applyNumberFormat="1" applyFont="1" applyFill="1" applyBorder="1" applyAlignment="1">
      <alignment horizontal="left"/>
    </xf>
    <xf numFmtId="0" fontId="1" fillId="0" borderId="1" xfId="0" applyFont="1" applyFill="1" applyBorder="1"/>
    <xf numFmtId="0" fontId="2" fillId="0" borderId="1" xfId="0" applyFont="1" applyFill="1" applyBorder="1"/>
    <xf numFmtId="3" fontId="1" fillId="0" borderId="1" xfId="0" applyNumberFormat="1" applyFont="1" applyFill="1" applyBorder="1"/>
    <xf numFmtId="9" fontId="1" fillId="0" borderId="1" xfId="0" applyNumberFormat="1" applyFont="1" applyFill="1" applyBorder="1"/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/>
    <xf numFmtId="10" fontId="1" fillId="0" borderId="0" xfId="0" applyNumberFormat="1" applyFont="1" applyFill="1" applyBorder="1" applyAlignment="1">
      <alignment horizontal="center"/>
    </xf>
    <xf numFmtId="9" fontId="2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/>
    <xf numFmtId="9" fontId="2" fillId="0" borderId="2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9" fontId="2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/>
    <xf numFmtId="164" fontId="2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dditional%20file%203_16S%20Statisti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e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36"/>
  <sheetViews>
    <sheetView showGridLines="0" tabSelected="1" workbookViewId="0">
      <selection activeCell="O44" sqref="O44"/>
    </sheetView>
  </sheetViews>
  <sheetFormatPr defaultColWidth="11" defaultRowHeight="12.75" x14ac:dyDescent="0.2"/>
  <cols>
    <col min="1" max="2" width="1" style="1" customWidth="1"/>
    <col min="3" max="3" width="18" style="2" customWidth="1"/>
    <col min="4" max="4" width="11" style="1" bestFit="1" customWidth="1"/>
    <col min="5" max="5" width="7.375" style="3" customWidth="1"/>
    <col min="6" max="6" width="4.5" style="4" bestFit="1" customWidth="1"/>
    <col min="7" max="7" width="7.375" style="3" customWidth="1"/>
    <col min="8" max="8" width="4.5" style="4" bestFit="1" customWidth="1"/>
    <col min="9" max="9" width="1" style="4" customWidth="1"/>
    <col min="10" max="10" width="7.375" style="3" customWidth="1"/>
    <col min="11" max="11" width="4.5" style="4" bestFit="1" customWidth="1"/>
    <col min="12" max="12" width="7.375" style="3" customWidth="1"/>
    <col min="13" max="13" width="4.5" style="4" bestFit="1" customWidth="1"/>
    <col min="14" max="14" width="1" style="1" customWidth="1"/>
    <col min="15" max="15" width="7.375" style="3" customWidth="1"/>
    <col min="16" max="16" width="4.5" style="4" bestFit="1" customWidth="1"/>
    <col min="17" max="17" width="7.375" style="3" customWidth="1"/>
    <col min="18" max="18" width="4.5" style="4" bestFit="1" customWidth="1"/>
    <col min="19" max="19" width="1" style="4" customWidth="1"/>
    <col min="20" max="20" width="7.375" style="3" customWidth="1"/>
    <col min="21" max="21" width="4.5" style="4" bestFit="1" customWidth="1"/>
    <col min="22" max="22" width="7.375" style="3" customWidth="1"/>
    <col min="23" max="23" width="4.5" style="4" bestFit="1" customWidth="1"/>
    <col min="24" max="24" width="1" style="4" customWidth="1"/>
    <col min="25" max="25" width="7.375" style="3" customWidth="1"/>
    <col min="26" max="26" width="4.5" style="4" bestFit="1" customWidth="1"/>
    <col min="27" max="28" width="1" style="1" customWidth="1"/>
    <col min="29" max="16384" width="11" style="1"/>
  </cols>
  <sheetData>
    <row r="1" spans="2:27" ht="6" customHeight="1" x14ac:dyDescent="0.2">
      <c r="AA1" s="16"/>
    </row>
    <row r="2" spans="2:27" ht="6" customHeight="1" x14ac:dyDescent="0.2">
      <c r="B2" s="21"/>
      <c r="C2" s="22"/>
      <c r="D2" s="21"/>
      <c r="E2" s="23"/>
      <c r="F2" s="24"/>
      <c r="G2" s="23"/>
      <c r="H2" s="24"/>
      <c r="I2" s="24"/>
      <c r="J2" s="23"/>
      <c r="K2" s="24"/>
      <c r="L2" s="23"/>
      <c r="M2" s="24"/>
      <c r="N2" s="21"/>
      <c r="O2" s="23"/>
      <c r="P2" s="24"/>
      <c r="Q2" s="23"/>
      <c r="R2" s="24"/>
      <c r="S2" s="24"/>
      <c r="T2" s="23"/>
      <c r="U2" s="24"/>
      <c r="V2" s="23"/>
      <c r="W2" s="24"/>
      <c r="X2" s="24"/>
      <c r="Y2" s="23"/>
      <c r="Z2" s="24"/>
    </row>
    <row r="3" spans="2:27" ht="14.25" customHeight="1" x14ac:dyDescent="0.2">
      <c r="C3" s="35" t="s">
        <v>7</v>
      </c>
      <c r="D3" s="35"/>
      <c r="E3" s="32" t="s">
        <v>9</v>
      </c>
      <c r="F3" s="32"/>
      <c r="G3" s="32"/>
      <c r="H3" s="32"/>
      <c r="I3" s="32"/>
      <c r="J3" s="32"/>
      <c r="K3" s="32"/>
      <c r="L3" s="32"/>
      <c r="M3" s="32"/>
      <c r="O3" s="32" t="s">
        <v>10</v>
      </c>
      <c r="P3" s="32"/>
      <c r="Q3" s="32"/>
      <c r="R3" s="32"/>
      <c r="S3" s="32"/>
      <c r="T3" s="32"/>
      <c r="U3" s="32"/>
      <c r="V3" s="32"/>
      <c r="W3" s="32"/>
      <c r="Y3" s="33" t="s">
        <v>6</v>
      </c>
      <c r="Z3" s="33"/>
    </row>
    <row r="4" spans="2:27" ht="6" customHeight="1" x14ac:dyDescent="0.2">
      <c r="E4" s="7"/>
      <c r="F4" s="8"/>
      <c r="G4" s="7"/>
      <c r="H4" s="8"/>
      <c r="I4" s="8"/>
      <c r="J4" s="7"/>
      <c r="K4" s="8"/>
      <c r="L4" s="9"/>
      <c r="M4" s="10"/>
      <c r="O4" s="7"/>
      <c r="P4" s="8"/>
      <c r="Q4" s="7"/>
      <c r="R4" s="8"/>
      <c r="S4" s="8"/>
      <c r="T4" s="7"/>
      <c r="U4" s="8"/>
      <c r="V4" s="7"/>
      <c r="W4" s="30"/>
      <c r="X4" s="11"/>
    </row>
    <row r="5" spans="2:27" ht="6" customHeight="1" x14ac:dyDescent="0.2">
      <c r="E5" s="6"/>
      <c r="F5" s="5"/>
      <c r="G5" s="6"/>
      <c r="H5" s="5"/>
      <c r="I5" s="5"/>
      <c r="J5" s="6"/>
      <c r="K5" s="5"/>
      <c r="O5" s="6"/>
      <c r="P5" s="5"/>
      <c r="Q5" s="6"/>
      <c r="R5" s="5"/>
      <c r="S5" s="5"/>
      <c r="T5" s="6"/>
      <c r="U5" s="5"/>
      <c r="V5" s="6"/>
      <c r="W5" s="11"/>
      <c r="X5" s="11"/>
    </row>
    <row r="6" spans="2:27" ht="14.25" customHeight="1" x14ac:dyDescent="0.2">
      <c r="C6" s="35" t="s">
        <v>8</v>
      </c>
      <c r="D6" s="35"/>
      <c r="E6" s="31" t="s">
        <v>11</v>
      </c>
      <c r="F6" s="31"/>
      <c r="G6" s="31"/>
      <c r="H6" s="31"/>
      <c r="I6" s="2"/>
      <c r="J6" s="37" t="s">
        <v>12</v>
      </c>
      <c r="K6" s="37"/>
      <c r="L6" s="37"/>
      <c r="M6" s="37"/>
      <c r="N6" s="2"/>
      <c r="O6" s="31" t="s">
        <v>11</v>
      </c>
      <c r="P6" s="31"/>
      <c r="Q6" s="31"/>
      <c r="R6" s="31"/>
      <c r="S6" s="28"/>
      <c r="T6" s="31" t="s">
        <v>26</v>
      </c>
      <c r="U6" s="31"/>
      <c r="V6" s="31"/>
      <c r="W6" s="31"/>
      <c r="X6" s="11"/>
    </row>
    <row r="7" spans="2:27" ht="6" customHeight="1" x14ac:dyDescent="0.2">
      <c r="E7" s="7"/>
      <c r="F7" s="8"/>
      <c r="G7" s="7"/>
      <c r="H7" s="8"/>
      <c r="I7" s="5"/>
      <c r="J7" s="7"/>
      <c r="K7" s="8"/>
      <c r="L7" s="9"/>
      <c r="M7" s="10"/>
      <c r="O7" s="7"/>
      <c r="P7" s="8"/>
      <c r="Q7" s="7"/>
      <c r="R7" s="8"/>
      <c r="S7" s="5"/>
      <c r="T7" s="7"/>
      <c r="U7" s="8"/>
      <c r="V7" s="7"/>
      <c r="W7" s="30"/>
      <c r="X7" s="11"/>
    </row>
    <row r="8" spans="2:27" ht="6" customHeight="1" x14ac:dyDescent="0.2">
      <c r="E8" s="6"/>
      <c r="F8" s="5"/>
      <c r="G8" s="6"/>
      <c r="H8" s="5"/>
      <c r="I8" s="5"/>
      <c r="J8" s="6"/>
      <c r="K8" s="5"/>
      <c r="O8" s="6"/>
      <c r="P8" s="5"/>
      <c r="Q8" s="6"/>
      <c r="R8" s="5"/>
      <c r="S8" s="5"/>
      <c r="T8" s="6"/>
      <c r="U8" s="5"/>
      <c r="V8" s="6"/>
      <c r="W8" s="11"/>
      <c r="X8" s="11"/>
    </row>
    <row r="9" spans="2:27" ht="14.25" x14ac:dyDescent="0.25">
      <c r="C9" s="35" t="s">
        <v>13</v>
      </c>
      <c r="D9" s="35"/>
      <c r="E9" s="32" t="s">
        <v>22</v>
      </c>
      <c r="F9" s="32"/>
      <c r="G9" s="32" t="s">
        <v>23</v>
      </c>
      <c r="H9" s="32"/>
      <c r="I9" s="13"/>
      <c r="J9" s="32" t="s">
        <v>24</v>
      </c>
      <c r="K9" s="32"/>
      <c r="L9" s="32" t="s">
        <v>25</v>
      </c>
      <c r="M9" s="32"/>
      <c r="N9" s="15"/>
      <c r="O9" s="32" t="s">
        <v>27</v>
      </c>
      <c r="P9" s="32"/>
      <c r="Q9" s="32" t="s">
        <v>28</v>
      </c>
      <c r="R9" s="32"/>
      <c r="S9" s="13"/>
      <c r="T9" s="32" t="s">
        <v>29</v>
      </c>
      <c r="U9" s="32"/>
      <c r="V9" s="32" t="s">
        <v>30</v>
      </c>
      <c r="W9" s="32"/>
      <c r="X9" s="13"/>
      <c r="Y9" s="14"/>
      <c r="Z9" s="13"/>
    </row>
    <row r="10" spans="2:27" ht="6" customHeight="1" x14ac:dyDescent="0.2">
      <c r="B10" s="16"/>
      <c r="C10" s="17"/>
      <c r="D10" s="17"/>
      <c r="E10" s="18"/>
      <c r="F10" s="19"/>
      <c r="G10" s="18"/>
      <c r="H10" s="19"/>
      <c r="I10" s="19"/>
      <c r="J10" s="18"/>
      <c r="K10" s="19"/>
      <c r="L10" s="18"/>
      <c r="M10" s="19"/>
      <c r="N10" s="20"/>
      <c r="O10" s="18"/>
      <c r="P10" s="19"/>
      <c r="Q10" s="18"/>
      <c r="R10" s="19"/>
      <c r="S10" s="19"/>
      <c r="T10" s="18"/>
      <c r="U10" s="19"/>
      <c r="V10" s="18"/>
      <c r="W10" s="19"/>
      <c r="X10" s="19"/>
      <c r="Y10" s="18"/>
      <c r="Z10" s="19"/>
      <c r="AA10" s="16"/>
    </row>
    <row r="11" spans="2:27" ht="6" customHeight="1" x14ac:dyDescent="0.2">
      <c r="C11" s="12"/>
      <c r="D11" s="12"/>
      <c r="E11" s="14"/>
      <c r="F11" s="13"/>
      <c r="G11" s="14"/>
      <c r="H11" s="13"/>
      <c r="I11" s="13"/>
      <c r="J11" s="14"/>
      <c r="K11" s="13"/>
      <c r="L11" s="14"/>
      <c r="M11" s="13"/>
      <c r="N11" s="15"/>
      <c r="O11" s="14"/>
      <c r="P11" s="13"/>
      <c r="Q11" s="14"/>
      <c r="R11" s="13"/>
      <c r="S11" s="13"/>
      <c r="T11" s="14"/>
      <c r="U11" s="13"/>
      <c r="V11" s="14"/>
      <c r="W11" s="13"/>
      <c r="X11" s="13"/>
      <c r="Y11" s="14"/>
      <c r="Z11" s="13"/>
    </row>
    <row r="12" spans="2:27" x14ac:dyDescent="0.2">
      <c r="C12" s="35" t="s">
        <v>15</v>
      </c>
      <c r="D12" s="35"/>
      <c r="E12" s="6">
        <v>496239</v>
      </c>
      <c r="F12" s="5"/>
      <c r="G12" s="6">
        <v>487872</v>
      </c>
      <c r="H12" s="5"/>
      <c r="I12" s="5"/>
      <c r="J12" s="6">
        <v>143163</v>
      </c>
      <c r="K12" s="5"/>
      <c r="L12" s="6">
        <v>280679</v>
      </c>
      <c r="M12" s="5"/>
      <c r="N12" s="27"/>
      <c r="O12" s="6">
        <v>485008</v>
      </c>
      <c r="P12" s="5"/>
      <c r="Q12" s="6">
        <v>215030</v>
      </c>
      <c r="R12" s="5"/>
      <c r="S12" s="5"/>
      <c r="T12" s="6">
        <v>175130</v>
      </c>
      <c r="U12" s="5"/>
      <c r="V12" s="6">
        <v>184722</v>
      </c>
      <c r="W12" s="5"/>
      <c r="X12" s="5"/>
      <c r="Y12" s="6">
        <f>SUM(V12,T12,L12,J12,E12,G12,O12,Q12)</f>
        <v>2467843</v>
      </c>
      <c r="Z12" s="5"/>
    </row>
    <row r="13" spans="2:27" ht="15.75" customHeight="1" x14ac:dyDescent="0.2">
      <c r="C13" s="36" t="s">
        <v>16</v>
      </c>
      <c r="D13" s="36"/>
      <c r="E13" s="6">
        <v>495739</v>
      </c>
      <c r="F13" s="5"/>
      <c r="G13" s="6">
        <v>487291</v>
      </c>
      <c r="H13" s="5"/>
      <c r="I13" s="5"/>
      <c r="J13" s="6">
        <v>142898</v>
      </c>
      <c r="K13" s="5"/>
      <c r="L13" s="6">
        <v>280173</v>
      </c>
      <c r="M13" s="5"/>
      <c r="N13" s="27"/>
      <c r="O13" s="6">
        <v>483670</v>
      </c>
      <c r="P13" s="5"/>
      <c r="Q13" s="6">
        <v>214286</v>
      </c>
      <c r="R13" s="5"/>
      <c r="S13" s="5"/>
      <c r="T13" s="6">
        <v>174605</v>
      </c>
      <c r="U13" s="5"/>
      <c r="V13" s="6">
        <v>184377</v>
      </c>
      <c r="W13" s="5"/>
      <c r="X13" s="5"/>
      <c r="Y13" s="6">
        <f>SUM(V13,T13,L13,J13,E13,G13,O13,Q13)</f>
        <v>2463039</v>
      </c>
      <c r="Z13" s="5"/>
    </row>
    <row r="14" spans="2:27" x14ac:dyDescent="0.2">
      <c r="C14" s="36" t="s">
        <v>17</v>
      </c>
      <c r="D14" s="36"/>
      <c r="E14" s="6">
        <v>265415</v>
      </c>
      <c r="F14" s="5"/>
      <c r="G14" s="6">
        <v>265621</v>
      </c>
      <c r="H14" s="5"/>
      <c r="I14" s="5"/>
      <c r="J14" s="6">
        <v>80426</v>
      </c>
      <c r="K14" s="5"/>
      <c r="L14" s="6">
        <v>162074</v>
      </c>
      <c r="M14" s="5"/>
      <c r="N14" s="27"/>
      <c r="O14" s="6">
        <v>236887</v>
      </c>
      <c r="P14" s="5"/>
      <c r="Q14" s="6">
        <v>103217</v>
      </c>
      <c r="R14" s="5"/>
      <c r="S14" s="5"/>
      <c r="T14" s="6">
        <v>83766</v>
      </c>
      <c r="U14" s="5"/>
      <c r="V14" s="6">
        <v>100956</v>
      </c>
      <c r="W14" s="5"/>
      <c r="X14" s="5"/>
      <c r="Y14" s="6">
        <f>SUM(V14,T14,L14,J14,E14,G14,O14,Q14)</f>
        <v>1298362</v>
      </c>
      <c r="Z14" s="5"/>
    </row>
    <row r="15" spans="2:27" x14ac:dyDescent="0.2">
      <c r="C15" s="36" t="s">
        <v>18</v>
      </c>
      <c r="D15" s="36"/>
      <c r="E15" s="6">
        <v>230324</v>
      </c>
      <c r="F15" s="5"/>
      <c r="G15" s="6">
        <v>221670</v>
      </c>
      <c r="H15" s="5"/>
      <c r="I15" s="5"/>
      <c r="J15" s="6">
        <v>62472</v>
      </c>
      <c r="K15" s="5"/>
      <c r="L15" s="6">
        <v>118099</v>
      </c>
      <c r="M15" s="5"/>
      <c r="N15" s="27"/>
      <c r="O15" s="6">
        <v>246783</v>
      </c>
      <c r="P15" s="5"/>
      <c r="Q15" s="6">
        <v>111067</v>
      </c>
      <c r="R15" s="5"/>
      <c r="S15" s="5"/>
      <c r="T15" s="6">
        <v>90839</v>
      </c>
      <c r="U15" s="5"/>
      <c r="V15" s="6">
        <v>83421</v>
      </c>
      <c r="W15" s="5"/>
      <c r="X15" s="5"/>
      <c r="Y15" s="6">
        <f>SUM(V15,T15,L15,J15,E15,G15,O15,Q15)</f>
        <v>1164675</v>
      </c>
      <c r="Z15" s="5"/>
    </row>
    <row r="16" spans="2:27" x14ac:dyDescent="0.2">
      <c r="C16" s="36" t="s">
        <v>19</v>
      </c>
      <c r="D16" s="36"/>
      <c r="E16" s="6">
        <v>230200</v>
      </c>
      <c r="F16" s="5"/>
      <c r="G16" s="6">
        <v>221545</v>
      </c>
      <c r="H16" s="5"/>
      <c r="I16" s="5"/>
      <c r="J16" s="6">
        <v>62421</v>
      </c>
      <c r="K16" s="5"/>
      <c r="L16" s="6">
        <v>118020</v>
      </c>
      <c r="M16" s="5"/>
      <c r="N16" s="27"/>
      <c r="O16" s="6">
        <v>246642</v>
      </c>
      <c r="P16" s="5"/>
      <c r="Q16" s="6">
        <v>110990</v>
      </c>
      <c r="R16" s="5"/>
      <c r="S16" s="5"/>
      <c r="T16" s="6">
        <v>90773</v>
      </c>
      <c r="U16" s="5"/>
      <c r="V16" s="6">
        <v>83367</v>
      </c>
      <c r="W16" s="5"/>
      <c r="X16" s="5"/>
      <c r="Y16" s="6">
        <f>SUM(V16,T16,L16,J16,E16,G16,O16,Q16)</f>
        <v>1163958</v>
      </c>
      <c r="Z16" s="5"/>
    </row>
    <row r="17" spans="3:26" ht="6" customHeight="1" x14ac:dyDescent="0.2">
      <c r="C17" s="26"/>
      <c r="D17" s="26"/>
      <c r="E17" s="6"/>
      <c r="F17" s="5"/>
      <c r="G17" s="6"/>
      <c r="H17" s="5"/>
      <c r="I17" s="5"/>
      <c r="J17" s="6"/>
      <c r="K17" s="5"/>
      <c r="L17" s="6"/>
      <c r="M17" s="5"/>
      <c r="N17" s="27"/>
      <c r="O17" s="6"/>
      <c r="P17" s="5"/>
      <c r="Q17" s="6"/>
      <c r="R17" s="5"/>
      <c r="S17" s="5"/>
      <c r="T17" s="6"/>
      <c r="U17" s="5"/>
      <c r="V17" s="6"/>
      <c r="W17" s="5"/>
      <c r="X17" s="5"/>
      <c r="Y17" s="6"/>
      <c r="Z17" s="5"/>
    </row>
    <row r="18" spans="3:26" x14ac:dyDescent="0.2">
      <c r="C18" s="36" t="s">
        <v>20</v>
      </c>
      <c r="D18" s="36"/>
      <c r="E18" s="6">
        <v>214455</v>
      </c>
      <c r="F18" s="5">
        <f>E18/E18</f>
        <v>1</v>
      </c>
      <c r="G18" s="6">
        <v>206439</v>
      </c>
      <c r="H18" s="5">
        <f>G18/G18</f>
        <v>1</v>
      </c>
      <c r="I18" s="5"/>
      <c r="J18" s="6">
        <v>57726</v>
      </c>
      <c r="K18" s="5">
        <f>J18/J18</f>
        <v>1</v>
      </c>
      <c r="L18" s="6">
        <v>108492</v>
      </c>
      <c r="M18" s="5">
        <f>L18/L18</f>
        <v>1</v>
      </c>
      <c r="N18" s="27"/>
      <c r="O18" s="6">
        <v>230030</v>
      </c>
      <c r="P18" s="5">
        <f>O18/O18</f>
        <v>1</v>
      </c>
      <c r="Q18" s="6">
        <v>102951</v>
      </c>
      <c r="R18" s="5">
        <f>Q18/Q18</f>
        <v>1</v>
      </c>
      <c r="S18" s="5"/>
      <c r="T18" s="6">
        <v>85363</v>
      </c>
      <c r="U18" s="5">
        <f>T18/T18</f>
        <v>1</v>
      </c>
      <c r="V18" s="6">
        <v>77248</v>
      </c>
      <c r="W18" s="5">
        <f>V18/V18</f>
        <v>1</v>
      </c>
      <c r="X18" s="5"/>
      <c r="Y18" s="6">
        <f>SUM(V18,T18,L18,J18,E18,G18,O18,Q18)</f>
        <v>1082704</v>
      </c>
      <c r="Z18" s="5">
        <f>Y18/Y18</f>
        <v>1</v>
      </c>
    </row>
    <row r="19" spans="3:26" ht="6" customHeight="1" x14ac:dyDescent="0.2">
      <c r="D19" s="2"/>
      <c r="E19" s="6"/>
      <c r="F19" s="5"/>
      <c r="G19" s="6"/>
      <c r="H19" s="5"/>
      <c r="I19" s="5"/>
      <c r="J19" s="6"/>
      <c r="K19" s="5"/>
      <c r="L19" s="6"/>
      <c r="M19" s="5"/>
      <c r="N19" s="27"/>
      <c r="O19" s="6"/>
      <c r="P19" s="5"/>
      <c r="Q19" s="6"/>
      <c r="R19" s="5"/>
      <c r="S19" s="5"/>
      <c r="T19" s="6"/>
      <c r="U19" s="5"/>
      <c r="V19" s="6"/>
      <c r="W19" s="5"/>
      <c r="X19" s="5"/>
      <c r="Y19" s="6"/>
      <c r="Z19" s="5"/>
    </row>
    <row r="20" spans="3:26" x14ac:dyDescent="0.2">
      <c r="C20" s="34" t="s">
        <v>14</v>
      </c>
      <c r="D20" s="2" t="s">
        <v>0</v>
      </c>
      <c r="E20" s="6">
        <f>E18-E27</f>
        <v>214361</v>
      </c>
      <c r="F20" s="5">
        <f>E20/E18</f>
        <v>0.99956167960644426</v>
      </c>
      <c r="G20" s="6">
        <f>G18-G27</f>
        <v>206366</v>
      </c>
      <c r="H20" s="5">
        <f>G20/G18</f>
        <v>0.99964638464631195</v>
      </c>
      <c r="I20" s="5"/>
      <c r="J20" s="6">
        <f>J18-J27</f>
        <v>57718</v>
      </c>
      <c r="K20" s="5">
        <f>J20/J18</f>
        <v>0.99986141426740116</v>
      </c>
      <c r="L20" s="6">
        <f>L18-L27</f>
        <v>108336</v>
      </c>
      <c r="M20" s="5">
        <f>L20/L18</f>
        <v>0.9985621059617299</v>
      </c>
      <c r="N20" s="27"/>
      <c r="O20" s="6">
        <f>O18-O27</f>
        <v>230030</v>
      </c>
      <c r="P20" s="5">
        <f>O20/O18</f>
        <v>1</v>
      </c>
      <c r="Q20" s="6">
        <f>Q18-Q27</f>
        <v>102951</v>
      </c>
      <c r="R20" s="5">
        <f>Q20/Q18</f>
        <v>1</v>
      </c>
      <c r="S20" s="5"/>
      <c r="T20" s="6">
        <f>T18-T27</f>
        <v>85359</v>
      </c>
      <c r="U20" s="5">
        <f>T20/T18</f>
        <v>0.9999531412907231</v>
      </c>
      <c r="V20" s="6">
        <f>V18-V27</f>
        <v>77248</v>
      </c>
      <c r="W20" s="5">
        <f>V20/V18</f>
        <v>1</v>
      </c>
      <c r="X20" s="5"/>
      <c r="Y20" s="6">
        <f t="shared" ref="Y20:Y25" si="0">SUM(V20,T20,L20,J20,E20,G20,O20,Q20)</f>
        <v>1082369</v>
      </c>
      <c r="Z20" s="5">
        <f>Y20/Y18</f>
        <v>0.99969058948706202</v>
      </c>
    </row>
    <row r="21" spans="3:26" x14ac:dyDescent="0.2">
      <c r="C21" s="34"/>
      <c r="D21" s="2" t="s">
        <v>1</v>
      </c>
      <c r="E21" s="6">
        <f>E18-E28</f>
        <v>214339</v>
      </c>
      <c r="F21" s="5">
        <f>E21/E18</f>
        <v>0.99945909398242061</v>
      </c>
      <c r="G21" s="6">
        <f>G18-G28</f>
        <v>206331</v>
      </c>
      <c r="H21" s="5">
        <f>G21/G18</f>
        <v>0.99947684303837936</v>
      </c>
      <c r="I21" s="5"/>
      <c r="J21" s="6">
        <f>J18-J28</f>
        <v>57711</v>
      </c>
      <c r="K21" s="5">
        <f>J21/J18</f>
        <v>0.9997401517513772</v>
      </c>
      <c r="L21" s="6">
        <f>L18-L28</f>
        <v>108319</v>
      </c>
      <c r="M21" s="5">
        <f>L21/L18</f>
        <v>0.9984054123806364</v>
      </c>
      <c r="N21" s="27"/>
      <c r="O21" s="6">
        <f>O18-O28</f>
        <v>230030</v>
      </c>
      <c r="P21" s="5">
        <f>O21/O18</f>
        <v>1</v>
      </c>
      <c r="Q21" s="6">
        <f>Q18-Q28</f>
        <v>102950</v>
      </c>
      <c r="R21" s="5">
        <f>Q21/Q18</f>
        <v>0.9999902866412177</v>
      </c>
      <c r="S21" s="5"/>
      <c r="T21" s="6">
        <f>T18-T28</f>
        <v>85357</v>
      </c>
      <c r="U21" s="5">
        <f>T21/T18</f>
        <v>0.99992971193608471</v>
      </c>
      <c r="V21" s="6">
        <f>V18-V28</f>
        <v>77248</v>
      </c>
      <c r="W21" s="5">
        <f>V21/V18</f>
        <v>1</v>
      </c>
      <c r="X21" s="5"/>
      <c r="Y21" s="6">
        <f t="shared" si="0"/>
        <v>1082285</v>
      </c>
      <c r="Z21" s="5">
        <f>Y21/Y18</f>
        <v>0.99961300595545965</v>
      </c>
    </row>
    <row r="22" spans="3:26" x14ac:dyDescent="0.2">
      <c r="C22" s="34"/>
      <c r="D22" s="2" t="s">
        <v>2</v>
      </c>
      <c r="E22" s="6">
        <f>E18-E29</f>
        <v>214225</v>
      </c>
      <c r="F22" s="5">
        <f>E22/E18</f>
        <v>0.99892751393066148</v>
      </c>
      <c r="G22" s="6">
        <f>G18-G29</f>
        <v>206224</v>
      </c>
      <c r="H22" s="5">
        <f>G22/G18</f>
        <v>0.99895853012269964</v>
      </c>
      <c r="I22" s="5"/>
      <c r="J22" s="6">
        <f>J18-J29</f>
        <v>57587</v>
      </c>
      <c r="K22" s="5">
        <f>J22/J18</f>
        <v>0.99759207289609531</v>
      </c>
      <c r="L22" s="6">
        <f>L18-L29</f>
        <v>108250</v>
      </c>
      <c r="M22" s="5">
        <f>L22/L18</f>
        <v>0.9977694207867861</v>
      </c>
      <c r="N22" s="27"/>
      <c r="O22" s="6">
        <f>O18-O29</f>
        <v>230025</v>
      </c>
      <c r="P22" s="5">
        <f>O22/O18</f>
        <v>0.99997826370473419</v>
      </c>
      <c r="Q22" s="6">
        <f>Q18-Q29</f>
        <v>102945</v>
      </c>
      <c r="R22" s="5">
        <f>Q22/Q18</f>
        <v>0.99994171984730595</v>
      </c>
      <c r="S22" s="5"/>
      <c r="T22" s="6">
        <f>T18-T29</f>
        <v>85355</v>
      </c>
      <c r="U22" s="5">
        <f>T22/T18</f>
        <v>0.99990628258144632</v>
      </c>
      <c r="V22" s="6">
        <f>V18-V29</f>
        <v>77246</v>
      </c>
      <c r="W22" s="5">
        <f>V22/V18</f>
        <v>0.99997410936205466</v>
      </c>
      <c r="X22" s="5"/>
      <c r="Y22" s="6">
        <f t="shared" si="0"/>
        <v>1081857</v>
      </c>
      <c r="Z22" s="5">
        <f>Y22/Y18</f>
        <v>0.99921769938967619</v>
      </c>
    </row>
    <row r="23" spans="3:26" x14ac:dyDescent="0.2">
      <c r="C23" s="34"/>
      <c r="D23" s="2" t="s">
        <v>3</v>
      </c>
      <c r="E23" s="6">
        <f>E18-E30</f>
        <v>212514</v>
      </c>
      <c r="F23" s="5">
        <f>E23/E18</f>
        <v>0.99094915017136465</v>
      </c>
      <c r="G23" s="6">
        <f>G18-G30</f>
        <v>204523</v>
      </c>
      <c r="H23" s="5">
        <f>G23/G18</f>
        <v>0.99071880797717482</v>
      </c>
      <c r="I23" s="5"/>
      <c r="J23" s="6">
        <f>J18-J30</f>
        <v>57113</v>
      </c>
      <c r="K23" s="5">
        <f>J23/J18</f>
        <v>0.98938086823961469</v>
      </c>
      <c r="L23" s="6">
        <f>L18-L30</f>
        <v>106707</v>
      </c>
      <c r="M23" s="5">
        <f>L23/L18</f>
        <v>0.98354717398517866</v>
      </c>
      <c r="N23" s="27"/>
      <c r="O23" s="6">
        <f>O18-O30</f>
        <v>173633</v>
      </c>
      <c r="P23" s="5">
        <f>O23/O18</f>
        <v>0.7548276311785419</v>
      </c>
      <c r="Q23" s="6">
        <f>Q18-Q30</f>
        <v>74953</v>
      </c>
      <c r="R23" s="5">
        <f>Q23/Q18</f>
        <v>0.72804538081223102</v>
      </c>
      <c r="S23" s="5"/>
      <c r="T23" s="6">
        <f>T18-T30</f>
        <v>73361</v>
      </c>
      <c r="U23" s="5">
        <f>T23/T18</f>
        <v>0.85940044281480266</v>
      </c>
      <c r="V23" s="6">
        <f>V18-V30</f>
        <v>58572</v>
      </c>
      <c r="W23" s="5">
        <f>V23/V18</f>
        <v>0.75823322286661143</v>
      </c>
      <c r="X23" s="5"/>
      <c r="Y23" s="6">
        <f t="shared" si="0"/>
        <v>961376</v>
      </c>
      <c r="Z23" s="5">
        <f>Y23/Y18</f>
        <v>0.88793982473510769</v>
      </c>
    </row>
    <row r="24" spans="3:26" x14ac:dyDescent="0.2">
      <c r="C24" s="34"/>
      <c r="D24" s="2" t="s">
        <v>4</v>
      </c>
      <c r="E24" s="6">
        <f>E18-E31</f>
        <v>211792</v>
      </c>
      <c r="F24" s="5">
        <f>E24/E18</f>
        <v>0.98758247651022357</v>
      </c>
      <c r="G24" s="6">
        <f>G18-G31</f>
        <v>203597</v>
      </c>
      <c r="H24" s="5">
        <f>G24/G18</f>
        <v>0.98623322143587211</v>
      </c>
      <c r="I24" s="5"/>
      <c r="J24" s="6">
        <f>J18-J31</f>
        <v>56981</v>
      </c>
      <c r="K24" s="5">
        <f>J24/J18</f>
        <v>0.98709420365173406</v>
      </c>
      <c r="L24" s="6">
        <f>L18-L31</f>
        <v>106396</v>
      </c>
      <c r="M24" s="5">
        <f>L24/L18</f>
        <v>0.98068060317811456</v>
      </c>
      <c r="N24" s="27"/>
      <c r="O24" s="6">
        <f>O18-O31</f>
        <v>171057</v>
      </c>
      <c r="P24" s="5">
        <f>O24/O18</f>
        <v>0.74362909185758375</v>
      </c>
      <c r="Q24" s="6">
        <f>Q18-Q31</f>
        <v>73883</v>
      </c>
      <c r="R24" s="5">
        <f>Q24/Q18</f>
        <v>0.71765208691513438</v>
      </c>
      <c r="S24" s="5"/>
      <c r="T24" s="6">
        <f>T18-T31</f>
        <v>72511</v>
      </c>
      <c r="U24" s="5">
        <f>T24/T18</f>
        <v>0.84944296709347145</v>
      </c>
      <c r="V24" s="6">
        <f>V18-V31</f>
        <v>58028</v>
      </c>
      <c r="W24" s="5">
        <f>V24/V18</f>
        <v>0.75119096934548468</v>
      </c>
      <c r="X24" s="5"/>
      <c r="Y24" s="6">
        <f t="shared" si="0"/>
        <v>954245</v>
      </c>
      <c r="Z24" s="5">
        <f>Y24/Y18</f>
        <v>0.88135353707015029</v>
      </c>
    </row>
    <row r="25" spans="3:26" x14ac:dyDescent="0.2">
      <c r="C25" s="34"/>
      <c r="D25" s="2" t="s">
        <v>5</v>
      </c>
      <c r="E25" s="6">
        <f>E18-E32</f>
        <v>155209</v>
      </c>
      <c r="F25" s="5">
        <f>E25/E18</f>
        <v>0.7237369145042083</v>
      </c>
      <c r="G25" s="6">
        <f>G18-G32</f>
        <v>143078</v>
      </c>
      <c r="H25" s="5">
        <f>G25/G18</f>
        <v>0.69307640513662627</v>
      </c>
      <c r="I25" s="5"/>
      <c r="J25" s="6">
        <f>J18-J32</f>
        <v>34240</v>
      </c>
      <c r="K25" s="5">
        <f>J25/J18</f>
        <v>0.59314693552298792</v>
      </c>
      <c r="L25" s="6">
        <f>L18-L32</f>
        <v>73187</v>
      </c>
      <c r="M25" s="5">
        <f>L25/L18</f>
        <v>0.67458430114662837</v>
      </c>
      <c r="N25" s="27"/>
      <c r="O25" s="6">
        <f>O18-O32</f>
        <v>140000</v>
      </c>
      <c r="P25" s="5">
        <f>O25/O18</f>
        <v>0.60861626744337693</v>
      </c>
      <c r="Q25" s="6">
        <f>Q18-Q32</f>
        <v>57103</v>
      </c>
      <c r="R25" s="5">
        <f>Q25/Q18</f>
        <v>0.55466192654758084</v>
      </c>
      <c r="S25" s="5"/>
      <c r="T25" s="6">
        <f>T18-T32</f>
        <v>60091</v>
      </c>
      <c r="U25" s="5">
        <f>T25/T18</f>
        <v>0.70394667478884299</v>
      </c>
      <c r="V25" s="6">
        <f>V18-V32</f>
        <v>53391</v>
      </c>
      <c r="W25" s="5">
        <f>V25/V18</f>
        <v>0.69116352526926261</v>
      </c>
      <c r="X25" s="5"/>
      <c r="Y25" s="6">
        <f t="shared" si="0"/>
        <v>716299</v>
      </c>
      <c r="Z25" s="5">
        <f>Y25/Y18</f>
        <v>0.66158340599092647</v>
      </c>
    </row>
    <row r="26" spans="3:26" x14ac:dyDescent="0.2">
      <c r="D26" s="2"/>
      <c r="E26" s="6"/>
      <c r="F26" s="5"/>
      <c r="G26" s="6"/>
      <c r="H26" s="5"/>
      <c r="I26" s="5"/>
      <c r="J26" s="6"/>
      <c r="K26" s="5"/>
      <c r="L26" s="6"/>
      <c r="M26" s="5"/>
      <c r="N26" s="27"/>
      <c r="O26" s="6"/>
      <c r="P26" s="5"/>
      <c r="Q26" s="6"/>
      <c r="R26" s="5"/>
      <c r="S26" s="5"/>
      <c r="T26" s="6"/>
      <c r="U26" s="5"/>
      <c r="V26" s="6"/>
      <c r="W26" s="5"/>
      <c r="X26" s="5"/>
      <c r="Y26" s="6"/>
      <c r="Z26" s="5"/>
    </row>
    <row r="27" spans="3:26" ht="12.75" customHeight="1" x14ac:dyDescent="0.2">
      <c r="C27" s="34" t="s">
        <v>21</v>
      </c>
      <c r="D27" s="2" t="s">
        <v>0</v>
      </c>
      <c r="E27" s="6">
        <v>94</v>
      </c>
      <c r="F27" s="5">
        <f>E27/E18</f>
        <v>4.3832039355575761E-4</v>
      </c>
      <c r="G27" s="6">
        <v>73</v>
      </c>
      <c r="H27" s="5">
        <f>G27/G18</f>
        <v>3.5361535368801436E-4</v>
      </c>
      <c r="I27" s="5"/>
      <c r="J27" s="6">
        <v>8</v>
      </c>
      <c r="K27" s="5">
        <f>J27/J18</f>
        <v>1.3858573259882895E-4</v>
      </c>
      <c r="L27" s="6">
        <v>156</v>
      </c>
      <c r="M27" s="5">
        <f>L27/L18</f>
        <v>1.4378940382701029E-3</v>
      </c>
      <c r="N27" s="27"/>
      <c r="O27" s="6">
        <v>0</v>
      </c>
      <c r="P27" s="5">
        <f>O27/O18</f>
        <v>0</v>
      </c>
      <c r="Q27" s="6">
        <v>0</v>
      </c>
      <c r="R27" s="5">
        <f>Q27/Q18</f>
        <v>0</v>
      </c>
      <c r="S27" s="5"/>
      <c r="T27" s="6">
        <v>4</v>
      </c>
      <c r="U27" s="5">
        <f>T27/T18</f>
        <v>4.6858709276852967E-5</v>
      </c>
      <c r="V27" s="6">
        <v>0</v>
      </c>
      <c r="W27" s="5">
        <f>V27/V18</f>
        <v>0</v>
      </c>
      <c r="X27" s="5"/>
      <c r="Y27" s="6">
        <f t="shared" ref="Y27:Y32" si="1">SUM(V27,T27,L27,J27,E27,G27,O27,Q27)</f>
        <v>335</v>
      </c>
      <c r="Z27" s="5">
        <f>Y27/Y18</f>
        <v>3.094105129379775E-4</v>
      </c>
    </row>
    <row r="28" spans="3:26" x14ac:dyDescent="0.2">
      <c r="C28" s="34"/>
      <c r="D28" s="2" t="s">
        <v>1</v>
      </c>
      <c r="E28" s="6">
        <v>116</v>
      </c>
      <c r="F28" s="5">
        <f>E28/E18</f>
        <v>5.4090601757944556E-4</v>
      </c>
      <c r="G28" s="6">
        <v>108</v>
      </c>
      <c r="H28" s="5">
        <f>G28/G18</f>
        <v>5.2315696162062405E-4</v>
      </c>
      <c r="I28" s="5"/>
      <c r="J28" s="6">
        <v>15</v>
      </c>
      <c r="K28" s="5">
        <f>J28/J18</f>
        <v>2.5984824862280428E-4</v>
      </c>
      <c r="L28" s="6">
        <v>173</v>
      </c>
      <c r="M28" s="5">
        <f>L28/L18</f>
        <v>1.5945876193636398E-3</v>
      </c>
      <c r="N28" s="27"/>
      <c r="O28" s="6">
        <v>0</v>
      </c>
      <c r="P28" s="5">
        <f>O28/O18</f>
        <v>0</v>
      </c>
      <c r="Q28" s="6">
        <v>1</v>
      </c>
      <c r="R28" s="5">
        <f>Q28/Q18</f>
        <v>9.7133587823333429E-6</v>
      </c>
      <c r="S28" s="5"/>
      <c r="T28" s="6">
        <v>6</v>
      </c>
      <c r="U28" s="5">
        <f>T28/T18</f>
        <v>7.0288063915279457E-5</v>
      </c>
      <c r="V28" s="6">
        <v>0</v>
      </c>
      <c r="W28" s="5">
        <f>V28/V18</f>
        <v>0</v>
      </c>
      <c r="X28" s="5"/>
      <c r="Y28" s="6">
        <f t="shared" si="1"/>
        <v>419</v>
      </c>
      <c r="Z28" s="5">
        <f>Y28/Y18</f>
        <v>3.8699404454033603E-4</v>
      </c>
    </row>
    <row r="29" spans="3:26" x14ac:dyDescent="0.2">
      <c r="C29" s="34"/>
      <c r="D29" s="2" t="s">
        <v>2</v>
      </c>
      <c r="E29" s="6">
        <v>230</v>
      </c>
      <c r="F29" s="5">
        <f>E29/E18</f>
        <v>1.0724860693385558E-3</v>
      </c>
      <c r="G29" s="6">
        <v>215</v>
      </c>
      <c r="H29" s="5">
        <f>G29/G18</f>
        <v>1.0414698773003163E-3</v>
      </c>
      <c r="I29" s="5"/>
      <c r="J29" s="6">
        <v>139</v>
      </c>
      <c r="K29" s="5">
        <f>J29/J18</f>
        <v>2.4079271039046529E-3</v>
      </c>
      <c r="L29" s="6">
        <v>242</v>
      </c>
      <c r="M29" s="5">
        <f>L29/L18</f>
        <v>2.2305792132138774E-3</v>
      </c>
      <c r="N29" s="27"/>
      <c r="O29" s="6">
        <v>5</v>
      </c>
      <c r="P29" s="5">
        <f>O29/O18</f>
        <v>2.1736295265834891E-5</v>
      </c>
      <c r="Q29" s="6">
        <v>6</v>
      </c>
      <c r="R29" s="5">
        <f>Q29/Q18</f>
        <v>5.828015269400006E-5</v>
      </c>
      <c r="S29" s="5"/>
      <c r="T29" s="6">
        <v>8</v>
      </c>
      <c r="U29" s="5">
        <f>T29/T18</f>
        <v>9.3717418553705933E-5</v>
      </c>
      <c r="V29" s="6">
        <v>2</v>
      </c>
      <c r="W29" s="5">
        <f>V29/V18</f>
        <v>2.5890637945318971E-5</v>
      </c>
      <c r="X29" s="5"/>
      <c r="Y29" s="6">
        <f t="shared" si="1"/>
        <v>847</v>
      </c>
      <c r="Z29" s="5">
        <f>Y29/Y18</f>
        <v>7.8230061032378195E-4</v>
      </c>
    </row>
    <row r="30" spans="3:26" x14ac:dyDescent="0.2">
      <c r="C30" s="34"/>
      <c r="D30" s="2" t="s">
        <v>3</v>
      </c>
      <c r="E30" s="6">
        <v>1941</v>
      </c>
      <c r="F30" s="5">
        <f>E30/E18</f>
        <v>9.0508498286353788E-3</v>
      </c>
      <c r="G30" s="6">
        <v>1916</v>
      </c>
      <c r="H30" s="5">
        <f>G30/G18</f>
        <v>9.2811920228251452E-3</v>
      </c>
      <c r="I30" s="5"/>
      <c r="J30" s="6">
        <v>613</v>
      </c>
      <c r="K30" s="5">
        <f>J30/J18</f>
        <v>1.0619131760385269E-2</v>
      </c>
      <c r="L30" s="6">
        <v>1785</v>
      </c>
      <c r="M30" s="5">
        <f>L30/L18</f>
        <v>1.645282601482137E-2</v>
      </c>
      <c r="N30" s="27"/>
      <c r="O30" s="6">
        <v>56397</v>
      </c>
      <c r="P30" s="5">
        <f>O30/O18</f>
        <v>0.24517236882145807</v>
      </c>
      <c r="Q30" s="6">
        <v>27998</v>
      </c>
      <c r="R30" s="5">
        <f>Q30/Q18</f>
        <v>0.27195461918776892</v>
      </c>
      <c r="S30" s="5"/>
      <c r="T30" s="6">
        <v>12002</v>
      </c>
      <c r="U30" s="5">
        <f>T30/T18</f>
        <v>0.14059955718519734</v>
      </c>
      <c r="V30" s="6">
        <v>18676</v>
      </c>
      <c r="W30" s="5">
        <f>V30/V18</f>
        <v>0.24176677713338857</v>
      </c>
      <c r="X30" s="5"/>
      <c r="Y30" s="6">
        <f t="shared" si="1"/>
        <v>121328</v>
      </c>
      <c r="Z30" s="5">
        <f>Y30/Y18</f>
        <v>0.11206017526489234</v>
      </c>
    </row>
    <row r="31" spans="3:26" x14ac:dyDescent="0.2">
      <c r="C31" s="34"/>
      <c r="D31" s="2" t="s">
        <v>4</v>
      </c>
      <c r="E31" s="6">
        <v>2663</v>
      </c>
      <c r="F31" s="5">
        <f>E31/E18</f>
        <v>1.241752348977641E-2</v>
      </c>
      <c r="G31" s="6">
        <v>2842</v>
      </c>
      <c r="H31" s="5">
        <f>G31/G18</f>
        <v>1.3766778564127903E-2</v>
      </c>
      <c r="I31" s="5"/>
      <c r="J31" s="6">
        <v>745</v>
      </c>
      <c r="K31" s="5">
        <f>J31/J18</f>
        <v>1.2905796348265946E-2</v>
      </c>
      <c r="L31" s="6">
        <v>2096</v>
      </c>
      <c r="M31" s="5">
        <f>L31/L18</f>
        <v>1.9319396821885486E-2</v>
      </c>
      <c r="N31" s="27"/>
      <c r="O31" s="6">
        <v>58973</v>
      </c>
      <c r="P31" s="5">
        <f>O31/O18</f>
        <v>0.2563709081424162</v>
      </c>
      <c r="Q31" s="6">
        <v>29068</v>
      </c>
      <c r="R31" s="5">
        <f>Q31/Q18</f>
        <v>0.28234791308486562</v>
      </c>
      <c r="S31" s="5"/>
      <c r="T31" s="6">
        <v>12852</v>
      </c>
      <c r="U31" s="5">
        <f>T31/T18</f>
        <v>0.15055703290652858</v>
      </c>
      <c r="V31" s="6">
        <v>19220</v>
      </c>
      <c r="W31" s="5">
        <f>V31/V18</f>
        <v>0.24880903065451532</v>
      </c>
      <c r="X31" s="5"/>
      <c r="Y31" s="6">
        <f t="shared" si="1"/>
        <v>128459</v>
      </c>
      <c r="Z31" s="5">
        <f>Y31/Y18</f>
        <v>0.11864646292984971</v>
      </c>
    </row>
    <row r="32" spans="3:26" x14ac:dyDescent="0.2">
      <c r="C32" s="34"/>
      <c r="D32" s="2" t="s">
        <v>5</v>
      </c>
      <c r="E32" s="6">
        <v>59246</v>
      </c>
      <c r="F32" s="5">
        <f>E32/E18</f>
        <v>0.27626308549579165</v>
      </c>
      <c r="G32" s="6">
        <v>63361</v>
      </c>
      <c r="H32" s="5">
        <f>G32/G18</f>
        <v>0.30692359486337367</v>
      </c>
      <c r="I32" s="5"/>
      <c r="J32" s="6">
        <v>23486</v>
      </c>
      <c r="K32" s="5">
        <f>J32/J18</f>
        <v>0.40685306447701208</v>
      </c>
      <c r="L32" s="6">
        <v>35305</v>
      </c>
      <c r="M32" s="5">
        <f>L32/L18</f>
        <v>0.32541569885337168</v>
      </c>
      <c r="N32" s="27"/>
      <c r="O32" s="6">
        <v>90030</v>
      </c>
      <c r="P32" s="5">
        <f>O32/O18</f>
        <v>0.39138373255662307</v>
      </c>
      <c r="Q32" s="6">
        <v>45848</v>
      </c>
      <c r="R32" s="5">
        <f>Q32/Q18</f>
        <v>0.4453380734524191</v>
      </c>
      <c r="S32" s="5"/>
      <c r="T32" s="6">
        <v>25272</v>
      </c>
      <c r="U32" s="5">
        <f>T32/T18</f>
        <v>0.29605332521115707</v>
      </c>
      <c r="V32" s="6">
        <v>23857</v>
      </c>
      <c r="W32" s="5">
        <f>V32/V18</f>
        <v>0.30883647473073739</v>
      </c>
      <c r="X32" s="5"/>
      <c r="Y32" s="6">
        <f t="shared" si="1"/>
        <v>366405</v>
      </c>
      <c r="Z32" s="5">
        <f>Y32/Y18</f>
        <v>0.33841659400907359</v>
      </c>
    </row>
    <row r="33" spans="2:27" x14ac:dyDescent="0.2">
      <c r="C33" s="25"/>
      <c r="D33" s="2"/>
      <c r="E33" s="6"/>
      <c r="F33" s="5"/>
      <c r="G33" s="6"/>
      <c r="H33" s="5"/>
      <c r="I33" s="5"/>
      <c r="J33" s="6"/>
      <c r="K33" s="5"/>
      <c r="L33" s="6"/>
      <c r="M33" s="5"/>
      <c r="N33" s="27"/>
      <c r="O33" s="6"/>
      <c r="P33" s="5"/>
      <c r="Q33" s="6"/>
      <c r="R33" s="5"/>
      <c r="S33" s="5"/>
      <c r="T33" s="6"/>
      <c r="U33" s="5"/>
      <c r="V33" s="6"/>
      <c r="W33" s="5"/>
      <c r="X33" s="5"/>
      <c r="Y33" s="6"/>
      <c r="Z33" s="5"/>
    </row>
    <row r="34" spans="2:27" s="38" customFormat="1" x14ac:dyDescent="0.2">
      <c r="C34" s="25" t="s">
        <v>31</v>
      </c>
      <c r="D34" s="39"/>
      <c r="E34" s="41">
        <v>3.1</v>
      </c>
      <c r="F34" s="41"/>
      <c r="G34" s="41">
        <v>2.9</v>
      </c>
      <c r="H34" s="41"/>
      <c r="I34" s="40"/>
      <c r="J34" s="41">
        <v>3.3</v>
      </c>
      <c r="K34" s="41"/>
      <c r="L34" s="41">
        <v>3.3</v>
      </c>
      <c r="M34" s="41"/>
      <c r="N34" s="40"/>
      <c r="O34" s="41">
        <v>2.8</v>
      </c>
      <c r="P34" s="41"/>
      <c r="Q34" s="41">
        <v>2.9</v>
      </c>
      <c r="R34" s="41"/>
      <c r="S34" s="40"/>
      <c r="T34" s="41">
        <v>3.1</v>
      </c>
      <c r="U34" s="41"/>
      <c r="V34" s="41">
        <v>2.6</v>
      </c>
      <c r="W34" s="41"/>
      <c r="X34" s="40"/>
      <c r="Y34" s="40"/>
      <c r="Z34" s="40"/>
    </row>
    <row r="35" spans="2:27" ht="6" customHeight="1" x14ac:dyDescent="0.2">
      <c r="B35" s="16"/>
      <c r="C35" s="29"/>
      <c r="D35" s="16"/>
      <c r="E35" s="9"/>
      <c r="F35" s="10"/>
      <c r="G35" s="9"/>
      <c r="H35" s="10"/>
      <c r="I35" s="10"/>
      <c r="J35" s="9"/>
      <c r="K35" s="10"/>
      <c r="L35" s="9"/>
      <c r="M35" s="10"/>
      <c r="N35" s="16"/>
      <c r="O35" s="9"/>
      <c r="P35" s="10"/>
      <c r="Q35" s="9"/>
      <c r="R35" s="10"/>
      <c r="S35" s="10"/>
      <c r="T35" s="9"/>
      <c r="U35" s="10"/>
      <c r="V35" s="9"/>
      <c r="W35" s="10"/>
      <c r="X35" s="10"/>
      <c r="Y35" s="9"/>
      <c r="Z35" s="10"/>
      <c r="AA35" s="16"/>
    </row>
    <row r="36" spans="2:27" ht="6" customHeight="1" x14ac:dyDescent="0.2"/>
  </sheetData>
  <mergeCells count="34">
    <mergeCell ref="Q34:R34"/>
    <mergeCell ref="T34:U34"/>
    <mergeCell ref="V34:W34"/>
    <mergeCell ref="E34:F34"/>
    <mergeCell ref="G34:H34"/>
    <mergeCell ref="J34:K34"/>
    <mergeCell ref="L34:M34"/>
    <mergeCell ref="O34:P34"/>
    <mergeCell ref="E9:F9"/>
    <mergeCell ref="G9:H9"/>
    <mergeCell ref="E3:M3"/>
    <mergeCell ref="C3:D3"/>
    <mergeCell ref="C6:D6"/>
    <mergeCell ref="C9:D9"/>
    <mergeCell ref="E6:H6"/>
    <mergeCell ref="J6:M6"/>
    <mergeCell ref="C20:C25"/>
    <mergeCell ref="C27:C32"/>
    <mergeCell ref="C12:D12"/>
    <mergeCell ref="C13:D13"/>
    <mergeCell ref="C18:D18"/>
    <mergeCell ref="C16:D16"/>
    <mergeCell ref="C15:D15"/>
    <mergeCell ref="C14:D14"/>
    <mergeCell ref="T6:W6"/>
    <mergeCell ref="O3:W3"/>
    <mergeCell ref="Y3:Z3"/>
    <mergeCell ref="J9:K9"/>
    <mergeCell ref="L9:M9"/>
    <mergeCell ref="O9:P9"/>
    <mergeCell ref="Q9:R9"/>
    <mergeCell ref="T9:U9"/>
    <mergeCell ref="V9:W9"/>
    <mergeCell ref="O6:R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Maus</dc:creator>
  <cp:lastModifiedBy>KITS</cp:lastModifiedBy>
  <dcterms:created xsi:type="dcterms:W3CDTF">2018-10-22T19:24:45Z</dcterms:created>
  <dcterms:modified xsi:type="dcterms:W3CDTF">2018-11-12T07:57:02Z</dcterms:modified>
</cp:coreProperties>
</file>