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Maria.Brandl\OneDrive - USDA\Documents\A-MANUSCRIPT Microbiome lettuce-postharvest\Lettuce microbiome-MAP - SUBMITTED FILES\"/>
    </mc:Choice>
  </mc:AlternateContent>
  <xr:revisionPtr revIDLastSave="0" documentId="13_ncr:1_{2116B310-FAB5-4879-ABBB-B4A5A79356C7}" xr6:coauthVersionLast="46" xr6:coauthVersionMax="46" xr10:uidLastSave="{00000000-0000-0000-0000-000000000000}"/>
  <bookViews>
    <workbookView xWindow="-98" yWindow="-98" windowWidth="19396" windowHeight="10395" xr2:uid="{00000000-000D-0000-FFFF-FFFF00000000}"/>
  </bookViews>
  <sheets>
    <sheet name="S1a. Pre-storage" sheetId="2" r:id="rId1"/>
    <sheet name="S1b. 6°C storage" sheetId="3" r:id="rId2"/>
    <sheet name="S1c. 24°C storage"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39" i="3" l="1"/>
  <c r="K39" i="3"/>
  <c r="H39" i="3"/>
  <c r="AX33" i="3"/>
  <c r="N33" i="3"/>
  <c r="E33" i="3"/>
  <c r="AX27" i="3"/>
  <c r="Q20" i="3"/>
  <c r="AF14" i="3"/>
  <c r="W10" i="3"/>
  <c r="W27" i="4" l="1"/>
  <c r="T27" i="4"/>
  <c r="Q27" i="4"/>
  <c r="N27" i="4"/>
  <c r="T24" i="4"/>
  <c r="N24" i="4"/>
  <c r="K21" i="4"/>
  <c r="W18" i="4"/>
  <c r="Q18" i="4"/>
  <c r="N18" i="4"/>
  <c r="K18" i="4"/>
  <c r="E18" i="4"/>
  <c r="B18" i="4"/>
  <c r="K15" i="4"/>
  <c r="H15" i="4"/>
  <c r="W12" i="4"/>
  <c r="T12" i="4"/>
  <c r="Q12" i="4"/>
  <c r="N12" i="4"/>
  <c r="E12" i="4"/>
  <c r="B12" i="4"/>
  <c r="T9" i="4"/>
  <c r="W24" i="2" l="1"/>
  <c r="Q9" i="2"/>
  <c r="Q15" i="2"/>
  <c r="Q27" i="2"/>
  <c r="AO18" i="2"/>
  <c r="AI18" i="2"/>
  <c r="AI9" i="2"/>
  <c r="AC18" i="2"/>
  <c r="Z18" i="2"/>
  <c r="AF12" i="2"/>
  <c r="AF9" i="2"/>
  <c r="AL21" i="2"/>
  <c r="AL18" i="2"/>
  <c r="AO21" i="2"/>
  <c r="AI21" i="2"/>
  <c r="AI12" i="2"/>
  <c r="AC21" i="2"/>
  <c r="AC12" i="2"/>
  <c r="Z21" i="2"/>
  <c r="Z12" i="2"/>
  <c r="H18" i="2"/>
</calcChain>
</file>

<file path=xl/sharedStrings.xml><?xml version="1.0" encoding="utf-8"?>
<sst xmlns="http://schemas.openxmlformats.org/spreadsheetml/2006/main" count="302" uniqueCount="153">
  <si>
    <t>TT</t>
  </si>
  <si>
    <t>DA</t>
  </si>
  <si>
    <t>Inoculated</t>
  </si>
  <si>
    <t>Noninoculated</t>
  </si>
  <si>
    <t xml:space="preserve">Bacterial taxa </t>
  </si>
  <si>
    <t>SPRING-CONVENTIONAL FIELD</t>
  </si>
  <si>
    <t>FALL-CONVENTIONAL FIELD</t>
  </si>
  <si>
    <t>SPRING-EXPERIMENTAL FIELD</t>
  </si>
  <si>
    <t>FALL-EXPERIMENTAL FIELD</t>
  </si>
  <si>
    <r>
      <rPr>
        <b/>
        <vertAlign val="superscript"/>
        <sz val="14"/>
        <color theme="1"/>
        <rFont val="Calibri"/>
        <family val="2"/>
        <scheme val="minor"/>
      </rPr>
      <t>2</t>
    </r>
    <r>
      <rPr>
        <b/>
        <sz val="14"/>
        <color theme="1"/>
        <rFont val="Calibri"/>
        <family val="2"/>
        <scheme val="minor"/>
      </rPr>
      <t>None of the samples from lettuce harvested in the experimental field in 2017 harbored the bacterial species listed above or in the companion tables of decay species in microbiomes of lettuce stored at 6°C and 24°C, using a cutoff RA &gt; 0.02%.</t>
    </r>
  </si>
  <si>
    <r>
      <rPr>
        <b/>
        <vertAlign val="superscript"/>
        <sz val="14"/>
        <color theme="1"/>
        <rFont val="Calibri"/>
        <family val="2"/>
        <scheme val="minor"/>
      </rPr>
      <t>1</t>
    </r>
    <r>
      <rPr>
        <b/>
        <sz val="14"/>
        <color theme="1"/>
        <rFont val="Calibri"/>
        <family val="2"/>
        <scheme val="minor"/>
      </rPr>
      <t xml:space="preserve">Relative abundance (RA) values in inoculated samples reflect that with EcO157 included in the total OTUs. Presence of a species is shown only for RA &gt; 0.02% and means were calculated from these values. Individual replicate values and mean values are shown in green and blue font, respectively. </t>
    </r>
  </si>
  <si>
    <t>SPRING 2018-CONVENTIONAL FIELD</t>
  </si>
  <si>
    <t>FALL 2018-CONVENTIONAL FIELD</t>
  </si>
  <si>
    <t>Cultivar DA</t>
  </si>
  <si>
    <t>Cultivar TT</t>
  </si>
  <si>
    <t>CS824eDA1n</t>
  </si>
  <si>
    <t>CS824eDA2n</t>
  </si>
  <si>
    <t>CS824eDA3n</t>
  </si>
  <si>
    <t>CS824eTT1n</t>
  </si>
  <si>
    <t>CS824eTT2n</t>
  </si>
  <si>
    <t>CS824eTT3n</t>
  </si>
  <si>
    <t>CF824eDA1n</t>
  </si>
  <si>
    <t>CF824eDA2n</t>
  </si>
  <si>
    <t>CF824eDA3n</t>
  </si>
  <si>
    <t>CF824eTT1n</t>
  </si>
  <si>
    <t>CF824eTT2n</t>
  </si>
  <si>
    <t>CF824eTT3n</t>
  </si>
  <si>
    <r>
      <rPr>
        <b/>
        <vertAlign val="superscript"/>
        <sz val="14"/>
        <color theme="1"/>
        <rFont val="Calibri"/>
        <family val="2"/>
        <scheme val="minor"/>
      </rPr>
      <t>1</t>
    </r>
    <r>
      <rPr>
        <b/>
        <sz val="14"/>
        <color theme="1"/>
        <rFont val="Calibri"/>
        <family val="2"/>
        <scheme val="minor"/>
      </rPr>
      <t>Relative abundance (RA) values in inoculated samples reflect that with EcO157 included in the total OTUs. Presence of a species is shown only for RA &gt; 0.02% and means were calculated from these values. Individual replicate values and mean values are shown in green and blue font, respectively.</t>
    </r>
  </si>
  <si>
    <r>
      <rPr>
        <b/>
        <vertAlign val="superscript"/>
        <sz val="14"/>
        <color theme="1"/>
        <rFont val="Calibri"/>
        <family val="2"/>
        <scheme val="minor"/>
      </rPr>
      <t>2</t>
    </r>
    <r>
      <rPr>
        <b/>
        <sz val="14"/>
        <color theme="1"/>
        <rFont val="Calibri"/>
        <family val="2"/>
        <scheme val="minor"/>
      </rPr>
      <t>None of the samples from lettuce harvested in the experimental field in 2017 and 2018 and stored at 24</t>
    </r>
    <r>
      <rPr>
        <b/>
        <sz val="14"/>
        <color theme="1"/>
        <rFont val="Calibri"/>
        <family val="2"/>
      </rPr>
      <t>°</t>
    </r>
    <r>
      <rPr>
        <b/>
        <sz val="14"/>
        <color theme="1"/>
        <rFont val="Calibri"/>
        <family val="2"/>
        <scheme val="minor"/>
      </rPr>
      <t>C harbored the bacterial species listed above or those listed in the companion tables of decay species in microbiomes of lettuce prior to storage or stored at 6°C, using a cutoff RA &gt; 0.02%.</t>
    </r>
  </si>
  <si>
    <t>SPRING 2018-EXPERIMENTAL FIELD</t>
  </si>
  <si>
    <t>FALL 2018-EXPERIMENTAL FIELD</t>
  </si>
  <si>
    <r>
      <t>FALL 2017-EXPERIMENTAL FIELD</t>
    </r>
    <r>
      <rPr>
        <b/>
        <vertAlign val="superscript"/>
        <sz val="14"/>
        <color theme="1"/>
        <rFont val="Calibri"/>
        <family val="2"/>
        <scheme val="minor"/>
      </rPr>
      <t>2</t>
    </r>
  </si>
  <si>
    <t>CF86eTT1n</t>
  </si>
  <si>
    <t>CF86eTT2n</t>
  </si>
  <si>
    <t>CF86eTT3n</t>
  </si>
  <si>
    <t>ES86eTT2n</t>
  </si>
  <si>
    <t>ES86eTT3n</t>
  </si>
  <si>
    <t>CS86eDA1n</t>
  </si>
  <si>
    <t>CS86eDA2n</t>
  </si>
  <si>
    <t>CS86eDA3n</t>
  </si>
  <si>
    <t>ES86eDA1n</t>
  </si>
  <si>
    <t>ES86eDA2n</t>
  </si>
  <si>
    <t>ES86eDA3n</t>
  </si>
  <si>
    <t>ES86eTT1n</t>
  </si>
  <si>
    <t>EF86mDA1n</t>
  </si>
  <si>
    <t>EF86mDA2n</t>
  </si>
  <si>
    <t>EF86mDA3n</t>
  </si>
  <si>
    <t>CS86eTT1n</t>
  </si>
  <si>
    <t>CS86eTT2n</t>
  </si>
  <si>
    <t>CS86eTT3n</t>
  </si>
  <si>
    <t>CF86eDA1n</t>
  </si>
  <si>
    <t>CF86eDA2n</t>
  </si>
  <si>
    <t>CF86eDA3n</t>
  </si>
  <si>
    <t>EF86eDA1n</t>
  </si>
  <si>
    <t>EF86eDA2n</t>
  </si>
  <si>
    <t>EF86eDA3n</t>
  </si>
  <si>
    <r>
      <rPr>
        <b/>
        <vertAlign val="superscript"/>
        <sz val="14"/>
        <color theme="1"/>
        <rFont val="Calibri"/>
        <family val="2"/>
        <scheme val="minor"/>
      </rPr>
      <t>1</t>
    </r>
    <r>
      <rPr>
        <b/>
        <sz val="14"/>
        <color theme="1"/>
        <rFont val="Calibri"/>
        <family val="2"/>
        <scheme val="minor"/>
      </rPr>
      <t>Relative abundance (RA) values in inoculated samples reflects that with EcO157 included in the total OTUs, which was below the cut-off of 0.02% in all cold-stored samples. Presence of a species is shown only for RA &gt; 0.02% and means were calculated from these values. Individual replicate values and mean values are shown in green and blue font, respectively. When detected in samples at mid- and endpoint of storage, relative abundance was averaged over both. Sample names are provided above each replicate value</t>
    </r>
    <r>
      <rPr>
        <b/>
        <vertAlign val="superscript"/>
        <sz val="14"/>
        <color theme="1"/>
        <rFont val="Calibri"/>
        <family val="2"/>
        <scheme val="minor"/>
      </rPr>
      <t>3</t>
    </r>
    <r>
      <rPr>
        <b/>
        <sz val="14"/>
        <color theme="1"/>
        <rFont val="Calibri"/>
        <family val="2"/>
        <scheme val="minor"/>
      </rPr>
      <t>.</t>
    </r>
  </si>
  <si>
    <r>
      <rPr>
        <b/>
        <vertAlign val="superscript"/>
        <sz val="14"/>
        <color theme="1"/>
        <rFont val="Calibri"/>
        <family val="2"/>
        <scheme val="minor"/>
      </rPr>
      <t>2</t>
    </r>
    <r>
      <rPr>
        <b/>
        <sz val="14"/>
        <color theme="1"/>
        <rFont val="Calibri"/>
        <family val="2"/>
        <scheme val="minor"/>
      </rPr>
      <t>The fall 2017 experiment did not include noninoculated samples.</t>
    </r>
  </si>
  <si>
    <r>
      <t>Sample name</t>
    </r>
    <r>
      <rPr>
        <b/>
        <vertAlign val="superscript"/>
        <sz val="14"/>
        <color theme="1"/>
        <rFont val="Calibri"/>
        <family val="2"/>
        <scheme val="minor"/>
      </rPr>
      <t>3</t>
    </r>
  </si>
  <si>
    <t>CS8zTT1n</t>
  </si>
  <si>
    <t>CS8zTT2n</t>
  </si>
  <si>
    <t>CS8zTT3n</t>
  </si>
  <si>
    <t>CF8zDA1i</t>
  </si>
  <si>
    <t>CF8zDA2i</t>
  </si>
  <si>
    <t>CF8zDA3i</t>
  </si>
  <si>
    <t>CF8zTT2i</t>
  </si>
  <si>
    <t>CF8zTT1i</t>
  </si>
  <si>
    <t>CF8zTT3i</t>
  </si>
  <si>
    <t>ES8zDA1n</t>
  </si>
  <si>
    <t>ES8zDA2n</t>
  </si>
  <si>
    <t>ES8zDA3n</t>
  </si>
  <si>
    <t>ES8zDA1i</t>
  </si>
  <si>
    <t>ES8zDA2i</t>
  </si>
  <si>
    <t>ES8zDA3i</t>
  </si>
  <si>
    <t>ES8zTT1n</t>
  </si>
  <si>
    <t>ES8zTT2n</t>
  </si>
  <si>
    <t>ES8zTT3n</t>
  </si>
  <si>
    <t>ES8zTT1i</t>
  </si>
  <si>
    <t>ES8zTT2i</t>
  </si>
  <si>
    <t>ES8zTT3i</t>
  </si>
  <si>
    <t>EF8zDA1n</t>
  </si>
  <si>
    <t>EF8zDA2n</t>
  </si>
  <si>
    <t>EF8zDA3n</t>
  </si>
  <si>
    <t>EF8zDA1i</t>
  </si>
  <si>
    <t>EF8zDA2i</t>
  </si>
  <si>
    <t>EF8zDA3i</t>
  </si>
  <si>
    <t>CS86mDA1i</t>
  </si>
  <si>
    <t>CS86mDA2i</t>
  </si>
  <si>
    <t>CS86eDA3i</t>
  </si>
  <si>
    <t>CS86eDA1i</t>
  </si>
  <si>
    <t>CS86eDA2i</t>
  </si>
  <si>
    <r>
      <rPr>
        <b/>
        <vertAlign val="superscript"/>
        <sz val="14"/>
        <color theme="1"/>
        <rFont val="Calibri"/>
        <family val="2"/>
        <scheme val="minor"/>
      </rPr>
      <t>3</t>
    </r>
    <r>
      <rPr>
        <b/>
        <sz val="14"/>
        <color theme="1"/>
        <rFont val="Calibri"/>
        <family val="2"/>
        <scheme val="minor"/>
      </rPr>
      <t>Sample names are coded as follows: C or E (Conventional or Experimental field); F or S (Fall or Spring); 8 (2018); z (microbiome collected at T(0) ie pre-storage); DA or TT (cultivar Darkland or Triple Threat); 1, 2 or 3 (replicate sample number); and n (noninoculated lettuce sample, or otherwise, inoculated).</t>
    </r>
  </si>
  <si>
    <t>CS86mTT1i</t>
  </si>
  <si>
    <t>CS86mTT2i</t>
  </si>
  <si>
    <t>CS86eTT1i</t>
  </si>
  <si>
    <t>CS86eTT2i</t>
  </si>
  <si>
    <t>CS86eTT3i</t>
  </si>
  <si>
    <t>CF86mDA1i</t>
  </si>
  <si>
    <t>CF86mDA2i</t>
  </si>
  <si>
    <t>CF86mDA3i</t>
  </si>
  <si>
    <t>CF86eDA1i</t>
  </si>
  <si>
    <t>CF86eDA2i</t>
  </si>
  <si>
    <t>CF86eDA3i</t>
  </si>
  <si>
    <t>CF86mTT3i</t>
  </si>
  <si>
    <t>CF86eTT1i</t>
  </si>
  <si>
    <t>CF86eTT2i</t>
  </si>
  <si>
    <t>CF86eTT3i</t>
  </si>
  <si>
    <t>CF86mTT1i</t>
  </si>
  <si>
    <t>CF86mTT2i</t>
  </si>
  <si>
    <t>ES86eDA2i</t>
  </si>
  <si>
    <t>ES86eDA1i</t>
  </si>
  <si>
    <t>ES86eDA3i</t>
  </si>
  <si>
    <t>ES86eTT3i</t>
  </si>
  <si>
    <t>ES86eTT1i</t>
  </si>
  <si>
    <t>ES86eTT2i</t>
  </si>
  <si>
    <t>EF86mDA1i</t>
  </si>
  <si>
    <t>EF86mDA2i</t>
  </si>
  <si>
    <t>EF86mDA3i</t>
  </si>
  <si>
    <t>EF86eDA1i</t>
  </si>
  <si>
    <t>EF86eDA2i</t>
  </si>
  <si>
    <t>EF86eDA3i</t>
  </si>
  <si>
    <t>EF76mDA1i</t>
  </si>
  <si>
    <t>EF76mDA2i</t>
  </si>
  <si>
    <t>EF76eDA1i</t>
  </si>
  <si>
    <t>EF76eDA2i</t>
  </si>
  <si>
    <r>
      <rPr>
        <b/>
        <vertAlign val="superscript"/>
        <sz val="14"/>
        <color theme="1"/>
        <rFont val="Calibri"/>
        <family val="2"/>
        <scheme val="minor"/>
      </rPr>
      <t>3</t>
    </r>
    <r>
      <rPr>
        <b/>
        <sz val="14"/>
        <color theme="1"/>
        <rFont val="Calibri"/>
        <family val="2"/>
        <scheme val="minor"/>
      </rPr>
      <t>Sample names are coded as follows: C or E (Conventional or Experimental field); F or S (Fall or Spring); 7 or 8 (2017 or 2018); 6 (storage at 6</t>
    </r>
    <r>
      <rPr>
        <b/>
        <sz val="14"/>
        <color theme="1"/>
        <rFont val="Calibri"/>
        <family val="2"/>
      </rPr>
      <t>°</t>
    </r>
    <r>
      <rPr>
        <b/>
        <sz val="14"/>
        <color theme="1"/>
        <rFont val="Calibri"/>
        <family val="2"/>
        <scheme val="minor"/>
      </rPr>
      <t>C); m or e (microbiome collected at mid- or endpoint of storage); DA or TT (cultivar Darkland or Triple Threat); 1, 2 or 3 (replicate sample number); and n or i (noninoculated or inoculated lettuce sample).</t>
    </r>
  </si>
  <si>
    <t>CS824eDA1i</t>
  </si>
  <si>
    <t>CS824eDA2i</t>
  </si>
  <si>
    <t>CS824eDA3i</t>
  </si>
  <si>
    <t>CS824eTT1i</t>
  </si>
  <si>
    <t>CS824eTT2i</t>
  </si>
  <si>
    <t>CS824eTT3i</t>
  </si>
  <si>
    <t>CF824eDA1i</t>
  </si>
  <si>
    <t>CF824eDA2i</t>
  </si>
  <si>
    <t>CF824eDA3i</t>
  </si>
  <si>
    <t>CF824eTT1i</t>
  </si>
  <si>
    <t>CF824eTT2i</t>
  </si>
  <si>
    <t>CF824eTT3i</t>
  </si>
  <si>
    <r>
      <rPr>
        <b/>
        <vertAlign val="superscript"/>
        <sz val="14"/>
        <color theme="1"/>
        <rFont val="Calibri"/>
        <family val="2"/>
        <scheme val="minor"/>
      </rPr>
      <t>3</t>
    </r>
    <r>
      <rPr>
        <b/>
        <sz val="14"/>
        <color theme="1"/>
        <rFont val="Calibri"/>
        <family val="2"/>
        <scheme val="minor"/>
      </rPr>
      <t>Sample names are coded as following: C (Conventional field); F or S (Fall or Spring); 8 (2018); 24 (storage at 24°C); e (microbiome collected at endpoint of storage); DA or TT (cultivar Darkland or Triple Threat); 1, 2 or 3 (replicate sample number); and n or i (noninoculated or inoculated lettuce sample).</t>
    </r>
  </si>
  <si>
    <r>
      <rPr>
        <b/>
        <sz val="14"/>
        <rFont val="Calibri"/>
        <family val="2"/>
        <scheme val="minor"/>
      </rPr>
      <t>Table S1c.</t>
    </r>
    <r>
      <rPr>
        <b/>
        <sz val="14"/>
        <color theme="1"/>
        <rFont val="Calibri"/>
        <family val="2"/>
        <scheme val="minor"/>
      </rPr>
      <t xml:space="preserve"> List of bacterial taxa with known potential to cause plant decay and their relative abundance</t>
    </r>
    <r>
      <rPr>
        <b/>
        <vertAlign val="superscript"/>
        <sz val="14"/>
        <color theme="1"/>
        <rFont val="Calibri"/>
        <family val="2"/>
        <scheme val="minor"/>
      </rPr>
      <t>1</t>
    </r>
    <r>
      <rPr>
        <b/>
        <sz val="14"/>
        <color theme="1"/>
        <rFont val="Calibri"/>
        <family val="2"/>
        <scheme val="minor"/>
      </rPr>
      <t xml:space="preserve"> in the microbiome of lettuce harvested in the conventional field plots</t>
    </r>
    <r>
      <rPr>
        <b/>
        <vertAlign val="superscript"/>
        <sz val="14"/>
        <color theme="1"/>
        <rFont val="Calibri"/>
        <family val="2"/>
        <scheme val="minor"/>
      </rPr>
      <t>2</t>
    </r>
    <r>
      <rPr>
        <b/>
        <sz val="14"/>
        <color theme="1"/>
        <rFont val="Calibri"/>
        <family val="2"/>
        <scheme val="minor"/>
      </rPr>
      <t xml:space="preserve"> and stored in MAP under temperature abuse at 24</t>
    </r>
    <r>
      <rPr>
        <b/>
        <sz val="14"/>
        <color theme="1"/>
        <rFont val="Calibri"/>
        <family val="2"/>
      </rPr>
      <t>°</t>
    </r>
    <r>
      <rPr>
        <b/>
        <sz val="14"/>
        <color theme="1"/>
        <rFont val="Calibri"/>
        <family val="2"/>
        <scheme val="minor"/>
      </rPr>
      <t xml:space="preserve">C. </t>
    </r>
  </si>
  <si>
    <r>
      <rPr>
        <b/>
        <sz val="14"/>
        <rFont val="Calibri"/>
        <family val="2"/>
        <scheme val="minor"/>
      </rPr>
      <t xml:space="preserve">Table S1b. </t>
    </r>
    <r>
      <rPr>
        <b/>
        <sz val="14"/>
        <color theme="1"/>
        <rFont val="Calibri"/>
        <family val="2"/>
        <scheme val="minor"/>
      </rPr>
      <t>List of bacterial taxa with known potential to cause plant decay and their relative abundance</t>
    </r>
    <r>
      <rPr>
        <b/>
        <vertAlign val="superscript"/>
        <sz val="14"/>
        <color theme="1"/>
        <rFont val="Calibri"/>
        <family val="2"/>
        <scheme val="minor"/>
      </rPr>
      <t>1</t>
    </r>
    <r>
      <rPr>
        <b/>
        <sz val="14"/>
        <color theme="1"/>
        <rFont val="Calibri"/>
        <family val="2"/>
        <scheme val="minor"/>
      </rPr>
      <t xml:space="preserve"> in the microbiome of cold-stored (6</t>
    </r>
    <r>
      <rPr>
        <b/>
        <sz val="14"/>
        <color theme="1"/>
        <rFont val="Calibri"/>
        <family val="2"/>
      </rPr>
      <t>°</t>
    </r>
    <r>
      <rPr>
        <b/>
        <sz val="14"/>
        <color theme="1"/>
        <rFont val="Calibri"/>
        <family val="2"/>
        <scheme val="minor"/>
      </rPr>
      <t xml:space="preserve">C) samples of lettuce harvested in the conventional and experimental field plots. </t>
    </r>
  </si>
  <si>
    <r>
      <rPr>
        <b/>
        <sz val="14"/>
        <rFont val="Calibri"/>
        <family val="2"/>
        <scheme val="minor"/>
      </rPr>
      <t xml:space="preserve">Table S1a. </t>
    </r>
    <r>
      <rPr>
        <b/>
        <sz val="14"/>
        <color theme="1"/>
        <rFont val="Calibri"/>
        <family val="2"/>
        <scheme val="minor"/>
      </rPr>
      <t>List of bacterial taxa with known potential to cause plant decay and their relative abundance</t>
    </r>
    <r>
      <rPr>
        <b/>
        <vertAlign val="superscript"/>
        <sz val="14"/>
        <color theme="1"/>
        <rFont val="Calibri"/>
        <family val="2"/>
        <scheme val="minor"/>
      </rPr>
      <t>1</t>
    </r>
    <r>
      <rPr>
        <b/>
        <sz val="14"/>
        <color theme="1"/>
        <rFont val="Calibri"/>
        <family val="2"/>
        <scheme val="minor"/>
      </rPr>
      <t xml:space="preserve"> in the pre-storage microbiome of processed lettuce harvested in the conventional and experimental field plots in 2018</t>
    </r>
    <r>
      <rPr>
        <b/>
        <vertAlign val="superscript"/>
        <sz val="14"/>
        <color theme="1"/>
        <rFont val="Calibri"/>
        <family val="2"/>
        <scheme val="minor"/>
      </rPr>
      <t>2</t>
    </r>
    <r>
      <rPr>
        <b/>
        <sz val="14"/>
        <color theme="1"/>
        <rFont val="Calibri"/>
        <family val="2"/>
        <scheme val="minor"/>
      </rPr>
      <t xml:space="preserve">. </t>
    </r>
  </si>
  <si>
    <r>
      <rPr>
        <i/>
        <sz val="11"/>
        <color theme="1"/>
        <rFont val="Calibri"/>
        <family val="2"/>
        <scheme val="minor"/>
      </rPr>
      <t>Pectobacteriaceae</t>
    </r>
    <r>
      <rPr>
        <sz val="11"/>
        <color theme="1"/>
        <rFont val="Calibri"/>
        <family val="2"/>
        <scheme val="minor"/>
      </rPr>
      <t>|</t>
    </r>
    <r>
      <rPr>
        <i/>
        <sz val="11"/>
        <color theme="1"/>
        <rFont val="Calibri"/>
        <family val="2"/>
        <scheme val="minor"/>
      </rPr>
      <t>Dickeya</t>
    </r>
    <r>
      <rPr>
        <sz val="11"/>
        <color theme="1"/>
        <rFont val="Calibri"/>
        <family val="2"/>
        <scheme val="minor"/>
      </rPr>
      <t>|</t>
    </r>
    <r>
      <rPr>
        <i/>
        <sz val="11"/>
        <color theme="1"/>
        <rFont val="Calibri"/>
        <family val="2"/>
        <scheme val="minor"/>
      </rPr>
      <t>dianthicola</t>
    </r>
  </si>
  <si>
    <r>
      <rPr>
        <i/>
        <sz val="11"/>
        <color theme="1"/>
        <rFont val="Calibri"/>
        <family val="2"/>
        <scheme val="minor"/>
      </rPr>
      <t>Pectobacteriaceae</t>
    </r>
    <r>
      <rPr>
        <sz val="11"/>
        <color theme="1"/>
        <rFont val="Calibri"/>
        <family val="2"/>
        <scheme val="minor"/>
      </rPr>
      <t>|</t>
    </r>
    <r>
      <rPr>
        <i/>
        <sz val="11"/>
        <color theme="1"/>
        <rFont val="Calibri"/>
        <family val="2"/>
        <scheme val="minor"/>
      </rPr>
      <t>Pectobacterium</t>
    </r>
    <r>
      <rPr>
        <sz val="11"/>
        <color theme="1"/>
        <rFont val="Calibri"/>
        <family val="2"/>
        <scheme val="minor"/>
      </rPr>
      <t>|</t>
    </r>
    <r>
      <rPr>
        <i/>
        <sz val="11"/>
        <color theme="1"/>
        <rFont val="Calibri"/>
        <family val="2"/>
        <scheme val="minor"/>
      </rPr>
      <t>carotovorum</t>
    </r>
  </si>
  <si>
    <r>
      <rPr>
        <i/>
        <sz val="11"/>
        <color theme="1"/>
        <rFont val="Calibri"/>
        <family val="2"/>
        <scheme val="minor"/>
      </rPr>
      <t>Pseudomonadaceae</t>
    </r>
    <r>
      <rPr>
        <sz val="11"/>
        <color theme="1"/>
        <rFont val="Calibri"/>
        <family val="2"/>
        <scheme val="minor"/>
      </rPr>
      <t>|</t>
    </r>
    <r>
      <rPr>
        <i/>
        <sz val="11"/>
        <color theme="1"/>
        <rFont val="Calibri"/>
        <family val="2"/>
        <scheme val="minor"/>
      </rPr>
      <t>Pseudomonas</t>
    </r>
    <r>
      <rPr>
        <sz val="11"/>
        <color theme="1"/>
        <rFont val="Calibri"/>
        <family val="2"/>
        <scheme val="minor"/>
      </rPr>
      <t>|</t>
    </r>
    <r>
      <rPr>
        <i/>
        <sz val="11"/>
        <color theme="1"/>
        <rFont val="Calibri"/>
        <family val="2"/>
        <scheme val="minor"/>
      </rPr>
      <t>marginalis</t>
    </r>
  </si>
  <si>
    <r>
      <rPr>
        <i/>
        <sz val="11"/>
        <color theme="1"/>
        <rFont val="Calibri"/>
        <family val="2"/>
        <scheme val="minor"/>
      </rPr>
      <t>Leuconostocaceae</t>
    </r>
    <r>
      <rPr>
        <sz val="11"/>
        <color theme="1"/>
        <rFont val="Calibri"/>
        <family val="2"/>
        <scheme val="minor"/>
      </rPr>
      <t>|</t>
    </r>
    <r>
      <rPr>
        <i/>
        <sz val="11"/>
        <color theme="1"/>
        <rFont val="Calibri"/>
        <family val="2"/>
        <scheme val="minor"/>
      </rPr>
      <t>Leuconostoc</t>
    </r>
    <r>
      <rPr>
        <sz val="11"/>
        <color theme="1"/>
        <rFont val="Calibri"/>
        <family val="2"/>
        <scheme val="minor"/>
      </rPr>
      <t>|</t>
    </r>
    <r>
      <rPr>
        <i/>
        <sz val="11"/>
        <color theme="1"/>
        <rFont val="Calibri"/>
        <family val="2"/>
        <scheme val="minor"/>
      </rPr>
      <t>mesenteroides</t>
    </r>
  </si>
  <si>
    <r>
      <rPr>
        <i/>
        <sz val="11"/>
        <color theme="1"/>
        <rFont val="Calibri"/>
        <family val="2"/>
        <scheme val="minor"/>
      </rPr>
      <t>Leuconostocaceae</t>
    </r>
    <r>
      <rPr>
        <sz val="11"/>
        <color theme="1"/>
        <rFont val="Calibri"/>
        <family val="2"/>
        <scheme val="minor"/>
      </rPr>
      <t>|</t>
    </r>
    <r>
      <rPr>
        <i/>
        <sz val="11"/>
        <color theme="1"/>
        <rFont val="Calibri"/>
        <family val="2"/>
        <scheme val="minor"/>
      </rPr>
      <t>Leuconostoc</t>
    </r>
    <r>
      <rPr>
        <sz val="11"/>
        <color theme="1"/>
        <rFont val="Calibri"/>
        <family val="2"/>
        <scheme val="minor"/>
      </rPr>
      <t>|</t>
    </r>
    <r>
      <rPr>
        <i/>
        <sz val="11"/>
        <color theme="1"/>
        <rFont val="Calibri"/>
        <family val="2"/>
        <scheme val="minor"/>
      </rPr>
      <t>kimchii</t>
    </r>
  </si>
  <si>
    <r>
      <rPr>
        <i/>
        <sz val="11"/>
        <color theme="1"/>
        <rFont val="Calibri"/>
        <family val="2"/>
        <scheme val="minor"/>
      </rPr>
      <t>Bacillaceae</t>
    </r>
    <r>
      <rPr>
        <sz val="11"/>
        <color theme="1"/>
        <rFont val="Calibri"/>
        <family val="2"/>
        <scheme val="minor"/>
      </rPr>
      <t>|</t>
    </r>
    <r>
      <rPr>
        <i/>
        <sz val="11"/>
        <color theme="1"/>
        <rFont val="Calibri"/>
        <family val="2"/>
        <scheme val="minor"/>
      </rPr>
      <t>Bacillus</t>
    </r>
    <r>
      <rPr>
        <sz val="11"/>
        <color theme="1"/>
        <rFont val="Calibri"/>
        <family val="2"/>
        <scheme val="minor"/>
      </rPr>
      <t>|</t>
    </r>
    <r>
      <rPr>
        <i/>
        <sz val="11"/>
        <color theme="1"/>
        <rFont val="Calibri"/>
        <family val="2"/>
        <scheme val="minor"/>
      </rPr>
      <t>altitudinis</t>
    </r>
  </si>
  <si>
    <r>
      <rPr>
        <i/>
        <sz val="11"/>
        <color theme="1"/>
        <rFont val="Calibri"/>
        <family val="2"/>
        <scheme val="minor"/>
      </rPr>
      <t>Enterobacteriaceae</t>
    </r>
    <r>
      <rPr>
        <sz val="11"/>
        <color theme="1"/>
        <rFont val="Calibri"/>
        <family val="2"/>
        <scheme val="minor"/>
      </rPr>
      <t>|</t>
    </r>
    <r>
      <rPr>
        <i/>
        <sz val="11"/>
        <color theme="1"/>
        <rFont val="Calibri"/>
        <family val="2"/>
        <scheme val="minor"/>
      </rPr>
      <t>Klebsiella</t>
    </r>
    <r>
      <rPr>
        <sz val="11"/>
        <color theme="1"/>
        <rFont val="Calibri"/>
        <family val="2"/>
        <scheme val="minor"/>
      </rPr>
      <t>|</t>
    </r>
    <r>
      <rPr>
        <i/>
        <sz val="11"/>
        <color theme="1"/>
        <rFont val="Calibri"/>
        <family val="2"/>
        <scheme val="minor"/>
      </rPr>
      <t>variicola</t>
    </r>
  </si>
  <si>
    <r>
      <rPr>
        <i/>
        <sz val="11"/>
        <color theme="1"/>
        <rFont val="Calibri"/>
        <family val="2"/>
        <scheme val="minor"/>
      </rPr>
      <t>Pectobacteriaceae</t>
    </r>
    <r>
      <rPr>
        <sz val="11"/>
        <color theme="1"/>
        <rFont val="Calibri"/>
        <family val="2"/>
        <scheme val="minor"/>
      </rPr>
      <t>|</t>
    </r>
    <r>
      <rPr>
        <i/>
        <sz val="11"/>
        <color theme="1"/>
        <rFont val="Calibri"/>
        <family val="2"/>
        <scheme val="minor"/>
      </rPr>
      <t>Dickeya</t>
    </r>
    <r>
      <rPr>
        <sz val="11"/>
        <color theme="1"/>
        <rFont val="Calibri"/>
        <family val="2"/>
        <scheme val="minor"/>
      </rPr>
      <t>|</t>
    </r>
    <r>
      <rPr>
        <i/>
        <sz val="11"/>
        <color theme="1"/>
        <rFont val="Calibri"/>
        <family val="2"/>
        <scheme val="minor"/>
      </rPr>
      <t>solani</t>
    </r>
  </si>
  <si>
    <r>
      <rPr>
        <i/>
        <sz val="11"/>
        <color theme="1"/>
        <rFont val="Calibri"/>
        <family val="2"/>
        <scheme val="minor"/>
      </rPr>
      <t>Pseudomonadaceae</t>
    </r>
    <r>
      <rPr>
        <sz val="11"/>
        <color theme="1"/>
        <rFont val="Calibri"/>
        <family val="2"/>
        <scheme val="minor"/>
      </rPr>
      <t>|</t>
    </r>
    <r>
      <rPr>
        <i/>
        <sz val="11"/>
        <color theme="1"/>
        <rFont val="Calibri"/>
        <family val="2"/>
        <scheme val="minor"/>
      </rPr>
      <t>Pseudomonas</t>
    </r>
    <r>
      <rPr>
        <sz val="11"/>
        <color theme="1"/>
        <rFont val="Calibri"/>
        <family val="2"/>
        <scheme val="minor"/>
      </rPr>
      <t>|</t>
    </r>
    <r>
      <rPr>
        <i/>
        <sz val="11"/>
        <color theme="1"/>
        <rFont val="Calibri"/>
        <family val="2"/>
        <scheme val="minor"/>
      </rPr>
      <t>viridiflava</t>
    </r>
  </si>
  <si>
    <r>
      <rPr>
        <i/>
        <sz val="11"/>
        <color theme="1"/>
        <rFont val="Calibri"/>
        <family val="2"/>
        <scheme val="minor"/>
      </rPr>
      <t>Pectobacteriaceae</t>
    </r>
    <r>
      <rPr>
        <sz val="11"/>
        <color theme="1"/>
        <rFont val="Calibri"/>
        <family val="2"/>
        <scheme val="minor"/>
      </rPr>
      <t>|</t>
    </r>
    <r>
      <rPr>
        <i/>
        <sz val="11"/>
        <color theme="1"/>
        <rFont val="Calibri"/>
        <family val="2"/>
        <scheme val="minor"/>
      </rPr>
      <t>Pectobacterium</t>
    </r>
    <r>
      <rPr>
        <sz val="11"/>
        <color theme="1"/>
        <rFont val="Calibri"/>
        <family val="2"/>
        <scheme val="minor"/>
      </rPr>
      <t>|</t>
    </r>
    <r>
      <rPr>
        <i/>
        <sz val="11"/>
        <color theme="1"/>
        <rFont val="Calibri"/>
        <family val="2"/>
        <scheme val="minor"/>
      </rPr>
      <t>wasabiae</t>
    </r>
  </si>
  <si>
    <r>
      <rPr>
        <i/>
        <sz val="11"/>
        <color theme="1"/>
        <rFont val="Calibri"/>
        <family val="2"/>
        <scheme val="minor"/>
      </rPr>
      <t>Leuconostocaceae</t>
    </r>
    <r>
      <rPr>
        <sz val="11"/>
        <color theme="1"/>
        <rFont val="Calibri"/>
        <family val="2"/>
        <scheme val="minor"/>
      </rPr>
      <t>|</t>
    </r>
    <r>
      <rPr>
        <i/>
        <sz val="11"/>
        <color theme="1"/>
        <rFont val="Calibri"/>
        <family val="2"/>
        <scheme val="minor"/>
      </rPr>
      <t>Leuconostoc</t>
    </r>
    <r>
      <rPr>
        <sz val="11"/>
        <color theme="1"/>
        <rFont val="Calibri"/>
        <family val="2"/>
        <scheme val="minor"/>
      </rPr>
      <t>|</t>
    </r>
    <r>
      <rPr>
        <i/>
        <sz val="11"/>
        <color theme="1"/>
        <rFont val="Calibri"/>
        <family val="2"/>
        <scheme val="minor"/>
      </rPr>
      <t>pseudomesenteroides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</si>
</sst>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B050"/>
      <name val="Calibri"/>
      <family val="2"/>
      <scheme val="minor"/>
    </font>
    <font>
      <b/>
      <sz val="14"/>
      <color theme="1"/>
      <name val="Calibri"/>
      <family val="2"/>
      <scheme val="minor"/>
    </font>
    <font>
      <b/>
      <sz val="12"/>
      <color theme="1"/>
      <name val="Calibri"/>
      <family val="2"/>
      <scheme val="minor"/>
    </font>
    <font>
      <i/>
      <sz val="11"/>
      <color theme="1"/>
      <name val="Calibri"/>
      <family val="2"/>
      <scheme val="minor"/>
    </font>
    <font>
      <b/>
      <vertAlign val="superscript"/>
      <sz val="14"/>
      <color theme="1"/>
      <name val="Calibri"/>
      <family val="2"/>
      <scheme val="minor"/>
    </font>
    <font>
      <b/>
      <sz val="11"/>
      <color theme="4"/>
      <name val="Calibri"/>
      <family val="2"/>
      <scheme val="minor"/>
    </font>
    <font>
      <sz val="11"/>
      <name val="Calibri"/>
      <family val="2"/>
      <scheme val="minor"/>
    </font>
    <font>
      <b/>
      <sz val="14"/>
      <color theme="1"/>
      <name val="Calibri"/>
      <family val="2"/>
    </font>
    <font>
      <b/>
      <sz val="11"/>
      <color rgb="FF00B050"/>
      <name val="Calibri"/>
      <family val="2"/>
    </font>
    <font>
      <b/>
      <sz val="11"/>
      <color rgb="FF0070C0"/>
      <name val="Calibri"/>
      <family val="2"/>
      <scheme val="minor"/>
    </font>
    <font>
      <sz val="14"/>
      <color theme="1"/>
      <name val="Calibri"/>
      <family val="2"/>
      <scheme val="minor"/>
    </font>
    <font>
      <b/>
      <sz val="14"/>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ck">
        <color indexed="64"/>
      </left>
      <right/>
      <top/>
      <bottom/>
      <diagonal/>
    </border>
    <border>
      <left/>
      <right/>
      <top/>
      <bottom style="thick">
        <color indexed="64"/>
      </bottom>
      <diagonal/>
    </border>
    <border>
      <left/>
      <right style="thick">
        <color indexed="64"/>
      </right>
      <top/>
      <bottom style="thick">
        <color indexed="64"/>
      </bottom>
      <diagonal/>
    </border>
    <border>
      <left/>
      <right style="thick">
        <color indexed="64"/>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right style="thick">
        <color indexed="64"/>
      </right>
      <top style="thick">
        <color indexed="64"/>
      </top>
      <bottom/>
      <diagonal/>
    </border>
    <border>
      <left/>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3">
    <xf numFmtId="0" fontId="0" fillId="0" borderId="0" xfId="0"/>
    <xf numFmtId="0" fontId="0" fillId="0" borderId="10" xfId="0" applyBorder="1"/>
    <xf numFmtId="0" fontId="0" fillId="0" borderId="0" xfId="0" applyBorder="1"/>
    <xf numFmtId="0" fontId="0" fillId="0" borderId="11" xfId="0" applyBorder="1"/>
    <xf numFmtId="0" fontId="0" fillId="0" borderId="12" xfId="0" applyBorder="1"/>
    <xf numFmtId="0" fontId="0" fillId="0" borderId="13" xfId="0" applyBorder="1"/>
    <xf numFmtId="0" fontId="0" fillId="0" borderId="14" xfId="0" applyBorder="1"/>
    <xf numFmtId="0" fontId="19" fillId="0" borderId="24" xfId="0" applyFont="1" applyBorder="1"/>
    <xf numFmtId="0" fontId="0" fillId="0" borderId="21" xfId="0" applyBorder="1"/>
    <xf numFmtId="0" fontId="0" fillId="0" borderId="28" xfId="0" applyBorder="1"/>
    <xf numFmtId="0" fontId="0" fillId="33" borderId="21" xfId="0" applyFill="1" applyBorder="1" applyAlignment="1">
      <alignment horizontal="center"/>
    </xf>
    <xf numFmtId="0" fontId="0" fillId="33" borderId="12" xfId="0" applyFill="1" applyBorder="1" applyAlignment="1">
      <alignment horizontal="center"/>
    </xf>
    <xf numFmtId="0" fontId="0" fillId="0" borderId="11" xfId="0" applyBorder="1" applyAlignment="1">
      <alignment horizontal="center"/>
    </xf>
    <xf numFmtId="0" fontId="0" fillId="0" borderId="0" xfId="0" applyAlignment="1">
      <alignment horizontal="center"/>
    </xf>
    <xf numFmtId="164" fontId="18" fillId="0" borderId="11" xfId="0" applyNumberFormat="1" applyFont="1" applyBorder="1" applyAlignment="1">
      <alignment horizontal="center"/>
    </xf>
    <xf numFmtId="164" fontId="18" fillId="0" borderId="0" xfId="0" applyNumberFormat="1" applyFont="1" applyAlignment="1">
      <alignment horizontal="center"/>
    </xf>
    <xf numFmtId="0" fontId="0" fillId="33" borderId="15" xfId="0" applyFill="1" applyBorder="1" applyAlignment="1">
      <alignment horizontal="center"/>
    </xf>
    <xf numFmtId="0" fontId="0" fillId="33" borderId="16" xfId="0" applyFill="1" applyBorder="1" applyAlignment="1">
      <alignment horizontal="center"/>
    </xf>
    <xf numFmtId="0" fontId="0" fillId="33" borderId="17" xfId="0" applyFill="1" applyBorder="1" applyAlignment="1">
      <alignment horizontal="center"/>
    </xf>
    <xf numFmtId="0" fontId="0" fillId="33" borderId="26" xfId="0" applyFill="1" applyBorder="1" applyAlignment="1">
      <alignment horizontal="center"/>
    </xf>
    <xf numFmtId="0" fontId="0" fillId="33" borderId="27" xfId="0" applyFill="1" applyBorder="1" applyAlignment="1">
      <alignment horizontal="center"/>
    </xf>
    <xf numFmtId="0" fontId="0" fillId="33" borderId="28" xfId="0" applyFill="1" applyBorder="1" applyAlignment="1">
      <alignment horizontal="center"/>
    </xf>
    <xf numFmtId="0" fontId="0" fillId="0" borderId="14" xfId="0" applyBorder="1" applyAlignment="1">
      <alignment horizontal="center"/>
    </xf>
    <xf numFmtId="164" fontId="0" fillId="0" borderId="0" xfId="0" applyNumberFormat="1" applyAlignment="1">
      <alignment horizontal="center"/>
    </xf>
    <xf numFmtId="0" fontId="18" fillId="0" borderId="0" xfId="0" applyFont="1" applyAlignment="1">
      <alignment horizontal="center"/>
    </xf>
    <xf numFmtId="0" fontId="0" fillId="0" borderId="12" xfId="0" applyBorder="1" applyAlignment="1">
      <alignment horizontal="center"/>
    </xf>
    <xf numFmtId="0" fontId="0" fillId="0" borderId="13" xfId="0" applyBorder="1" applyAlignment="1">
      <alignment horizontal="center"/>
    </xf>
    <xf numFmtId="0" fontId="20" fillId="0" borderId="0" xfId="0" applyFont="1" applyAlignment="1">
      <alignment horizontal="center"/>
    </xf>
    <xf numFmtId="0" fontId="20" fillId="0" borderId="29" xfId="0" applyFont="1" applyBorder="1" applyAlignment="1">
      <alignment horizontal="center"/>
    </xf>
    <xf numFmtId="0" fontId="20" fillId="0" borderId="30" xfId="0" applyFont="1" applyBorder="1" applyAlignment="1">
      <alignment horizontal="center"/>
    </xf>
    <xf numFmtId="164" fontId="18" fillId="0" borderId="14" xfId="0" applyNumberFormat="1" applyFont="1" applyBorder="1" applyAlignment="1">
      <alignment horizontal="center"/>
    </xf>
    <xf numFmtId="164" fontId="0" fillId="0" borderId="14" xfId="0" applyNumberFormat="1" applyBorder="1" applyAlignment="1">
      <alignment horizontal="center"/>
    </xf>
    <xf numFmtId="0" fontId="23" fillId="0" borderId="11" xfId="0" applyFont="1" applyBorder="1"/>
    <xf numFmtId="0" fontId="23" fillId="0" borderId="0" xfId="0" applyFont="1"/>
    <xf numFmtId="0" fontId="23" fillId="0" borderId="14" xfId="0" applyFont="1" applyBorder="1"/>
    <xf numFmtId="0" fontId="18" fillId="0" borderId="14" xfId="0" applyFont="1" applyBorder="1" applyAlignment="1">
      <alignment horizontal="center"/>
    </xf>
    <xf numFmtId="164" fontId="23" fillId="0" borderId="11" xfId="0" applyNumberFormat="1" applyFont="1" applyBorder="1"/>
    <xf numFmtId="164" fontId="23" fillId="0" borderId="0" xfId="0" applyNumberFormat="1" applyFont="1"/>
    <xf numFmtId="164" fontId="23" fillId="0" borderId="14" xfId="0" applyNumberFormat="1" applyFont="1" applyBorder="1"/>
    <xf numFmtId="0" fontId="0" fillId="0" borderId="21" xfId="0" applyBorder="1" applyAlignment="1">
      <alignment horizontal="center"/>
    </xf>
    <xf numFmtId="0" fontId="0" fillId="0" borderId="29" xfId="0" applyBorder="1" applyAlignment="1">
      <alignment horizontal="center"/>
    </xf>
    <xf numFmtId="2" fontId="0" fillId="0" borderId="23" xfId="0" applyNumberFormat="1" applyBorder="1"/>
    <xf numFmtId="2" fontId="0" fillId="0" borderId="11" xfId="0" applyNumberFormat="1" applyBorder="1"/>
    <xf numFmtId="2" fontId="0" fillId="0" borderId="0" xfId="0" applyNumberFormat="1"/>
    <xf numFmtId="2" fontId="0" fillId="0" borderId="0" xfId="0" applyNumberFormat="1" applyBorder="1"/>
    <xf numFmtId="2" fontId="0" fillId="0" borderId="11" xfId="0" applyNumberFormat="1" applyBorder="1" applyAlignment="1">
      <alignment horizontal="center"/>
    </xf>
    <xf numFmtId="2" fontId="0" fillId="0" borderId="0" xfId="0" applyNumberFormat="1" applyAlignment="1">
      <alignment horizontal="center"/>
    </xf>
    <xf numFmtId="2" fontId="0" fillId="0" borderId="0" xfId="0" applyNumberFormat="1" applyBorder="1" applyAlignment="1">
      <alignment horizontal="center"/>
    </xf>
    <xf numFmtId="2" fontId="0" fillId="0" borderId="25" xfId="0" applyNumberFormat="1" applyBorder="1" applyAlignment="1">
      <alignment horizontal="center"/>
    </xf>
    <xf numFmtId="2" fontId="0" fillId="0" borderId="14" xfId="0" applyNumberFormat="1" applyBorder="1" applyAlignment="1">
      <alignment horizontal="center"/>
    </xf>
    <xf numFmtId="2" fontId="0" fillId="0" borderId="14" xfId="0" applyNumberFormat="1" applyBorder="1"/>
    <xf numFmtId="2" fontId="18" fillId="0" borderId="11" xfId="0" applyNumberFormat="1" applyFont="1" applyBorder="1"/>
    <xf numFmtId="2" fontId="18" fillId="0" borderId="0" xfId="0" applyNumberFormat="1" applyFont="1"/>
    <xf numFmtId="2" fontId="18" fillId="0" borderId="0" xfId="0" applyNumberFormat="1" applyFont="1" applyBorder="1"/>
    <xf numFmtId="2" fontId="18" fillId="0" borderId="11" xfId="0" applyNumberFormat="1" applyFont="1" applyBorder="1" applyAlignment="1">
      <alignment horizontal="center"/>
    </xf>
    <xf numFmtId="2" fontId="18" fillId="0" borderId="0" xfId="0" applyNumberFormat="1" applyFont="1" applyAlignment="1">
      <alignment horizontal="center"/>
    </xf>
    <xf numFmtId="2" fontId="18" fillId="0" borderId="0" xfId="0" applyNumberFormat="1" applyFont="1" applyBorder="1" applyAlignment="1">
      <alignment horizontal="center"/>
    </xf>
    <xf numFmtId="2" fontId="24" fillId="0" borderId="11" xfId="0" applyNumberFormat="1" applyFont="1" applyFill="1" applyBorder="1" applyAlignment="1">
      <alignment horizontal="center"/>
    </xf>
    <xf numFmtId="2" fontId="0" fillId="0" borderId="0" xfId="0" applyNumberFormat="1" applyFill="1" applyAlignment="1">
      <alignment horizontal="center"/>
    </xf>
    <xf numFmtId="2" fontId="18" fillId="0" borderId="0" xfId="0" applyNumberFormat="1" applyFont="1" applyFill="1" applyAlignment="1">
      <alignment horizontal="center"/>
    </xf>
    <xf numFmtId="2" fontId="0" fillId="0" borderId="11" xfId="0" applyNumberFormat="1" applyFill="1" applyBorder="1" applyAlignment="1">
      <alignment horizontal="center"/>
    </xf>
    <xf numFmtId="2" fontId="0" fillId="0" borderId="0" xfId="0" applyNumberFormat="1" applyFill="1" applyBorder="1" applyAlignment="1">
      <alignment horizontal="center"/>
    </xf>
    <xf numFmtId="2" fontId="18" fillId="0" borderId="11" xfId="0" applyNumberFormat="1" applyFont="1" applyFill="1" applyBorder="1" applyAlignment="1">
      <alignment horizontal="center"/>
    </xf>
    <xf numFmtId="2" fontId="18" fillId="0" borderId="0" xfId="0" applyNumberFormat="1" applyFont="1" applyFill="1" applyBorder="1" applyAlignment="1">
      <alignment horizontal="center"/>
    </xf>
    <xf numFmtId="2" fontId="23" fillId="0" borderId="11" xfId="0" applyNumberFormat="1" applyFont="1" applyBorder="1" applyAlignment="1">
      <alignment horizontal="center"/>
    </xf>
    <xf numFmtId="2" fontId="23" fillId="0" borderId="0" xfId="0" applyNumberFormat="1" applyFont="1" applyBorder="1" applyAlignment="1">
      <alignment horizontal="center"/>
    </xf>
    <xf numFmtId="2" fontId="23" fillId="0" borderId="14" xfId="0" applyNumberFormat="1" applyFont="1" applyBorder="1" applyAlignment="1">
      <alignment horizontal="center"/>
    </xf>
    <xf numFmtId="2" fontId="18" fillId="0" borderId="11" xfId="0" applyNumberFormat="1" applyFont="1" applyFill="1" applyBorder="1"/>
    <xf numFmtId="2" fontId="18" fillId="0" borderId="0" xfId="0" applyNumberFormat="1" applyFont="1" applyFill="1"/>
    <xf numFmtId="2" fontId="18" fillId="0" borderId="0" xfId="0" applyNumberFormat="1" applyFont="1" applyFill="1" applyBorder="1"/>
    <xf numFmtId="2" fontId="18" fillId="0" borderId="14" xfId="0" applyNumberFormat="1" applyFont="1" applyFill="1" applyBorder="1" applyAlignment="1">
      <alignment horizontal="center"/>
    </xf>
    <xf numFmtId="2" fontId="18" fillId="0" borderId="14" xfId="0" applyNumberFormat="1" applyFont="1" applyFill="1" applyBorder="1"/>
    <xf numFmtId="2" fontId="23" fillId="0" borderId="11" xfId="0" applyNumberFormat="1" applyFont="1" applyFill="1" applyBorder="1" applyAlignment="1"/>
    <xf numFmtId="2" fontId="23" fillId="0" borderId="0" xfId="0" applyNumberFormat="1" applyFont="1" applyFill="1" applyBorder="1" applyAlignment="1"/>
    <xf numFmtId="2" fontId="23" fillId="0" borderId="14" xfId="0" applyNumberFormat="1" applyFont="1" applyFill="1" applyBorder="1" applyAlignment="1"/>
    <xf numFmtId="2" fontId="0" fillId="0" borderId="11" xfId="0" applyNumberFormat="1" applyFill="1" applyBorder="1"/>
    <xf numFmtId="2" fontId="0" fillId="0" borderId="0" xfId="0" applyNumberFormat="1" applyFill="1"/>
    <xf numFmtId="2" fontId="23" fillId="0" borderId="11" xfId="0" applyNumberFormat="1" applyFont="1" applyFill="1" applyBorder="1" applyAlignment="1">
      <alignment horizontal="center"/>
    </xf>
    <xf numFmtId="2" fontId="23" fillId="0" borderId="0" xfId="0" applyNumberFormat="1" applyFont="1" applyFill="1" applyBorder="1" applyAlignment="1">
      <alignment horizontal="center"/>
    </xf>
    <xf numFmtId="2" fontId="23" fillId="0" borderId="14" xfId="0" applyNumberFormat="1" applyFont="1" applyFill="1" applyBorder="1" applyAlignment="1">
      <alignment horizontal="center"/>
    </xf>
    <xf numFmtId="2" fontId="0" fillId="34" borderId="23" xfId="0" applyNumberFormat="1" applyFill="1" applyBorder="1" applyAlignment="1">
      <alignment horizontal="left" vertical="center"/>
    </xf>
    <xf numFmtId="2" fontId="24" fillId="0" borderId="0" xfId="0" applyNumberFormat="1" applyFont="1" applyFill="1" applyBorder="1" applyAlignment="1">
      <alignment horizontal="center"/>
    </xf>
    <xf numFmtId="2" fontId="0" fillId="0" borderId="0" xfId="0" applyNumberFormat="1" applyFill="1" applyBorder="1"/>
    <xf numFmtId="2" fontId="0" fillId="0" borderId="14" xfId="0" applyNumberFormat="1" applyFill="1" applyBorder="1" applyAlignment="1">
      <alignment horizontal="center"/>
    </xf>
    <xf numFmtId="2" fontId="0" fillId="0" borderId="14" xfId="0" applyNumberFormat="1" applyFill="1" applyBorder="1"/>
    <xf numFmtId="2" fontId="24" fillId="0" borderId="0" xfId="0" applyNumberFormat="1" applyFont="1" applyFill="1" applyAlignment="1">
      <alignment horizontal="center"/>
    </xf>
    <xf numFmtId="2" fontId="0" fillId="0" borderId="23" xfId="0" applyNumberFormat="1" applyFill="1" applyBorder="1" applyAlignment="1">
      <alignment horizontal="left" vertical="center"/>
    </xf>
    <xf numFmtId="2" fontId="24" fillId="0" borderId="14" xfId="0" applyNumberFormat="1" applyFont="1" applyFill="1" applyBorder="1" applyAlignment="1">
      <alignment horizontal="center"/>
    </xf>
    <xf numFmtId="2" fontId="0" fillId="0" borderId="24" xfId="0" applyNumberFormat="1" applyBorder="1"/>
    <xf numFmtId="2" fontId="0" fillId="0" borderId="12" xfId="0" applyNumberFormat="1" applyBorder="1"/>
    <xf numFmtId="2" fontId="0" fillId="0" borderId="13" xfId="0" applyNumberFormat="1" applyBorder="1"/>
    <xf numFmtId="2" fontId="23" fillId="0" borderId="21" xfId="0" applyNumberFormat="1" applyFont="1" applyBorder="1" applyAlignment="1"/>
    <xf numFmtId="2" fontId="23" fillId="0" borderId="12" xfId="0" applyNumberFormat="1" applyFont="1" applyBorder="1" applyAlignment="1"/>
    <xf numFmtId="2" fontId="23" fillId="0" borderId="13" xfId="0" applyNumberFormat="1" applyFont="1" applyBorder="1" applyAlignment="1"/>
    <xf numFmtId="2" fontId="18" fillId="0" borderId="14" xfId="0" applyNumberFormat="1" applyFont="1" applyBorder="1" applyAlignment="1">
      <alignment horizontal="center"/>
    </xf>
    <xf numFmtId="2" fontId="24" fillId="0" borderId="11" xfId="0" applyNumberFormat="1" applyFont="1" applyBorder="1" applyAlignment="1">
      <alignment horizontal="center"/>
    </xf>
    <xf numFmtId="2" fontId="26" fillId="0" borderId="0" xfId="0" applyNumberFormat="1" applyFont="1" applyAlignment="1">
      <alignment horizontal="center" vertical="center"/>
    </xf>
    <xf numFmtId="2" fontId="23" fillId="0" borderId="14" xfId="0" applyNumberFormat="1" applyFont="1" applyBorder="1"/>
    <xf numFmtId="2" fontId="23" fillId="0" borderId="11" xfId="0" applyNumberFormat="1" applyFont="1" applyBorder="1"/>
    <xf numFmtId="2" fontId="23" fillId="0" borderId="0" xfId="0" applyNumberFormat="1" applyFont="1"/>
    <xf numFmtId="2" fontId="23" fillId="0" borderId="0" xfId="0" applyNumberFormat="1" applyFont="1" applyAlignment="1">
      <alignment horizontal="center"/>
    </xf>
    <xf numFmtId="2" fontId="18" fillId="0" borderId="14" xfId="0" applyNumberFormat="1" applyFont="1" applyBorder="1"/>
    <xf numFmtId="2" fontId="18" fillId="33" borderId="0" xfId="0" applyNumberFormat="1" applyFont="1" applyFill="1" applyAlignment="1">
      <alignment horizontal="center"/>
    </xf>
    <xf numFmtId="2" fontId="0" fillId="0" borderId="12" xfId="0" applyNumberFormat="1" applyBorder="1" applyAlignment="1">
      <alignment horizontal="center"/>
    </xf>
    <xf numFmtId="2" fontId="0" fillId="0" borderId="13" xfId="0" applyNumberFormat="1" applyBorder="1" applyAlignment="1">
      <alignment horizontal="center"/>
    </xf>
    <xf numFmtId="2" fontId="23" fillId="0" borderId="21" xfId="0" applyNumberFormat="1" applyFont="1" applyBorder="1" applyAlignment="1">
      <alignment horizontal="center"/>
    </xf>
    <xf numFmtId="2" fontId="23" fillId="0" borderId="12" xfId="0" applyNumberFormat="1" applyFont="1" applyBorder="1" applyAlignment="1">
      <alignment horizontal="center"/>
    </xf>
    <xf numFmtId="2" fontId="23" fillId="0" borderId="13" xfId="0" applyNumberFormat="1" applyFont="1" applyBorder="1" applyAlignment="1">
      <alignment horizontal="center"/>
    </xf>
    <xf numFmtId="2" fontId="0" fillId="33" borderId="23" xfId="0" applyNumberFormat="1" applyFill="1" applyBorder="1" applyAlignment="1">
      <alignment horizontal="left" vertical="center"/>
    </xf>
    <xf numFmtId="0" fontId="20" fillId="0" borderId="15" xfId="0" applyFont="1" applyBorder="1" applyAlignment="1">
      <alignment horizontal="center"/>
    </xf>
    <xf numFmtId="0" fontId="20" fillId="0" borderId="16" xfId="0" applyFont="1" applyBorder="1" applyAlignment="1">
      <alignment horizontal="center"/>
    </xf>
    <xf numFmtId="0" fontId="20" fillId="0" borderId="17" xfId="0" applyFont="1" applyBorder="1" applyAlignment="1">
      <alignment horizontal="center"/>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19" fillId="0" borderId="0" xfId="0" applyFont="1" applyAlignment="1">
      <alignment horizontal="left" vertical="top" wrapText="1"/>
    </xf>
    <xf numFmtId="0" fontId="19" fillId="0" borderId="15" xfId="0" applyFont="1" applyBorder="1" applyAlignment="1">
      <alignment horizontal="center"/>
    </xf>
    <xf numFmtId="0" fontId="19" fillId="0" borderId="16" xfId="0" applyFont="1" applyBorder="1" applyAlignment="1">
      <alignment horizontal="center"/>
    </xf>
    <xf numFmtId="0" fontId="19" fillId="0" borderId="17" xfId="0" applyFont="1"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20" fillId="0" borderId="18" xfId="0" applyFont="1" applyBorder="1" applyAlignment="1">
      <alignment horizontal="center"/>
    </xf>
    <xf numFmtId="0" fontId="20" fillId="0" borderId="19" xfId="0" applyFont="1" applyBorder="1" applyAlignment="1">
      <alignment horizontal="center"/>
    </xf>
    <xf numFmtId="0" fontId="20" fillId="0" borderId="20" xfId="0" applyFont="1" applyBorder="1" applyAlignment="1">
      <alignment horizontal="center"/>
    </xf>
    <xf numFmtId="2" fontId="23" fillId="0" borderId="11" xfId="0" applyNumberFormat="1" applyFont="1" applyFill="1" applyBorder="1" applyAlignment="1">
      <alignment horizontal="center"/>
    </xf>
    <xf numFmtId="2" fontId="23" fillId="0" borderId="0" xfId="0" applyNumberFormat="1" applyFont="1" applyFill="1" applyBorder="1" applyAlignment="1">
      <alignment horizontal="center"/>
    </xf>
    <xf numFmtId="2" fontId="23" fillId="0" borderId="14" xfId="0" applyNumberFormat="1" applyFont="1" applyFill="1" applyBorder="1" applyAlignment="1">
      <alignment horizontal="center"/>
    </xf>
    <xf numFmtId="0" fontId="19" fillId="0" borderId="0" xfId="0" applyFont="1" applyAlignment="1">
      <alignment horizontal="left" vertical="top"/>
    </xf>
    <xf numFmtId="0" fontId="0" fillId="0" borderId="0" xfId="0" applyAlignment="1">
      <alignment horizontal="left" vertical="top"/>
    </xf>
    <xf numFmtId="0" fontId="19" fillId="0" borderId="12" xfId="0" applyFont="1" applyBorder="1" applyAlignment="1">
      <alignment horizontal="left" vertical="top" wrapText="1"/>
    </xf>
    <xf numFmtId="0" fontId="19" fillId="0" borderId="29" xfId="0" applyFont="1" applyBorder="1" applyAlignment="1">
      <alignment horizontal="left" vertical="center" wrapText="1"/>
    </xf>
    <xf numFmtId="0" fontId="19" fillId="0" borderId="14" xfId="0" applyFont="1" applyBorder="1" applyAlignment="1">
      <alignment horizontal="left" vertical="center" wrapText="1"/>
    </xf>
    <xf numFmtId="0" fontId="19" fillId="0" borderId="13" xfId="0" applyFont="1" applyBorder="1" applyAlignment="1">
      <alignment horizontal="left" vertical="center" wrapText="1"/>
    </xf>
    <xf numFmtId="0" fontId="0" fillId="33" borderId="29" xfId="0" applyFill="1" applyBorder="1" applyAlignment="1">
      <alignment horizontal="left" vertical="center"/>
    </xf>
    <xf numFmtId="0" fontId="0" fillId="33" borderId="14" xfId="0" applyFill="1" applyBorder="1" applyAlignment="1">
      <alignment horizontal="left" vertical="center"/>
    </xf>
    <xf numFmtId="2" fontId="23" fillId="0" borderId="11" xfId="0" applyNumberFormat="1" applyFont="1" applyBorder="1" applyAlignment="1">
      <alignment horizontal="center"/>
    </xf>
    <xf numFmtId="2" fontId="23" fillId="0" borderId="0" xfId="0" applyNumberFormat="1" applyFont="1" applyAlignment="1">
      <alignment horizontal="center"/>
    </xf>
    <xf numFmtId="2" fontId="23" fillId="0" borderId="14" xfId="0" applyNumberFormat="1" applyFont="1" applyBorder="1" applyAlignment="1">
      <alignment horizontal="center"/>
    </xf>
    <xf numFmtId="0" fontId="28" fillId="0" borderId="0" xfId="0" applyFont="1" applyAlignment="1">
      <alignment horizontal="left" vertical="top"/>
    </xf>
    <xf numFmtId="2" fontId="27" fillId="0" borderId="11" xfId="0" applyNumberFormat="1" applyFont="1" applyBorder="1" applyAlignment="1">
      <alignment horizontal="center"/>
    </xf>
    <xf numFmtId="2" fontId="27" fillId="0" borderId="0" xfId="0" applyNumberFormat="1" applyFont="1" applyAlignment="1">
      <alignment horizontal="center"/>
    </xf>
    <xf numFmtId="2" fontId="27" fillId="0" borderId="14" xfId="0" applyNumberFormat="1" applyFont="1" applyBorder="1" applyAlignment="1">
      <alignment horizontal="center"/>
    </xf>
    <xf numFmtId="2" fontId="0" fillId="33" borderId="14" xfId="0" applyNumberForma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8A801-F09F-4B5F-A2FA-F85359C9DA1B}">
  <dimension ref="A1:CF650"/>
  <sheetViews>
    <sheetView tabSelected="1" zoomScale="60" zoomScaleNormal="60" workbookViewId="0">
      <selection activeCell="A3" sqref="A3:A5"/>
    </sheetView>
  </sheetViews>
  <sheetFormatPr defaultColWidth="8.86328125" defaultRowHeight="14.25" x14ac:dyDescent="0.45"/>
  <cols>
    <col min="1" max="1" width="46.73046875" customWidth="1"/>
    <col min="2" max="2" width="10" customWidth="1"/>
    <col min="3" max="3" width="9.3984375" customWidth="1"/>
    <col min="4" max="4" width="10" customWidth="1"/>
    <col min="14" max="14" width="9" style="1"/>
    <col min="16" max="16" width="10.1328125" customWidth="1"/>
  </cols>
  <sheetData>
    <row r="1" spans="1:84" ht="18" customHeight="1" x14ac:dyDescent="0.45">
      <c r="A1" s="115" t="s">
        <v>141</v>
      </c>
      <c r="B1" s="115"/>
      <c r="C1" s="115"/>
      <c r="D1" s="115"/>
      <c r="E1" s="115"/>
      <c r="F1" s="115"/>
      <c r="G1" s="115"/>
      <c r="H1" s="115"/>
      <c r="I1" s="115"/>
      <c r="J1" s="115"/>
      <c r="K1" s="115"/>
      <c r="L1" s="115"/>
      <c r="M1" s="115"/>
      <c r="N1" s="115"/>
      <c r="O1" s="115"/>
      <c r="P1" s="115"/>
      <c r="Q1" s="115"/>
      <c r="R1" s="115"/>
      <c r="S1" s="115"/>
      <c r="T1" s="115"/>
      <c r="U1" s="115"/>
      <c r="V1" s="115"/>
      <c r="W1" s="115"/>
      <c r="X1" s="115"/>
      <c r="Y1" s="115"/>
    </row>
    <row r="2" spans="1:84" ht="18" customHeight="1" thickBot="1" x14ac:dyDescent="0.5">
      <c r="A2" s="115"/>
      <c r="B2" s="115"/>
      <c r="C2" s="115"/>
      <c r="D2" s="115"/>
      <c r="E2" s="115"/>
      <c r="F2" s="115"/>
      <c r="G2" s="115"/>
      <c r="H2" s="115"/>
      <c r="I2" s="115"/>
      <c r="J2" s="115"/>
      <c r="K2" s="115"/>
      <c r="L2" s="115"/>
      <c r="M2" s="115"/>
      <c r="N2" s="115"/>
      <c r="O2" s="115"/>
      <c r="P2" s="115"/>
      <c r="Q2" s="115"/>
      <c r="R2" s="115"/>
      <c r="S2" s="115"/>
      <c r="T2" s="115"/>
      <c r="U2" s="115"/>
      <c r="V2" s="115"/>
      <c r="W2" s="115"/>
      <c r="X2" s="115"/>
      <c r="Y2" s="115"/>
    </row>
    <row r="3" spans="1:84" ht="18.75" thickTop="1" thickBot="1" x14ac:dyDescent="0.6">
      <c r="A3" s="112" t="s">
        <v>4</v>
      </c>
      <c r="B3" s="116" t="s">
        <v>5</v>
      </c>
      <c r="C3" s="117"/>
      <c r="D3" s="117"/>
      <c r="E3" s="117"/>
      <c r="F3" s="117"/>
      <c r="G3" s="117"/>
      <c r="H3" s="117"/>
      <c r="I3" s="117"/>
      <c r="J3" s="117"/>
      <c r="K3" s="117"/>
      <c r="L3" s="117"/>
      <c r="M3" s="118"/>
      <c r="N3" s="116" t="s">
        <v>6</v>
      </c>
      <c r="O3" s="117"/>
      <c r="P3" s="117"/>
      <c r="Q3" s="117"/>
      <c r="R3" s="117"/>
      <c r="S3" s="117"/>
      <c r="T3" s="117"/>
      <c r="U3" s="117"/>
      <c r="V3" s="117"/>
      <c r="W3" s="117"/>
      <c r="X3" s="117"/>
      <c r="Y3" s="118"/>
      <c r="Z3" s="116" t="s">
        <v>7</v>
      </c>
      <c r="AA3" s="117"/>
      <c r="AB3" s="117"/>
      <c r="AC3" s="117"/>
      <c r="AD3" s="117"/>
      <c r="AE3" s="117"/>
      <c r="AF3" s="117"/>
      <c r="AG3" s="117"/>
      <c r="AH3" s="117"/>
      <c r="AI3" s="117"/>
      <c r="AJ3" s="117"/>
      <c r="AK3" s="118"/>
      <c r="AL3" s="116" t="s">
        <v>8</v>
      </c>
      <c r="AM3" s="117"/>
      <c r="AN3" s="117"/>
      <c r="AO3" s="117"/>
      <c r="AP3" s="117"/>
      <c r="AQ3" s="117"/>
      <c r="AR3" s="117"/>
      <c r="AS3" s="117"/>
      <c r="AT3" s="117"/>
      <c r="AU3" s="117"/>
      <c r="AV3" s="117"/>
      <c r="AW3" s="118"/>
    </row>
    <row r="4" spans="1:84" ht="18.75" thickTop="1" thickBot="1" x14ac:dyDescent="0.6">
      <c r="A4" s="113"/>
      <c r="B4" s="116" t="s">
        <v>1</v>
      </c>
      <c r="C4" s="119"/>
      <c r="D4" s="119"/>
      <c r="E4" s="119"/>
      <c r="F4" s="119"/>
      <c r="G4" s="120"/>
      <c r="H4" s="116" t="s">
        <v>0</v>
      </c>
      <c r="I4" s="119"/>
      <c r="J4" s="119"/>
      <c r="K4" s="119"/>
      <c r="L4" s="119"/>
      <c r="M4" s="120"/>
      <c r="N4" s="116" t="s">
        <v>1</v>
      </c>
      <c r="O4" s="119"/>
      <c r="P4" s="119"/>
      <c r="Q4" s="119"/>
      <c r="R4" s="119"/>
      <c r="S4" s="120"/>
      <c r="T4" s="116" t="s">
        <v>0</v>
      </c>
      <c r="U4" s="119"/>
      <c r="V4" s="119"/>
      <c r="W4" s="119"/>
      <c r="X4" s="119"/>
      <c r="Y4" s="120"/>
      <c r="Z4" s="116" t="s">
        <v>1</v>
      </c>
      <c r="AA4" s="119"/>
      <c r="AB4" s="119"/>
      <c r="AC4" s="119"/>
      <c r="AD4" s="119"/>
      <c r="AE4" s="120"/>
      <c r="AF4" s="116" t="s">
        <v>0</v>
      </c>
      <c r="AG4" s="119"/>
      <c r="AH4" s="119"/>
      <c r="AI4" s="119"/>
      <c r="AJ4" s="119"/>
      <c r="AK4" s="120"/>
      <c r="AL4" s="116" t="s">
        <v>1</v>
      </c>
      <c r="AM4" s="119"/>
      <c r="AN4" s="119"/>
      <c r="AO4" s="119"/>
      <c r="AP4" s="119"/>
      <c r="AQ4" s="120"/>
      <c r="AR4" s="116" t="s">
        <v>0</v>
      </c>
      <c r="AS4" s="119"/>
      <c r="AT4" s="119"/>
      <c r="AU4" s="119"/>
      <c r="AV4" s="119"/>
      <c r="AW4" s="120"/>
    </row>
    <row r="5" spans="1:84" ht="16.5" thickTop="1" thickBot="1" x14ac:dyDescent="0.55000000000000004">
      <c r="A5" s="114"/>
      <c r="B5" s="109" t="s">
        <v>3</v>
      </c>
      <c r="C5" s="110"/>
      <c r="D5" s="111"/>
      <c r="E5" s="109" t="s">
        <v>2</v>
      </c>
      <c r="F5" s="110"/>
      <c r="G5" s="111"/>
      <c r="H5" s="109" t="s">
        <v>3</v>
      </c>
      <c r="I5" s="110"/>
      <c r="J5" s="111"/>
      <c r="K5" s="109" t="s">
        <v>2</v>
      </c>
      <c r="L5" s="110"/>
      <c r="M5" s="111"/>
      <c r="N5" s="109" t="s">
        <v>3</v>
      </c>
      <c r="O5" s="110"/>
      <c r="P5" s="111"/>
      <c r="Q5" s="109" t="s">
        <v>2</v>
      </c>
      <c r="R5" s="110"/>
      <c r="S5" s="111"/>
      <c r="T5" s="109" t="s">
        <v>3</v>
      </c>
      <c r="U5" s="110"/>
      <c r="V5" s="111"/>
      <c r="W5" s="121" t="s">
        <v>2</v>
      </c>
      <c r="X5" s="122"/>
      <c r="Y5" s="123"/>
      <c r="Z5" s="109" t="s">
        <v>3</v>
      </c>
      <c r="AA5" s="110"/>
      <c r="AB5" s="111"/>
      <c r="AC5" s="109" t="s">
        <v>2</v>
      </c>
      <c r="AD5" s="110"/>
      <c r="AE5" s="111"/>
      <c r="AF5" s="109" t="s">
        <v>3</v>
      </c>
      <c r="AG5" s="110"/>
      <c r="AH5" s="111"/>
      <c r="AI5" s="109" t="s">
        <v>2</v>
      </c>
      <c r="AJ5" s="110"/>
      <c r="AK5" s="111"/>
      <c r="AL5" s="109" t="s">
        <v>3</v>
      </c>
      <c r="AM5" s="110"/>
      <c r="AN5" s="111"/>
      <c r="AO5" s="109" t="s">
        <v>2</v>
      </c>
      <c r="AP5" s="110"/>
      <c r="AQ5" s="111"/>
      <c r="AR5" s="109" t="s">
        <v>3</v>
      </c>
      <c r="AS5" s="110"/>
      <c r="AT5" s="111"/>
      <c r="AU5" s="121" t="s">
        <v>2</v>
      </c>
      <c r="AV5" s="122"/>
      <c r="AW5" s="123"/>
    </row>
    <row r="6" spans="1:84" s="4" customFormat="1" ht="21.4" thickTop="1" thickBot="1" x14ac:dyDescent="0.6">
      <c r="A6" s="7" t="s">
        <v>58</v>
      </c>
      <c r="B6" s="8"/>
      <c r="E6" s="8"/>
      <c r="H6" s="10" t="s">
        <v>59</v>
      </c>
      <c r="I6" s="11" t="s">
        <v>60</v>
      </c>
      <c r="J6" s="11" t="s">
        <v>61</v>
      </c>
      <c r="K6" s="8"/>
      <c r="N6" s="8"/>
      <c r="Q6" s="16" t="s">
        <v>62</v>
      </c>
      <c r="R6" s="17" t="s">
        <v>63</v>
      </c>
      <c r="S6" s="18" t="s">
        <v>64</v>
      </c>
      <c r="T6" s="8"/>
      <c r="W6" s="19" t="s">
        <v>66</v>
      </c>
      <c r="X6" s="20" t="s">
        <v>65</v>
      </c>
      <c r="Y6" s="21" t="s">
        <v>67</v>
      </c>
      <c r="Z6" s="16" t="s">
        <v>68</v>
      </c>
      <c r="AA6" s="17" t="s">
        <v>69</v>
      </c>
      <c r="AB6" s="17" t="s">
        <v>70</v>
      </c>
      <c r="AC6" s="16" t="s">
        <v>71</v>
      </c>
      <c r="AD6" s="17" t="s">
        <v>72</v>
      </c>
      <c r="AE6" s="18" t="s">
        <v>73</v>
      </c>
      <c r="AF6" s="16" t="s">
        <v>74</v>
      </c>
      <c r="AG6" s="17" t="s">
        <v>75</v>
      </c>
      <c r="AH6" s="17" t="s">
        <v>76</v>
      </c>
      <c r="AI6" s="16" t="s">
        <v>77</v>
      </c>
      <c r="AJ6" s="17" t="s">
        <v>78</v>
      </c>
      <c r="AK6" s="18" t="s">
        <v>79</v>
      </c>
      <c r="AL6" s="16" t="s">
        <v>80</v>
      </c>
      <c r="AM6" s="17" t="s">
        <v>81</v>
      </c>
      <c r="AN6" s="17" t="s">
        <v>82</v>
      </c>
      <c r="AO6" s="16" t="s">
        <v>83</v>
      </c>
      <c r="AP6" s="17" t="s">
        <v>84</v>
      </c>
      <c r="AQ6" s="18" t="s">
        <v>85</v>
      </c>
      <c r="AR6" s="8"/>
      <c r="AU6" s="8"/>
      <c r="AW6" s="9"/>
      <c r="AX6" s="3"/>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row>
    <row r="7" spans="1:84" s="43" customFormat="1" ht="14.65" thickTop="1" x14ac:dyDescent="0.45">
      <c r="A7" s="41"/>
      <c r="B7" s="42"/>
      <c r="D7" s="44"/>
      <c r="E7" s="42"/>
      <c r="G7" s="44"/>
      <c r="H7" s="45"/>
      <c r="I7" s="46"/>
      <c r="J7" s="47"/>
      <c r="K7" s="42"/>
      <c r="N7" s="42"/>
      <c r="P7" s="44"/>
      <c r="Q7" s="48"/>
      <c r="R7" s="46"/>
      <c r="S7" s="46"/>
      <c r="T7" s="42"/>
      <c r="V7" s="44"/>
      <c r="W7" s="45"/>
      <c r="X7" s="46"/>
      <c r="Y7" s="49"/>
      <c r="Z7" s="45"/>
      <c r="AA7" s="46"/>
      <c r="AB7" s="47"/>
      <c r="AC7" s="45"/>
      <c r="AD7" s="46"/>
      <c r="AE7" s="47"/>
      <c r="AF7" s="45"/>
      <c r="AG7" s="46"/>
      <c r="AH7" s="46"/>
      <c r="AI7" s="45"/>
      <c r="AJ7" s="46"/>
      <c r="AK7" s="46"/>
      <c r="AL7" s="45"/>
      <c r="AM7" s="46"/>
      <c r="AN7" s="47"/>
      <c r="AO7" s="45"/>
      <c r="AP7" s="46"/>
      <c r="AQ7" s="47"/>
      <c r="AR7" s="42"/>
      <c r="AT7" s="44"/>
      <c r="AU7" s="42"/>
      <c r="AW7" s="50"/>
    </row>
    <row r="8" spans="1:84" s="43" customFormat="1" x14ac:dyDescent="0.45">
      <c r="A8" s="108" t="s">
        <v>142</v>
      </c>
      <c r="B8" s="42"/>
      <c r="D8" s="44"/>
      <c r="E8" s="51"/>
      <c r="F8" s="52"/>
      <c r="G8" s="53"/>
      <c r="H8" s="54"/>
      <c r="I8" s="55"/>
      <c r="J8" s="56"/>
      <c r="K8" s="51"/>
      <c r="L8" s="52"/>
      <c r="M8" s="52"/>
      <c r="N8" s="51"/>
      <c r="P8" s="44"/>
      <c r="Q8" s="57"/>
      <c r="R8" s="58"/>
      <c r="S8" s="59">
        <v>0.10299999999999999</v>
      </c>
      <c r="T8" s="51"/>
      <c r="V8" s="44"/>
      <c r="W8" s="45"/>
      <c r="X8" s="46"/>
      <c r="Y8" s="49"/>
      <c r="Z8" s="60"/>
      <c r="AA8" s="58"/>
      <c r="AB8" s="61"/>
      <c r="AC8" s="62"/>
      <c r="AD8" s="59"/>
      <c r="AE8" s="63"/>
      <c r="AF8" s="60"/>
      <c r="AG8" s="59">
        <v>3.4000000000000002E-2</v>
      </c>
      <c r="AH8" s="59">
        <v>3.5999999999999997E-2</v>
      </c>
      <c r="AI8" s="60"/>
      <c r="AJ8" s="58"/>
      <c r="AK8" s="59">
        <v>2.4E-2</v>
      </c>
      <c r="AL8" s="62"/>
      <c r="AM8" s="58"/>
      <c r="AN8" s="61"/>
      <c r="AO8" s="62"/>
      <c r="AP8" s="58"/>
      <c r="AQ8" s="63"/>
      <c r="AR8" s="51"/>
      <c r="AT8" s="44"/>
      <c r="AU8" s="42"/>
      <c r="AW8" s="50"/>
    </row>
    <row r="9" spans="1:84" s="43" customFormat="1" x14ac:dyDescent="0.45">
      <c r="A9" s="108"/>
      <c r="B9" s="42"/>
      <c r="D9" s="44"/>
      <c r="E9" s="42"/>
      <c r="G9" s="44"/>
      <c r="H9" s="64"/>
      <c r="I9" s="65"/>
      <c r="J9" s="66"/>
      <c r="K9" s="42"/>
      <c r="N9" s="42"/>
      <c r="P9" s="44"/>
      <c r="Q9" s="124">
        <f>AVERAGE(Q8:S8)</f>
        <v>0.10299999999999999</v>
      </c>
      <c r="R9" s="125"/>
      <c r="S9" s="126"/>
      <c r="T9" s="42"/>
      <c r="V9" s="44"/>
      <c r="W9" s="45"/>
      <c r="X9" s="46"/>
      <c r="Y9" s="49"/>
      <c r="Z9" s="60"/>
      <c r="AA9" s="58"/>
      <c r="AB9" s="61"/>
      <c r="AC9" s="60"/>
      <c r="AD9" s="58"/>
      <c r="AE9" s="61"/>
      <c r="AF9" s="124">
        <f>AVERAGE(AG8,AH8)</f>
        <v>3.5000000000000003E-2</v>
      </c>
      <c r="AG9" s="125"/>
      <c r="AH9" s="126"/>
      <c r="AI9" s="124">
        <f>AVERAGE(AI8:AK8)</f>
        <v>2.4E-2</v>
      </c>
      <c r="AJ9" s="125"/>
      <c r="AK9" s="126"/>
      <c r="AL9" s="60"/>
      <c r="AM9" s="58"/>
      <c r="AN9" s="61"/>
      <c r="AO9" s="60"/>
      <c r="AP9" s="58"/>
      <c r="AQ9" s="61"/>
      <c r="AR9" s="42"/>
      <c r="AT9" s="44"/>
      <c r="AU9" s="42"/>
      <c r="AW9" s="50"/>
    </row>
    <row r="10" spans="1:84" s="43" customFormat="1" x14ac:dyDescent="0.45">
      <c r="A10" s="41"/>
      <c r="B10" s="42"/>
      <c r="D10" s="44"/>
      <c r="E10" s="42"/>
      <c r="G10" s="44"/>
      <c r="H10" s="45"/>
      <c r="I10" s="46"/>
      <c r="J10" s="47"/>
      <c r="K10" s="42"/>
      <c r="N10" s="42"/>
      <c r="P10" s="44"/>
      <c r="Q10" s="60"/>
      <c r="R10" s="58"/>
      <c r="S10" s="61"/>
      <c r="T10" s="42"/>
      <c r="V10" s="44"/>
      <c r="W10" s="45"/>
      <c r="X10" s="46"/>
      <c r="Y10" s="49"/>
      <c r="Z10" s="60"/>
      <c r="AA10" s="58"/>
      <c r="AB10" s="61"/>
      <c r="AC10" s="60"/>
      <c r="AD10" s="58"/>
      <c r="AE10" s="61"/>
      <c r="AF10" s="60"/>
      <c r="AG10" s="58"/>
      <c r="AH10" s="61"/>
      <c r="AI10" s="60"/>
      <c r="AJ10" s="58"/>
      <c r="AK10" s="58"/>
      <c r="AL10" s="60"/>
      <c r="AM10" s="58"/>
      <c r="AN10" s="61"/>
      <c r="AO10" s="60"/>
      <c r="AP10" s="58"/>
      <c r="AQ10" s="61"/>
      <c r="AR10" s="42"/>
      <c r="AT10" s="44"/>
      <c r="AU10" s="42"/>
      <c r="AW10" s="50"/>
    </row>
    <row r="11" spans="1:84" s="43" customFormat="1" x14ac:dyDescent="0.45">
      <c r="A11" s="108" t="s">
        <v>143</v>
      </c>
      <c r="B11" s="67"/>
      <c r="C11" s="68"/>
      <c r="D11" s="69"/>
      <c r="E11" s="67"/>
      <c r="F11" s="68"/>
      <c r="G11" s="69"/>
      <c r="H11" s="60"/>
      <c r="I11" s="58"/>
      <c r="J11" s="63"/>
      <c r="K11" s="67"/>
      <c r="L11" s="68"/>
      <c r="M11" s="69"/>
      <c r="N11" s="67"/>
      <c r="O11" s="68"/>
      <c r="P11" s="69"/>
      <c r="Q11" s="60"/>
      <c r="R11" s="58"/>
      <c r="S11" s="63"/>
      <c r="T11" s="67"/>
      <c r="U11" s="68"/>
      <c r="V11" s="69"/>
      <c r="W11" s="62"/>
      <c r="X11" s="59"/>
      <c r="Y11" s="70"/>
      <c r="Z11" s="59">
        <v>5.5E-2</v>
      </c>
      <c r="AA11" s="59">
        <v>2.1000000000000001E-2</v>
      </c>
      <c r="AB11" s="59">
        <v>0.19</v>
      </c>
      <c r="AC11" s="62">
        <v>0.06</v>
      </c>
      <c r="AD11" s="59">
        <v>0.184</v>
      </c>
      <c r="AE11" s="59">
        <v>2.4E-2</v>
      </c>
      <c r="AF11" s="60"/>
      <c r="AG11" s="59">
        <v>7.2999999999999995E-2</v>
      </c>
      <c r="AH11" s="59">
        <v>0.13400000000000001</v>
      </c>
      <c r="AI11" s="62">
        <v>7.8E-2</v>
      </c>
      <c r="AJ11" s="59">
        <v>0.06</v>
      </c>
      <c r="AK11" s="59">
        <v>9.1999999999999998E-2</v>
      </c>
      <c r="AL11" s="62"/>
      <c r="AM11" s="59"/>
      <c r="AN11" s="63"/>
      <c r="AO11" s="60"/>
      <c r="AP11" s="58"/>
      <c r="AQ11" s="63"/>
      <c r="AR11" s="67"/>
      <c r="AS11" s="68"/>
      <c r="AT11" s="69"/>
      <c r="AU11" s="67"/>
      <c r="AV11" s="68"/>
      <c r="AW11" s="71"/>
      <c r="AX11" s="52"/>
      <c r="BB11" s="52"/>
      <c r="BC11" s="52"/>
      <c r="BD11" s="52"/>
      <c r="BE11" s="52"/>
      <c r="BF11" s="52"/>
      <c r="BG11" s="52"/>
      <c r="BH11" s="52"/>
      <c r="BI11" s="52"/>
      <c r="BJ11" s="52"/>
      <c r="BK11" s="52"/>
      <c r="BM11" s="52"/>
      <c r="BN11" s="52"/>
    </row>
    <row r="12" spans="1:84" s="43" customFormat="1" x14ac:dyDescent="0.45">
      <c r="A12" s="108"/>
      <c r="B12" s="72"/>
      <c r="C12" s="73"/>
      <c r="D12" s="74"/>
      <c r="E12" s="72"/>
      <c r="F12" s="73"/>
      <c r="G12" s="74"/>
      <c r="H12" s="60"/>
      <c r="I12" s="58"/>
      <c r="J12" s="61"/>
      <c r="K12" s="75"/>
      <c r="L12" s="76"/>
      <c r="M12" s="76"/>
      <c r="N12" s="72"/>
      <c r="O12" s="73"/>
      <c r="P12" s="74"/>
      <c r="Q12" s="77"/>
      <c r="R12" s="78"/>
      <c r="S12" s="79"/>
      <c r="T12" s="72"/>
      <c r="U12" s="73"/>
      <c r="V12" s="74"/>
      <c r="W12" s="77"/>
      <c r="X12" s="78"/>
      <c r="Y12" s="79"/>
      <c r="Z12" s="124">
        <f>AVERAGE(Z11:AB11)</f>
        <v>8.8666666666666671E-2</v>
      </c>
      <c r="AA12" s="125"/>
      <c r="AB12" s="126"/>
      <c r="AC12" s="124">
        <f>AVERAGE(AC11:AE11)</f>
        <v>8.9333333333333334E-2</v>
      </c>
      <c r="AD12" s="125"/>
      <c r="AE12" s="126"/>
      <c r="AF12" s="124">
        <f>AVERAGE(AG11,AH11)</f>
        <v>0.10350000000000001</v>
      </c>
      <c r="AG12" s="125"/>
      <c r="AH12" s="126"/>
      <c r="AI12" s="124">
        <f>AVERAGE(AI11:AK11)</f>
        <v>7.6666666666666675E-2</v>
      </c>
      <c r="AJ12" s="125"/>
      <c r="AK12" s="126"/>
      <c r="AL12" s="77"/>
      <c r="AM12" s="78"/>
      <c r="AN12" s="79"/>
      <c r="AO12" s="77"/>
      <c r="AP12" s="78"/>
      <c r="AQ12" s="79"/>
      <c r="AR12" s="72"/>
      <c r="AS12" s="73"/>
      <c r="AT12" s="74"/>
      <c r="AU12" s="72"/>
      <c r="AV12" s="73"/>
      <c r="AW12" s="74"/>
    </row>
    <row r="13" spans="1:84" s="43" customFormat="1" x14ac:dyDescent="0.45">
      <c r="A13" s="80"/>
      <c r="B13" s="77"/>
      <c r="C13" s="78"/>
      <c r="D13" s="78"/>
      <c r="E13" s="77"/>
      <c r="F13" s="78"/>
      <c r="G13" s="78"/>
      <c r="H13" s="60"/>
      <c r="I13" s="58"/>
      <c r="J13" s="61"/>
      <c r="K13" s="75"/>
      <c r="L13" s="76"/>
      <c r="M13" s="76"/>
      <c r="N13" s="77"/>
      <c r="O13" s="78"/>
      <c r="P13" s="78"/>
      <c r="Q13" s="77"/>
      <c r="R13" s="78"/>
      <c r="S13" s="78"/>
      <c r="T13" s="77"/>
      <c r="U13" s="78"/>
      <c r="V13" s="78"/>
      <c r="W13" s="77"/>
      <c r="X13" s="78"/>
      <c r="Y13" s="79"/>
      <c r="Z13" s="77"/>
      <c r="AA13" s="78"/>
      <c r="AB13" s="78"/>
      <c r="AC13" s="77"/>
      <c r="AD13" s="78"/>
      <c r="AE13" s="78"/>
      <c r="AF13" s="60"/>
      <c r="AG13" s="58"/>
      <c r="AH13" s="61"/>
      <c r="AI13" s="60"/>
      <c r="AJ13" s="58"/>
      <c r="AK13" s="58"/>
      <c r="AL13" s="77"/>
      <c r="AM13" s="78"/>
      <c r="AN13" s="78"/>
      <c r="AO13" s="77"/>
      <c r="AP13" s="78"/>
      <c r="AQ13" s="78"/>
      <c r="AR13" s="77"/>
      <c r="AS13" s="78"/>
      <c r="AT13" s="78"/>
      <c r="AU13" s="77"/>
      <c r="AV13" s="78"/>
      <c r="AW13" s="79"/>
    </row>
    <row r="14" spans="1:84" s="43" customFormat="1" x14ac:dyDescent="0.45">
      <c r="A14" s="108" t="s">
        <v>151</v>
      </c>
      <c r="B14" s="77"/>
      <c r="C14" s="78"/>
      <c r="D14" s="78"/>
      <c r="E14" s="77"/>
      <c r="F14" s="78"/>
      <c r="G14" s="78"/>
      <c r="H14" s="60"/>
      <c r="I14" s="58"/>
      <c r="J14" s="61"/>
      <c r="K14" s="75"/>
      <c r="L14" s="76"/>
      <c r="M14" s="76"/>
      <c r="N14" s="77"/>
      <c r="O14" s="78"/>
      <c r="P14" s="78"/>
      <c r="Q14" s="62">
        <v>0.79400000000000004</v>
      </c>
      <c r="R14" s="81"/>
      <c r="S14" s="81"/>
      <c r="T14" s="77"/>
      <c r="U14" s="78"/>
      <c r="V14" s="78"/>
      <c r="W14" s="77"/>
      <c r="X14" s="78"/>
      <c r="Y14" s="79"/>
      <c r="Z14" s="77"/>
      <c r="AA14" s="78"/>
      <c r="AB14" s="78"/>
      <c r="AC14" s="77"/>
      <c r="AD14" s="78"/>
      <c r="AE14" s="78"/>
      <c r="AF14" s="60"/>
      <c r="AG14" s="58"/>
      <c r="AH14" s="61"/>
      <c r="AI14" s="60"/>
      <c r="AJ14" s="58"/>
      <c r="AK14" s="58"/>
      <c r="AL14" s="77"/>
      <c r="AM14" s="78"/>
      <c r="AN14" s="78"/>
      <c r="AO14" s="77"/>
      <c r="AP14" s="78"/>
      <c r="AQ14" s="78"/>
      <c r="AR14" s="77"/>
      <c r="AS14" s="78"/>
      <c r="AT14" s="78"/>
      <c r="AU14" s="77"/>
      <c r="AV14" s="78"/>
      <c r="AW14" s="79"/>
    </row>
    <row r="15" spans="1:84" s="43" customFormat="1" x14ac:dyDescent="0.45">
      <c r="A15" s="108"/>
      <c r="B15" s="77"/>
      <c r="C15" s="78"/>
      <c r="D15" s="78"/>
      <c r="E15" s="77"/>
      <c r="F15" s="78"/>
      <c r="G15" s="78"/>
      <c r="H15" s="60"/>
      <c r="I15" s="58"/>
      <c r="J15" s="61"/>
      <c r="K15" s="75"/>
      <c r="L15" s="76"/>
      <c r="M15" s="76"/>
      <c r="N15" s="77"/>
      <c r="O15" s="78"/>
      <c r="P15" s="78"/>
      <c r="Q15" s="124">
        <f>AVERAGE(Q14:S14)</f>
        <v>0.79400000000000004</v>
      </c>
      <c r="R15" s="125"/>
      <c r="S15" s="126"/>
      <c r="T15" s="77"/>
      <c r="U15" s="78"/>
      <c r="V15" s="78"/>
      <c r="W15" s="77"/>
      <c r="X15" s="78"/>
      <c r="Y15" s="79"/>
      <c r="Z15" s="77"/>
      <c r="AA15" s="78"/>
      <c r="AB15" s="78"/>
      <c r="AC15" s="77"/>
      <c r="AD15" s="78"/>
      <c r="AE15" s="78"/>
      <c r="AF15" s="60"/>
      <c r="AG15" s="58"/>
      <c r="AH15" s="61"/>
      <c r="AI15" s="60"/>
      <c r="AJ15" s="58"/>
      <c r="AK15" s="58"/>
      <c r="AL15" s="77"/>
      <c r="AM15" s="78"/>
      <c r="AN15" s="78"/>
      <c r="AO15" s="77"/>
      <c r="AP15" s="78"/>
      <c r="AQ15" s="78"/>
      <c r="AR15" s="77"/>
      <c r="AS15" s="78"/>
      <c r="AT15" s="78"/>
      <c r="AU15" s="77"/>
      <c r="AV15" s="78"/>
      <c r="AW15" s="79"/>
    </row>
    <row r="16" spans="1:84" s="43" customFormat="1" x14ac:dyDescent="0.45">
      <c r="A16" s="41"/>
      <c r="B16" s="75"/>
      <c r="C16" s="76"/>
      <c r="D16" s="82"/>
      <c r="E16" s="75"/>
      <c r="F16" s="76"/>
      <c r="G16" s="82"/>
      <c r="H16" s="60"/>
      <c r="I16" s="58"/>
      <c r="J16" s="61"/>
      <c r="K16" s="75"/>
      <c r="L16" s="76"/>
      <c r="M16" s="76"/>
      <c r="N16" s="42"/>
      <c r="P16" s="44"/>
      <c r="Q16" s="60"/>
      <c r="R16" s="58"/>
      <c r="S16" s="61"/>
      <c r="T16" s="75"/>
      <c r="U16" s="76"/>
      <c r="V16" s="82"/>
      <c r="W16" s="60"/>
      <c r="X16" s="58"/>
      <c r="Y16" s="83"/>
      <c r="Z16" s="60"/>
      <c r="AA16" s="58"/>
      <c r="AB16" s="61"/>
      <c r="AC16" s="60"/>
      <c r="AD16" s="58"/>
      <c r="AE16" s="61"/>
      <c r="AF16" s="60"/>
      <c r="AG16" s="58"/>
      <c r="AH16" s="61"/>
      <c r="AI16" s="60"/>
      <c r="AJ16" s="58"/>
      <c r="AK16" s="58"/>
      <c r="AL16" s="60"/>
      <c r="AM16" s="58"/>
      <c r="AN16" s="61"/>
      <c r="AO16" s="60"/>
      <c r="AP16" s="58"/>
      <c r="AQ16" s="61"/>
      <c r="AR16" s="75"/>
      <c r="AS16" s="76"/>
      <c r="AT16" s="82"/>
      <c r="AU16" s="75"/>
      <c r="AV16" s="76"/>
      <c r="AW16" s="84"/>
    </row>
    <row r="17" spans="1:67" s="43" customFormat="1" x14ac:dyDescent="0.45">
      <c r="A17" s="108" t="s">
        <v>144</v>
      </c>
      <c r="B17" s="42"/>
      <c r="D17" s="44"/>
      <c r="E17" s="42"/>
      <c r="G17" s="44"/>
      <c r="H17" s="62">
        <v>29.452999999999999</v>
      </c>
      <c r="I17" s="59">
        <v>1.569</v>
      </c>
      <c r="J17" s="59">
        <v>4.9050000000000002</v>
      </c>
      <c r="K17" s="67"/>
      <c r="L17" s="68"/>
      <c r="M17" s="69"/>
      <c r="N17" s="67"/>
      <c r="O17" s="68"/>
      <c r="P17" s="69"/>
      <c r="Q17" s="62"/>
      <c r="R17" s="59"/>
      <c r="S17" s="63"/>
      <c r="T17" s="67"/>
      <c r="U17" s="68"/>
      <c r="V17" s="69"/>
      <c r="W17" s="62"/>
      <c r="X17" s="59"/>
      <c r="Y17" s="70"/>
      <c r="Z17" s="58"/>
      <c r="AA17" s="59">
        <v>0.56299999999999994</v>
      </c>
      <c r="AB17" s="58"/>
      <c r="AC17" s="62">
        <v>2.8000000000000001E-2</v>
      </c>
      <c r="AD17" s="58"/>
      <c r="AE17" s="58"/>
      <c r="AF17" s="62"/>
      <c r="AG17" s="59"/>
      <c r="AH17" s="63"/>
      <c r="AI17" s="60"/>
      <c r="AJ17" s="59">
        <v>3.7999999999999999E-2</v>
      </c>
      <c r="AK17" s="58"/>
      <c r="AL17" s="62">
        <v>4.9000000000000002E-2</v>
      </c>
      <c r="AM17" s="58"/>
      <c r="AN17" s="59">
        <v>2.3E-2</v>
      </c>
      <c r="AO17" s="60"/>
      <c r="AP17" s="58"/>
      <c r="AQ17" s="59">
        <v>0.03</v>
      </c>
      <c r="AR17" s="67"/>
      <c r="AS17" s="68"/>
      <c r="AT17" s="69"/>
      <c r="AU17" s="67"/>
      <c r="AV17" s="68"/>
      <c r="AW17" s="71"/>
      <c r="AX17" s="52"/>
      <c r="AY17" s="52"/>
      <c r="AZ17" s="52"/>
      <c r="BA17" s="52"/>
      <c r="BC17" s="52"/>
      <c r="BF17" s="52"/>
      <c r="BG17" s="52"/>
      <c r="BH17" s="52"/>
      <c r="BL17" s="52"/>
      <c r="BO17" s="52"/>
    </row>
    <row r="18" spans="1:67" s="43" customFormat="1" x14ac:dyDescent="0.45">
      <c r="A18" s="108"/>
      <c r="B18" s="42"/>
      <c r="D18" s="44"/>
      <c r="E18" s="42"/>
      <c r="G18" s="44"/>
      <c r="H18" s="124">
        <f>AVERAGE(H17:J17)</f>
        <v>11.975666666666667</v>
      </c>
      <c r="I18" s="125"/>
      <c r="J18" s="126"/>
      <c r="K18" s="72"/>
      <c r="L18" s="73"/>
      <c r="M18" s="74"/>
      <c r="N18" s="67"/>
      <c r="O18" s="68"/>
      <c r="P18" s="69"/>
      <c r="Q18" s="62"/>
      <c r="R18" s="59"/>
      <c r="S18" s="63"/>
      <c r="T18" s="67"/>
      <c r="U18" s="68"/>
      <c r="V18" s="69"/>
      <c r="W18" s="62"/>
      <c r="X18" s="59"/>
      <c r="Y18" s="70"/>
      <c r="Z18" s="124">
        <f>AVERAGE(Z17:AB17)</f>
        <v>0.56299999999999994</v>
      </c>
      <c r="AA18" s="125"/>
      <c r="AB18" s="126"/>
      <c r="AC18" s="124">
        <f>AVERAGE(AC17:AE17)</f>
        <v>2.8000000000000001E-2</v>
      </c>
      <c r="AD18" s="125"/>
      <c r="AE18" s="126"/>
      <c r="AF18" s="60"/>
      <c r="AG18" s="58"/>
      <c r="AH18" s="58"/>
      <c r="AI18" s="124">
        <f>AVERAGE(AI17:AK17)</f>
        <v>3.7999999999999999E-2</v>
      </c>
      <c r="AJ18" s="125"/>
      <c r="AK18" s="126"/>
      <c r="AL18" s="124">
        <f>AVERAGE(AL17,AN17)</f>
        <v>3.6000000000000004E-2</v>
      </c>
      <c r="AM18" s="125"/>
      <c r="AN18" s="126"/>
      <c r="AO18" s="124">
        <f>AVERAGE(AO17:AQ17)</f>
        <v>0.03</v>
      </c>
      <c r="AP18" s="125"/>
      <c r="AQ18" s="126"/>
      <c r="AR18" s="67"/>
      <c r="AS18" s="68"/>
      <c r="AT18" s="69"/>
      <c r="AU18" s="67"/>
      <c r="AV18" s="68"/>
      <c r="AW18" s="71"/>
      <c r="AX18" s="52"/>
      <c r="AY18" s="52"/>
      <c r="AZ18" s="52"/>
      <c r="BA18" s="52"/>
      <c r="BC18" s="52"/>
      <c r="BF18" s="52"/>
      <c r="BG18" s="52"/>
      <c r="BH18" s="52"/>
      <c r="BL18" s="52"/>
      <c r="BO18" s="52"/>
    </row>
    <row r="19" spans="1:67" s="43" customFormat="1" x14ac:dyDescent="0.45">
      <c r="A19" s="41"/>
      <c r="B19" s="42"/>
      <c r="D19" s="44"/>
      <c r="E19" s="42"/>
      <c r="G19" s="44"/>
      <c r="H19" s="77"/>
      <c r="I19" s="78"/>
      <c r="J19" s="78"/>
      <c r="K19" s="77"/>
      <c r="L19" s="78"/>
      <c r="M19" s="78"/>
      <c r="N19" s="67"/>
      <c r="O19" s="68"/>
      <c r="P19" s="69"/>
      <c r="Q19" s="62"/>
      <c r="R19" s="59"/>
      <c r="S19" s="63"/>
      <c r="T19" s="67"/>
      <c r="U19" s="68"/>
      <c r="V19" s="69"/>
      <c r="W19" s="62"/>
      <c r="X19" s="59"/>
      <c r="Y19" s="70"/>
      <c r="Z19" s="60"/>
      <c r="AA19" s="58"/>
      <c r="AB19" s="61"/>
      <c r="AC19" s="60"/>
      <c r="AD19" s="58"/>
      <c r="AE19" s="61"/>
      <c r="AF19" s="77"/>
      <c r="AG19" s="78"/>
      <c r="AH19" s="78"/>
      <c r="AI19" s="77"/>
      <c r="AJ19" s="78"/>
      <c r="AK19" s="78"/>
      <c r="AL19" s="62"/>
      <c r="AM19" s="59"/>
      <c r="AN19" s="63"/>
      <c r="AO19" s="62"/>
      <c r="AP19" s="59"/>
      <c r="AQ19" s="63"/>
      <c r="AR19" s="67"/>
      <c r="AS19" s="68"/>
      <c r="AT19" s="69"/>
      <c r="AU19" s="67"/>
      <c r="AV19" s="68"/>
      <c r="AW19" s="71"/>
      <c r="AX19" s="52"/>
      <c r="AY19" s="52"/>
      <c r="AZ19" s="52"/>
      <c r="BA19" s="52"/>
      <c r="BC19" s="52"/>
      <c r="BF19" s="52"/>
      <c r="BG19" s="52"/>
      <c r="BH19" s="52"/>
      <c r="BL19" s="52"/>
      <c r="BO19" s="52"/>
    </row>
    <row r="20" spans="1:67" s="43" customFormat="1" x14ac:dyDescent="0.45">
      <c r="A20" s="108" t="s">
        <v>150</v>
      </c>
      <c r="B20" s="42"/>
      <c r="D20" s="44"/>
      <c r="E20" s="42"/>
      <c r="G20" s="44"/>
      <c r="H20" s="77"/>
      <c r="I20" s="78"/>
      <c r="J20" s="78"/>
      <c r="K20" s="77"/>
      <c r="L20" s="78"/>
      <c r="M20" s="78"/>
      <c r="N20" s="67"/>
      <c r="O20" s="68"/>
      <c r="P20" s="69"/>
      <c r="Q20" s="62"/>
      <c r="R20" s="59"/>
      <c r="S20" s="63"/>
      <c r="T20" s="67"/>
      <c r="U20" s="68"/>
      <c r="V20" s="69"/>
      <c r="W20" s="62"/>
      <c r="X20" s="59"/>
      <c r="Y20" s="70"/>
      <c r="Z20" s="59">
        <v>4.6790000000000003</v>
      </c>
      <c r="AA20" s="59">
        <v>4.907</v>
      </c>
      <c r="AB20" s="59">
        <v>4.976</v>
      </c>
      <c r="AC20" s="62">
        <v>2.778</v>
      </c>
      <c r="AD20" s="59">
        <v>6.1859999999999999</v>
      </c>
      <c r="AE20" s="59">
        <v>3.0369999999999999</v>
      </c>
      <c r="AF20" s="77"/>
      <c r="AG20" s="78"/>
      <c r="AH20" s="78"/>
      <c r="AI20" s="62">
        <v>5.8000000000000003E-2</v>
      </c>
      <c r="AJ20" s="59">
        <v>4.2999999999999997E-2</v>
      </c>
      <c r="AK20" s="59">
        <v>6.3E-2</v>
      </c>
      <c r="AL20" s="62">
        <v>0.86799999999999999</v>
      </c>
      <c r="AM20" s="59">
        <v>0.95099999999999996</v>
      </c>
      <c r="AN20" s="59">
        <v>1.024</v>
      </c>
      <c r="AO20" s="62">
        <v>0.35199999999999998</v>
      </c>
      <c r="AP20" s="59">
        <v>0.7</v>
      </c>
      <c r="AQ20" s="59">
        <v>0.27800000000000002</v>
      </c>
      <c r="AR20" s="67"/>
      <c r="AS20" s="68"/>
      <c r="AT20" s="69"/>
      <c r="AU20" s="67"/>
      <c r="AV20" s="68"/>
      <c r="AW20" s="71"/>
      <c r="AX20" s="52"/>
      <c r="AY20" s="52"/>
      <c r="AZ20" s="52"/>
      <c r="BA20" s="52"/>
      <c r="BC20" s="52"/>
      <c r="BF20" s="52"/>
      <c r="BG20" s="52"/>
      <c r="BH20" s="52"/>
      <c r="BL20" s="52"/>
      <c r="BO20" s="52"/>
    </row>
    <row r="21" spans="1:67" s="43" customFormat="1" x14ac:dyDescent="0.45">
      <c r="A21" s="108"/>
      <c r="B21" s="42"/>
      <c r="D21" s="44"/>
      <c r="E21" s="42"/>
      <c r="G21" s="44"/>
      <c r="H21" s="77"/>
      <c r="I21" s="78"/>
      <c r="J21" s="78"/>
      <c r="K21" s="77"/>
      <c r="L21" s="78"/>
      <c r="M21" s="78"/>
      <c r="N21" s="67"/>
      <c r="O21" s="68"/>
      <c r="P21" s="69"/>
      <c r="Q21" s="62"/>
      <c r="R21" s="59"/>
      <c r="S21" s="63"/>
      <c r="T21" s="67"/>
      <c r="U21" s="68"/>
      <c r="V21" s="69"/>
      <c r="W21" s="62"/>
      <c r="X21" s="59"/>
      <c r="Y21" s="70"/>
      <c r="Z21" s="124">
        <f>AVERAGE(Z20:AB20)</f>
        <v>4.8540000000000001</v>
      </c>
      <c r="AA21" s="125"/>
      <c r="AB21" s="126"/>
      <c r="AC21" s="124">
        <f>AVERAGE(AC20:AE20)</f>
        <v>4.0003333333333337</v>
      </c>
      <c r="AD21" s="125"/>
      <c r="AE21" s="126"/>
      <c r="AF21" s="77"/>
      <c r="AG21" s="78"/>
      <c r="AH21" s="78"/>
      <c r="AI21" s="124">
        <f>AVERAGE(AI20:AK20)</f>
        <v>5.4666666666666669E-2</v>
      </c>
      <c r="AJ21" s="125"/>
      <c r="AK21" s="126"/>
      <c r="AL21" s="124">
        <f>AVERAGE(AL20:AN20)</f>
        <v>0.94766666666666666</v>
      </c>
      <c r="AM21" s="125"/>
      <c r="AN21" s="126"/>
      <c r="AO21" s="124">
        <f>AVERAGE(AO20:AQ20)</f>
        <v>0.44333333333333336</v>
      </c>
      <c r="AP21" s="125"/>
      <c r="AQ21" s="126"/>
      <c r="AR21" s="67"/>
      <c r="AS21" s="68"/>
      <c r="AT21" s="69"/>
      <c r="AU21" s="67"/>
      <c r="AV21" s="68"/>
      <c r="AW21" s="71"/>
      <c r="AX21" s="52"/>
      <c r="AY21" s="52"/>
      <c r="AZ21" s="52"/>
      <c r="BA21" s="52"/>
      <c r="BC21" s="52"/>
      <c r="BF21" s="52"/>
      <c r="BG21" s="52"/>
      <c r="BH21" s="52"/>
      <c r="BL21" s="52"/>
      <c r="BO21" s="52"/>
    </row>
    <row r="22" spans="1:67" s="43" customFormat="1" x14ac:dyDescent="0.45">
      <c r="A22" s="41"/>
      <c r="B22" s="75"/>
      <c r="C22" s="76"/>
      <c r="D22" s="82"/>
      <c r="E22" s="75"/>
      <c r="F22" s="76"/>
      <c r="G22" s="82"/>
      <c r="H22" s="75"/>
      <c r="I22" s="76"/>
      <c r="J22" s="82"/>
      <c r="K22" s="75"/>
      <c r="L22" s="76"/>
      <c r="M22" s="76"/>
      <c r="N22" s="75"/>
      <c r="O22" s="76"/>
      <c r="P22" s="82"/>
      <c r="Q22" s="60"/>
      <c r="R22" s="58"/>
      <c r="S22" s="61"/>
      <c r="T22" s="75"/>
      <c r="U22" s="76"/>
      <c r="V22" s="82"/>
      <c r="W22" s="60"/>
      <c r="X22" s="58"/>
      <c r="Y22" s="83"/>
      <c r="Z22" s="60"/>
      <c r="AA22" s="58"/>
      <c r="AB22" s="61"/>
      <c r="AC22" s="60"/>
      <c r="AD22" s="58"/>
      <c r="AE22" s="61"/>
      <c r="AF22" s="60"/>
      <c r="AG22" s="58"/>
      <c r="AH22" s="61"/>
      <c r="AI22" s="60"/>
      <c r="AJ22" s="58"/>
      <c r="AK22" s="58"/>
      <c r="AL22" s="60"/>
      <c r="AM22" s="58"/>
      <c r="AN22" s="61"/>
      <c r="AO22" s="60"/>
      <c r="AP22" s="58"/>
      <c r="AQ22" s="61"/>
      <c r="AR22" s="75"/>
      <c r="AS22" s="76"/>
      <c r="AT22" s="82"/>
      <c r="AU22" s="75"/>
      <c r="AV22" s="76"/>
      <c r="AW22" s="84"/>
    </row>
    <row r="23" spans="1:67" s="43" customFormat="1" x14ac:dyDescent="0.45">
      <c r="A23" s="108" t="s">
        <v>152</v>
      </c>
      <c r="B23" s="67"/>
      <c r="C23" s="68"/>
      <c r="D23" s="69"/>
      <c r="E23" s="67"/>
      <c r="F23" s="68"/>
      <c r="G23" s="69"/>
      <c r="H23" s="75"/>
      <c r="I23" s="68"/>
      <c r="J23" s="82"/>
      <c r="K23" s="67"/>
      <c r="L23" s="68"/>
      <c r="M23" s="76"/>
      <c r="N23" s="67"/>
      <c r="O23" s="68"/>
      <c r="P23" s="69"/>
      <c r="Q23" s="62"/>
      <c r="R23" s="59"/>
      <c r="S23" s="63"/>
      <c r="T23" s="42"/>
      <c r="W23" s="57"/>
      <c r="X23" s="85"/>
      <c r="Y23" s="59">
        <v>1.1279999999999999</v>
      </c>
      <c r="Z23" s="67"/>
      <c r="AA23" s="68"/>
      <c r="AB23" s="69"/>
      <c r="AC23" s="67"/>
      <c r="AD23" s="68"/>
      <c r="AE23" s="69"/>
      <c r="AF23" s="60"/>
      <c r="AG23" s="59"/>
      <c r="AH23" s="61"/>
      <c r="AI23" s="62"/>
      <c r="AJ23" s="59"/>
      <c r="AK23" s="58"/>
      <c r="AL23" s="62"/>
      <c r="AM23" s="59"/>
      <c r="AN23" s="63"/>
      <c r="AO23" s="62"/>
      <c r="AP23" s="59"/>
      <c r="AQ23" s="63"/>
      <c r="AR23" s="42"/>
      <c r="AU23" s="67"/>
      <c r="AV23" s="68"/>
      <c r="AW23" s="71"/>
    </row>
    <row r="24" spans="1:67" s="43" customFormat="1" x14ac:dyDescent="0.45">
      <c r="A24" s="108"/>
      <c r="B24" s="72"/>
      <c r="C24" s="73"/>
      <c r="D24" s="74"/>
      <c r="E24" s="72"/>
      <c r="F24" s="73"/>
      <c r="G24" s="74"/>
      <c r="H24" s="72"/>
      <c r="I24" s="73"/>
      <c r="J24" s="74"/>
      <c r="K24" s="72"/>
      <c r="L24" s="73"/>
      <c r="M24" s="74"/>
      <c r="N24" s="72"/>
      <c r="O24" s="73"/>
      <c r="P24" s="74"/>
      <c r="Q24" s="77"/>
      <c r="R24" s="78"/>
      <c r="S24" s="79"/>
      <c r="T24" s="75"/>
      <c r="U24" s="76"/>
      <c r="V24" s="82"/>
      <c r="W24" s="124">
        <f>AVERAGE(W23:Y23)</f>
        <v>1.1279999999999999</v>
      </c>
      <c r="X24" s="125"/>
      <c r="Y24" s="126"/>
      <c r="Z24" s="72"/>
      <c r="AA24" s="73"/>
      <c r="AB24" s="74"/>
      <c r="AC24" s="72"/>
      <c r="AD24" s="73"/>
      <c r="AE24" s="74"/>
      <c r="AF24" s="77"/>
      <c r="AG24" s="78"/>
      <c r="AH24" s="79"/>
      <c r="AI24" s="77"/>
      <c r="AJ24" s="78"/>
      <c r="AK24" s="79"/>
      <c r="AL24" s="77"/>
      <c r="AM24" s="78"/>
      <c r="AN24" s="79"/>
      <c r="AO24" s="77"/>
      <c r="AP24" s="78"/>
      <c r="AQ24" s="79"/>
      <c r="AR24" s="75"/>
      <c r="AS24" s="76"/>
      <c r="AT24" s="82"/>
      <c r="AU24" s="72"/>
      <c r="AV24" s="73"/>
      <c r="AW24" s="74"/>
    </row>
    <row r="25" spans="1:67" s="43" customFormat="1" x14ac:dyDescent="0.45">
      <c r="A25" s="86"/>
      <c r="B25" s="78"/>
      <c r="C25" s="78"/>
      <c r="D25" s="79"/>
      <c r="E25" s="78"/>
      <c r="F25" s="78"/>
      <c r="G25" s="79"/>
      <c r="H25" s="78"/>
      <c r="I25" s="78"/>
      <c r="J25" s="79"/>
      <c r="K25" s="78"/>
      <c r="L25" s="78"/>
      <c r="M25" s="79"/>
      <c r="N25" s="77"/>
      <c r="O25" s="78"/>
      <c r="P25" s="79"/>
      <c r="Q25" s="60"/>
      <c r="R25" s="78"/>
      <c r="S25" s="79"/>
      <c r="T25" s="75"/>
      <c r="U25" s="76"/>
      <c r="V25" s="82"/>
      <c r="W25" s="77"/>
      <c r="X25" s="78"/>
      <c r="Y25" s="79"/>
      <c r="Z25" s="78"/>
      <c r="AA25" s="78"/>
      <c r="AB25" s="79"/>
      <c r="AC25" s="78"/>
      <c r="AD25" s="78"/>
      <c r="AE25" s="79"/>
      <c r="AF25" s="78"/>
      <c r="AG25" s="78"/>
      <c r="AH25" s="79"/>
      <c r="AI25" s="78"/>
      <c r="AJ25" s="78"/>
      <c r="AK25" s="79"/>
      <c r="AL25" s="77"/>
      <c r="AM25" s="78"/>
      <c r="AN25" s="79"/>
      <c r="AO25" s="77"/>
      <c r="AP25" s="78"/>
      <c r="AQ25" s="79"/>
      <c r="AR25" s="75"/>
      <c r="AS25" s="76"/>
      <c r="AT25" s="82"/>
      <c r="AU25" s="77"/>
      <c r="AV25" s="78"/>
      <c r="AW25" s="79"/>
    </row>
    <row r="26" spans="1:67" s="43" customFormat="1" x14ac:dyDescent="0.45">
      <c r="A26" s="108" t="s">
        <v>148</v>
      </c>
      <c r="B26" s="78"/>
      <c r="C26" s="78"/>
      <c r="D26" s="79"/>
      <c r="E26" s="78"/>
      <c r="F26" s="78"/>
      <c r="G26" s="79"/>
      <c r="H26" s="78"/>
      <c r="I26" s="78"/>
      <c r="J26" s="79"/>
      <c r="K26" s="78"/>
      <c r="L26" s="78"/>
      <c r="M26" s="79"/>
      <c r="N26" s="77"/>
      <c r="O26" s="78"/>
      <c r="P26" s="79"/>
      <c r="Q26" s="62">
        <v>1.7150000000000001</v>
      </c>
      <c r="R26" s="81"/>
      <c r="S26" s="87"/>
      <c r="T26" s="75"/>
      <c r="U26" s="76"/>
      <c r="V26" s="82"/>
      <c r="W26" s="77"/>
      <c r="X26" s="78"/>
      <c r="Y26" s="79"/>
      <c r="Z26" s="78"/>
      <c r="AA26" s="78"/>
      <c r="AB26" s="79"/>
      <c r="AC26" s="78"/>
      <c r="AD26" s="78"/>
      <c r="AE26" s="79"/>
      <c r="AF26" s="78"/>
      <c r="AG26" s="78"/>
      <c r="AH26" s="79"/>
      <c r="AI26" s="78"/>
      <c r="AJ26" s="78"/>
      <c r="AK26" s="79"/>
      <c r="AL26" s="77"/>
      <c r="AM26" s="78"/>
      <c r="AN26" s="79"/>
      <c r="AO26" s="77"/>
      <c r="AP26" s="78"/>
      <c r="AQ26" s="79"/>
      <c r="AR26" s="75"/>
      <c r="AS26" s="76"/>
      <c r="AT26" s="82"/>
      <c r="AU26" s="77"/>
      <c r="AV26" s="78"/>
      <c r="AW26" s="79"/>
    </row>
    <row r="27" spans="1:67" s="43" customFormat="1" x14ac:dyDescent="0.45">
      <c r="A27" s="108"/>
      <c r="B27" s="78"/>
      <c r="C27" s="78"/>
      <c r="D27" s="79"/>
      <c r="E27" s="78"/>
      <c r="F27" s="78"/>
      <c r="G27" s="79"/>
      <c r="H27" s="78"/>
      <c r="I27" s="78"/>
      <c r="J27" s="79"/>
      <c r="K27" s="78"/>
      <c r="L27" s="78"/>
      <c r="M27" s="79"/>
      <c r="N27" s="77"/>
      <c r="O27" s="78"/>
      <c r="P27" s="79"/>
      <c r="Q27" s="124">
        <f>AVERAGE(Q26:S26)</f>
        <v>1.7150000000000001</v>
      </c>
      <c r="R27" s="125"/>
      <c r="S27" s="126"/>
      <c r="T27" s="75"/>
      <c r="U27" s="76"/>
      <c r="V27" s="82"/>
      <c r="W27" s="77"/>
      <c r="X27" s="78"/>
      <c r="Y27" s="79"/>
      <c r="Z27" s="78"/>
      <c r="AA27" s="78"/>
      <c r="AB27" s="79"/>
      <c r="AC27" s="78"/>
      <c r="AD27" s="78"/>
      <c r="AE27" s="79"/>
      <c r="AF27" s="78"/>
      <c r="AG27" s="78"/>
      <c r="AH27" s="79"/>
      <c r="AI27" s="78"/>
      <c r="AJ27" s="78"/>
      <c r="AK27" s="79"/>
      <c r="AL27" s="77"/>
      <c r="AM27" s="78"/>
      <c r="AN27" s="79"/>
      <c r="AO27" s="77"/>
      <c r="AP27" s="78"/>
      <c r="AQ27" s="79"/>
      <c r="AR27" s="75"/>
      <c r="AS27" s="76"/>
      <c r="AT27" s="82"/>
      <c r="AU27" s="77"/>
      <c r="AV27" s="78"/>
      <c r="AW27" s="79"/>
    </row>
    <row r="28" spans="1:67" s="43" customFormat="1" ht="14.65" thickBot="1" x14ac:dyDescent="0.5">
      <c r="A28" s="88"/>
      <c r="B28" s="89"/>
      <c r="C28" s="89"/>
      <c r="D28" s="90"/>
      <c r="E28" s="89"/>
      <c r="F28" s="89"/>
      <c r="G28" s="90"/>
      <c r="H28" s="89"/>
      <c r="I28" s="89"/>
      <c r="J28" s="90"/>
      <c r="K28" s="89"/>
      <c r="L28" s="89"/>
      <c r="M28" s="90"/>
      <c r="N28" s="91"/>
      <c r="O28" s="92"/>
      <c r="P28" s="93"/>
      <c r="Q28" s="91"/>
      <c r="R28" s="92"/>
      <c r="S28" s="93"/>
      <c r="T28" s="91"/>
      <c r="U28" s="92"/>
      <c r="V28" s="93"/>
      <c r="W28" s="91"/>
      <c r="X28" s="92"/>
      <c r="Y28" s="93"/>
      <c r="Z28" s="89"/>
      <c r="AA28" s="89"/>
      <c r="AB28" s="90"/>
      <c r="AC28" s="89"/>
      <c r="AD28" s="89"/>
      <c r="AE28" s="90"/>
      <c r="AF28" s="89"/>
      <c r="AG28" s="89"/>
      <c r="AH28" s="90"/>
      <c r="AI28" s="89"/>
      <c r="AJ28" s="89"/>
      <c r="AK28" s="90"/>
      <c r="AL28" s="91"/>
      <c r="AM28" s="92"/>
      <c r="AN28" s="93"/>
      <c r="AO28" s="91"/>
      <c r="AP28" s="92"/>
      <c r="AQ28" s="93"/>
      <c r="AR28" s="91"/>
      <c r="AS28" s="92"/>
      <c r="AT28" s="93"/>
      <c r="AU28" s="91"/>
      <c r="AV28" s="92"/>
      <c r="AW28" s="93"/>
    </row>
    <row r="29" spans="1:67" ht="14.25" customHeight="1" thickTop="1" x14ac:dyDescent="0.45">
      <c r="M29" s="2"/>
      <c r="N29" s="2"/>
      <c r="Z29" s="2"/>
      <c r="AA29" s="2"/>
    </row>
    <row r="30" spans="1:67" ht="14.25" customHeight="1" x14ac:dyDescent="0.45">
      <c r="A30" s="115" t="s">
        <v>10</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c r="AV30" s="115"/>
      <c r="AW30" s="115"/>
    </row>
    <row r="31" spans="1:67" ht="14.25" customHeight="1" x14ac:dyDescent="0.45">
      <c r="A31" s="115"/>
      <c r="B31" s="115"/>
      <c r="C31" s="115"/>
      <c r="D31" s="115"/>
      <c r="E31" s="115"/>
      <c r="F31" s="115"/>
      <c r="G31" s="115"/>
      <c r="H31" s="115"/>
      <c r="I31" s="115"/>
      <c r="J31" s="11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c r="AV31" s="115"/>
      <c r="AW31" s="115"/>
    </row>
    <row r="32" spans="1:67" ht="14.25" customHeight="1" x14ac:dyDescent="0.45">
      <c r="A32" s="115" t="s">
        <v>9</v>
      </c>
      <c r="B32" s="115"/>
      <c r="C32" s="115"/>
      <c r="D32" s="115"/>
      <c r="E32" s="115"/>
      <c r="F32" s="115"/>
      <c r="G32" s="115"/>
      <c r="H32" s="115"/>
      <c r="I32" s="115"/>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5"/>
      <c r="AN32" s="115"/>
      <c r="AO32" s="115"/>
      <c r="AP32" s="115"/>
      <c r="AQ32" s="115"/>
      <c r="AR32" s="115"/>
      <c r="AS32" s="115"/>
      <c r="AT32" s="115"/>
      <c r="AU32" s="115"/>
      <c r="AV32" s="115"/>
      <c r="AW32" s="115"/>
    </row>
    <row r="33" spans="1:49" ht="14.25" customHeight="1" x14ac:dyDescent="0.45">
      <c r="A33" s="115"/>
      <c r="B33" s="115"/>
      <c r="C33" s="115"/>
      <c r="D33" s="115"/>
      <c r="E33" s="115"/>
      <c r="F33" s="115"/>
      <c r="G33" s="115"/>
      <c r="H33" s="115"/>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c r="AV33" s="115"/>
      <c r="AW33" s="115"/>
    </row>
    <row r="34" spans="1:49" x14ac:dyDescent="0.45">
      <c r="A34" s="127" t="s">
        <v>91</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row>
    <row r="35" spans="1:49" x14ac:dyDescent="0.45">
      <c r="A35" s="128"/>
      <c r="B35" s="128"/>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row>
    <row r="36" spans="1:49" x14ac:dyDescent="0.45">
      <c r="M36" s="2"/>
      <c r="N36" s="2"/>
    </row>
    <row r="37" spans="1:49" x14ac:dyDescent="0.45">
      <c r="M37" s="2"/>
      <c r="N37" s="2"/>
    </row>
    <row r="38" spans="1:49" x14ac:dyDescent="0.45">
      <c r="M38" s="2"/>
      <c r="N38" s="2"/>
    </row>
    <row r="39" spans="1:49" x14ac:dyDescent="0.45">
      <c r="M39" s="2"/>
      <c r="N39" s="2"/>
    </row>
    <row r="40" spans="1:49" x14ac:dyDescent="0.45">
      <c r="M40" s="2"/>
      <c r="N40" s="2"/>
    </row>
    <row r="41" spans="1:49" x14ac:dyDescent="0.45">
      <c r="M41" s="2"/>
      <c r="N41" s="2"/>
    </row>
    <row r="42" spans="1:49" x14ac:dyDescent="0.45">
      <c r="M42" s="2"/>
      <c r="N42" s="2"/>
    </row>
    <row r="43" spans="1:49" x14ac:dyDescent="0.45">
      <c r="M43" s="2"/>
      <c r="N43" s="2"/>
    </row>
    <row r="44" spans="1:49" x14ac:dyDescent="0.45">
      <c r="M44" s="2"/>
      <c r="N44" s="2"/>
    </row>
    <row r="45" spans="1:49" x14ac:dyDescent="0.45">
      <c r="M45" s="2"/>
      <c r="N45" s="2"/>
    </row>
    <row r="46" spans="1:49" x14ac:dyDescent="0.45">
      <c r="M46" s="2"/>
      <c r="N46" s="2"/>
    </row>
    <row r="47" spans="1:49" x14ac:dyDescent="0.45">
      <c r="M47" s="2"/>
      <c r="N47" s="2"/>
    </row>
    <row r="48" spans="1:49" x14ac:dyDescent="0.45">
      <c r="M48" s="2"/>
      <c r="N48" s="2"/>
    </row>
    <row r="49" spans="13:14" x14ac:dyDescent="0.45">
      <c r="M49" s="2"/>
      <c r="N49" s="2"/>
    </row>
    <row r="50" spans="13:14" x14ac:dyDescent="0.45">
      <c r="M50" s="2"/>
      <c r="N50" s="2"/>
    </row>
    <row r="51" spans="13:14" x14ac:dyDescent="0.45">
      <c r="M51" s="2"/>
      <c r="N51" s="2"/>
    </row>
    <row r="52" spans="13:14" x14ac:dyDescent="0.45">
      <c r="M52" s="2"/>
      <c r="N52" s="2"/>
    </row>
    <row r="53" spans="13:14" x14ac:dyDescent="0.45">
      <c r="M53" s="2"/>
      <c r="N53" s="2"/>
    </row>
    <row r="54" spans="13:14" x14ac:dyDescent="0.45">
      <c r="M54" s="2"/>
      <c r="N54" s="2"/>
    </row>
    <row r="55" spans="13:14" x14ac:dyDescent="0.45">
      <c r="M55" s="2"/>
      <c r="N55" s="2"/>
    </row>
    <row r="56" spans="13:14" x14ac:dyDescent="0.45">
      <c r="M56" s="2"/>
      <c r="N56" s="2"/>
    </row>
    <row r="57" spans="13:14" x14ac:dyDescent="0.45">
      <c r="M57" s="2"/>
      <c r="N57" s="2"/>
    </row>
    <row r="58" spans="13:14" x14ac:dyDescent="0.45">
      <c r="M58" s="2"/>
      <c r="N58" s="2"/>
    </row>
    <row r="59" spans="13:14" x14ac:dyDescent="0.45">
      <c r="M59" s="2"/>
      <c r="N59" s="2"/>
    </row>
    <row r="60" spans="13:14" x14ac:dyDescent="0.45">
      <c r="M60" s="2"/>
      <c r="N60" s="2"/>
    </row>
    <row r="61" spans="13:14" x14ac:dyDescent="0.45">
      <c r="M61" s="2"/>
      <c r="N61" s="2"/>
    </row>
    <row r="62" spans="13:14" x14ac:dyDescent="0.45">
      <c r="M62" s="2"/>
      <c r="N62" s="2"/>
    </row>
    <row r="63" spans="13:14" x14ac:dyDescent="0.45">
      <c r="M63" s="2"/>
      <c r="N63" s="2"/>
    </row>
    <row r="64" spans="13:14" x14ac:dyDescent="0.45">
      <c r="M64" s="2"/>
      <c r="N64" s="2"/>
    </row>
    <row r="65" spans="13:14" x14ac:dyDescent="0.45">
      <c r="M65" s="2"/>
      <c r="N65" s="2"/>
    </row>
    <row r="66" spans="13:14" x14ac:dyDescent="0.45">
      <c r="M66" s="2"/>
      <c r="N66" s="2"/>
    </row>
    <row r="67" spans="13:14" x14ac:dyDescent="0.45">
      <c r="M67" s="2"/>
      <c r="N67" s="2"/>
    </row>
    <row r="68" spans="13:14" x14ac:dyDescent="0.45">
      <c r="M68" s="2"/>
      <c r="N68" s="2"/>
    </row>
    <row r="69" spans="13:14" x14ac:dyDescent="0.45">
      <c r="M69" s="2"/>
      <c r="N69" s="2"/>
    </row>
    <row r="70" spans="13:14" x14ac:dyDescent="0.45">
      <c r="M70" s="2"/>
      <c r="N70" s="2"/>
    </row>
    <row r="71" spans="13:14" x14ac:dyDescent="0.45">
      <c r="M71" s="2"/>
      <c r="N71" s="2"/>
    </row>
    <row r="72" spans="13:14" x14ac:dyDescent="0.45">
      <c r="M72" s="2"/>
      <c r="N72" s="2"/>
    </row>
    <row r="73" spans="13:14" x14ac:dyDescent="0.45">
      <c r="M73" s="2"/>
      <c r="N73" s="2"/>
    </row>
    <row r="74" spans="13:14" x14ac:dyDescent="0.45">
      <c r="M74" s="2"/>
      <c r="N74" s="2"/>
    </row>
    <row r="75" spans="13:14" x14ac:dyDescent="0.45">
      <c r="M75" s="2"/>
      <c r="N75" s="2"/>
    </row>
    <row r="76" spans="13:14" x14ac:dyDescent="0.45">
      <c r="M76" s="2"/>
      <c r="N76" s="2"/>
    </row>
    <row r="77" spans="13:14" x14ac:dyDescent="0.45">
      <c r="M77" s="2"/>
      <c r="N77" s="2"/>
    </row>
    <row r="78" spans="13:14" x14ac:dyDescent="0.45">
      <c r="M78" s="2"/>
      <c r="N78" s="2"/>
    </row>
    <row r="79" spans="13:14" x14ac:dyDescent="0.45">
      <c r="M79" s="2"/>
      <c r="N79" s="2"/>
    </row>
    <row r="80" spans="13:14" x14ac:dyDescent="0.45">
      <c r="M80" s="2"/>
      <c r="N80" s="2"/>
    </row>
    <row r="81" spans="13:14" x14ac:dyDescent="0.45">
      <c r="M81" s="2"/>
      <c r="N81" s="2"/>
    </row>
    <row r="82" spans="13:14" x14ac:dyDescent="0.45">
      <c r="M82" s="2"/>
      <c r="N82" s="2"/>
    </row>
    <row r="83" spans="13:14" x14ac:dyDescent="0.45">
      <c r="M83" s="2"/>
      <c r="N83" s="2"/>
    </row>
    <row r="84" spans="13:14" x14ac:dyDescent="0.45">
      <c r="M84" s="2"/>
      <c r="N84" s="2"/>
    </row>
    <row r="85" spans="13:14" x14ac:dyDescent="0.45">
      <c r="M85" s="2"/>
      <c r="N85" s="2"/>
    </row>
    <row r="86" spans="13:14" x14ac:dyDescent="0.45">
      <c r="M86" s="2"/>
      <c r="N86" s="2"/>
    </row>
    <row r="87" spans="13:14" x14ac:dyDescent="0.45">
      <c r="M87" s="2"/>
      <c r="N87" s="2"/>
    </row>
    <row r="88" spans="13:14" x14ac:dyDescent="0.45">
      <c r="M88" s="2"/>
      <c r="N88" s="2"/>
    </row>
    <row r="89" spans="13:14" x14ac:dyDescent="0.45">
      <c r="M89" s="2"/>
      <c r="N89" s="2"/>
    </row>
    <row r="90" spans="13:14" x14ac:dyDescent="0.45">
      <c r="M90" s="2"/>
      <c r="N90" s="2"/>
    </row>
    <row r="91" spans="13:14" x14ac:dyDescent="0.45">
      <c r="M91" s="2"/>
      <c r="N91" s="2"/>
    </row>
    <row r="92" spans="13:14" x14ac:dyDescent="0.45">
      <c r="M92" s="2"/>
      <c r="N92" s="2"/>
    </row>
    <row r="93" spans="13:14" x14ac:dyDescent="0.45">
      <c r="M93" s="2"/>
      <c r="N93" s="2"/>
    </row>
    <row r="94" spans="13:14" x14ac:dyDescent="0.45">
      <c r="M94" s="2"/>
      <c r="N94" s="2"/>
    </row>
    <row r="95" spans="13:14" x14ac:dyDescent="0.45">
      <c r="M95" s="2"/>
      <c r="N95" s="2"/>
    </row>
    <row r="96" spans="13:14" x14ac:dyDescent="0.45">
      <c r="M96" s="2"/>
      <c r="N96" s="2"/>
    </row>
    <row r="97" spans="13:14" x14ac:dyDescent="0.45">
      <c r="M97" s="2"/>
      <c r="N97" s="2"/>
    </row>
    <row r="98" spans="13:14" x14ac:dyDescent="0.45">
      <c r="M98" s="2"/>
      <c r="N98" s="2"/>
    </row>
    <row r="99" spans="13:14" x14ac:dyDescent="0.45">
      <c r="M99" s="2"/>
      <c r="N99" s="2"/>
    </row>
    <row r="100" spans="13:14" x14ac:dyDescent="0.45">
      <c r="M100" s="2"/>
      <c r="N100" s="2"/>
    </row>
    <row r="101" spans="13:14" x14ac:dyDescent="0.45">
      <c r="M101" s="2"/>
      <c r="N101" s="2"/>
    </row>
    <row r="102" spans="13:14" x14ac:dyDescent="0.45">
      <c r="M102" s="2"/>
      <c r="N102" s="2"/>
    </row>
    <row r="103" spans="13:14" x14ac:dyDescent="0.45">
      <c r="M103" s="2"/>
      <c r="N103" s="2"/>
    </row>
    <row r="104" spans="13:14" x14ac:dyDescent="0.45">
      <c r="M104" s="2"/>
      <c r="N104" s="2"/>
    </row>
    <row r="105" spans="13:14" x14ac:dyDescent="0.45">
      <c r="M105" s="2"/>
      <c r="N105" s="2"/>
    </row>
    <row r="106" spans="13:14" x14ac:dyDescent="0.45">
      <c r="M106" s="2"/>
      <c r="N106" s="2"/>
    </row>
    <row r="107" spans="13:14" x14ac:dyDescent="0.45">
      <c r="M107" s="2"/>
      <c r="N107" s="2"/>
    </row>
    <row r="108" spans="13:14" x14ac:dyDescent="0.45">
      <c r="M108" s="2"/>
      <c r="N108" s="2"/>
    </row>
    <row r="109" spans="13:14" x14ac:dyDescent="0.45">
      <c r="M109" s="2"/>
      <c r="N109" s="2"/>
    </row>
    <row r="110" spans="13:14" x14ac:dyDescent="0.45">
      <c r="M110" s="2"/>
      <c r="N110" s="2"/>
    </row>
    <row r="111" spans="13:14" x14ac:dyDescent="0.45">
      <c r="M111" s="2"/>
      <c r="N111" s="2"/>
    </row>
    <row r="112" spans="13:14" x14ac:dyDescent="0.45">
      <c r="M112" s="2"/>
      <c r="N112" s="2"/>
    </row>
    <row r="113" spans="13:14" x14ac:dyDescent="0.45">
      <c r="M113" s="2"/>
      <c r="N113" s="2"/>
    </row>
    <row r="114" spans="13:14" x14ac:dyDescent="0.45">
      <c r="M114" s="2"/>
      <c r="N114" s="2"/>
    </row>
    <row r="115" spans="13:14" x14ac:dyDescent="0.45">
      <c r="M115" s="2"/>
      <c r="N115" s="2"/>
    </row>
    <row r="116" spans="13:14" x14ac:dyDescent="0.45">
      <c r="M116" s="2"/>
      <c r="N116" s="2"/>
    </row>
    <row r="117" spans="13:14" x14ac:dyDescent="0.45">
      <c r="M117" s="2"/>
      <c r="N117" s="2"/>
    </row>
    <row r="118" spans="13:14" x14ac:dyDescent="0.45">
      <c r="M118" s="2"/>
      <c r="N118" s="2"/>
    </row>
    <row r="119" spans="13:14" x14ac:dyDescent="0.45">
      <c r="M119" s="2"/>
      <c r="N119" s="2"/>
    </row>
    <row r="120" spans="13:14" x14ac:dyDescent="0.45">
      <c r="M120" s="2"/>
      <c r="N120" s="2"/>
    </row>
    <row r="121" spans="13:14" x14ac:dyDescent="0.45">
      <c r="M121" s="2"/>
      <c r="N121" s="2"/>
    </row>
    <row r="122" spans="13:14" x14ac:dyDescent="0.45">
      <c r="M122" s="2"/>
      <c r="N122" s="2"/>
    </row>
    <row r="123" spans="13:14" x14ac:dyDescent="0.45">
      <c r="M123" s="2"/>
      <c r="N123" s="2"/>
    </row>
    <row r="124" spans="13:14" x14ac:dyDescent="0.45">
      <c r="M124" s="2"/>
      <c r="N124" s="2"/>
    </row>
    <row r="125" spans="13:14" x14ac:dyDescent="0.45">
      <c r="M125" s="2"/>
      <c r="N125" s="2"/>
    </row>
    <row r="126" spans="13:14" x14ac:dyDescent="0.45">
      <c r="M126" s="2"/>
      <c r="N126" s="2"/>
    </row>
    <row r="127" spans="13:14" x14ac:dyDescent="0.45">
      <c r="M127" s="2"/>
      <c r="N127" s="2"/>
    </row>
    <row r="128" spans="13:14" x14ac:dyDescent="0.45">
      <c r="M128" s="2"/>
      <c r="N128" s="2"/>
    </row>
    <row r="129" spans="13:14" x14ac:dyDescent="0.45">
      <c r="M129" s="2"/>
      <c r="N129" s="2"/>
    </row>
    <row r="130" spans="13:14" x14ac:dyDescent="0.45">
      <c r="M130" s="2"/>
      <c r="N130" s="2"/>
    </row>
    <row r="131" spans="13:14" x14ac:dyDescent="0.45">
      <c r="M131" s="2"/>
      <c r="N131" s="2"/>
    </row>
    <row r="132" spans="13:14" x14ac:dyDescent="0.45">
      <c r="M132" s="2"/>
      <c r="N132" s="2"/>
    </row>
    <row r="133" spans="13:14" x14ac:dyDescent="0.45">
      <c r="M133" s="2"/>
      <c r="N133" s="2"/>
    </row>
    <row r="134" spans="13:14" x14ac:dyDescent="0.45">
      <c r="M134" s="2"/>
      <c r="N134" s="2"/>
    </row>
    <row r="135" spans="13:14" x14ac:dyDescent="0.45">
      <c r="M135" s="2"/>
      <c r="N135" s="2"/>
    </row>
    <row r="136" spans="13:14" x14ac:dyDescent="0.45">
      <c r="M136" s="2"/>
      <c r="N136" s="2"/>
    </row>
    <row r="137" spans="13:14" x14ac:dyDescent="0.45">
      <c r="M137" s="2"/>
      <c r="N137" s="2"/>
    </row>
    <row r="138" spans="13:14" x14ac:dyDescent="0.45">
      <c r="M138" s="2"/>
      <c r="N138" s="2"/>
    </row>
    <row r="139" spans="13:14" x14ac:dyDescent="0.45">
      <c r="M139" s="2"/>
      <c r="N139" s="2"/>
    </row>
    <row r="140" spans="13:14" x14ac:dyDescent="0.45">
      <c r="M140" s="2"/>
      <c r="N140" s="2"/>
    </row>
    <row r="141" spans="13:14" x14ac:dyDescent="0.45">
      <c r="M141" s="2"/>
      <c r="N141" s="2"/>
    </row>
    <row r="142" spans="13:14" x14ac:dyDescent="0.45">
      <c r="M142" s="2"/>
      <c r="N142" s="2"/>
    </row>
    <row r="143" spans="13:14" x14ac:dyDescent="0.45">
      <c r="M143" s="2"/>
      <c r="N143" s="2"/>
    </row>
    <row r="144" spans="13:14" x14ac:dyDescent="0.45">
      <c r="M144" s="2"/>
      <c r="N144" s="2"/>
    </row>
    <row r="145" spans="13:14" x14ac:dyDescent="0.45">
      <c r="M145" s="2"/>
      <c r="N145" s="2"/>
    </row>
    <row r="146" spans="13:14" x14ac:dyDescent="0.45">
      <c r="M146" s="2"/>
      <c r="N146" s="2"/>
    </row>
    <row r="147" spans="13:14" x14ac:dyDescent="0.45">
      <c r="M147" s="2"/>
      <c r="N147" s="2"/>
    </row>
    <row r="148" spans="13:14" x14ac:dyDescent="0.45">
      <c r="M148" s="2"/>
      <c r="N148" s="2"/>
    </row>
    <row r="149" spans="13:14" x14ac:dyDescent="0.45">
      <c r="M149" s="2"/>
      <c r="N149" s="2"/>
    </row>
    <row r="150" spans="13:14" x14ac:dyDescent="0.45">
      <c r="M150" s="2"/>
      <c r="N150" s="2"/>
    </row>
    <row r="151" spans="13:14" x14ac:dyDescent="0.45">
      <c r="M151" s="2"/>
      <c r="N151" s="2"/>
    </row>
    <row r="152" spans="13:14" x14ac:dyDescent="0.45">
      <c r="M152" s="2"/>
      <c r="N152" s="2"/>
    </row>
    <row r="153" spans="13:14" x14ac:dyDescent="0.45">
      <c r="M153" s="2"/>
      <c r="N153" s="2"/>
    </row>
    <row r="154" spans="13:14" x14ac:dyDescent="0.45">
      <c r="M154" s="2"/>
      <c r="N154" s="2"/>
    </row>
    <row r="155" spans="13:14" x14ac:dyDescent="0.45">
      <c r="M155" s="2"/>
      <c r="N155" s="2"/>
    </row>
    <row r="156" spans="13:14" x14ac:dyDescent="0.45">
      <c r="M156" s="2"/>
      <c r="N156" s="2"/>
    </row>
    <row r="157" spans="13:14" x14ac:dyDescent="0.45">
      <c r="M157" s="2"/>
      <c r="N157" s="2"/>
    </row>
    <row r="158" spans="13:14" x14ac:dyDescent="0.45">
      <c r="M158" s="2"/>
      <c r="N158" s="2"/>
    </row>
    <row r="159" spans="13:14" x14ac:dyDescent="0.45">
      <c r="M159" s="2"/>
      <c r="N159" s="2"/>
    </row>
    <row r="160" spans="13:14" x14ac:dyDescent="0.45">
      <c r="M160" s="2"/>
      <c r="N160" s="2"/>
    </row>
    <row r="161" spans="13:14" x14ac:dyDescent="0.45">
      <c r="M161" s="2"/>
      <c r="N161" s="2"/>
    </row>
    <row r="162" spans="13:14" x14ac:dyDescent="0.45">
      <c r="M162" s="2"/>
      <c r="N162" s="2"/>
    </row>
    <row r="163" spans="13:14" x14ac:dyDescent="0.45">
      <c r="M163" s="2"/>
      <c r="N163" s="2"/>
    </row>
    <row r="164" spans="13:14" x14ac:dyDescent="0.45">
      <c r="M164" s="2"/>
      <c r="N164" s="2"/>
    </row>
    <row r="165" spans="13:14" x14ac:dyDescent="0.45">
      <c r="M165" s="2"/>
      <c r="N165" s="2"/>
    </row>
    <row r="166" spans="13:14" x14ac:dyDescent="0.45">
      <c r="M166" s="2"/>
      <c r="N166" s="2"/>
    </row>
    <row r="167" spans="13:14" x14ac:dyDescent="0.45">
      <c r="M167" s="2"/>
      <c r="N167" s="2"/>
    </row>
    <row r="168" spans="13:14" x14ac:dyDescent="0.45">
      <c r="M168" s="2"/>
      <c r="N168" s="2"/>
    </row>
    <row r="169" spans="13:14" x14ac:dyDescent="0.45">
      <c r="M169" s="2"/>
      <c r="N169" s="2"/>
    </row>
    <row r="170" spans="13:14" x14ac:dyDescent="0.45">
      <c r="M170" s="2"/>
      <c r="N170" s="2"/>
    </row>
    <row r="171" spans="13:14" x14ac:dyDescent="0.45">
      <c r="M171" s="2"/>
      <c r="N171" s="2"/>
    </row>
    <row r="172" spans="13:14" x14ac:dyDescent="0.45">
      <c r="M172" s="2"/>
      <c r="N172" s="2"/>
    </row>
    <row r="173" spans="13:14" x14ac:dyDescent="0.45">
      <c r="M173" s="2"/>
      <c r="N173" s="2"/>
    </row>
    <row r="174" spans="13:14" x14ac:dyDescent="0.45">
      <c r="M174" s="2"/>
      <c r="N174" s="2"/>
    </row>
    <row r="175" spans="13:14" x14ac:dyDescent="0.45">
      <c r="M175" s="2"/>
      <c r="N175" s="2"/>
    </row>
    <row r="176" spans="13:14" x14ac:dyDescent="0.45">
      <c r="M176" s="2"/>
      <c r="N176" s="2"/>
    </row>
    <row r="177" spans="13:14" x14ac:dyDescent="0.45">
      <c r="M177" s="2"/>
      <c r="N177" s="2"/>
    </row>
    <row r="178" spans="13:14" x14ac:dyDescent="0.45">
      <c r="M178" s="2"/>
      <c r="N178" s="2"/>
    </row>
    <row r="179" spans="13:14" x14ac:dyDescent="0.45">
      <c r="M179" s="2"/>
      <c r="N179" s="2"/>
    </row>
    <row r="180" spans="13:14" x14ac:dyDescent="0.45">
      <c r="M180" s="2"/>
      <c r="N180" s="2"/>
    </row>
    <row r="181" spans="13:14" x14ac:dyDescent="0.45">
      <c r="M181" s="2"/>
      <c r="N181" s="2"/>
    </row>
    <row r="182" spans="13:14" x14ac:dyDescent="0.45">
      <c r="M182" s="2"/>
      <c r="N182" s="2"/>
    </row>
    <row r="183" spans="13:14" x14ac:dyDescent="0.45">
      <c r="M183" s="2"/>
      <c r="N183" s="2"/>
    </row>
    <row r="184" spans="13:14" x14ac:dyDescent="0.45">
      <c r="M184" s="2"/>
      <c r="N184" s="2"/>
    </row>
    <row r="185" spans="13:14" x14ac:dyDescent="0.45">
      <c r="M185" s="2"/>
      <c r="N185" s="2"/>
    </row>
    <row r="186" spans="13:14" x14ac:dyDescent="0.45">
      <c r="M186" s="2"/>
      <c r="N186" s="2"/>
    </row>
    <row r="187" spans="13:14" x14ac:dyDescent="0.45">
      <c r="M187" s="2"/>
      <c r="N187" s="2"/>
    </row>
    <row r="188" spans="13:14" x14ac:dyDescent="0.45">
      <c r="M188" s="2"/>
      <c r="N188" s="2"/>
    </row>
    <row r="189" spans="13:14" x14ac:dyDescent="0.45">
      <c r="M189" s="2"/>
      <c r="N189" s="2"/>
    </row>
    <row r="190" spans="13:14" x14ac:dyDescent="0.45">
      <c r="M190" s="2"/>
      <c r="N190" s="2"/>
    </row>
    <row r="191" spans="13:14" x14ac:dyDescent="0.45">
      <c r="M191" s="2"/>
      <c r="N191" s="2"/>
    </row>
    <row r="192" spans="13:14" x14ac:dyDescent="0.45">
      <c r="M192" s="2"/>
      <c r="N192" s="2"/>
    </row>
    <row r="193" spans="13:14" x14ac:dyDescent="0.45">
      <c r="M193" s="2"/>
      <c r="N193" s="2"/>
    </row>
    <row r="194" spans="13:14" x14ac:dyDescent="0.45">
      <c r="M194" s="2"/>
      <c r="N194" s="2"/>
    </row>
    <row r="195" spans="13:14" x14ac:dyDescent="0.45">
      <c r="M195" s="2"/>
      <c r="N195" s="2"/>
    </row>
    <row r="196" spans="13:14" x14ac:dyDescent="0.45">
      <c r="M196" s="2"/>
      <c r="N196" s="2"/>
    </row>
    <row r="197" spans="13:14" x14ac:dyDescent="0.45">
      <c r="M197" s="2"/>
      <c r="N197" s="2"/>
    </row>
    <row r="198" spans="13:14" x14ac:dyDescent="0.45">
      <c r="M198" s="2"/>
      <c r="N198" s="2"/>
    </row>
    <row r="199" spans="13:14" x14ac:dyDescent="0.45">
      <c r="M199" s="2"/>
      <c r="N199" s="2"/>
    </row>
    <row r="200" spans="13:14" x14ac:dyDescent="0.45">
      <c r="M200" s="2"/>
      <c r="N200" s="2"/>
    </row>
    <row r="201" spans="13:14" x14ac:dyDescent="0.45">
      <c r="M201" s="2"/>
      <c r="N201" s="2"/>
    </row>
    <row r="202" spans="13:14" x14ac:dyDescent="0.45">
      <c r="M202" s="2"/>
      <c r="N202" s="2"/>
    </row>
    <row r="203" spans="13:14" x14ac:dyDescent="0.45">
      <c r="M203" s="2"/>
      <c r="N203" s="2"/>
    </row>
    <row r="204" spans="13:14" x14ac:dyDescent="0.45">
      <c r="M204" s="2"/>
      <c r="N204" s="2"/>
    </row>
    <row r="205" spans="13:14" x14ac:dyDescent="0.45">
      <c r="M205" s="2"/>
      <c r="N205" s="2"/>
    </row>
    <row r="206" spans="13:14" x14ac:dyDescent="0.45">
      <c r="M206" s="2"/>
      <c r="N206" s="2"/>
    </row>
    <row r="207" spans="13:14" x14ac:dyDescent="0.45">
      <c r="M207" s="2"/>
      <c r="N207" s="2"/>
    </row>
    <row r="208" spans="13:14" x14ac:dyDescent="0.45">
      <c r="M208" s="2"/>
      <c r="N208" s="2"/>
    </row>
    <row r="209" spans="13:14" x14ac:dyDescent="0.45">
      <c r="M209" s="2"/>
      <c r="N209" s="2"/>
    </row>
    <row r="210" spans="13:14" x14ac:dyDescent="0.45">
      <c r="M210" s="2"/>
      <c r="N210" s="2"/>
    </row>
    <row r="211" spans="13:14" x14ac:dyDescent="0.45">
      <c r="M211" s="2"/>
      <c r="N211" s="2"/>
    </row>
    <row r="212" spans="13:14" x14ac:dyDescent="0.45">
      <c r="M212" s="2"/>
      <c r="N212" s="2"/>
    </row>
    <row r="213" spans="13:14" x14ac:dyDescent="0.45">
      <c r="M213" s="2"/>
      <c r="N213" s="2"/>
    </row>
    <row r="214" spans="13:14" x14ac:dyDescent="0.45">
      <c r="M214" s="2"/>
      <c r="N214" s="2"/>
    </row>
    <row r="215" spans="13:14" x14ac:dyDescent="0.45">
      <c r="M215" s="2"/>
      <c r="N215" s="2"/>
    </row>
    <row r="216" spans="13:14" x14ac:dyDescent="0.45">
      <c r="M216" s="2"/>
      <c r="N216" s="2"/>
    </row>
    <row r="217" spans="13:14" x14ac:dyDescent="0.45">
      <c r="M217" s="2"/>
      <c r="N217" s="2"/>
    </row>
    <row r="218" spans="13:14" x14ac:dyDescent="0.45">
      <c r="M218" s="2"/>
      <c r="N218" s="2"/>
    </row>
    <row r="219" spans="13:14" x14ac:dyDescent="0.45">
      <c r="M219" s="2"/>
      <c r="N219" s="2"/>
    </row>
    <row r="220" spans="13:14" x14ac:dyDescent="0.45">
      <c r="M220" s="2"/>
      <c r="N220" s="2"/>
    </row>
    <row r="221" spans="13:14" x14ac:dyDescent="0.45">
      <c r="M221" s="2"/>
      <c r="N221" s="2"/>
    </row>
    <row r="222" spans="13:14" x14ac:dyDescent="0.45">
      <c r="M222" s="2"/>
      <c r="N222" s="2"/>
    </row>
    <row r="223" spans="13:14" x14ac:dyDescent="0.45">
      <c r="M223" s="2"/>
      <c r="N223" s="2"/>
    </row>
    <row r="224" spans="13:14" x14ac:dyDescent="0.45">
      <c r="M224" s="2"/>
      <c r="N224" s="2"/>
    </row>
    <row r="225" spans="13:14" x14ac:dyDescent="0.45">
      <c r="M225" s="2"/>
      <c r="N225" s="2"/>
    </row>
    <row r="226" spans="13:14" x14ac:dyDescent="0.45">
      <c r="M226" s="2"/>
      <c r="N226" s="2"/>
    </row>
    <row r="227" spans="13:14" x14ac:dyDescent="0.45">
      <c r="M227" s="2"/>
      <c r="N227" s="2"/>
    </row>
    <row r="228" spans="13:14" x14ac:dyDescent="0.45">
      <c r="M228" s="2"/>
      <c r="N228" s="2"/>
    </row>
    <row r="229" spans="13:14" x14ac:dyDescent="0.45">
      <c r="M229" s="2"/>
      <c r="N229" s="2"/>
    </row>
    <row r="230" spans="13:14" x14ac:dyDescent="0.45">
      <c r="M230" s="2"/>
      <c r="N230" s="2"/>
    </row>
    <row r="231" spans="13:14" x14ac:dyDescent="0.45">
      <c r="M231" s="2"/>
      <c r="N231" s="2"/>
    </row>
    <row r="232" spans="13:14" x14ac:dyDescent="0.45">
      <c r="M232" s="2"/>
      <c r="N232" s="2"/>
    </row>
    <row r="233" spans="13:14" x14ac:dyDescent="0.45">
      <c r="M233" s="2"/>
      <c r="N233" s="2"/>
    </row>
    <row r="234" spans="13:14" x14ac:dyDescent="0.45">
      <c r="M234" s="2"/>
      <c r="N234" s="2"/>
    </row>
    <row r="235" spans="13:14" x14ac:dyDescent="0.45">
      <c r="M235" s="2"/>
      <c r="N235" s="2"/>
    </row>
    <row r="236" spans="13:14" x14ac:dyDescent="0.45">
      <c r="M236" s="2"/>
      <c r="N236" s="2"/>
    </row>
    <row r="237" spans="13:14" x14ac:dyDescent="0.45">
      <c r="M237" s="2"/>
      <c r="N237" s="2"/>
    </row>
    <row r="238" spans="13:14" x14ac:dyDescent="0.45">
      <c r="M238" s="2"/>
      <c r="N238" s="2"/>
    </row>
    <row r="239" spans="13:14" x14ac:dyDescent="0.45">
      <c r="M239" s="2"/>
      <c r="N239" s="2"/>
    </row>
    <row r="240" spans="13:14" x14ac:dyDescent="0.45">
      <c r="M240" s="2"/>
      <c r="N240" s="2"/>
    </row>
    <row r="241" spans="13:14" x14ac:dyDescent="0.45">
      <c r="M241" s="2"/>
      <c r="N241" s="2"/>
    </row>
    <row r="242" spans="13:14" x14ac:dyDescent="0.45">
      <c r="M242" s="2"/>
      <c r="N242" s="2"/>
    </row>
    <row r="243" spans="13:14" x14ac:dyDescent="0.45">
      <c r="M243" s="2"/>
      <c r="N243" s="2"/>
    </row>
    <row r="244" spans="13:14" x14ac:dyDescent="0.45">
      <c r="M244" s="2"/>
      <c r="N244" s="2"/>
    </row>
    <row r="245" spans="13:14" x14ac:dyDescent="0.45">
      <c r="M245" s="2"/>
      <c r="N245" s="2"/>
    </row>
    <row r="246" spans="13:14" x14ac:dyDescent="0.45">
      <c r="M246" s="2"/>
      <c r="N246" s="2"/>
    </row>
    <row r="247" spans="13:14" x14ac:dyDescent="0.45">
      <c r="M247" s="2"/>
      <c r="N247" s="2"/>
    </row>
    <row r="248" spans="13:14" x14ac:dyDescent="0.45">
      <c r="M248" s="2"/>
      <c r="N248" s="2"/>
    </row>
    <row r="249" spans="13:14" x14ac:dyDescent="0.45">
      <c r="M249" s="2"/>
      <c r="N249" s="2"/>
    </row>
    <row r="250" spans="13:14" x14ac:dyDescent="0.45">
      <c r="M250" s="2"/>
      <c r="N250" s="2"/>
    </row>
    <row r="251" spans="13:14" x14ac:dyDescent="0.45">
      <c r="M251" s="2"/>
      <c r="N251" s="2"/>
    </row>
    <row r="252" spans="13:14" x14ac:dyDescent="0.45">
      <c r="M252" s="2"/>
      <c r="N252" s="2"/>
    </row>
    <row r="253" spans="13:14" x14ac:dyDescent="0.45">
      <c r="M253" s="2"/>
      <c r="N253" s="2"/>
    </row>
    <row r="254" spans="13:14" x14ac:dyDescent="0.45">
      <c r="M254" s="2"/>
      <c r="N254" s="2"/>
    </row>
    <row r="255" spans="13:14" x14ac:dyDescent="0.45">
      <c r="M255" s="2"/>
      <c r="N255" s="2"/>
    </row>
    <row r="256" spans="13:14" x14ac:dyDescent="0.45">
      <c r="M256" s="2"/>
      <c r="N256" s="2"/>
    </row>
    <row r="257" spans="13:14" x14ac:dyDescent="0.45">
      <c r="M257" s="2"/>
      <c r="N257" s="2"/>
    </row>
    <row r="258" spans="13:14" x14ac:dyDescent="0.45">
      <c r="M258" s="2"/>
      <c r="N258" s="2"/>
    </row>
    <row r="259" spans="13:14" x14ac:dyDescent="0.45">
      <c r="M259" s="2"/>
      <c r="N259" s="2"/>
    </row>
    <row r="260" spans="13:14" x14ac:dyDescent="0.45">
      <c r="M260" s="2"/>
      <c r="N260" s="2"/>
    </row>
    <row r="261" spans="13:14" x14ac:dyDescent="0.45">
      <c r="M261" s="2"/>
      <c r="N261" s="2"/>
    </row>
    <row r="262" spans="13:14" x14ac:dyDescent="0.45">
      <c r="M262" s="2"/>
      <c r="N262" s="2"/>
    </row>
    <row r="263" spans="13:14" x14ac:dyDescent="0.45">
      <c r="M263" s="2"/>
      <c r="N263" s="2"/>
    </row>
    <row r="264" spans="13:14" x14ac:dyDescent="0.45">
      <c r="M264" s="2"/>
      <c r="N264" s="2"/>
    </row>
    <row r="265" spans="13:14" x14ac:dyDescent="0.45">
      <c r="M265" s="2"/>
      <c r="N265" s="2"/>
    </row>
    <row r="266" spans="13:14" x14ac:dyDescent="0.45">
      <c r="M266" s="2"/>
      <c r="N266" s="2"/>
    </row>
    <row r="267" spans="13:14" x14ac:dyDescent="0.45">
      <c r="M267" s="2"/>
      <c r="N267" s="2"/>
    </row>
    <row r="268" spans="13:14" x14ac:dyDescent="0.45">
      <c r="M268" s="2"/>
      <c r="N268" s="2"/>
    </row>
    <row r="269" spans="13:14" x14ac:dyDescent="0.45">
      <c r="M269" s="2"/>
      <c r="N269" s="2"/>
    </row>
    <row r="270" spans="13:14" x14ac:dyDescent="0.45">
      <c r="M270" s="2"/>
      <c r="N270" s="2"/>
    </row>
    <row r="271" spans="13:14" x14ac:dyDescent="0.45">
      <c r="M271" s="2"/>
      <c r="N271" s="2"/>
    </row>
    <row r="272" spans="13:14" x14ac:dyDescent="0.45">
      <c r="M272" s="2"/>
      <c r="N272" s="2"/>
    </row>
    <row r="273" spans="13:14" x14ac:dyDescent="0.45">
      <c r="M273" s="2"/>
      <c r="N273" s="2"/>
    </row>
    <row r="274" spans="13:14" x14ac:dyDescent="0.45">
      <c r="M274" s="2"/>
      <c r="N274" s="2"/>
    </row>
    <row r="275" spans="13:14" x14ac:dyDescent="0.45">
      <c r="M275" s="2"/>
      <c r="N275" s="2"/>
    </row>
    <row r="276" spans="13:14" x14ac:dyDescent="0.45">
      <c r="M276" s="2"/>
      <c r="N276" s="2"/>
    </row>
    <row r="277" spans="13:14" x14ac:dyDescent="0.45">
      <c r="M277" s="2"/>
      <c r="N277" s="2"/>
    </row>
    <row r="278" spans="13:14" x14ac:dyDescent="0.45">
      <c r="M278" s="2"/>
      <c r="N278" s="2"/>
    </row>
    <row r="279" spans="13:14" x14ac:dyDescent="0.45">
      <c r="M279" s="2"/>
      <c r="N279" s="2"/>
    </row>
    <row r="280" spans="13:14" x14ac:dyDescent="0.45">
      <c r="M280" s="2"/>
      <c r="N280" s="2"/>
    </row>
    <row r="281" spans="13:14" x14ac:dyDescent="0.45">
      <c r="M281" s="2"/>
      <c r="N281" s="2"/>
    </row>
    <row r="282" spans="13:14" x14ac:dyDescent="0.45">
      <c r="M282" s="2"/>
      <c r="N282" s="2"/>
    </row>
    <row r="283" spans="13:14" x14ac:dyDescent="0.45">
      <c r="M283" s="2"/>
      <c r="N283" s="2"/>
    </row>
    <row r="284" spans="13:14" x14ac:dyDescent="0.45">
      <c r="M284" s="2"/>
      <c r="N284" s="2"/>
    </row>
    <row r="285" spans="13:14" x14ac:dyDescent="0.45">
      <c r="M285" s="2"/>
      <c r="N285" s="2"/>
    </row>
    <row r="286" spans="13:14" x14ac:dyDescent="0.45">
      <c r="M286" s="2"/>
      <c r="N286" s="2"/>
    </row>
    <row r="287" spans="13:14" x14ac:dyDescent="0.45">
      <c r="M287" s="2"/>
      <c r="N287" s="2"/>
    </row>
    <row r="288" spans="13:14" x14ac:dyDescent="0.45">
      <c r="M288" s="2"/>
      <c r="N288" s="2"/>
    </row>
    <row r="289" spans="13:14" x14ac:dyDescent="0.45">
      <c r="M289" s="2"/>
      <c r="N289" s="2"/>
    </row>
    <row r="290" spans="13:14" x14ac:dyDescent="0.45">
      <c r="M290" s="2"/>
      <c r="N290" s="2"/>
    </row>
    <row r="291" spans="13:14" x14ac:dyDescent="0.45">
      <c r="M291" s="2"/>
      <c r="N291" s="2"/>
    </row>
    <row r="292" spans="13:14" x14ac:dyDescent="0.45">
      <c r="M292" s="2"/>
      <c r="N292" s="2"/>
    </row>
    <row r="293" spans="13:14" x14ac:dyDescent="0.45">
      <c r="M293" s="2"/>
      <c r="N293" s="2"/>
    </row>
    <row r="294" spans="13:14" x14ac:dyDescent="0.45">
      <c r="M294" s="2"/>
      <c r="N294" s="2"/>
    </row>
    <row r="295" spans="13:14" x14ac:dyDescent="0.45">
      <c r="M295" s="2"/>
      <c r="N295" s="2"/>
    </row>
    <row r="296" spans="13:14" x14ac:dyDescent="0.45">
      <c r="M296" s="2"/>
      <c r="N296" s="2"/>
    </row>
    <row r="297" spans="13:14" x14ac:dyDescent="0.45">
      <c r="M297" s="2"/>
      <c r="N297" s="2"/>
    </row>
    <row r="298" spans="13:14" x14ac:dyDescent="0.45">
      <c r="M298" s="2"/>
      <c r="N298" s="2"/>
    </row>
    <row r="299" spans="13:14" x14ac:dyDescent="0.45">
      <c r="M299" s="2"/>
      <c r="N299" s="2"/>
    </row>
    <row r="300" spans="13:14" x14ac:dyDescent="0.45">
      <c r="M300" s="2"/>
      <c r="N300" s="2"/>
    </row>
    <row r="301" spans="13:14" x14ac:dyDescent="0.45">
      <c r="M301" s="2"/>
      <c r="N301" s="2"/>
    </row>
    <row r="302" spans="13:14" x14ac:dyDescent="0.45">
      <c r="M302" s="2"/>
      <c r="N302" s="2"/>
    </row>
    <row r="303" spans="13:14" x14ac:dyDescent="0.45">
      <c r="M303" s="2"/>
      <c r="N303" s="2"/>
    </row>
    <row r="304" spans="13:14" x14ac:dyDescent="0.45">
      <c r="M304" s="2"/>
      <c r="N304" s="2"/>
    </row>
    <row r="305" spans="13:14" x14ac:dyDescent="0.45">
      <c r="M305" s="2"/>
      <c r="N305" s="2"/>
    </row>
    <row r="306" spans="13:14" x14ac:dyDescent="0.45">
      <c r="M306" s="2"/>
      <c r="N306" s="2"/>
    </row>
    <row r="307" spans="13:14" x14ac:dyDescent="0.45">
      <c r="M307" s="2"/>
      <c r="N307" s="2"/>
    </row>
    <row r="308" spans="13:14" x14ac:dyDescent="0.45">
      <c r="M308" s="2"/>
      <c r="N308" s="2"/>
    </row>
    <row r="309" spans="13:14" x14ac:dyDescent="0.45">
      <c r="M309" s="2"/>
      <c r="N309" s="2"/>
    </row>
    <row r="310" spans="13:14" x14ac:dyDescent="0.45">
      <c r="M310" s="2"/>
      <c r="N310" s="2"/>
    </row>
    <row r="311" spans="13:14" x14ac:dyDescent="0.45">
      <c r="M311" s="2"/>
      <c r="N311" s="2"/>
    </row>
    <row r="312" spans="13:14" x14ac:dyDescent="0.45">
      <c r="M312" s="2"/>
      <c r="N312" s="2"/>
    </row>
    <row r="313" spans="13:14" x14ac:dyDescent="0.45">
      <c r="M313" s="2"/>
      <c r="N313" s="2"/>
    </row>
    <row r="314" spans="13:14" x14ac:dyDescent="0.45">
      <c r="M314" s="2"/>
      <c r="N314" s="2"/>
    </row>
    <row r="315" spans="13:14" x14ac:dyDescent="0.45">
      <c r="M315" s="2"/>
      <c r="N315" s="2"/>
    </row>
    <row r="316" spans="13:14" x14ac:dyDescent="0.45">
      <c r="M316" s="2"/>
      <c r="N316" s="2"/>
    </row>
    <row r="317" spans="13:14" x14ac:dyDescent="0.45">
      <c r="M317" s="2"/>
      <c r="N317" s="2"/>
    </row>
    <row r="318" spans="13:14" x14ac:dyDescent="0.45">
      <c r="M318" s="2"/>
      <c r="N318" s="2"/>
    </row>
    <row r="319" spans="13:14" x14ac:dyDescent="0.45">
      <c r="M319" s="2"/>
      <c r="N319" s="2"/>
    </row>
    <row r="320" spans="13:14" x14ac:dyDescent="0.45">
      <c r="M320" s="2"/>
      <c r="N320" s="2"/>
    </row>
    <row r="321" spans="13:14" x14ac:dyDescent="0.45">
      <c r="M321" s="2"/>
      <c r="N321" s="2"/>
    </row>
    <row r="322" spans="13:14" x14ac:dyDescent="0.45">
      <c r="M322" s="2"/>
      <c r="N322" s="2"/>
    </row>
    <row r="323" spans="13:14" x14ac:dyDescent="0.45">
      <c r="M323" s="2"/>
      <c r="N323" s="2"/>
    </row>
    <row r="324" spans="13:14" x14ac:dyDescent="0.45">
      <c r="M324" s="2"/>
      <c r="N324" s="2"/>
    </row>
    <row r="325" spans="13:14" x14ac:dyDescent="0.45">
      <c r="M325" s="2"/>
      <c r="N325" s="2"/>
    </row>
    <row r="326" spans="13:14" x14ac:dyDescent="0.45">
      <c r="M326" s="2"/>
      <c r="N326" s="2"/>
    </row>
    <row r="327" spans="13:14" x14ac:dyDescent="0.45">
      <c r="M327" s="2"/>
      <c r="N327" s="2"/>
    </row>
    <row r="328" spans="13:14" x14ac:dyDescent="0.45">
      <c r="M328" s="2"/>
      <c r="N328" s="2"/>
    </row>
    <row r="329" spans="13:14" x14ac:dyDescent="0.45">
      <c r="M329" s="2"/>
      <c r="N329" s="2"/>
    </row>
    <row r="330" spans="13:14" x14ac:dyDescent="0.45">
      <c r="M330" s="2"/>
      <c r="N330" s="2"/>
    </row>
    <row r="331" spans="13:14" x14ac:dyDescent="0.45">
      <c r="M331" s="2"/>
      <c r="N331" s="2"/>
    </row>
    <row r="332" spans="13:14" x14ac:dyDescent="0.45">
      <c r="M332" s="2"/>
      <c r="N332" s="2"/>
    </row>
    <row r="333" spans="13:14" x14ac:dyDescent="0.45">
      <c r="M333" s="2"/>
      <c r="N333" s="2"/>
    </row>
    <row r="334" spans="13:14" x14ac:dyDescent="0.45">
      <c r="M334" s="2"/>
      <c r="N334" s="2"/>
    </row>
    <row r="335" spans="13:14" x14ac:dyDescent="0.45">
      <c r="M335" s="2"/>
      <c r="N335" s="2"/>
    </row>
    <row r="336" spans="13:14" x14ac:dyDescent="0.45">
      <c r="M336" s="2"/>
      <c r="N336" s="2"/>
    </row>
    <row r="337" spans="13:14" x14ac:dyDescent="0.45">
      <c r="M337" s="2"/>
      <c r="N337" s="2"/>
    </row>
    <row r="338" spans="13:14" x14ac:dyDescent="0.45">
      <c r="M338" s="2"/>
      <c r="N338" s="2"/>
    </row>
    <row r="339" spans="13:14" x14ac:dyDescent="0.45">
      <c r="M339" s="2"/>
      <c r="N339" s="2"/>
    </row>
    <row r="340" spans="13:14" x14ac:dyDescent="0.45">
      <c r="M340" s="2"/>
      <c r="N340" s="2"/>
    </row>
    <row r="341" spans="13:14" x14ac:dyDescent="0.45">
      <c r="M341" s="2"/>
      <c r="N341" s="2"/>
    </row>
    <row r="342" spans="13:14" x14ac:dyDescent="0.45">
      <c r="M342" s="2"/>
      <c r="N342" s="2"/>
    </row>
    <row r="343" spans="13:14" x14ac:dyDescent="0.45">
      <c r="M343" s="2"/>
      <c r="N343" s="2"/>
    </row>
    <row r="344" spans="13:14" x14ac:dyDescent="0.45">
      <c r="M344" s="2"/>
      <c r="N344" s="2"/>
    </row>
    <row r="345" spans="13:14" x14ac:dyDescent="0.45">
      <c r="M345" s="2"/>
      <c r="N345" s="2"/>
    </row>
    <row r="346" spans="13:14" x14ac:dyDescent="0.45">
      <c r="M346" s="2"/>
      <c r="N346" s="2"/>
    </row>
    <row r="347" spans="13:14" x14ac:dyDescent="0.45">
      <c r="M347" s="2"/>
      <c r="N347" s="2"/>
    </row>
    <row r="348" spans="13:14" x14ac:dyDescent="0.45">
      <c r="M348" s="2"/>
      <c r="N348" s="2"/>
    </row>
    <row r="349" spans="13:14" x14ac:dyDescent="0.45">
      <c r="M349" s="2"/>
      <c r="N349" s="2"/>
    </row>
    <row r="350" spans="13:14" x14ac:dyDescent="0.45">
      <c r="M350" s="2"/>
      <c r="N350" s="2"/>
    </row>
    <row r="351" spans="13:14" x14ac:dyDescent="0.45">
      <c r="M351" s="2"/>
      <c r="N351" s="2"/>
    </row>
    <row r="352" spans="13:14" x14ac:dyDescent="0.45">
      <c r="M352" s="2"/>
      <c r="N352" s="2"/>
    </row>
    <row r="353" spans="13:14" x14ac:dyDescent="0.45">
      <c r="M353" s="2"/>
      <c r="N353" s="2"/>
    </row>
    <row r="354" spans="13:14" x14ac:dyDescent="0.45">
      <c r="M354" s="2"/>
      <c r="N354" s="2"/>
    </row>
    <row r="355" spans="13:14" x14ac:dyDescent="0.45">
      <c r="M355" s="2"/>
      <c r="N355" s="2"/>
    </row>
    <row r="356" spans="13:14" x14ac:dyDescent="0.45">
      <c r="M356" s="2"/>
      <c r="N356" s="2"/>
    </row>
    <row r="357" spans="13:14" x14ac:dyDescent="0.45">
      <c r="M357" s="2"/>
      <c r="N357" s="2"/>
    </row>
    <row r="358" spans="13:14" x14ac:dyDescent="0.45">
      <c r="M358" s="2"/>
      <c r="N358" s="2"/>
    </row>
    <row r="359" spans="13:14" x14ac:dyDescent="0.45">
      <c r="M359" s="2"/>
      <c r="N359" s="2"/>
    </row>
    <row r="360" spans="13:14" x14ac:dyDescent="0.45">
      <c r="M360" s="2"/>
      <c r="N360" s="2"/>
    </row>
    <row r="361" spans="13:14" x14ac:dyDescent="0.45">
      <c r="M361" s="2"/>
      <c r="N361" s="2"/>
    </row>
    <row r="362" spans="13:14" x14ac:dyDescent="0.45">
      <c r="M362" s="2"/>
      <c r="N362" s="2"/>
    </row>
    <row r="363" spans="13:14" x14ac:dyDescent="0.45">
      <c r="M363" s="2"/>
      <c r="N363" s="2"/>
    </row>
    <row r="364" spans="13:14" x14ac:dyDescent="0.45">
      <c r="M364" s="2"/>
      <c r="N364" s="2"/>
    </row>
    <row r="365" spans="13:14" x14ac:dyDescent="0.45">
      <c r="M365" s="2"/>
      <c r="N365" s="2"/>
    </row>
    <row r="366" spans="13:14" x14ac:dyDescent="0.45">
      <c r="M366" s="2"/>
      <c r="N366" s="2"/>
    </row>
    <row r="367" spans="13:14" x14ac:dyDescent="0.45">
      <c r="M367" s="2"/>
      <c r="N367" s="2"/>
    </row>
    <row r="368" spans="13:14" x14ac:dyDescent="0.45">
      <c r="M368" s="2"/>
      <c r="N368" s="2"/>
    </row>
    <row r="369" spans="13:14" x14ac:dyDescent="0.45">
      <c r="M369" s="2"/>
      <c r="N369" s="2"/>
    </row>
    <row r="370" spans="13:14" x14ac:dyDescent="0.45">
      <c r="M370" s="2"/>
      <c r="N370" s="2"/>
    </row>
    <row r="371" spans="13:14" x14ac:dyDescent="0.45">
      <c r="M371" s="2"/>
      <c r="N371" s="2"/>
    </row>
    <row r="372" spans="13:14" x14ac:dyDescent="0.45">
      <c r="M372" s="2"/>
      <c r="N372" s="2"/>
    </row>
    <row r="373" spans="13:14" x14ac:dyDescent="0.45">
      <c r="M373" s="2"/>
      <c r="N373" s="2"/>
    </row>
    <row r="374" spans="13:14" x14ac:dyDescent="0.45">
      <c r="M374" s="2"/>
      <c r="N374" s="2"/>
    </row>
    <row r="375" spans="13:14" x14ac:dyDescent="0.45">
      <c r="M375" s="2"/>
      <c r="N375" s="2"/>
    </row>
    <row r="376" spans="13:14" x14ac:dyDescent="0.45">
      <c r="M376" s="2"/>
      <c r="N376" s="2"/>
    </row>
    <row r="377" spans="13:14" x14ac:dyDescent="0.45">
      <c r="M377" s="2"/>
      <c r="N377" s="2"/>
    </row>
    <row r="378" spans="13:14" x14ac:dyDescent="0.45">
      <c r="M378" s="2"/>
      <c r="N378" s="2"/>
    </row>
    <row r="379" spans="13:14" x14ac:dyDescent="0.45">
      <c r="M379" s="2"/>
      <c r="N379" s="2"/>
    </row>
    <row r="380" spans="13:14" x14ac:dyDescent="0.45">
      <c r="M380" s="2"/>
      <c r="N380" s="2"/>
    </row>
    <row r="381" spans="13:14" x14ac:dyDescent="0.45">
      <c r="M381" s="2"/>
      <c r="N381" s="2"/>
    </row>
    <row r="382" spans="13:14" x14ac:dyDescent="0.45">
      <c r="M382" s="2"/>
      <c r="N382" s="2"/>
    </row>
    <row r="383" spans="13:14" x14ac:dyDescent="0.45">
      <c r="M383" s="2"/>
      <c r="N383" s="2"/>
    </row>
    <row r="384" spans="13:14" x14ac:dyDescent="0.45">
      <c r="M384" s="2"/>
      <c r="N384" s="2"/>
    </row>
    <row r="385" spans="13:14" x14ac:dyDescent="0.45">
      <c r="M385" s="2"/>
      <c r="N385" s="2"/>
    </row>
    <row r="386" spans="13:14" x14ac:dyDescent="0.45">
      <c r="M386" s="2"/>
      <c r="N386" s="2"/>
    </row>
    <row r="387" spans="13:14" x14ac:dyDescent="0.45">
      <c r="M387" s="2"/>
      <c r="N387" s="2"/>
    </row>
    <row r="388" spans="13:14" x14ac:dyDescent="0.45">
      <c r="M388" s="2"/>
      <c r="N388" s="2"/>
    </row>
    <row r="389" spans="13:14" x14ac:dyDescent="0.45">
      <c r="M389" s="2"/>
      <c r="N389" s="2"/>
    </row>
    <row r="390" spans="13:14" x14ac:dyDescent="0.45">
      <c r="M390" s="2"/>
      <c r="N390" s="2"/>
    </row>
    <row r="391" spans="13:14" x14ac:dyDescent="0.45">
      <c r="M391" s="2"/>
      <c r="N391" s="2"/>
    </row>
    <row r="392" spans="13:14" x14ac:dyDescent="0.45">
      <c r="M392" s="2"/>
      <c r="N392" s="2"/>
    </row>
    <row r="393" spans="13:14" x14ac:dyDescent="0.45">
      <c r="M393" s="2"/>
      <c r="N393" s="2"/>
    </row>
    <row r="394" spans="13:14" x14ac:dyDescent="0.45">
      <c r="M394" s="2"/>
      <c r="N394" s="2"/>
    </row>
    <row r="395" spans="13:14" x14ac:dyDescent="0.45">
      <c r="M395" s="2"/>
      <c r="N395" s="2"/>
    </row>
    <row r="396" spans="13:14" x14ac:dyDescent="0.45">
      <c r="M396" s="2"/>
      <c r="N396" s="2"/>
    </row>
    <row r="397" spans="13:14" x14ac:dyDescent="0.45">
      <c r="M397" s="2"/>
      <c r="N397" s="2"/>
    </row>
    <row r="398" spans="13:14" x14ac:dyDescent="0.45">
      <c r="M398" s="2"/>
      <c r="N398" s="2"/>
    </row>
    <row r="399" spans="13:14" x14ac:dyDescent="0.45">
      <c r="M399" s="2"/>
      <c r="N399" s="2"/>
    </row>
    <row r="400" spans="13:14" x14ac:dyDescent="0.45">
      <c r="M400" s="2"/>
      <c r="N400" s="2"/>
    </row>
    <row r="401" spans="13:14" x14ac:dyDescent="0.45">
      <c r="M401" s="2"/>
      <c r="N401" s="2"/>
    </row>
    <row r="402" spans="13:14" x14ac:dyDescent="0.45">
      <c r="M402" s="2"/>
      <c r="N402" s="2"/>
    </row>
    <row r="403" spans="13:14" x14ac:dyDescent="0.45">
      <c r="M403" s="2"/>
      <c r="N403" s="2"/>
    </row>
    <row r="404" spans="13:14" x14ac:dyDescent="0.45">
      <c r="M404" s="2"/>
      <c r="N404" s="2"/>
    </row>
    <row r="405" spans="13:14" x14ac:dyDescent="0.45">
      <c r="M405" s="2"/>
      <c r="N405" s="2"/>
    </row>
    <row r="406" spans="13:14" x14ac:dyDescent="0.45">
      <c r="M406" s="2"/>
      <c r="N406" s="2"/>
    </row>
    <row r="407" spans="13:14" x14ac:dyDescent="0.45">
      <c r="M407" s="2"/>
      <c r="N407" s="2"/>
    </row>
    <row r="408" spans="13:14" x14ac:dyDescent="0.45">
      <c r="M408" s="2"/>
      <c r="N408" s="2"/>
    </row>
    <row r="409" spans="13:14" x14ac:dyDescent="0.45">
      <c r="M409" s="2"/>
      <c r="N409" s="2"/>
    </row>
    <row r="410" spans="13:14" x14ac:dyDescent="0.45">
      <c r="M410" s="2"/>
      <c r="N410" s="2"/>
    </row>
    <row r="411" spans="13:14" x14ac:dyDescent="0.45">
      <c r="M411" s="2"/>
      <c r="N411" s="2"/>
    </row>
    <row r="412" spans="13:14" x14ac:dyDescent="0.45">
      <c r="M412" s="2"/>
      <c r="N412" s="2"/>
    </row>
    <row r="413" spans="13:14" x14ac:dyDescent="0.45">
      <c r="M413" s="2"/>
      <c r="N413" s="2"/>
    </row>
    <row r="414" spans="13:14" x14ac:dyDescent="0.45">
      <c r="M414" s="2"/>
      <c r="N414" s="2"/>
    </row>
    <row r="415" spans="13:14" x14ac:dyDescent="0.45">
      <c r="M415" s="2"/>
      <c r="N415" s="2"/>
    </row>
    <row r="416" spans="13:14" x14ac:dyDescent="0.45">
      <c r="M416" s="2"/>
      <c r="N416" s="2"/>
    </row>
    <row r="417" spans="13:14" x14ac:dyDescent="0.45">
      <c r="M417" s="2"/>
      <c r="N417" s="2"/>
    </row>
    <row r="418" spans="13:14" x14ac:dyDescent="0.45">
      <c r="M418" s="2"/>
      <c r="N418" s="2"/>
    </row>
    <row r="419" spans="13:14" x14ac:dyDescent="0.45">
      <c r="M419" s="2"/>
      <c r="N419" s="2"/>
    </row>
    <row r="420" spans="13:14" x14ac:dyDescent="0.45">
      <c r="M420" s="2"/>
      <c r="N420" s="2"/>
    </row>
    <row r="421" spans="13:14" x14ac:dyDescent="0.45">
      <c r="M421" s="2"/>
      <c r="N421" s="2"/>
    </row>
    <row r="422" spans="13:14" x14ac:dyDescent="0.45">
      <c r="M422" s="2"/>
      <c r="N422" s="2"/>
    </row>
    <row r="423" spans="13:14" x14ac:dyDescent="0.45">
      <c r="M423" s="2"/>
      <c r="N423" s="2"/>
    </row>
    <row r="424" spans="13:14" x14ac:dyDescent="0.45">
      <c r="M424" s="2"/>
      <c r="N424" s="2"/>
    </row>
    <row r="425" spans="13:14" x14ac:dyDescent="0.45">
      <c r="M425" s="2"/>
      <c r="N425" s="2"/>
    </row>
    <row r="426" spans="13:14" x14ac:dyDescent="0.45">
      <c r="M426" s="2"/>
      <c r="N426" s="2"/>
    </row>
    <row r="427" spans="13:14" x14ac:dyDescent="0.45">
      <c r="M427" s="2"/>
      <c r="N427" s="2"/>
    </row>
    <row r="428" spans="13:14" x14ac:dyDescent="0.45">
      <c r="M428" s="2"/>
      <c r="N428" s="2"/>
    </row>
    <row r="429" spans="13:14" x14ac:dyDescent="0.45">
      <c r="M429" s="2"/>
      <c r="N429" s="2"/>
    </row>
    <row r="430" spans="13:14" x14ac:dyDescent="0.45">
      <c r="M430" s="2"/>
      <c r="N430" s="2"/>
    </row>
    <row r="431" spans="13:14" x14ac:dyDescent="0.45">
      <c r="M431" s="2"/>
      <c r="N431" s="2"/>
    </row>
    <row r="432" spans="13:14" x14ac:dyDescent="0.45">
      <c r="M432" s="2"/>
      <c r="N432" s="2"/>
    </row>
    <row r="433" spans="13:14" x14ac:dyDescent="0.45">
      <c r="M433" s="2"/>
      <c r="N433" s="2"/>
    </row>
    <row r="434" spans="13:14" x14ac:dyDescent="0.45">
      <c r="M434" s="2"/>
      <c r="N434" s="2"/>
    </row>
    <row r="435" spans="13:14" x14ac:dyDescent="0.45">
      <c r="M435" s="2"/>
      <c r="N435" s="2"/>
    </row>
    <row r="436" spans="13:14" x14ac:dyDescent="0.45">
      <c r="M436" s="2"/>
      <c r="N436" s="2"/>
    </row>
    <row r="437" spans="13:14" x14ac:dyDescent="0.45">
      <c r="M437" s="2"/>
      <c r="N437" s="2"/>
    </row>
    <row r="438" spans="13:14" x14ac:dyDescent="0.45">
      <c r="M438" s="2"/>
      <c r="N438" s="2"/>
    </row>
    <row r="439" spans="13:14" x14ac:dyDescent="0.45">
      <c r="M439" s="2"/>
      <c r="N439" s="2"/>
    </row>
    <row r="440" spans="13:14" x14ac:dyDescent="0.45">
      <c r="M440" s="2"/>
      <c r="N440" s="2"/>
    </row>
    <row r="441" spans="13:14" x14ac:dyDescent="0.45">
      <c r="M441" s="2"/>
      <c r="N441" s="2"/>
    </row>
    <row r="442" spans="13:14" x14ac:dyDescent="0.45">
      <c r="M442" s="2"/>
      <c r="N442" s="2"/>
    </row>
    <row r="443" spans="13:14" x14ac:dyDescent="0.45">
      <c r="M443" s="2"/>
      <c r="N443" s="2"/>
    </row>
    <row r="444" spans="13:14" x14ac:dyDescent="0.45">
      <c r="M444" s="2"/>
      <c r="N444" s="2"/>
    </row>
    <row r="445" spans="13:14" x14ac:dyDescent="0.45">
      <c r="M445" s="2"/>
      <c r="N445" s="2"/>
    </row>
    <row r="446" spans="13:14" x14ac:dyDescent="0.45">
      <c r="M446" s="2"/>
      <c r="N446" s="2"/>
    </row>
    <row r="447" spans="13:14" x14ac:dyDescent="0.45">
      <c r="M447" s="2"/>
      <c r="N447" s="2"/>
    </row>
    <row r="448" spans="13:14" x14ac:dyDescent="0.45">
      <c r="M448" s="2"/>
      <c r="N448" s="2"/>
    </row>
    <row r="449" spans="13:14" x14ac:dyDescent="0.45">
      <c r="M449" s="2"/>
      <c r="N449" s="2"/>
    </row>
    <row r="450" spans="13:14" x14ac:dyDescent="0.45">
      <c r="M450" s="2"/>
      <c r="N450" s="2"/>
    </row>
    <row r="451" spans="13:14" x14ac:dyDescent="0.45">
      <c r="M451" s="2"/>
      <c r="N451" s="2"/>
    </row>
    <row r="452" spans="13:14" x14ac:dyDescent="0.45">
      <c r="M452" s="2"/>
      <c r="N452" s="2"/>
    </row>
    <row r="453" spans="13:14" x14ac:dyDescent="0.45">
      <c r="M453" s="2"/>
      <c r="N453" s="2"/>
    </row>
    <row r="454" spans="13:14" x14ac:dyDescent="0.45">
      <c r="M454" s="2"/>
      <c r="N454" s="2"/>
    </row>
    <row r="455" spans="13:14" x14ac:dyDescent="0.45">
      <c r="M455" s="2"/>
      <c r="N455" s="2"/>
    </row>
    <row r="456" spans="13:14" x14ac:dyDescent="0.45">
      <c r="M456" s="2"/>
      <c r="N456" s="2"/>
    </row>
    <row r="457" spans="13:14" x14ac:dyDescent="0.45">
      <c r="M457" s="2"/>
      <c r="N457" s="2"/>
    </row>
    <row r="458" spans="13:14" x14ac:dyDescent="0.45">
      <c r="M458" s="2"/>
      <c r="N458" s="2"/>
    </row>
    <row r="459" spans="13:14" x14ac:dyDescent="0.45">
      <c r="M459" s="2"/>
      <c r="N459" s="2"/>
    </row>
    <row r="460" spans="13:14" x14ac:dyDescent="0.45">
      <c r="M460" s="2"/>
      <c r="N460" s="2"/>
    </row>
    <row r="461" spans="13:14" x14ac:dyDescent="0.45">
      <c r="M461" s="2"/>
      <c r="N461" s="2"/>
    </row>
    <row r="462" spans="13:14" x14ac:dyDescent="0.45">
      <c r="M462" s="2"/>
      <c r="N462" s="2"/>
    </row>
    <row r="463" spans="13:14" x14ac:dyDescent="0.45">
      <c r="M463" s="2"/>
      <c r="N463" s="2"/>
    </row>
    <row r="464" spans="13:14" x14ac:dyDescent="0.45">
      <c r="M464" s="2"/>
      <c r="N464" s="2"/>
    </row>
    <row r="465" spans="13:14" x14ac:dyDescent="0.45">
      <c r="M465" s="2"/>
      <c r="N465" s="2"/>
    </row>
    <row r="466" spans="13:14" x14ac:dyDescent="0.45">
      <c r="M466" s="2"/>
      <c r="N466" s="2"/>
    </row>
    <row r="467" spans="13:14" x14ac:dyDescent="0.45">
      <c r="M467" s="2"/>
      <c r="N467" s="2"/>
    </row>
    <row r="468" spans="13:14" x14ac:dyDescent="0.45">
      <c r="M468" s="2"/>
      <c r="N468" s="2"/>
    </row>
    <row r="469" spans="13:14" x14ac:dyDescent="0.45">
      <c r="M469" s="2"/>
      <c r="N469" s="2"/>
    </row>
    <row r="470" spans="13:14" x14ac:dyDescent="0.45">
      <c r="M470" s="2"/>
      <c r="N470" s="2"/>
    </row>
    <row r="471" spans="13:14" x14ac:dyDescent="0.45">
      <c r="M471" s="2"/>
      <c r="N471" s="2"/>
    </row>
    <row r="472" spans="13:14" x14ac:dyDescent="0.45">
      <c r="M472" s="2"/>
      <c r="N472" s="2"/>
    </row>
    <row r="473" spans="13:14" x14ac:dyDescent="0.45">
      <c r="M473" s="2"/>
      <c r="N473" s="2"/>
    </row>
    <row r="474" spans="13:14" x14ac:dyDescent="0.45">
      <c r="M474" s="2"/>
      <c r="N474" s="2"/>
    </row>
    <row r="475" spans="13:14" x14ac:dyDescent="0.45">
      <c r="M475" s="2"/>
      <c r="N475" s="2"/>
    </row>
    <row r="476" spans="13:14" x14ac:dyDescent="0.45">
      <c r="M476" s="2"/>
      <c r="N476" s="2"/>
    </row>
    <row r="477" spans="13:14" x14ac:dyDescent="0.45">
      <c r="M477" s="2"/>
      <c r="N477" s="2"/>
    </row>
    <row r="478" spans="13:14" x14ac:dyDescent="0.45">
      <c r="M478" s="2"/>
      <c r="N478" s="2"/>
    </row>
    <row r="479" spans="13:14" x14ac:dyDescent="0.45">
      <c r="M479" s="2"/>
      <c r="N479" s="2"/>
    </row>
    <row r="480" spans="13:14" x14ac:dyDescent="0.45">
      <c r="M480" s="2"/>
      <c r="N480" s="2"/>
    </row>
    <row r="481" spans="13:14" x14ac:dyDescent="0.45">
      <c r="M481" s="2"/>
      <c r="N481" s="2"/>
    </row>
    <row r="482" spans="13:14" x14ac:dyDescent="0.45">
      <c r="M482" s="2"/>
      <c r="N482" s="2"/>
    </row>
    <row r="483" spans="13:14" x14ac:dyDescent="0.45">
      <c r="M483" s="2"/>
      <c r="N483" s="2"/>
    </row>
    <row r="484" spans="13:14" x14ac:dyDescent="0.45">
      <c r="M484" s="2"/>
      <c r="N484" s="2"/>
    </row>
    <row r="485" spans="13:14" x14ac:dyDescent="0.45">
      <c r="M485" s="2"/>
      <c r="N485" s="2"/>
    </row>
    <row r="486" spans="13:14" x14ac:dyDescent="0.45">
      <c r="M486" s="2"/>
      <c r="N486" s="2"/>
    </row>
    <row r="487" spans="13:14" x14ac:dyDescent="0.45">
      <c r="M487" s="2"/>
      <c r="N487" s="2"/>
    </row>
    <row r="488" spans="13:14" x14ac:dyDescent="0.45">
      <c r="M488" s="2"/>
      <c r="N488" s="2"/>
    </row>
    <row r="489" spans="13:14" x14ac:dyDescent="0.45">
      <c r="M489" s="2"/>
      <c r="N489" s="2"/>
    </row>
    <row r="490" spans="13:14" x14ac:dyDescent="0.45">
      <c r="M490" s="2"/>
      <c r="N490" s="2"/>
    </row>
    <row r="491" spans="13:14" x14ac:dyDescent="0.45">
      <c r="M491" s="2"/>
      <c r="N491" s="2"/>
    </row>
    <row r="492" spans="13:14" x14ac:dyDescent="0.45">
      <c r="M492" s="2"/>
      <c r="N492" s="2"/>
    </row>
    <row r="493" spans="13:14" x14ac:dyDescent="0.45">
      <c r="M493" s="2"/>
      <c r="N493" s="2"/>
    </row>
    <row r="494" spans="13:14" x14ac:dyDescent="0.45">
      <c r="M494" s="2"/>
      <c r="N494" s="2"/>
    </row>
    <row r="495" spans="13:14" x14ac:dyDescent="0.45">
      <c r="M495" s="2"/>
      <c r="N495" s="2"/>
    </row>
    <row r="496" spans="13:14" x14ac:dyDescent="0.45">
      <c r="M496" s="2"/>
      <c r="N496" s="2"/>
    </row>
    <row r="497" spans="13:14" x14ac:dyDescent="0.45">
      <c r="M497" s="2"/>
      <c r="N497" s="2"/>
    </row>
    <row r="498" spans="13:14" x14ac:dyDescent="0.45">
      <c r="M498" s="2"/>
      <c r="N498" s="2"/>
    </row>
    <row r="499" spans="13:14" x14ac:dyDescent="0.45">
      <c r="M499" s="2"/>
      <c r="N499" s="2"/>
    </row>
    <row r="500" spans="13:14" x14ac:dyDescent="0.45">
      <c r="M500" s="2"/>
      <c r="N500" s="2"/>
    </row>
    <row r="501" spans="13:14" x14ac:dyDescent="0.45">
      <c r="M501" s="2"/>
      <c r="N501" s="2"/>
    </row>
    <row r="502" spans="13:14" x14ac:dyDescent="0.45">
      <c r="M502" s="2"/>
      <c r="N502" s="2"/>
    </row>
    <row r="503" spans="13:14" x14ac:dyDescent="0.45">
      <c r="M503" s="2"/>
      <c r="N503" s="2"/>
    </row>
    <row r="504" spans="13:14" x14ac:dyDescent="0.45">
      <c r="M504" s="2"/>
      <c r="N504" s="2"/>
    </row>
    <row r="505" spans="13:14" x14ac:dyDescent="0.45">
      <c r="M505" s="2"/>
      <c r="N505" s="2"/>
    </row>
    <row r="506" spans="13:14" x14ac:dyDescent="0.45">
      <c r="M506" s="2"/>
      <c r="N506" s="2"/>
    </row>
    <row r="507" spans="13:14" x14ac:dyDescent="0.45">
      <c r="M507" s="2"/>
      <c r="N507" s="2"/>
    </row>
    <row r="508" spans="13:14" x14ac:dyDescent="0.45">
      <c r="M508" s="2"/>
      <c r="N508" s="2"/>
    </row>
    <row r="509" spans="13:14" x14ac:dyDescent="0.45">
      <c r="M509" s="2"/>
      <c r="N509" s="2"/>
    </row>
    <row r="510" spans="13:14" x14ac:dyDescent="0.45">
      <c r="M510" s="2"/>
      <c r="N510" s="2"/>
    </row>
    <row r="511" spans="13:14" x14ac:dyDescent="0.45">
      <c r="M511" s="2"/>
      <c r="N511" s="2"/>
    </row>
    <row r="512" spans="13:14" x14ac:dyDescent="0.45">
      <c r="M512" s="2"/>
      <c r="N512" s="2"/>
    </row>
    <row r="513" spans="13:14" x14ac:dyDescent="0.45">
      <c r="M513" s="2"/>
      <c r="N513" s="2"/>
    </row>
    <row r="514" spans="13:14" x14ac:dyDescent="0.45">
      <c r="M514" s="2"/>
      <c r="N514" s="2"/>
    </row>
    <row r="515" spans="13:14" x14ac:dyDescent="0.45">
      <c r="M515" s="2"/>
      <c r="N515" s="2"/>
    </row>
    <row r="516" spans="13:14" x14ac:dyDescent="0.45">
      <c r="M516" s="2"/>
      <c r="N516" s="2"/>
    </row>
    <row r="517" spans="13:14" x14ac:dyDescent="0.45">
      <c r="M517" s="2"/>
      <c r="N517" s="2"/>
    </row>
    <row r="518" spans="13:14" x14ac:dyDescent="0.45">
      <c r="M518" s="2"/>
      <c r="N518" s="2"/>
    </row>
    <row r="519" spans="13:14" x14ac:dyDescent="0.45">
      <c r="M519" s="2"/>
      <c r="N519" s="2"/>
    </row>
    <row r="520" spans="13:14" x14ac:dyDescent="0.45">
      <c r="M520" s="2"/>
      <c r="N520" s="2"/>
    </row>
    <row r="521" spans="13:14" x14ac:dyDescent="0.45">
      <c r="M521" s="2"/>
      <c r="N521" s="2"/>
    </row>
    <row r="522" spans="13:14" x14ac:dyDescent="0.45">
      <c r="M522" s="2"/>
      <c r="N522" s="2"/>
    </row>
    <row r="523" spans="13:14" x14ac:dyDescent="0.45">
      <c r="M523" s="2"/>
      <c r="N523" s="2"/>
    </row>
    <row r="524" spans="13:14" x14ac:dyDescent="0.45">
      <c r="M524" s="2"/>
      <c r="N524" s="2"/>
    </row>
    <row r="525" spans="13:14" x14ac:dyDescent="0.45">
      <c r="M525" s="2"/>
      <c r="N525" s="2"/>
    </row>
    <row r="526" spans="13:14" x14ac:dyDescent="0.45">
      <c r="M526" s="2"/>
      <c r="N526" s="2"/>
    </row>
    <row r="527" spans="13:14" x14ac:dyDescent="0.45">
      <c r="M527" s="2"/>
      <c r="N527" s="2"/>
    </row>
    <row r="528" spans="13:14" x14ac:dyDescent="0.45">
      <c r="M528" s="2"/>
      <c r="N528" s="2"/>
    </row>
    <row r="529" spans="13:14" x14ac:dyDescent="0.45">
      <c r="M529" s="2"/>
      <c r="N529" s="2"/>
    </row>
    <row r="530" spans="13:14" x14ac:dyDescent="0.45">
      <c r="M530" s="2"/>
      <c r="N530" s="2"/>
    </row>
    <row r="531" spans="13:14" x14ac:dyDescent="0.45">
      <c r="M531" s="2"/>
      <c r="N531" s="2"/>
    </row>
    <row r="532" spans="13:14" x14ac:dyDescent="0.45">
      <c r="M532" s="2"/>
      <c r="N532" s="2"/>
    </row>
    <row r="533" spans="13:14" x14ac:dyDescent="0.45">
      <c r="M533" s="2"/>
      <c r="N533" s="2"/>
    </row>
    <row r="534" spans="13:14" x14ac:dyDescent="0.45">
      <c r="M534" s="2"/>
      <c r="N534" s="2"/>
    </row>
    <row r="535" spans="13:14" x14ac:dyDescent="0.45">
      <c r="M535" s="2"/>
      <c r="N535" s="2"/>
    </row>
    <row r="536" spans="13:14" x14ac:dyDescent="0.45">
      <c r="M536" s="2"/>
      <c r="N536" s="2"/>
    </row>
    <row r="537" spans="13:14" x14ac:dyDescent="0.45">
      <c r="M537" s="2"/>
      <c r="N537" s="2"/>
    </row>
    <row r="538" spans="13:14" x14ac:dyDescent="0.45">
      <c r="M538" s="2"/>
      <c r="N538" s="2"/>
    </row>
    <row r="539" spans="13:14" x14ac:dyDescent="0.45">
      <c r="M539" s="2"/>
      <c r="N539" s="2"/>
    </row>
    <row r="540" spans="13:14" x14ac:dyDescent="0.45">
      <c r="M540" s="2"/>
      <c r="N540" s="2"/>
    </row>
    <row r="541" spans="13:14" x14ac:dyDescent="0.45">
      <c r="M541" s="2"/>
      <c r="N541" s="2"/>
    </row>
    <row r="542" spans="13:14" x14ac:dyDescent="0.45">
      <c r="M542" s="2"/>
      <c r="N542" s="2"/>
    </row>
    <row r="543" spans="13:14" x14ac:dyDescent="0.45">
      <c r="M543" s="2"/>
      <c r="N543" s="2"/>
    </row>
    <row r="544" spans="13:14" x14ac:dyDescent="0.45">
      <c r="M544" s="2"/>
      <c r="N544" s="2"/>
    </row>
    <row r="545" spans="13:14" x14ac:dyDescent="0.45">
      <c r="M545" s="2"/>
      <c r="N545" s="2"/>
    </row>
    <row r="546" spans="13:14" x14ac:dyDescent="0.45">
      <c r="M546" s="2"/>
      <c r="N546" s="2"/>
    </row>
    <row r="547" spans="13:14" x14ac:dyDescent="0.45">
      <c r="M547" s="2"/>
      <c r="N547" s="2"/>
    </row>
    <row r="548" spans="13:14" x14ac:dyDescent="0.45">
      <c r="M548" s="2"/>
      <c r="N548" s="2"/>
    </row>
    <row r="549" spans="13:14" x14ac:dyDescent="0.45">
      <c r="M549" s="2"/>
      <c r="N549" s="2"/>
    </row>
    <row r="550" spans="13:14" x14ac:dyDescent="0.45">
      <c r="M550" s="2"/>
      <c r="N550" s="2"/>
    </row>
    <row r="551" spans="13:14" x14ac:dyDescent="0.45">
      <c r="M551" s="2"/>
      <c r="N551" s="2"/>
    </row>
    <row r="552" spans="13:14" x14ac:dyDescent="0.45">
      <c r="M552" s="2"/>
      <c r="N552" s="2"/>
    </row>
    <row r="553" spans="13:14" x14ac:dyDescent="0.45">
      <c r="M553" s="2"/>
      <c r="N553" s="2"/>
    </row>
    <row r="554" spans="13:14" x14ac:dyDescent="0.45">
      <c r="M554" s="2"/>
      <c r="N554" s="2"/>
    </row>
    <row r="555" spans="13:14" x14ac:dyDescent="0.45">
      <c r="M555" s="2"/>
      <c r="N555" s="2"/>
    </row>
    <row r="556" spans="13:14" x14ac:dyDescent="0.45">
      <c r="M556" s="2"/>
      <c r="N556" s="2"/>
    </row>
    <row r="557" spans="13:14" x14ac:dyDescent="0.45">
      <c r="M557" s="2"/>
      <c r="N557" s="2"/>
    </row>
    <row r="558" spans="13:14" x14ac:dyDescent="0.45">
      <c r="M558" s="2"/>
      <c r="N558" s="2"/>
    </row>
    <row r="559" spans="13:14" x14ac:dyDescent="0.45">
      <c r="M559" s="2"/>
      <c r="N559" s="2"/>
    </row>
    <row r="560" spans="13:14" x14ac:dyDescent="0.45">
      <c r="M560" s="2"/>
      <c r="N560" s="2"/>
    </row>
    <row r="561" spans="13:14" x14ac:dyDescent="0.45">
      <c r="M561" s="2"/>
      <c r="N561" s="2"/>
    </row>
    <row r="562" spans="13:14" x14ac:dyDescent="0.45">
      <c r="M562" s="2"/>
      <c r="N562" s="2"/>
    </row>
    <row r="563" spans="13:14" x14ac:dyDescent="0.45">
      <c r="M563" s="2"/>
      <c r="N563" s="2"/>
    </row>
    <row r="564" spans="13:14" x14ac:dyDescent="0.45">
      <c r="M564" s="2"/>
      <c r="N564" s="2"/>
    </row>
    <row r="565" spans="13:14" x14ac:dyDescent="0.45">
      <c r="M565" s="2"/>
      <c r="N565" s="2"/>
    </row>
    <row r="566" spans="13:14" x14ac:dyDescent="0.45">
      <c r="M566" s="2"/>
      <c r="N566" s="2"/>
    </row>
    <row r="567" spans="13:14" x14ac:dyDescent="0.45">
      <c r="M567" s="2"/>
      <c r="N567" s="2"/>
    </row>
    <row r="568" spans="13:14" x14ac:dyDescent="0.45">
      <c r="M568" s="2"/>
      <c r="N568" s="2"/>
    </row>
    <row r="569" spans="13:14" x14ac:dyDescent="0.45">
      <c r="M569" s="2"/>
      <c r="N569" s="2"/>
    </row>
    <row r="570" spans="13:14" x14ac:dyDescent="0.45">
      <c r="M570" s="2"/>
      <c r="N570" s="2"/>
    </row>
    <row r="571" spans="13:14" x14ac:dyDescent="0.45">
      <c r="M571" s="2"/>
      <c r="N571" s="2"/>
    </row>
    <row r="572" spans="13:14" x14ac:dyDescent="0.45">
      <c r="M572" s="2"/>
      <c r="N572" s="2"/>
    </row>
    <row r="573" spans="13:14" x14ac:dyDescent="0.45">
      <c r="M573" s="2"/>
      <c r="N573" s="2"/>
    </row>
    <row r="574" spans="13:14" x14ac:dyDescent="0.45">
      <c r="M574" s="2"/>
      <c r="N574" s="2"/>
    </row>
    <row r="575" spans="13:14" x14ac:dyDescent="0.45">
      <c r="M575" s="2"/>
      <c r="N575" s="2"/>
    </row>
    <row r="576" spans="13:14" x14ac:dyDescent="0.45">
      <c r="M576" s="2"/>
      <c r="N576" s="2"/>
    </row>
    <row r="577" spans="13:14" x14ac:dyDescent="0.45">
      <c r="M577" s="2"/>
      <c r="N577" s="2"/>
    </row>
    <row r="578" spans="13:14" x14ac:dyDescent="0.45">
      <c r="M578" s="2"/>
      <c r="N578" s="2"/>
    </row>
    <row r="579" spans="13:14" x14ac:dyDescent="0.45">
      <c r="M579" s="2"/>
      <c r="N579" s="2"/>
    </row>
    <row r="580" spans="13:14" x14ac:dyDescent="0.45">
      <c r="M580" s="2"/>
      <c r="N580" s="2"/>
    </row>
    <row r="581" spans="13:14" x14ac:dyDescent="0.45">
      <c r="M581" s="2"/>
      <c r="N581" s="2"/>
    </row>
    <row r="582" spans="13:14" x14ac:dyDescent="0.45">
      <c r="M582" s="2"/>
      <c r="N582" s="2"/>
    </row>
    <row r="583" spans="13:14" x14ac:dyDescent="0.45">
      <c r="M583" s="2"/>
      <c r="N583" s="2"/>
    </row>
    <row r="584" spans="13:14" x14ac:dyDescent="0.45">
      <c r="M584" s="2"/>
      <c r="N584" s="2"/>
    </row>
    <row r="585" spans="13:14" x14ac:dyDescent="0.45">
      <c r="M585" s="2"/>
      <c r="N585" s="2"/>
    </row>
    <row r="586" spans="13:14" x14ac:dyDescent="0.45">
      <c r="M586" s="2"/>
      <c r="N586" s="2"/>
    </row>
    <row r="587" spans="13:14" x14ac:dyDescent="0.45">
      <c r="M587" s="2"/>
      <c r="N587" s="2"/>
    </row>
    <row r="588" spans="13:14" x14ac:dyDescent="0.45">
      <c r="M588" s="2"/>
      <c r="N588" s="2"/>
    </row>
    <row r="589" spans="13:14" x14ac:dyDescent="0.45">
      <c r="M589" s="2"/>
      <c r="N589" s="2"/>
    </row>
    <row r="590" spans="13:14" x14ac:dyDescent="0.45">
      <c r="M590" s="2"/>
      <c r="N590" s="2"/>
    </row>
    <row r="591" spans="13:14" x14ac:dyDescent="0.45">
      <c r="M591" s="2"/>
      <c r="N591" s="2"/>
    </row>
    <row r="592" spans="13:14" x14ac:dyDescent="0.45">
      <c r="M592" s="2"/>
      <c r="N592" s="2"/>
    </row>
    <row r="593" spans="13:14" x14ac:dyDescent="0.45">
      <c r="M593" s="2"/>
      <c r="N593" s="2"/>
    </row>
    <row r="594" spans="13:14" x14ac:dyDescent="0.45">
      <c r="M594" s="2"/>
      <c r="N594" s="2"/>
    </row>
    <row r="595" spans="13:14" x14ac:dyDescent="0.45">
      <c r="M595" s="2"/>
      <c r="N595" s="2"/>
    </row>
    <row r="596" spans="13:14" x14ac:dyDescent="0.45">
      <c r="M596" s="2"/>
      <c r="N596" s="2"/>
    </row>
    <row r="597" spans="13:14" x14ac:dyDescent="0.45">
      <c r="M597" s="2"/>
      <c r="N597" s="2"/>
    </row>
    <row r="598" spans="13:14" x14ac:dyDescent="0.45">
      <c r="M598" s="2"/>
      <c r="N598" s="2"/>
    </row>
    <row r="599" spans="13:14" x14ac:dyDescent="0.45">
      <c r="M599" s="2"/>
      <c r="N599" s="2"/>
    </row>
    <row r="600" spans="13:14" x14ac:dyDescent="0.45">
      <c r="M600" s="2"/>
      <c r="N600" s="2"/>
    </row>
    <row r="601" spans="13:14" x14ac:dyDescent="0.45">
      <c r="M601" s="2"/>
      <c r="N601" s="2"/>
    </row>
    <row r="602" spans="13:14" x14ac:dyDescent="0.45">
      <c r="M602" s="2"/>
      <c r="N602" s="2"/>
    </row>
    <row r="603" spans="13:14" x14ac:dyDescent="0.45">
      <c r="M603" s="2"/>
      <c r="N603" s="2"/>
    </row>
    <row r="604" spans="13:14" x14ac:dyDescent="0.45">
      <c r="M604" s="2"/>
      <c r="N604" s="2"/>
    </row>
    <row r="605" spans="13:14" x14ac:dyDescent="0.45">
      <c r="M605" s="2"/>
      <c r="N605" s="2"/>
    </row>
    <row r="606" spans="13:14" x14ac:dyDescent="0.45">
      <c r="M606" s="2"/>
      <c r="N606" s="2"/>
    </row>
    <row r="607" spans="13:14" x14ac:dyDescent="0.45">
      <c r="M607" s="2"/>
      <c r="N607" s="2"/>
    </row>
    <row r="608" spans="13:14" x14ac:dyDescent="0.45">
      <c r="M608" s="2"/>
      <c r="N608" s="2"/>
    </row>
    <row r="609" spans="13:14" x14ac:dyDescent="0.45">
      <c r="M609" s="2"/>
      <c r="N609" s="2"/>
    </row>
    <row r="610" spans="13:14" x14ac:dyDescent="0.45">
      <c r="M610" s="2"/>
      <c r="N610" s="2"/>
    </row>
    <row r="611" spans="13:14" x14ac:dyDescent="0.45">
      <c r="M611" s="2"/>
      <c r="N611" s="2"/>
    </row>
    <row r="612" spans="13:14" x14ac:dyDescent="0.45">
      <c r="M612" s="2"/>
      <c r="N612" s="2"/>
    </row>
    <row r="613" spans="13:14" x14ac:dyDescent="0.45">
      <c r="M613" s="2"/>
      <c r="N613" s="2"/>
    </row>
    <row r="614" spans="13:14" x14ac:dyDescent="0.45">
      <c r="M614" s="2"/>
      <c r="N614" s="2"/>
    </row>
    <row r="615" spans="13:14" x14ac:dyDescent="0.45">
      <c r="M615" s="2"/>
      <c r="N615" s="2"/>
    </row>
    <row r="616" spans="13:14" x14ac:dyDescent="0.45">
      <c r="M616" s="2"/>
      <c r="N616" s="2"/>
    </row>
    <row r="617" spans="13:14" x14ac:dyDescent="0.45">
      <c r="M617" s="2"/>
      <c r="N617" s="2"/>
    </row>
    <row r="618" spans="13:14" x14ac:dyDescent="0.45">
      <c r="M618" s="2"/>
      <c r="N618" s="2"/>
    </row>
    <row r="619" spans="13:14" x14ac:dyDescent="0.45">
      <c r="M619" s="2"/>
      <c r="N619" s="2"/>
    </row>
    <row r="620" spans="13:14" x14ac:dyDescent="0.45">
      <c r="M620" s="2"/>
      <c r="N620" s="2"/>
    </row>
    <row r="621" spans="13:14" x14ac:dyDescent="0.45">
      <c r="M621" s="2"/>
      <c r="N621" s="2"/>
    </row>
    <row r="622" spans="13:14" x14ac:dyDescent="0.45">
      <c r="M622" s="2"/>
      <c r="N622" s="2"/>
    </row>
    <row r="623" spans="13:14" x14ac:dyDescent="0.45">
      <c r="M623" s="2"/>
      <c r="N623" s="2"/>
    </row>
    <row r="624" spans="13:14" x14ac:dyDescent="0.45">
      <c r="M624" s="2"/>
      <c r="N624" s="2"/>
    </row>
    <row r="625" spans="13:14" x14ac:dyDescent="0.45">
      <c r="M625" s="2"/>
      <c r="N625" s="2"/>
    </row>
    <row r="626" spans="13:14" x14ac:dyDescent="0.45">
      <c r="M626" s="2"/>
      <c r="N626" s="2"/>
    </row>
    <row r="627" spans="13:14" x14ac:dyDescent="0.45">
      <c r="M627" s="2"/>
      <c r="N627" s="2"/>
    </row>
    <row r="628" spans="13:14" x14ac:dyDescent="0.45">
      <c r="M628" s="2"/>
      <c r="N628" s="2"/>
    </row>
    <row r="629" spans="13:14" x14ac:dyDescent="0.45">
      <c r="M629" s="2"/>
      <c r="N629" s="2"/>
    </row>
    <row r="630" spans="13:14" x14ac:dyDescent="0.45">
      <c r="M630" s="2"/>
      <c r="N630" s="2"/>
    </row>
    <row r="631" spans="13:14" x14ac:dyDescent="0.45">
      <c r="M631" s="2"/>
      <c r="N631" s="2"/>
    </row>
    <row r="632" spans="13:14" x14ac:dyDescent="0.45">
      <c r="M632" s="2"/>
      <c r="N632" s="2"/>
    </row>
    <row r="633" spans="13:14" x14ac:dyDescent="0.45">
      <c r="M633" s="2"/>
      <c r="N633" s="2"/>
    </row>
    <row r="634" spans="13:14" x14ac:dyDescent="0.45">
      <c r="M634" s="2"/>
      <c r="N634" s="2"/>
    </row>
    <row r="635" spans="13:14" x14ac:dyDescent="0.45">
      <c r="M635" s="2"/>
      <c r="N635" s="2"/>
    </row>
    <row r="636" spans="13:14" x14ac:dyDescent="0.45">
      <c r="M636" s="2"/>
      <c r="N636" s="2"/>
    </row>
    <row r="637" spans="13:14" x14ac:dyDescent="0.45">
      <c r="M637" s="2"/>
      <c r="N637" s="2"/>
    </row>
    <row r="638" spans="13:14" x14ac:dyDescent="0.45">
      <c r="M638" s="2"/>
      <c r="N638" s="2"/>
    </row>
    <row r="639" spans="13:14" x14ac:dyDescent="0.45">
      <c r="M639" s="2"/>
      <c r="N639" s="2"/>
    </row>
    <row r="640" spans="13:14" x14ac:dyDescent="0.45">
      <c r="M640" s="2"/>
      <c r="N640" s="2"/>
    </row>
    <row r="641" spans="13:14" x14ac:dyDescent="0.45">
      <c r="M641" s="2"/>
      <c r="N641" s="2"/>
    </row>
    <row r="642" spans="13:14" x14ac:dyDescent="0.45">
      <c r="M642" s="2"/>
      <c r="N642" s="2"/>
    </row>
    <row r="643" spans="13:14" x14ac:dyDescent="0.45">
      <c r="M643" s="2"/>
      <c r="N643" s="2"/>
    </row>
    <row r="644" spans="13:14" x14ac:dyDescent="0.45">
      <c r="M644" s="2"/>
      <c r="N644" s="2"/>
    </row>
    <row r="645" spans="13:14" x14ac:dyDescent="0.45">
      <c r="M645" s="2"/>
      <c r="N645" s="2"/>
    </row>
    <row r="646" spans="13:14" x14ac:dyDescent="0.45">
      <c r="M646" s="2"/>
      <c r="N646" s="2"/>
    </row>
    <row r="647" spans="13:14" x14ac:dyDescent="0.45">
      <c r="M647" s="2"/>
      <c r="N647" s="2"/>
    </row>
    <row r="648" spans="13:14" x14ac:dyDescent="0.45">
      <c r="M648" s="2"/>
      <c r="N648" s="2"/>
    </row>
    <row r="649" spans="13:14" x14ac:dyDescent="0.45">
      <c r="M649" s="2"/>
      <c r="N649" s="2"/>
    </row>
    <row r="650" spans="13:14" x14ac:dyDescent="0.45">
      <c r="M650" s="2"/>
      <c r="N650" s="2"/>
    </row>
  </sheetData>
  <mergeCells count="61">
    <mergeCell ref="A34:AW35"/>
    <mergeCell ref="A30:AW31"/>
    <mergeCell ref="A32:AW33"/>
    <mergeCell ref="Q27:S27"/>
    <mergeCell ref="Q15:S15"/>
    <mergeCell ref="AL18:AN18"/>
    <mergeCell ref="AL21:AN21"/>
    <mergeCell ref="AO21:AQ21"/>
    <mergeCell ref="A23:A24"/>
    <mergeCell ref="A26:A27"/>
    <mergeCell ref="H18:J18"/>
    <mergeCell ref="AI21:AK21"/>
    <mergeCell ref="Q9:S9"/>
    <mergeCell ref="AO5:AQ5"/>
    <mergeCell ref="W24:Y24"/>
    <mergeCell ref="Z21:AB21"/>
    <mergeCell ref="AC21:AE21"/>
    <mergeCell ref="AF12:AH12"/>
    <mergeCell ref="AR5:AT5"/>
    <mergeCell ref="AO18:AQ18"/>
    <mergeCell ref="AU5:AW5"/>
    <mergeCell ref="Z12:AB12"/>
    <mergeCell ref="AC12:AE12"/>
    <mergeCell ref="Z5:AB5"/>
    <mergeCell ref="AC5:AE5"/>
    <mergeCell ref="AF5:AH5"/>
    <mergeCell ref="AI5:AK5"/>
    <mergeCell ref="AL5:AN5"/>
    <mergeCell ref="AI9:AK9"/>
    <mergeCell ref="AF9:AH9"/>
    <mergeCell ref="AI12:AK12"/>
    <mergeCell ref="Z18:AB18"/>
    <mergeCell ref="AC18:AE18"/>
    <mergeCell ref="AI18:AK18"/>
    <mergeCell ref="Z3:AK3"/>
    <mergeCell ref="AL3:AW3"/>
    <mergeCell ref="Z4:AE4"/>
    <mergeCell ref="AF4:AK4"/>
    <mergeCell ref="AL4:AQ4"/>
    <mergeCell ref="AR4:AW4"/>
    <mergeCell ref="K5:M5"/>
    <mergeCell ref="A3:A5"/>
    <mergeCell ref="A1:Y2"/>
    <mergeCell ref="N3:Y3"/>
    <mergeCell ref="N4:S4"/>
    <mergeCell ref="T4:Y4"/>
    <mergeCell ref="N5:P5"/>
    <mergeCell ref="Q5:S5"/>
    <mergeCell ref="T5:V5"/>
    <mergeCell ref="W5:Y5"/>
    <mergeCell ref="B3:M3"/>
    <mergeCell ref="H4:M4"/>
    <mergeCell ref="B4:G4"/>
    <mergeCell ref="B5:D5"/>
    <mergeCell ref="E5:G5"/>
    <mergeCell ref="H5:J5"/>
    <mergeCell ref="A11:A12"/>
    <mergeCell ref="A17:A18"/>
    <mergeCell ref="A20:A21"/>
    <mergeCell ref="A8:A9"/>
    <mergeCell ref="A14:A15"/>
  </mergeCells>
  <pageMargins left="0.7" right="0.7" top="0.75" bottom="0.75" header="0.3" footer="0.3"/>
  <pageSetup orientation="portrait" r:id="rId1"/>
  <ignoredErrors>
    <ignoredError sqref="Z12 Z21 AC12 AC21 AI12 AI21 AL21 AO21 Z18 AC18 AI9 AI18 AO18" formulaRange="1"/>
    <ignoredError sqref="AF12 AL18"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0F5E6-5CDC-4571-9891-D99049955DC5}">
  <dimension ref="A1:BC47"/>
  <sheetViews>
    <sheetView zoomScale="58" zoomScaleNormal="58" workbookViewId="0">
      <selection activeCell="A3" sqref="A3:A5"/>
    </sheetView>
  </sheetViews>
  <sheetFormatPr defaultRowHeight="14.25" x14ac:dyDescent="0.45"/>
  <cols>
    <col min="1" max="1" width="48.86328125" customWidth="1"/>
    <col min="2" max="4" width="10" customWidth="1"/>
    <col min="5" max="5" width="10.86328125" customWidth="1"/>
    <col min="6" max="6" width="11" customWidth="1"/>
    <col min="7" max="7" width="12.3984375" customWidth="1"/>
    <col min="8" max="34" width="10" customWidth="1"/>
    <col min="35" max="37" width="9.59765625" customWidth="1"/>
    <col min="38" max="38" width="10.73046875" customWidth="1"/>
    <col min="39" max="48" width="10" customWidth="1"/>
    <col min="49" max="49" width="8" customWidth="1"/>
    <col min="50" max="50" width="9.73046875" customWidth="1"/>
    <col min="51" max="51" width="10" customWidth="1"/>
  </cols>
  <sheetData>
    <row r="1" spans="1:55" x14ac:dyDescent="0.45">
      <c r="A1" s="115" t="s">
        <v>140</v>
      </c>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row>
    <row r="2" spans="1:55" ht="14.65" thickBot="1" x14ac:dyDescent="0.5">
      <c r="A2" s="129"/>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row>
    <row r="3" spans="1:55" ht="21.4" thickTop="1" thickBot="1" x14ac:dyDescent="0.6">
      <c r="A3" s="130" t="s">
        <v>4</v>
      </c>
      <c r="B3" s="116" t="s">
        <v>11</v>
      </c>
      <c r="C3" s="117"/>
      <c r="D3" s="117"/>
      <c r="E3" s="117"/>
      <c r="F3" s="117"/>
      <c r="G3" s="117"/>
      <c r="H3" s="117"/>
      <c r="I3" s="117"/>
      <c r="J3" s="117"/>
      <c r="K3" s="117"/>
      <c r="L3" s="117"/>
      <c r="M3" s="118"/>
      <c r="N3" s="116" t="s">
        <v>12</v>
      </c>
      <c r="O3" s="117"/>
      <c r="P3" s="117"/>
      <c r="Q3" s="117"/>
      <c r="R3" s="117"/>
      <c r="S3" s="117"/>
      <c r="T3" s="117"/>
      <c r="U3" s="117"/>
      <c r="V3" s="117"/>
      <c r="W3" s="117"/>
      <c r="X3" s="117"/>
      <c r="Y3" s="118"/>
      <c r="Z3" s="116" t="s">
        <v>29</v>
      </c>
      <c r="AA3" s="117"/>
      <c r="AB3" s="117"/>
      <c r="AC3" s="117"/>
      <c r="AD3" s="117"/>
      <c r="AE3" s="117"/>
      <c r="AF3" s="117"/>
      <c r="AG3" s="117"/>
      <c r="AH3" s="117"/>
      <c r="AI3" s="117"/>
      <c r="AJ3" s="117"/>
      <c r="AK3" s="118"/>
      <c r="AL3" s="116" t="s">
        <v>30</v>
      </c>
      <c r="AM3" s="117"/>
      <c r="AN3" s="117"/>
      <c r="AO3" s="117"/>
      <c r="AP3" s="117"/>
      <c r="AQ3" s="117"/>
      <c r="AR3" s="117"/>
      <c r="AS3" s="117"/>
      <c r="AT3" s="117"/>
      <c r="AU3" s="117"/>
      <c r="AV3" s="117"/>
      <c r="AW3" s="118"/>
      <c r="AX3" s="116" t="s">
        <v>31</v>
      </c>
      <c r="AY3" s="119"/>
      <c r="AZ3" s="119"/>
      <c r="BA3" s="119"/>
      <c r="BB3" s="119"/>
      <c r="BC3" s="120"/>
    </row>
    <row r="4" spans="1:55" ht="18.75" thickTop="1" thickBot="1" x14ac:dyDescent="0.6">
      <c r="A4" s="131"/>
      <c r="B4" s="116" t="s">
        <v>13</v>
      </c>
      <c r="C4" s="119"/>
      <c r="D4" s="119"/>
      <c r="E4" s="119"/>
      <c r="F4" s="119"/>
      <c r="G4" s="120"/>
      <c r="H4" s="116" t="s">
        <v>14</v>
      </c>
      <c r="I4" s="119"/>
      <c r="J4" s="119"/>
      <c r="K4" s="119"/>
      <c r="L4" s="119"/>
      <c r="M4" s="120"/>
      <c r="N4" s="116" t="s">
        <v>13</v>
      </c>
      <c r="O4" s="117"/>
      <c r="P4" s="117"/>
      <c r="Q4" s="117"/>
      <c r="R4" s="117"/>
      <c r="S4" s="118"/>
      <c r="T4" s="116" t="s">
        <v>14</v>
      </c>
      <c r="U4" s="117"/>
      <c r="V4" s="117"/>
      <c r="W4" s="117"/>
      <c r="X4" s="117"/>
      <c r="Y4" s="118"/>
      <c r="Z4" s="116" t="s">
        <v>13</v>
      </c>
      <c r="AA4" s="117"/>
      <c r="AB4" s="117"/>
      <c r="AC4" s="117"/>
      <c r="AD4" s="117"/>
      <c r="AE4" s="118"/>
      <c r="AF4" s="116" t="s">
        <v>14</v>
      </c>
      <c r="AG4" s="117"/>
      <c r="AH4" s="117"/>
      <c r="AI4" s="117"/>
      <c r="AJ4" s="117"/>
      <c r="AK4" s="118"/>
      <c r="AL4" s="116" t="s">
        <v>13</v>
      </c>
      <c r="AM4" s="119"/>
      <c r="AN4" s="119"/>
      <c r="AO4" s="119"/>
      <c r="AP4" s="119"/>
      <c r="AQ4" s="120"/>
      <c r="AR4" s="116" t="s">
        <v>14</v>
      </c>
      <c r="AS4" s="119"/>
      <c r="AT4" s="119"/>
      <c r="AU4" s="119"/>
      <c r="AV4" s="119"/>
      <c r="AW4" s="120"/>
      <c r="AX4" s="116" t="s">
        <v>13</v>
      </c>
      <c r="AY4" s="117"/>
      <c r="AZ4" s="117"/>
      <c r="BA4" s="116" t="s">
        <v>14</v>
      </c>
      <c r="BB4" s="117"/>
      <c r="BC4" s="118"/>
    </row>
    <row r="5" spans="1:55" ht="16.5" thickTop="1" thickBot="1" x14ac:dyDescent="0.55000000000000004">
      <c r="A5" s="132"/>
      <c r="B5" s="109" t="s">
        <v>3</v>
      </c>
      <c r="C5" s="110"/>
      <c r="D5" s="111"/>
      <c r="E5" s="109" t="s">
        <v>2</v>
      </c>
      <c r="F5" s="110"/>
      <c r="G5" s="111"/>
      <c r="H5" s="109" t="s">
        <v>3</v>
      </c>
      <c r="I5" s="110"/>
      <c r="J5" s="111"/>
      <c r="K5" s="109" t="s">
        <v>2</v>
      </c>
      <c r="L5" s="110"/>
      <c r="M5" s="111"/>
      <c r="N5" s="109" t="s">
        <v>3</v>
      </c>
      <c r="O5" s="110"/>
      <c r="P5" s="111"/>
      <c r="Q5" s="109" t="s">
        <v>2</v>
      </c>
      <c r="R5" s="110"/>
      <c r="S5" s="111"/>
      <c r="T5" s="109" t="s">
        <v>3</v>
      </c>
      <c r="U5" s="110"/>
      <c r="V5" s="111"/>
      <c r="W5" s="121" t="s">
        <v>2</v>
      </c>
      <c r="X5" s="122"/>
      <c r="Y5" s="123"/>
      <c r="Z5" s="109" t="s">
        <v>3</v>
      </c>
      <c r="AA5" s="110"/>
      <c r="AB5" s="111"/>
      <c r="AC5" s="109" t="s">
        <v>2</v>
      </c>
      <c r="AD5" s="110"/>
      <c r="AE5" s="111"/>
      <c r="AF5" s="109" t="s">
        <v>3</v>
      </c>
      <c r="AG5" s="110"/>
      <c r="AH5" s="111"/>
      <c r="AI5" s="109" t="s">
        <v>2</v>
      </c>
      <c r="AJ5" s="110"/>
      <c r="AK5" s="111"/>
      <c r="AL5" s="109" t="s">
        <v>3</v>
      </c>
      <c r="AM5" s="110"/>
      <c r="AN5" s="111"/>
      <c r="AO5" s="109" t="s">
        <v>2</v>
      </c>
      <c r="AP5" s="110"/>
      <c r="AQ5" s="111"/>
      <c r="AR5" s="109" t="s">
        <v>3</v>
      </c>
      <c r="AS5" s="110"/>
      <c r="AT5" s="111"/>
      <c r="AU5" s="121" t="s">
        <v>2</v>
      </c>
      <c r="AV5" s="122"/>
      <c r="AW5" s="123"/>
      <c r="AX5" s="109" t="s">
        <v>2</v>
      </c>
      <c r="AY5" s="110"/>
      <c r="AZ5" s="111"/>
      <c r="BA5" s="109" t="s">
        <v>2</v>
      </c>
      <c r="BB5" s="110"/>
      <c r="BC5" s="111"/>
    </row>
    <row r="6" spans="1:55" ht="16.149999999999999" thickTop="1" x14ac:dyDescent="0.5">
      <c r="A6" s="133" t="s">
        <v>142</v>
      </c>
      <c r="B6" s="27"/>
      <c r="C6" s="27"/>
      <c r="D6" s="28"/>
      <c r="E6" s="27"/>
      <c r="F6" s="27"/>
      <c r="G6" s="28"/>
      <c r="H6" s="27"/>
      <c r="I6" s="27"/>
      <c r="J6" s="28"/>
      <c r="K6" s="27"/>
      <c r="L6" s="27"/>
      <c r="M6" s="28"/>
      <c r="N6" s="27"/>
      <c r="O6" s="27"/>
      <c r="P6" s="28"/>
      <c r="Q6" s="27"/>
      <c r="R6" s="27"/>
      <c r="S6" s="28"/>
      <c r="T6" s="13"/>
      <c r="U6" s="13"/>
      <c r="V6" s="22"/>
      <c r="W6" s="13"/>
      <c r="X6" s="13"/>
      <c r="Y6" s="22" t="s">
        <v>103</v>
      </c>
      <c r="Z6" s="27"/>
      <c r="AA6" s="27"/>
      <c r="AB6" s="28"/>
      <c r="AC6" s="27"/>
      <c r="AD6" s="27"/>
      <c r="AE6" s="28"/>
      <c r="AF6" s="27"/>
      <c r="AG6" s="27"/>
      <c r="AH6" s="28"/>
      <c r="AI6" s="27"/>
      <c r="AJ6" s="27"/>
      <c r="AK6" s="28"/>
      <c r="AL6" s="27"/>
      <c r="AM6" s="27"/>
      <c r="AN6" s="28"/>
      <c r="AO6" s="27"/>
      <c r="AP6" s="27"/>
      <c r="AQ6" s="28"/>
      <c r="AR6" s="27"/>
      <c r="AS6" s="27"/>
      <c r="AT6" s="28"/>
      <c r="AU6" s="27"/>
      <c r="AV6" s="27"/>
      <c r="AW6" s="29"/>
      <c r="AX6" s="12"/>
      <c r="AY6" s="13"/>
      <c r="AZ6" s="13"/>
      <c r="BA6" s="12"/>
      <c r="BB6" s="13"/>
      <c r="BC6" s="40"/>
    </row>
    <row r="7" spans="1:55" x14ac:dyDescent="0.45">
      <c r="A7" s="134"/>
      <c r="B7" s="13"/>
      <c r="C7" s="13"/>
      <c r="D7" s="22"/>
      <c r="E7" s="13"/>
      <c r="F7" s="13"/>
      <c r="G7" s="22"/>
      <c r="H7" s="13"/>
      <c r="I7" s="13"/>
      <c r="J7" s="22"/>
      <c r="K7" s="13"/>
      <c r="L7" s="13"/>
      <c r="M7" s="22"/>
      <c r="N7" s="13"/>
      <c r="O7" s="13"/>
      <c r="P7" s="22"/>
      <c r="Q7" s="13"/>
      <c r="R7" s="13"/>
      <c r="S7" s="22"/>
      <c r="T7" s="15"/>
      <c r="U7" s="13"/>
      <c r="V7" s="22"/>
      <c r="W7" s="23"/>
      <c r="X7" s="23"/>
      <c r="Y7" s="94">
        <v>4.5999999999999999E-2</v>
      </c>
      <c r="Z7" s="13"/>
      <c r="AA7" s="13"/>
      <c r="AB7" s="22"/>
      <c r="AC7" s="13"/>
      <c r="AD7" s="13"/>
      <c r="AE7" s="22"/>
      <c r="AF7" s="13"/>
      <c r="AG7" s="13"/>
      <c r="AH7" s="22"/>
      <c r="AI7" s="13"/>
      <c r="AJ7" s="13"/>
      <c r="AK7" s="22"/>
      <c r="AL7" s="13"/>
      <c r="AM7" s="13"/>
      <c r="AN7" s="22"/>
      <c r="AO7" s="13"/>
      <c r="AP7" s="13"/>
      <c r="AQ7" s="22"/>
      <c r="AR7" s="13"/>
      <c r="AS7" s="13"/>
      <c r="AT7" s="22"/>
      <c r="AU7" s="13"/>
      <c r="AV7" s="13"/>
      <c r="AW7" s="22"/>
      <c r="AX7" s="12"/>
      <c r="AY7" s="13"/>
      <c r="AZ7" s="13"/>
      <c r="BA7" s="12"/>
      <c r="BB7" s="13"/>
      <c r="BC7" s="22"/>
    </row>
    <row r="8" spans="1:55" x14ac:dyDescent="0.45">
      <c r="A8" s="134"/>
      <c r="B8" s="13"/>
      <c r="C8" s="13"/>
      <c r="D8" s="22"/>
      <c r="E8" s="13"/>
      <c r="F8" s="13"/>
      <c r="G8" s="22"/>
      <c r="H8" s="13"/>
      <c r="I8" s="13"/>
      <c r="J8" s="22"/>
      <c r="K8" s="13"/>
      <c r="L8" s="13"/>
      <c r="M8" s="22"/>
      <c r="N8" s="13"/>
      <c r="O8" s="13"/>
      <c r="P8" s="22"/>
      <c r="Q8" s="13"/>
      <c r="R8" s="13"/>
      <c r="S8" s="22"/>
      <c r="T8" s="13" t="s">
        <v>32</v>
      </c>
      <c r="U8" s="13" t="s">
        <v>33</v>
      </c>
      <c r="V8" s="22" t="s">
        <v>34</v>
      </c>
      <c r="W8" s="13" t="s">
        <v>104</v>
      </c>
      <c r="X8" s="13" t="s">
        <v>105</v>
      </c>
      <c r="Y8" s="22" t="s">
        <v>106</v>
      </c>
      <c r="Z8" s="13"/>
      <c r="AA8" s="13"/>
      <c r="AB8" s="22"/>
      <c r="AC8" s="13"/>
      <c r="AD8" s="13"/>
      <c r="AE8" s="22"/>
      <c r="AF8" s="13"/>
      <c r="AG8" s="13"/>
      <c r="AH8" s="22"/>
      <c r="AI8" s="13"/>
      <c r="AJ8" s="13"/>
      <c r="AK8" s="22"/>
      <c r="AL8" s="13"/>
      <c r="AM8" s="13"/>
      <c r="AN8" s="22"/>
      <c r="AO8" s="13"/>
      <c r="AP8" s="13"/>
      <c r="AQ8" s="22"/>
      <c r="AR8" s="13"/>
      <c r="AS8" s="13"/>
      <c r="AT8" s="22"/>
      <c r="AU8" s="13"/>
      <c r="AV8" s="13"/>
      <c r="AW8" s="22"/>
      <c r="AX8" s="14"/>
      <c r="AY8" s="15"/>
      <c r="AZ8" s="15"/>
      <c r="BA8" s="12"/>
      <c r="BB8" s="13"/>
      <c r="BC8" s="22"/>
    </row>
    <row r="9" spans="1:55" x14ac:dyDescent="0.45">
      <c r="A9" s="134"/>
      <c r="B9" s="15"/>
      <c r="C9" s="15"/>
      <c r="D9" s="30"/>
      <c r="E9" s="15"/>
      <c r="F9" s="15"/>
      <c r="G9" s="30"/>
      <c r="H9" s="23"/>
      <c r="I9" s="23"/>
      <c r="J9" s="30"/>
      <c r="K9" s="15"/>
      <c r="L9" s="15"/>
      <c r="M9" s="30"/>
      <c r="N9" s="15"/>
      <c r="O9" s="23"/>
      <c r="P9" s="31"/>
      <c r="Q9" s="15"/>
      <c r="R9" s="23"/>
      <c r="S9" s="30"/>
      <c r="T9" s="55">
        <v>2.9000000000000001E-2</v>
      </c>
      <c r="U9" s="55">
        <v>2.3E-2</v>
      </c>
      <c r="V9" s="94">
        <v>2.1000000000000001E-2</v>
      </c>
      <c r="W9" s="55">
        <v>5.7000000000000002E-2</v>
      </c>
      <c r="X9" s="55">
        <v>4.2000000000000003E-2</v>
      </c>
      <c r="Y9" s="94">
        <v>5.1999999999999998E-2</v>
      </c>
      <c r="Z9" s="13"/>
      <c r="AA9" s="13"/>
      <c r="AB9" s="22"/>
      <c r="AC9" s="13"/>
      <c r="AD9" s="13"/>
      <c r="AE9" s="22"/>
      <c r="AF9" s="13"/>
      <c r="AG9" s="13"/>
      <c r="AH9" s="22"/>
      <c r="AI9" s="13"/>
      <c r="AJ9" s="13"/>
      <c r="AK9" s="22"/>
      <c r="AL9" s="13"/>
      <c r="AM9" s="13"/>
      <c r="AN9" s="22"/>
      <c r="AO9" s="13"/>
      <c r="AP9" s="13"/>
      <c r="AQ9" s="22"/>
      <c r="AR9" s="13"/>
      <c r="AS9" s="13"/>
      <c r="AT9" s="22"/>
      <c r="AU9" s="13"/>
      <c r="AV9" s="13"/>
      <c r="AW9" s="22"/>
      <c r="AX9" s="32"/>
      <c r="AY9" s="33"/>
      <c r="AZ9" s="34"/>
      <c r="BA9" s="12"/>
      <c r="BB9" s="13"/>
      <c r="BC9" s="22"/>
    </row>
    <row r="10" spans="1:55" x14ac:dyDescent="0.45">
      <c r="A10" s="134"/>
      <c r="B10" s="13"/>
      <c r="C10" s="13"/>
      <c r="D10" s="22"/>
      <c r="E10" s="13"/>
      <c r="F10" s="13"/>
      <c r="G10" s="22"/>
      <c r="H10" s="13"/>
      <c r="I10" s="13"/>
      <c r="J10" s="22"/>
      <c r="K10" s="13"/>
      <c r="L10" s="13"/>
      <c r="M10" s="22"/>
      <c r="N10" s="13"/>
      <c r="O10" s="13"/>
      <c r="P10" s="22"/>
      <c r="Q10" s="13"/>
      <c r="R10" s="13"/>
      <c r="S10" s="22"/>
      <c r="T10" s="135">
        <v>2.4333333333333335E-2</v>
      </c>
      <c r="U10" s="136"/>
      <c r="V10" s="137"/>
      <c r="W10" s="135">
        <f>AVERAGE(Y7,W9,X9,Y9)</f>
        <v>4.9250000000000002E-2</v>
      </c>
      <c r="X10" s="136"/>
      <c r="Y10" s="137"/>
      <c r="Z10" s="13"/>
      <c r="AA10" s="13"/>
      <c r="AB10" s="22"/>
      <c r="AC10" s="13"/>
      <c r="AD10" s="13"/>
      <c r="AE10" s="22"/>
      <c r="AF10" s="13"/>
      <c r="AG10" s="13"/>
      <c r="AH10" s="22"/>
      <c r="AI10" s="13"/>
      <c r="AJ10" s="13"/>
      <c r="AK10" s="22"/>
      <c r="AL10" s="13"/>
      <c r="AM10" s="13"/>
      <c r="AN10" s="22"/>
      <c r="AO10" s="13"/>
      <c r="AP10" s="13"/>
      <c r="AQ10" s="22"/>
      <c r="AR10" s="13"/>
      <c r="AS10" s="13"/>
      <c r="AT10" s="22"/>
      <c r="AU10" s="13"/>
      <c r="AV10" s="13"/>
      <c r="AW10" s="22"/>
      <c r="AX10" s="12"/>
      <c r="AY10" s="13"/>
      <c r="AZ10" s="13"/>
      <c r="BA10" s="12"/>
      <c r="BB10" s="13"/>
      <c r="BC10" s="22"/>
    </row>
    <row r="11" spans="1:55" x14ac:dyDescent="0.45">
      <c r="A11" s="6"/>
      <c r="B11" s="13"/>
      <c r="C11" s="13"/>
      <c r="D11" s="22"/>
      <c r="E11" s="13"/>
      <c r="F11" s="13"/>
      <c r="G11" s="22"/>
      <c r="H11" s="13"/>
      <c r="I11" s="13"/>
      <c r="J11" s="22"/>
      <c r="K11" s="13"/>
      <c r="L11" s="13"/>
      <c r="M11" s="22"/>
      <c r="N11" s="13"/>
      <c r="O11" s="13"/>
      <c r="P11" s="22"/>
      <c r="Q11" s="13"/>
      <c r="R11" s="13"/>
      <c r="S11" s="22"/>
      <c r="T11" s="13"/>
      <c r="U11" s="13"/>
      <c r="V11" s="22"/>
      <c r="W11" s="13"/>
      <c r="X11" s="13"/>
      <c r="Y11" s="22"/>
      <c r="Z11" s="13"/>
      <c r="AA11" s="13"/>
      <c r="AB11" s="22"/>
      <c r="AC11" s="13"/>
      <c r="AD11" s="13"/>
      <c r="AE11" s="22"/>
      <c r="AF11" s="13"/>
      <c r="AG11" s="13"/>
      <c r="AH11" s="22"/>
      <c r="AI11" s="13"/>
      <c r="AJ11" s="13"/>
      <c r="AK11" s="22"/>
      <c r="AL11" s="13"/>
      <c r="AM11" s="13"/>
      <c r="AN11" s="22"/>
      <c r="AO11" s="13"/>
      <c r="AP11" s="13"/>
      <c r="AQ11" s="22"/>
      <c r="AR11" s="13"/>
      <c r="AS11" s="13"/>
      <c r="AT11" s="22"/>
      <c r="AU11" s="13"/>
      <c r="AV11" s="13"/>
      <c r="AW11" s="22"/>
      <c r="AX11" s="14"/>
      <c r="AY11" s="15"/>
      <c r="AZ11" s="15"/>
      <c r="BA11" s="14"/>
      <c r="BB11" s="15"/>
      <c r="BC11" s="30"/>
    </row>
    <row r="12" spans="1:55" x14ac:dyDescent="0.45">
      <c r="A12" s="134" t="s">
        <v>149</v>
      </c>
      <c r="B12" s="13"/>
      <c r="C12" s="13"/>
      <c r="D12" s="22"/>
      <c r="E12" s="13"/>
      <c r="F12" s="13"/>
      <c r="G12" s="22"/>
      <c r="H12" s="13"/>
      <c r="I12" s="13"/>
      <c r="J12" s="22"/>
      <c r="K12" s="13"/>
      <c r="L12" s="13"/>
      <c r="M12" s="22"/>
      <c r="N12" s="13"/>
      <c r="O12" s="13"/>
      <c r="P12" s="22"/>
      <c r="Q12" s="13"/>
      <c r="R12" s="13"/>
      <c r="S12" s="22"/>
      <c r="T12" s="13"/>
      <c r="U12" s="13"/>
      <c r="V12" s="22"/>
      <c r="W12" s="13"/>
      <c r="X12" s="13"/>
      <c r="Y12" s="22"/>
      <c r="Z12" s="13"/>
      <c r="AA12" s="13"/>
      <c r="AB12" s="22"/>
      <c r="AC12" s="13"/>
      <c r="AD12" s="13"/>
      <c r="AE12" s="22"/>
      <c r="AF12" s="13"/>
      <c r="AG12" s="13" t="s">
        <v>35</v>
      </c>
      <c r="AH12" s="22" t="s">
        <v>36</v>
      </c>
      <c r="AI12" s="13"/>
      <c r="AJ12" s="13"/>
      <c r="AK12" s="22" t="s">
        <v>112</v>
      </c>
      <c r="AL12" s="13"/>
      <c r="AM12" s="13"/>
      <c r="AN12" s="22"/>
      <c r="AO12" s="13"/>
      <c r="AP12" s="13"/>
      <c r="AQ12" s="22"/>
      <c r="AR12" s="13"/>
      <c r="AS12" s="13"/>
      <c r="AT12" s="22"/>
      <c r="AU12" s="13"/>
      <c r="AV12" s="13"/>
      <c r="AW12" s="22"/>
      <c r="AX12" s="32"/>
      <c r="AY12" s="33"/>
      <c r="AZ12" s="34"/>
      <c r="BA12" s="32"/>
      <c r="BB12" s="33"/>
      <c r="BC12" s="34"/>
    </row>
    <row r="13" spans="1:55" x14ac:dyDescent="0.45">
      <c r="A13" s="134"/>
      <c r="B13" s="13"/>
      <c r="C13" s="13"/>
      <c r="D13" s="35"/>
      <c r="E13" s="13"/>
      <c r="F13" s="13"/>
      <c r="G13" s="35"/>
      <c r="H13" s="13"/>
      <c r="I13" s="13"/>
      <c r="J13" s="22"/>
      <c r="K13" s="13"/>
      <c r="L13" s="13"/>
      <c r="M13" s="22"/>
      <c r="N13" s="13"/>
      <c r="O13" s="13"/>
      <c r="P13" s="22"/>
      <c r="Q13" s="13"/>
      <c r="R13" s="13"/>
      <c r="S13" s="22"/>
      <c r="T13" s="13"/>
      <c r="U13" s="13"/>
      <c r="V13" s="22"/>
      <c r="W13" s="13"/>
      <c r="X13" s="13"/>
      <c r="Y13" s="22"/>
      <c r="Z13" s="13"/>
      <c r="AA13" s="13"/>
      <c r="AB13" s="22"/>
      <c r="AC13" s="13"/>
      <c r="AD13" s="13"/>
      <c r="AE13" s="22"/>
      <c r="AF13" s="46"/>
      <c r="AG13" s="55">
        <v>2.3E-2</v>
      </c>
      <c r="AH13" s="94">
        <v>3.6999999999999998E-2</v>
      </c>
      <c r="AI13" s="46"/>
      <c r="AJ13" s="46"/>
      <c r="AK13" s="94">
        <v>2.5999999999999999E-2</v>
      </c>
      <c r="AL13" s="13"/>
      <c r="AM13" s="13"/>
      <c r="AN13" s="22"/>
      <c r="AO13" s="13"/>
      <c r="AP13" s="13"/>
      <c r="AQ13" s="22"/>
      <c r="AR13" s="13"/>
      <c r="AS13" s="13"/>
      <c r="AT13" s="22"/>
      <c r="AU13" s="13"/>
      <c r="AV13" s="13"/>
      <c r="AW13" s="22"/>
      <c r="AX13" s="12"/>
      <c r="AY13" s="13"/>
      <c r="AZ13" s="13"/>
      <c r="BA13" s="12"/>
      <c r="BB13" s="13"/>
      <c r="BC13" s="22"/>
    </row>
    <row r="14" spans="1:55" x14ac:dyDescent="0.45">
      <c r="A14" s="134"/>
      <c r="B14" s="13"/>
      <c r="C14" s="13"/>
      <c r="D14" s="35"/>
      <c r="E14" s="13"/>
      <c r="F14" s="13"/>
      <c r="G14" s="35"/>
      <c r="H14" s="13"/>
      <c r="I14" s="13"/>
      <c r="J14" s="22"/>
      <c r="K14" s="13"/>
      <c r="L14" s="13"/>
      <c r="M14" s="22"/>
      <c r="N14" s="13"/>
      <c r="O14" s="13"/>
      <c r="P14" s="22"/>
      <c r="Q14" s="13"/>
      <c r="R14" s="13"/>
      <c r="S14" s="22"/>
      <c r="T14" s="13"/>
      <c r="U14" s="13"/>
      <c r="V14" s="22"/>
      <c r="W14" s="13"/>
      <c r="X14" s="13"/>
      <c r="Y14" s="22"/>
      <c r="Z14" s="13"/>
      <c r="AA14" s="13"/>
      <c r="AB14" s="22"/>
      <c r="AC14" s="13"/>
      <c r="AD14" s="13"/>
      <c r="AE14" s="22"/>
      <c r="AF14" s="135">
        <f>AVERAGE(AG13,AH13)</f>
        <v>0.03</v>
      </c>
      <c r="AG14" s="136"/>
      <c r="AH14" s="137"/>
      <c r="AI14" s="135">
        <v>2.5999999999999999E-2</v>
      </c>
      <c r="AJ14" s="136"/>
      <c r="AK14" s="137"/>
      <c r="AL14" s="13"/>
      <c r="AM14" s="13"/>
      <c r="AN14" s="22"/>
      <c r="AO14" s="13"/>
      <c r="AP14" s="13"/>
      <c r="AQ14" s="22"/>
      <c r="AR14" s="13"/>
      <c r="AS14" s="13"/>
      <c r="AT14" s="22"/>
      <c r="AU14" s="13"/>
      <c r="AV14" s="13"/>
      <c r="AW14" s="22"/>
      <c r="AX14" s="14"/>
      <c r="AY14" s="15"/>
      <c r="AZ14" s="15"/>
      <c r="BA14" s="14"/>
      <c r="BB14" s="15"/>
      <c r="BC14" s="30"/>
    </row>
    <row r="15" spans="1:55" x14ac:dyDescent="0.45">
      <c r="A15" s="6"/>
      <c r="B15" s="13"/>
      <c r="C15" s="13"/>
      <c r="D15" s="35"/>
      <c r="E15" s="13"/>
      <c r="F15" s="13"/>
      <c r="G15" s="35"/>
      <c r="H15" s="13"/>
      <c r="I15" s="13"/>
      <c r="J15" s="22"/>
      <c r="K15" s="13"/>
      <c r="L15" s="13"/>
      <c r="M15" s="22"/>
      <c r="N15" s="13"/>
      <c r="O15" s="13"/>
      <c r="P15" s="22"/>
      <c r="Q15" s="13"/>
      <c r="R15" s="13"/>
      <c r="S15" s="22"/>
      <c r="T15" s="13"/>
      <c r="U15" s="13"/>
      <c r="V15" s="22"/>
      <c r="W15" s="13"/>
      <c r="X15" s="13"/>
      <c r="Y15" s="22"/>
      <c r="Z15" s="13"/>
      <c r="AA15" s="13"/>
      <c r="AB15" s="22"/>
      <c r="AC15" s="13"/>
      <c r="AD15" s="13"/>
      <c r="AE15" s="22"/>
      <c r="AF15" s="100"/>
      <c r="AG15" s="100"/>
      <c r="AH15" s="66"/>
      <c r="AI15" s="100"/>
      <c r="AJ15" s="100"/>
      <c r="AK15" s="66"/>
      <c r="AL15" s="13"/>
      <c r="AM15" s="13"/>
      <c r="AN15" s="22"/>
      <c r="AO15" s="13"/>
      <c r="AP15" s="13"/>
      <c r="AQ15" s="22"/>
      <c r="AR15" s="13"/>
      <c r="AS15" s="13"/>
      <c r="AT15" s="22"/>
      <c r="AU15" s="13"/>
      <c r="AV15" s="13"/>
      <c r="AW15" s="22"/>
      <c r="AX15" s="14"/>
      <c r="AY15" s="15"/>
      <c r="AZ15" s="15"/>
      <c r="BA15" s="14"/>
      <c r="BB15" s="15"/>
      <c r="BC15" s="30"/>
    </row>
    <row r="16" spans="1:55" x14ac:dyDescent="0.45">
      <c r="A16" s="134" t="s">
        <v>143</v>
      </c>
      <c r="B16" s="13"/>
      <c r="C16" s="13"/>
      <c r="D16" s="35"/>
      <c r="E16" s="13" t="s">
        <v>86</v>
      </c>
      <c r="F16" s="13" t="s">
        <v>87</v>
      </c>
      <c r="G16" s="35"/>
      <c r="H16" s="13"/>
      <c r="I16" s="13"/>
      <c r="J16" s="22"/>
      <c r="K16" s="13"/>
      <c r="L16" s="13"/>
      <c r="M16" s="22"/>
      <c r="N16" s="13"/>
      <c r="O16" s="13"/>
      <c r="P16" s="22"/>
      <c r="Q16" s="13" t="s">
        <v>97</v>
      </c>
      <c r="R16" s="13" t="s">
        <v>98</v>
      </c>
      <c r="S16" s="22" t="s">
        <v>99</v>
      </c>
      <c r="T16" s="13"/>
      <c r="U16" s="13"/>
      <c r="V16" s="22"/>
      <c r="W16" s="13" t="s">
        <v>107</v>
      </c>
      <c r="X16" s="13" t="s">
        <v>108</v>
      </c>
      <c r="Y16" s="22" t="s">
        <v>103</v>
      </c>
      <c r="Z16" s="13"/>
      <c r="AA16" s="13"/>
      <c r="AB16" s="22"/>
      <c r="AC16" s="13"/>
      <c r="AD16" s="13"/>
      <c r="AE16" s="22"/>
      <c r="AF16" s="13"/>
      <c r="AG16" s="24"/>
      <c r="AH16" s="35"/>
      <c r="AI16" s="13"/>
      <c r="AJ16" s="13"/>
      <c r="AK16" s="35"/>
      <c r="AL16" s="13"/>
      <c r="AM16" s="13"/>
      <c r="AN16" s="22"/>
      <c r="AO16" s="13"/>
      <c r="AP16" s="13"/>
      <c r="AQ16" s="22"/>
      <c r="AR16" s="13"/>
      <c r="AS16" s="13"/>
      <c r="AT16" s="22"/>
      <c r="AU16" s="13"/>
      <c r="AV16" s="13"/>
      <c r="AW16" s="22"/>
      <c r="AX16" s="12"/>
      <c r="AY16" s="13"/>
      <c r="AZ16" s="13"/>
      <c r="BA16" s="12"/>
      <c r="BB16" s="13"/>
      <c r="BC16" s="22"/>
    </row>
    <row r="17" spans="1:55" s="43" customFormat="1" x14ac:dyDescent="0.45">
      <c r="A17" s="134"/>
      <c r="B17" s="46"/>
      <c r="C17" s="46"/>
      <c r="D17" s="49"/>
      <c r="E17" s="55">
        <v>6.4000000000000001E-2</v>
      </c>
      <c r="F17" s="55">
        <v>3.1E-2</v>
      </c>
      <c r="G17" s="49"/>
      <c r="H17" s="46"/>
      <c r="I17" s="46"/>
      <c r="J17" s="49"/>
      <c r="K17" s="46"/>
      <c r="L17" s="46"/>
      <c r="M17" s="49"/>
      <c r="N17" s="46"/>
      <c r="O17" s="46"/>
      <c r="P17" s="49"/>
      <c r="Q17" s="55">
        <v>2.9000000000000001E-2</v>
      </c>
      <c r="R17" s="55">
        <v>4.3999999999999997E-2</v>
      </c>
      <c r="S17" s="94">
        <v>3.7999999999999999E-2</v>
      </c>
      <c r="T17" s="46"/>
      <c r="U17" s="46"/>
      <c r="V17" s="49"/>
      <c r="W17" s="55">
        <v>2.1999999999999999E-2</v>
      </c>
      <c r="X17" s="55">
        <v>6.9000000000000006E-2</v>
      </c>
      <c r="Y17" s="94">
        <v>0.22</v>
      </c>
      <c r="Z17" s="46"/>
      <c r="AA17" s="46"/>
      <c r="AB17" s="49"/>
      <c r="AC17" s="46"/>
      <c r="AD17" s="46"/>
      <c r="AE17" s="49"/>
      <c r="AF17" s="46"/>
      <c r="AG17" s="46"/>
      <c r="AH17" s="49"/>
      <c r="AI17" s="46"/>
      <c r="AJ17" s="46"/>
      <c r="AK17" s="49"/>
      <c r="AL17" s="46"/>
      <c r="AM17" s="46"/>
      <c r="AN17" s="49"/>
      <c r="AO17" s="46"/>
      <c r="AP17" s="46"/>
      <c r="AQ17" s="49"/>
      <c r="AR17" s="46"/>
      <c r="AS17" s="46"/>
      <c r="AT17" s="49"/>
      <c r="AU17" s="46"/>
      <c r="AV17" s="46"/>
      <c r="AW17" s="49"/>
      <c r="AX17" s="45"/>
      <c r="AY17" s="46"/>
      <c r="AZ17" s="46"/>
      <c r="BA17" s="54"/>
      <c r="BB17" s="55"/>
      <c r="BC17" s="94"/>
    </row>
    <row r="18" spans="1:55" x14ac:dyDescent="0.45">
      <c r="A18" s="134"/>
      <c r="B18" s="13" t="s">
        <v>37</v>
      </c>
      <c r="C18" s="13" t="s">
        <v>38</v>
      </c>
      <c r="D18" s="22" t="s">
        <v>39</v>
      </c>
      <c r="E18" s="13"/>
      <c r="F18" s="13"/>
      <c r="G18" s="22" t="s">
        <v>88</v>
      </c>
      <c r="H18" s="13"/>
      <c r="I18" s="13"/>
      <c r="J18" s="22"/>
      <c r="K18" s="13"/>
      <c r="L18" s="13"/>
      <c r="M18" s="22"/>
      <c r="N18" s="13"/>
      <c r="O18" s="13"/>
      <c r="P18" s="22"/>
      <c r="Q18" s="13" t="s">
        <v>100</v>
      </c>
      <c r="R18" s="13"/>
      <c r="S18" s="22" t="s">
        <v>102</v>
      </c>
      <c r="T18" s="13" t="s">
        <v>32</v>
      </c>
      <c r="U18" s="13" t="s">
        <v>33</v>
      </c>
      <c r="V18" s="22" t="s">
        <v>34</v>
      </c>
      <c r="W18" s="13" t="s">
        <v>104</v>
      </c>
      <c r="X18" s="13" t="s">
        <v>105</v>
      </c>
      <c r="Y18" s="22" t="s">
        <v>106</v>
      </c>
      <c r="Z18" s="13" t="s">
        <v>40</v>
      </c>
      <c r="AA18" s="13" t="s">
        <v>41</v>
      </c>
      <c r="AB18" s="22" t="s">
        <v>42</v>
      </c>
      <c r="AC18" s="13"/>
      <c r="AD18" s="13" t="s">
        <v>109</v>
      </c>
      <c r="AE18" s="22"/>
      <c r="AF18" s="13" t="s">
        <v>43</v>
      </c>
      <c r="AG18" s="13" t="s">
        <v>35</v>
      </c>
      <c r="AH18" s="22" t="s">
        <v>36</v>
      </c>
      <c r="AI18" s="13" t="s">
        <v>113</v>
      </c>
      <c r="AJ18" s="13" t="s">
        <v>114</v>
      </c>
      <c r="AK18" s="22" t="s">
        <v>112</v>
      </c>
      <c r="AL18" s="13"/>
      <c r="AM18" s="13"/>
      <c r="AN18" s="22"/>
      <c r="AO18" s="13"/>
      <c r="AP18" s="13"/>
      <c r="AQ18" s="22"/>
      <c r="AR18" s="13"/>
      <c r="AS18" s="13"/>
      <c r="AT18" s="22"/>
      <c r="AU18" s="13"/>
      <c r="AV18" s="13"/>
      <c r="AW18" s="22"/>
      <c r="AX18" s="12"/>
      <c r="AY18" s="13"/>
      <c r="AZ18" s="13"/>
      <c r="BA18" s="36"/>
      <c r="BB18" s="37"/>
      <c r="BC18" s="38"/>
    </row>
    <row r="19" spans="1:55" s="43" customFormat="1" x14ac:dyDescent="0.45">
      <c r="A19" s="134"/>
      <c r="B19" s="55">
        <v>6.3E-2</v>
      </c>
      <c r="C19" s="55">
        <v>3.4000000000000002E-2</v>
      </c>
      <c r="D19" s="94">
        <v>2.7E-2</v>
      </c>
      <c r="E19" s="46"/>
      <c r="F19" s="46"/>
      <c r="G19" s="94">
        <v>0.10100000000000001</v>
      </c>
      <c r="H19" s="46"/>
      <c r="I19" s="46"/>
      <c r="J19" s="94"/>
      <c r="K19" s="55"/>
      <c r="L19" s="55"/>
      <c r="M19" s="94"/>
      <c r="N19" s="55"/>
      <c r="O19" s="55"/>
      <c r="P19" s="49"/>
      <c r="Q19" s="55">
        <v>3.3000000000000002E-2</v>
      </c>
      <c r="R19" s="46"/>
      <c r="S19" s="94">
        <v>2.9000000000000001E-2</v>
      </c>
      <c r="T19" s="55">
        <v>0.125</v>
      </c>
      <c r="U19" s="55">
        <v>9.1999999999999998E-2</v>
      </c>
      <c r="V19" s="94">
        <v>9.2999999999999999E-2</v>
      </c>
      <c r="W19" s="55">
        <v>0.24399999999999999</v>
      </c>
      <c r="X19" s="55">
        <v>0.19700000000000001</v>
      </c>
      <c r="Y19" s="94">
        <v>0.20699999999999999</v>
      </c>
      <c r="Z19" s="55">
        <v>2.5999999999999999E-2</v>
      </c>
      <c r="AA19" s="55">
        <v>2.9000000000000001E-2</v>
      </c>
      <c r="AB19" s="94">
        <v>2.5000000000000001E-2</v>
      </c>
      <c r="AC19" s="46"/>
      <c r="AD19" s="55">
        <v>2.8000000000000001E-2</v>
      </c>
      <c r="AE19" s="49"/>
      <c r="AF19" s="55">
        <v>0.13400000000000001</v>
      </c>
      <c r="AG19" s="55">
        <v>0.14899999999999999</v>
      </c>
      <c r="AH19" s="94">
        <v>0.14899999999999999</v>
      </c>
      <c r="AI19" s="55">
        <v>0.115</v>
      </c>
      <c r="AJ19" s="55">
        <v>0.115</v>
      </c>
      <c r="AK19" s="94">
        <v>0.123</v>
      </c>
      <c r="AL19" s="46"/>
      <c r="AM19" s="55"/>
      <c r="AN19" s="49"/>
      <c r="AO19" s="46"/>
      <c r="AP19" s="46"/>
      <c r="AQ19" s="49"/>
      <c r="AR19" s="46"/>
      <c r="AS19" s="46"/>
      <c r="AT19" s="49"/>
      <c r="AU19" s="46"/>
      <c r="AV19" s="46"/>
      <c r="AW19" s="94"/>
      <c r="AX19" s="45"/>
      <c r="AY19" s="46"/>
      <c r="AZ19" s="46"/>
      <c r="BA19" s="45"/>
      <c r="BB19" s="46"/>
      <c r="BC19" s="49"/>
    </row>
    <row r="20" spans="1:55" s="43" customFormat="1" x14ac:dyDescent="0.45">
      <c r="A20" s="134"/>
      <c r="B20" s="135">
        <v>4.1333333333333333E-2</v>
      </c>
      <c r="C20" s="136"/>
      <c r="D20" s="137"/>
      <c r="E20" s="135">
        <v>0.10100000000000001</v>
      </c>
      <c r="F20" s="136"/>
      <c r="G20" s="137"/>
      <c r="H20" s="46"/>
      <c r="I20" s="46"/>
      <c r="J20" s="49"/>
      <c r="K20" s="46"/>
      <c r="L20" s="46"/>
      <c r="M20" s="49"/>
      <c r="N20" s="46"/>
      <c r="O20" s="46"/>
      <c r="P20" s="49"/>
      <c r="Q20" s="135">
        <f>AVERAGE(Q17,R17,S17,Q19,S19)</f>
        <v>3.4599999999999999E-2</v>
      </c>
      <c r="R20" s="136"/>
      <c r="S20" s="137"/>
      <c r="T20" s="135">
        <v>0.10333333333333333</v>
      </c>
      <c r="U20" s="136"/>
      <c r="V20" s="137"/>
      <c r="W20" s="135">
        <v>0.15983333333333333</v>
      </c>
      <c r="X20" s="136"/>
      <c r="Y20" s="137"/>
      <c r="Z20" s="135">
        <v>2.6666666666666668E-2</v>
      </c>
      <c r="AA20" s="136"/>
      <c r="AB20" s="137"/>
      <c r="AC20" s="135">
        <v>2.8000000000000001E-2</v>
      </c>
      <c r="AD20" s="136"/>
      <c r="AE20" s="137"/>
      <c r="AF20" s="135">
        <v>0.14400000000000002</v>
      </c>
      <c r="AG20" s="136"/>
      <c r="AH20" s="137"/>
      <c r="AI20" s="135">
        <v>0.11766666666666666</v>
      </c>
      <c r="AJ20" s="136"/>
      <c r="AK20" s="137"/>
      <c r="AL20" s="46"/>
      <c r="AM20" s="46"/>
      <c r="AN20" s="49"/>
      <c r="AO20" s="46"/>
      <c r="AP20" s="46"/>
      <c r="AQ20" s="49"/>
      <c r="AR20" s="46"/>
      <c r="AS20" s="46"/>
      <c r="AT20" s="49"/>
      <c r="AU20" s="46"/>
      <c r="AV20" s="46"/>
      <c r="AW20" s="49"/>
      <c r="AX20" s="45"/>
      <c r="AY20" s="46"/>
      <c r="AZ20" s="46"/>
      <c r="BA20" s="45"/>
      <c r="BB20" s="46"/>
      <c r="BC20" s="49"/>
    </row>
    <row r="21" spans="1:55" x14ac:dyDescent="0.45">
      <c r="A21" s="6"/>
      <c r="B21" s="13"/>
      <c r="C21" s="13"/>
      <c r="D21" s="22"/>
      <c r="E21" s="13"/>
      <c r="F21" s="13"/>
      <c r="G21" s="22"/>
      <c r="H21" s="13"/>
      <c r="I21" s="13"/>
      <c r="J21" s="22"/>
      <c r="K21" s="13"/>
      <c r="L21" s="13"/>
      <c r="M21" s="22"/>
      <c r="N21" s="13"/>
      <c r="O21" s="13"/>
      <c r="P21" s="22"/>
      <c r="Q21" s="13"/>
      <c r="R21" s="13"/>
      <c r="S21" s="22"/>
      <c r="T21" s="13"/>
      <c r="U21" s="13"/>
      <c r="V21" s="22"/>
      <c r="W21" s="13"/>
      <c r="X21" s="13"/>
      <c r="Y21" s="22"/>
      <c r="Z21" s="13"/>
      <c r="AA21" s="13"/>
      <c r="AB21" s="22"/>
      <c r="AC21" s="13"/>
      <c r="AD21" s="13"/>
      <c r="AE21" s="22"/>
      <c r="AF21" s="13"/>
      <c r="AG21" s="13"/>
      <c r="AH21" s="22"/>
      <c r="AI21" s="13"/>
      <c r="AJ21" s="13"/>
      <c r="AK21" s="22"/>
      <c r="AL21" s="13"/>
      <c r="AM21" s="13"/>
      <c r="AN21" s="22"/>
      <c r="AO21" s="13"/>
      <c r="AP21" s="13"/>
      <c r="AQ21" s="22"/>
      <c r="AR21" s="13"/>
      <c r="AS21" s="13"/>
      <c r="AT21" s="22"/>
      <c r="AU21" s="13"/>
      <c r="AV21" s="13"/>
      <c r="AW21" s="22"/>
      <c r="AX21" s="12"/>
      <c r="AY21" s="13"/>
      <c r="AZ21" s="13"/>
      <c r="BA21" s="12"/>
      <c r="BB21" s="13"/>
      <c r="BC21" s="22"/>
    </row>
    <row r="22" spans="1:55" x14ac:dyDescent="0.45">
      <c r="A22" s="6"/>
      <c r="B22" s="24"/>
      <c r="C22" s="13"/>
      <c r="D22" s="22"/>
      <c r="E22" s="13"/>
      <c r="F22" s="13"/>
      <c r="G22" s="22"/>
      <c r="H22" s="13"/>
      <c r="I22" s="13"/>
      <c r="J22" s="22"/>
      <c r="K22" s="13"/>
      <c r="L22" s="13"/>
      <c r="M22" s="22"/>
      <c r="N22" s="13"/>
      <c r="O22" s="13"/>
      <c r="P22" s="22"/>
      <c r="Q22" s="13"/>
      <c r="R22" s="13"/>
      <c r="S22" s="22"/>
      <c r="T22" s="13"/>
      <c r="U22" s="13"/>
      <c r="V22" s="22"/>
      <c r="W22" s="13"/>
      <c r="X22" s="13"/>
      <c r="Y22" s="22"/>
      <c r="Z22" s="13"/>
      <c r="AA22" s="13"/>
      <c r="AB22" s="22"/>
      <c r="AC22" s="13"/>
      <c r="AD22" s="13"/>
      <c r="AE22" s="22"/>
      <c r="AF22" s="13"/>
      <c r="AG22" s="13"/>
      <c r="AH22" s="22"/>
      <c r="AI22" s="13"/>
      <c r="AJ22" s="13"/>
      <c r="AK22" s="22"/>
      <c r="AL22" s="13"/>
      <c r="AM22" s="13"/>
      <c r="AN22" s="22"/>
      <c r="AO22" s="13"/>
      <c r="AP22" s="13"/>
      <c r="AQ22" s="22"/>
      <c r="AR22" s="13"/>
      <c r="AS22" s="13"/>
      <c r="AT22" s="22"/>
      <c r="AU22" s="13"/>
      <c r="AV22" s="13"/>
      <c r="AW22" s="22"/>
      <c r="AX22" s="12"/>
      <c r="AY22" s="13"/>
      <c r="AZ22" s="13"/>
      <c r="BA22" s="12"/>
      <c r="BB22" s="13"/>
      <c r="BC22" s="22"/>
    </row>
    <row r="23" spans="1:55" s="43" customFormat="1" x14ac:dyDescent="0.45">
      <c r="A23" s="134" t="s">
        <v>144</v>
      </c>
      <c r="B23" s="46"/>
      <c r="C23" s="46"/>
      <c r="D23" s="49"/>
      <c r="E23" s="46" t="s">
        <v>86</v>
      </c>
      <c r="F23" s="46" t="s">
        <v>87</v>
      </c>
      <c r="G23" s="49"/>
      <c r="H23" s="46"/>
      <c r="I23" s="46"/>
      <c r="J23" s="49"/>
      <c r="K23" s="46" t="s">
        <v>92</v>
      </c>
      <c r="L23" s="46" t="s">
        <v>93</v>
      </c>
      <c r="M23" s="49"/>
      <c r="N23" s="46"/>
      <c r="O23" s="46"/>
      <c r="P23" s="49"/>
      <c r="Q23" s="46" t="s">
        <v>97</v>
      </c>
      <c r="R23" s="46" t="s">
        <v>98</v>
      </c>
      <c r="S23" s="49" t="s">
        <v>99</v>
      </c>
      <c r="T23" s="46"/>
      <c r="U23" s="46"/>
      <c r="V23" s="49"/>
      <c r="W23" s="46"/>
      <c r="X23" s="46"/>
      <c r="Y23" s="49"/>
      <c r="Z23" s="46"/>
      <c r="AA23" s="46"/>
      <c r="AB23" s="49"/>
      <c r="AC23" s="46"/>
      <c r="AD23" s="46"/>
      <c r="AE23" s="49"/>
      <c r="AF23" s="46"/>
      <c r="AG23" s="46"/>
      <c r="AH23" s="49"/>
      <c r="AI23" s="46"/>
      <c r="AJ23" s="46"/>
      <c r="AK23" s="49"/>
      <c r="AL23" s="46" t="s">
        <v>44</v>
      </c>
      <c r="AM23" s="46" t="s">
        <v>45</v>
      </c>
      <c r="AN23" s="49" t="s">
        <v>46</v>
      </c>
      <c r="AO23" s="46" t="s">
        <v>115</v>
      </c>
      <c r="AP23" s="46" t="s">
        <v>116</v>
      </c>
      <c r="AQ23" s="49" t="s">
        <v>117</v>
      </c>
      <c r="AR23" s="46"/>
      <c r="AS23" s="46"/>
      <c r="AT23" s="49"/>
      <c r="AU23" s="46"/>
      <c r="AV23" s="46"/>
      <c r="AW23" s="49"/>
      <c r="AX23" s="95" t="s">
        <v>121</v>
      </c>
      <c r="AY23" s="46" t="s">
        <v>122</v>
      </c>
      <c r="AZ23" s="46"/>
      <c r="BA23" s="45"/>
      <c r="BB23" s="46"/>
      <c r="BC23" s="49"/>
    </row>
    <row r="24" spans="1:55" s="43" customFormat="1" x14ac:dyDescent="0.45">
      <c r="A24" s="134"/>
      <c r="B24" s="46"/>
      <c r="C24" s="46"/>
      <c r="D24" s="49"/>
      <c r="E24" s="55">
        <v>5.5519999999999996</v>
      </c>
      <c r="F24" s="55">
        <v>1.5289999999999999</v>
      </c>
      <c r="G24" s="49"/>
      <c r="H24" s="46"/>
      <c r="I24" s="46"/>
      <c r="J24" s="49"/>
      <c r="K24" s="55">
        <v>69.427999999999997</v>
      </c>
      <c r="L24" s="55">
        <v>56.09</v>
      </c>
      <c r="M24" s="49"/>
      <c r="N24" s="46"/>
      <c r="O24" s="46"/>
      <c r="P24" s="49"/>
      <c r="Q24" s="55">
        <v>1.6719999999999999</v>
      </c>
      <c r="R24" s="55">
        <v>0.996</v>
      </c>
      <c r="S24" s="94">
        <v>0.66700000000000004</v>
      </c>
      <c r="T24" s="46"/>
      <c r="U24" s="46"/>
      <c r="V24" s="49"/>
      <c r="W24" s="46"/>
      <c r="X24" s="46"/>
      <c r="Y24" s="49"/>
      <c r="Z24" s="46"/>
      <c r="AA24" s="46"/>
      <c r="AB24" s="49"/>
      <c r="AC24" s="46"/>
      <c r="AD24" s="46"/>
      <c r="AE24" s="49"/>
      <c r="AF24" s="46"/>
      <c r="AG24" s="46"/>
      <c r="AH24" s="49"/>
      <c r="AI24" s="46"/>
      <c r="AJ24" s="46"/>
      <c r="AK24" s="49"/>
      <c r="AL24" s="55">
        <v>0.3</v>
      </c>
      <c r="AM24" s="55">
        <v>0.251</v>
      </c>
      <c r="AN24" s="94">
        <v>0.28799999999999998</v>
      </c>
      <c r="AO24" s="55">
        <v>0.14399999999999999</v>
      </c>
      <c r="AP24" s="55">
        <v>0.75800000000000001</v>
      </c>
      <c r="AQ24" s="94">
        <v>0.34100000000000003</v>
      </c>
      <c r="AR24" s="46"/>
      <c r="AS24" s="46"/>
      <c r="AT24" s="49"/>
      <c r="AU24" s="46"/>
      <c r="AV24" s="46"/>
      <c r="AW24" s="49"/>
      <c r="AX24" s="96">
        <v>0.3</v>
      </c>
      <c r="AY24" s="96">
        <v>0.32</v>
      </c>
      <c r="AZ24" s="97"/>
      <c r="BA24" s="45"/>
      <c r="BB24" s="46"/>
      <c r="BC24" s="49"/>
    </row>
    <row r="25" spans="1:55" x14ac:dyDescent="0.45">
      <c r="A25" s="134"/>
      <c r="B25" s="13" t="s">
        <v>37</v>
      </c>
      <c r="C25" s="13" t="s">
        <v>38</v>
      </c>
      <c r="D25" s="22" t="s">
        <v>39</v>
      </c>
      <c r="E25" s="13" t="s">
        <v>89</v>
      </c>
      <c r="F25" s="13" t="s">
        <v>90</v>
      </c>
      <c r="G25" s="22" t="s">
        <v>88</v>
      </c>
      <c r="H25" s="13" t="s">
        <v>47</v>
      </c>
      <c r="I25" s="13" t="s">
        <v>48</v>
      </c>
      <c r="J25" s="22" t="s">
        <v>49</v>
      </c>
      <c r="K25" s="13" t="s">
        <v>94</v>
      </c>
      <c r="L25" s="13" t="s">
        <v>95</v>
      </c>
      <c r="M25" s="22" t="s">
        <v>96</v>
      </c>
      <c r="N25" s="13" t="s">
        <v>50</v>
      </c>
      <c r="O25" s="13" t="s">
        <v>51</v>
      </c>
      <c r="P25" s="22" t="s">
        <v>52</v>
      </c>
      <c r="Q25" s="13" t="s">
        <v>100</v>
      </c>
      <c r="R25" s="13" t="s">
        <v>101</v>
      </c>
      <c r="S25" s="22" t="s">
        <v>102</v>
      </c>
      <c r="T25" s="13"/>
      <c r="U25" s="13"/>
      <c r="V25" s="22"/>
      <c r="W25" s="13"/>
      <c r="X25" s="13"/>
      <c r="Y25" s="22"/>
      <c r="Z25" s="13" t="s">
        <v>40</v>
      </c>
      <c r="AA25" s="13" t="s">
        <v>41</v>
      </c>
      <c r="AB25" s="22" t="s">
        <v>42</v>
      </c>
      <c r="AC25" s="13" t="s">
        <v>110</v>
      </c>
      <c r="AD25" s="13" t="s">
        <v>109</v>
      </c>
      <c r="AE25" s="22" t="s">
        <v>111</v>
      </c>
      <c r="AF25" s="13"/>
      <c r="AG25" s="13"/>
      <c r="AH25" s="22"/>
      <c r="AI25" s="13"/>
      <c r="AJ25" s="13"/>
      <c r="AK25" s="22"/>
      <c r="AL25" s="13" t="s">
        <v>53</v>
      </c>
      <c r="AM25" s="13" t="s">
        <v>54</v>
      </c>
      <c r="AN25" s="22" t="s">
        <v>55</v>
      </c>
      <c r="AO25" s="13" t="s">
        <v>118</v>
      </c>
      <c r="AP25" s="13" t="s">
        <v>119</v>
      </c>
      <c r="AQ25" s="22" t="s">
        <v>120</v>
      </c>
      <c r="AR25" s="13"/>
      <c r="AS25" s="13"/>
      <c r="AT25" s="22"/>
      <c r="AU25" s="13"/>
      <c r="AV25" s="13"/>
      <c r="AW25" s="22"/>
      <c r="AX25" s="12" t="s">
        <v>123</v>
      </c>
      <c r="AY25" s="13" t="s">
        <v>124</v>
      </c>
      <c r="AZ25" s="13"/>
      <c r="BA25" s="12"/>
      <c r="BB25" s="13"/>
      <c r="BC25" s="22"/>
    </row>
    <row r="26" spans="1:55" s="43" customFormat="1" x14ac:dyDescent="0.45">
      <c r="A26" s="134"/>
      <c r="B26" s="55">
        <v>0.51600000000000001</v>
      </c>
      <c r="C26" s="55">
        <v>0.26400000000000001</v>
      </c>
      <c r="D26" s="70">
        <v>11.64</v>
      </c>
      <c r="E26" s="55">
        <v>3.738</v>
      </c>
      <c r="F26" s="59">
        <v>19.972999999999999</v>
      </c>
      <c r="G26" s="94">
        <v>2.0910000000000002</v>
      </c>
      <c r="H26" s="55">
        <v>34.741</v>
      </c>
      <c r="I26" s="55">
        <v>32.598999999999997</v>
      </c>
      <c r="J26" s="94">
        <v>29.071999999999999</v>
      </c>
      <c r="K26" s="55">
        <v>54.564</v>
      </c>
      <c r="L26" s="55">
        <v>83.35</v>
      </c>
      <c r="M26" s="94">
        <v>50.642000000000003</v>
      </c>
      <c r="N26" s="55">
        <v>3.1749999999999998</v>
      </c>
      <c r="O26" s="55">
        <v>4.9610000000000003</v>
      </c>
      <c r="P26" s="94">
        <v>4.7830000000000004</v>
      </c>
      <c r="Q26" s="55">
        <v>4.7380000000000004</v>
      </c>
      <c r="R26" s="55">
        <v>6.181</v>
      </c>
      <c r="S26" s="94">
        <v>3.9129999999999998</v>
      </c>
      <c r="T26" s="46"/>
      <c r="U26" s="46"/>
      <c r="V26" s="49"/>
      <c r="W26" s="46"/>
      <c r="X26" s="46"/>
      <c r="Y26" s="49"/>
      <c r="Z26" s="55">
        <v>0.16700000000000001</v>
      </c>
      <c r="AA26" s="55">
        <v>0.112</v>
      </c>
      <c r="AB26" s="94">
        <v>0.129</v>
      </c>
      <c r="AC26" s="55">
        <v>0.14399999999999999</v>
      </c>
      <c r="AD26" s="55">
        <v>0.13100000000000001</v>
      </c>
      <c r="AE26" s="94">
        <v>8.6999999999999994E-2</v>
      </c>
      <c r="AF26" s="55"/>
      <c r="AG26" s="55"/>
      <c r="AH26" s="94"/>
      <c r="AI26" s="55"/>
      <c r="AJ26" s="46"/>
      <c r="AK26" s="49"/>
      <c r="AL26" s="55">
        <v>0.67</v>
      </c>
      <c r="AM26" s="55">
        <v>0.65500000000000003</v>
      </c>
      <c r="AN26" s="94">
        <v>0.86799999999999999</v>
      </c>
      <c r="AO26" s="55">
        <v>0.74399999999999999</v>
      </c>
      <c r="AP26" s="55">
        <v>0.443</v>
      </c>
      <c r="AQ26" s="94">
        <v>0.32200000000000001</v>
      </c>
      <c r="AR26" s="46"/>
      <c r="AS26" s="46"/>
      <c r="AT26" s="49"/>
      <c r="AU26" s="46"/>
      <c r="AV26" s="46"/>
      <c r="AW26" s="49"/>
      <c r="AX26" s="54">
        <v>0.498</v>
      </c>
      <c r="AY26" s="55">
        <v>0.46400000000000002</v>
      </c>
      <c r="AZ26" s="55"/>
      <c r="BA26" s="54"/>
      <c r="BB26" s="55"/>
      <c r="BC26" s="94"/>
    </row>
    <row r="27" spans="1:55" s="43" customFormat="1" x14ac:dyDescent="0.45">
      <c r="A27" s="134"/>
      <c r="B27" s="135">
        <v>4.1399999999999997</v>
      </c>
      <c r="C27" s="136"/>
      <c r="D27" s="137"/>
      <c r="E27" s="135">
        <v>6.5765999999999991</v>
      </c>
      <c r="F27" s="136"/>
      <c r="G27" s="137"/>
      <c r="H27" s="135">
        <v>32.137333333333338</v>
      </c>
      <c r="I27" s="136"/>
      <c r="J27" s="137"/>
      <c r="K27" s="135">
        <v>62.814799999999991</v>
      </c>
      <c r="L27" s="136"/>
      <c r="M27" s="137"/>
      <c r="N27" s="135">
        <v>4.3063333333333338</v>
      </c>
      <c r="O27" s="136"/>
      <c r="P27" s="137"/>
      <c r="Q27" s="135">
        <v>3.0278333333333336</v>
      </c>
      <c r="R27" s="136"/>
      <c r="S27" s="137"/>
      <c r="T27" s="46"/>
      <c r="U27" s="46"/>
      <c r="V27" s="49"/>
      <c r="W27" s="46"/>
      <c r="X27" s="46"/>
      <c r="Y27" s="49"/>
      <c r="Z27" s="135">
        <v>0.13600000000000001</v>
      </c>
      <c r="AA27" s="136"/>
      <c r="AB27" s="137"/>
      <c r="AC27" s="135">
        <v>0.12066666666666666</v>
      </c>
      <c r="AD27" s="136"/>
      <c r="AE27" s="137"/>
      <c r="AF27" s="55"/>
      <c r="AG27" s="55"/>
      <c r="AH27" s="94"/>
      <c r="AI27" s="55"/>
      <c r="AJ27" s="46"/>
      <c r="AK27" s="49"/>
      <c r="AL27" s="135">
        <v>0.5053333333333333</v>
      </c>
      <c r="AM27" s="136"/>
      <c r="AN27" s="137"/>
      <c r="AO27" s="135">
        <v>0.45866666666666672</v>
      </c>
      <c r="AP27" s="136"/>
      <c r="AQ27" s="137"/>
      <c r="AR27" s="46"/>
      <c r="AS27" s="46"/>
      <c r="AT27" s="49"/>
      <c r="AU27" s="46"/>
      <c r="AV27" s="46"/>
      <c r="AW27" s="49"/>
      <c r="AX27" s="135">
        <f>AVERAGE(AX24:AY24,AX26:AY26)</f>
        <v>0.39549999999999996</v>
      </c>
      <c r="AY27" s="136"/>
      <c r="AZ27" s="137"/>
      <c r="BA27" s="98"/>
      <c r="BB27" s="99"/>
      <c r="BC27" s="97"/>
    </row>
    <row r="28" spans="1:55" s="43" customFormat="1" x14ac:dyDescent="0.45">
      <c r="A28" s="50"/>
      <c r="B28" s="55"/>
      <c r="C28" s="55"/>
      <c r="D28" s="94"/>
      <c r="E28" s="55"/>
      <c r="F28" s="55"/>
      <c r="G28" s="94"/>
      <c r="H28" s="55"/>
      <c r="I28" s="55"/>
      <c r="J28" s="94"/>
      <c r="K28" s="55"/>
      <c r="L28" s="55"/>
      <c r="M28" s="94"/>
      <c r="N28" s="55"/>
      <c r="O28" s="55"/>
      <c r="P28" s="94"/>
      <c r="Q28" s="55"/>
      <c r="R28" s="55"/>
      <c r="S28" s="94"/>
      <c r="T28" s="46"/>
      <c r="U28" s="46"/>
      <c r="V28" s="49"/>
      <c r="W28" s="46"/>
      <c r="X28" s="46"/>
      <c r="Y28" s="49"/>
      <c r="Z28" s="55"/>
      <c r="AA28" s="55"/>
      <c r="AB28" s="94"/>
      <c r="AC28" s="55"/>
      <c r="AD28" s="55"/>
      <c r="AE28" s="94"/>
      <c r="AF28" s="55"/>
      <c r="AG28" s="55"/>
      <c r="AH28" s="94"/>
      <c r="AI28" s="55"/>
      <c r="AJ28" s="46"/>
      <c r="AK28" s="49"/>
      <c r="AL28" s="55"/>
      <c r="AM28" s="55"/>
      <c r="AN28" s="94"/>
      <c r="AO28" s="55"/>
      <c r="AP28" s="55"/>
      <c r="AQ28" s="94"/>
      <c r="AR28" s="46"/>
      <c r="AS28" s="46"/>
      <c r="AT28" s="49"/>
      <c r="AU28" s="46"/>
      <c r="AV28" s="46"/>
      <c r="AW28" s="46"/>
      <c r="AX28" s="64"/>
      <c r="AY28" s="100"/>
      <c r="AZ28" s="100"/>
      <c r="BA28" s="64"/>
      <c r="BB28" s="100"/>
      <c r="BC28" s="66"/>
    </row>
    <row r="29" spans="1:55" s="43" customFormat="1" x14ac:dyDescent="0.45">
      <c r="A29" s="142" t="s">
        <v>150</v>
      </c>
      <c r="B29" s="46"/>
      <c r="C29" s="46"/>
      <c r="D29" s="49"/>
      <c r="E29" s="46" t="s">
        <v>86</v>
      </c>
      <c r="F29" s="46" t="s">
        <v>87</v>
      </c>
      <c r="G29" s="49"/>
      <c r="H29" s="46"/>
      <c r="I29" s="46"/>
      <c r="J29" s="49"/>
      <c r="K29" s="46"/>
      <c r="L29" s="46"/>
      <c r="M29" s="49"/>
      <c r="N29" s="46"/>
      <c r="O29" s="46"/>
      <c r="P29" s="49"/>
      <c r="Q29" s="46" t="s">
        <v>97</v>
      </c>
      <c r="R29" s="46" t="s">
        <v>98</v>
      </c>
      <c r="S29" s="49" t="s">
        <v>99</v>
      </c>
      <c r="T29" s="46"/>
      <c r="U29" s="46"/>
      <c r="V29" s="49"/>
      <c r="W29" s="46"/>
      <c r="X29" s="46"/>
      <c r="Y29" s="49"/>
      <c r="Z29" s="46"/>
      <c r="AA29" s="46"/>
      <c r="AB29" s="49"/>
      <c r="AC29" s="46"/>
      <c r="AD29" s="46"/>
      <c r="AE29" s="49"/>
      <c r="AF29" s="46"/>
      <c r="AG29" s="46"/>
      <c r="AH29" s="49"/>
      <c r="AI29" s="46"/>
      <c r="AJ29" s="46"/>
      <c r="AK29" s="49"/>
      <c r="AL29" s="46" t="s">
        <v>44</v>
      </c>
      <c r="AM29" s="46" t="s">
        <v>45</v>
      </c>
      <c r="AN29" s="49" t="s">
        <v>46</v>
      </c>
      <c r="AO29" s="46" t="s">
        <v>115</v>
      </c>
      <c r="AP29" s="46" t="s">
        <v>116</v>
      </c>
      <c r="AQ29" s="49" t="s">
        <v>117</v>
      </c>
      <c r="AR29" s="46"/>
      <c r="AS29" s="46"/>
      <c r="AT29" s="49"/>
      <c r="AU29" s="46"/>
      <c r="AV29" s="46"/>
      <c r="AW29" s="49"/>
      <c r="AX29" s="43" t="s">
        <v>121</v>
      </c>
      <c r="AY29" s="43" t="s">
        <v>122</v>
      </c>
      <c r="BA29" s="42"/>
      <c r="BC29" s="50"/>
    </row>
    <row r="30" spans="1:55" s="43" customFormat="1" x14ac:dyDescent="0.45">
      <c r="A30" s="142"/>
      <c r="B30" s="46"/>
      <c r="C30" s="46"/>
      <c r="D30" s="49"/>
      <c r="E30" s="55">
        <v>0.376</v>
      </c>
      <c r="F30" s="55">
        <v>0.54</v>
      </c>
      <c r="G30" s="49"/>
      <c r="H30" s="46"/>
      <c r="I30" s="46"/>
      <c r="J30" s="49"/>
      <c r="K30" s="46"/>
      <c r="L30" s="46"/>
      <c r="M30" s="49"/>
      <c r="N30" s="46"/>
      <c r="O30" s="46"/>
      <c r="P30" s="49"/>
      <c r="Q30" s="55">
        <v>0.24</v>
      </c>
      <c r="R30" s="55">
        <v>0.03</v>
      </c>
      <c r="S30" s="94">
        <v>0.28799999999999998</v>
      </c>
      <c r="T30" s="46"/>
      <c r="U30" s="46"/>
      <c r="V30" s="49"/>
      <c r="W30" s="46"/>
      <c r="X30" s="46"/>
      <c r="Y30" s="49"/>
      <c r="Z30" s="46"/>
      <c r="AA30" s="46"/>
      <c r="AB30" s="49"/>
      <c r="AC30" s="46"/>
      <c r="AD30" s="46"/>
      <c r="AE30" s="49"/>
      <c r="AF30" s="46"/>
      <c r="AG30" s="46"/>
      <c r="AH30" s="49"/>
      <c r="AI30" s="46"/>
      <c r="AJ30" s="46"/>
      <c r="AK30" s="49"/>
      <c r="AL30" s="55">
        <v>0.747</v>
      </c>
      <c r="AM30" s="55">
        <v>3.6709999999999998</v>
      </c>
      <c r="AN30" s="94">
        <v>9.1999999999999998E-2</v>
      </c>
      <c r="AO30" s="55">
        <v>0.41799999999999998</v>
      </c>
      <c r="AP30" s="55">
        <v>0.33100000000000002</v>
      </c>
      <c r="AQ30" s="94">
        <v>5.8000000000000003E-2</v>
      </c>
      <c r="AR30" s="46"/>
      <c r="AS30" s="46"/>
      <c r="AT30" s="49"/>
      <c r="AU30" s="46"/>
      <c r="AV30" s="46"/>
      <c r="AW30" s="49"/>
      <c r="AX30" s="55">
        <v>5.1999999999999998E-2</v>
      </c>
      <c r="AY30" s="55">
        <v>8.3000000000000004E-2</v>
      </c>
      <c r="BA30" s="42"/>
      <c r="BC30" s="50"/>
    </row>
    <row r="31" spans="1:55" s="43" customFormat="1" x14ac:dyDescent="0.45">
      <c r="A31" s="142"/>
      <c r="B31" s="46" t="s">
        <v>37</v>
      </c>
      <c r="C31" s="46" t="s">
        <v>38</v>
      </c>
      <c r="D31" s="49" t="s">
        <v>39</v>
      </c>
      <c r="E31" s="46" t="s">
        <v>89</v>
      </c>
      <c r="F31" s="46" t="s">
        <v>90</v>
      </c>
      <c r="G31" s="49" t="s">
        <v>88</v>
      </c>
      <c r="H31" s="46"/>
      <c r="I31" s="46"/>
      <c r="J31" s="49"/>
      <c r="K31" s="46"/>
      <c r="L31" s="46"/>
      <c r="M31" s="49"/>
      <c r="N31" s="46"/>
      <c r="O31" s="46" t="s">
        <v>51</v>
      </c>
      <c r="P31" s="49" t="s">
        <v>52</v>
      </c>
      <c r="Q31" s="46" t="s">
        <v>100</v>
      </c>
      <c r="R31" s="46" t="s">
        <v>101</v>
      </c>
      <c r="S31" s="49" t="s">
        <v>102</v>
      </c>
      <c r="T31" s="46"/>
      <c r="U31" s="46"/>
      <c r="V31" s="49"/>
      <c r="W31" s="46"/>
      <c r="X31" s="46"/>
      <c r="Y31" s="49"/>
      <c r="Z31" s="46" t="s">
        <v>40</v>
      </c>
      <c r="AA31" s="46" t="s">
        <v>41</v>
      </c>
      <c r="AB31" s="49" t="s">
        <v>42</v>
      </c>
      <c r="AC31" s="46" t="s">
        <v>110</v>
      </c>
      <c r="AD31" s="46" t="s">
        <v>109</v>
      </c>
      <c r="AE31" s="49" t="s">
        <v>111</v>
      </c>
      <c r="AF31" s="46"/>
      <c r="AG31" s="46"/>
      <c r="AH31" s="49"/>
      <c r="AI31" s="46"/>
      <c r="AJ31" s="46"/>
      <c r="AK31" s="49"/>
      <c r="AL31" s="46" t="s">
        <v>53</v>
      </c>
      <c r="AM31" s="46" t="s">
        <v>54</v>
      </c>
      <c r="AN31" s="49" t="s">
        <v>55</v>
      </c>
      <c r="AO31" s="46" t="s">
        <v>118</v>
      </c>
      <c r="AP31" s="46" t="s">
        <v>119</v>
      </c>
      <c r="AQ31" s="49" t="s">
        <v>120</v>
      </c>
      <c r="AR31" s="46"/>
      <c r="AS31" s="46"/>
      <c r="AT31" s="49"/>
      <c r="AU31" s="46"/>
      <c r="AV31" s="46"/>
      <c r="AW31" s="49"/>
      <c r="AX31" s="43" t="s">
        <v>123</v>
      </c>
      <c r="AY31" s="43" t="s">
        <v>124</v>
      </c>
      <c r="BA31" s="42"/>
      <c r="BC31" s="50"/>
    </row>
    <row r="32" spans="1:55" s="43" customFormat="1" x14ac:dyDescent="0.45">
      <c r="A32" s="142"/>
      <c r="B32" s="55">
        <v>0.46</v>
      </c>
      <c r="C32" s="55">
        <v>0.33500000000000002</v>
      </c>
      <c r="D32" s="94">
        <v>0.16900000000000001</v>
      </c>
      <c r="E32" s="55">
        <v>0.83299999999999996</v>
      </c>
      <c r="F32" s="55">
        <v>3.9E-2</v>
      </c>
      <c r="G32" s="94">
        <v>1.266</v>
      </c>
      <c r="H32" s="46"/>
      <c r="I32" s="46"/>
      <c r="J32" s="49"/>
      <c r="K32" s="46"/>
      <c r="L32" s="46"/>
      <c r="M32" s="49"/>
      <c r="N32" s="46"/>
      <c r="O32" s="55">
        <v>5.2489999999999997</v>
      </c>
      <c r="P32" s="94">
        <v>1.3680000000000001</v>
      </c>
      <c r="Q32" s="55">
        <v>5.2999999999999999E-2</v>
      </c>
      <c r="R32" s="55">
        <v>1.3340000000000001</v>
      </c>
      <c r="S32" s="94">
        <v>5.8999999999999997E-2</v>
      </c>
      <c r="T32" s="46"/>
      <c r="U32" s="46"/>
      <c r="V32" s="49"/>
      <c r="W32" s="46"/>
      <c r="X32" s="46"/>
      <c r="Y32" s="49"/>
      <c r="Z32" s="55">
        <v>2.2000000000000002</v>
      </c>
      <c r="AA32" s="55">
        <v>0.66700000000000004</v>
      </c>
      <c r="AB32" s="94">
        <v>3.2570000000000001</v>
      </c>
      <c r="AC32" s="55">
        <v>7.2709999999999999</v>
      </c>
      <c r="AD32" s="55">
        <v>1.0049999999999999</v>
      </c>
      <c r="AE32" s="94">
        <v>7.1</v>
      </c>
      <c r="AF32" s="55"/>
      <c r="AG32" s="46"/>
      <c r="AH32" s="49"/>
      <c r="AI32" s="46"/>
      <c r="AJ32" s="46"/>
      <c r="AK32" s="49"/>
      <c r="AL32" s="55">
        <v>0.52200000000000002</v>
      </c>
      <c r="AM32" s="55">
        <v>0.29399999999999998</v>
      </c>
      <c r="AN32" s="94">
        <v>0.17</v>
      </c>
      <c r="AO32" s="55">
        <v>2.9000000000000001E-2</v>
      </c>
      <c r="AP32" s="55">
        <v>2.4260000000000002</v>
      </c>
      <c r="AQ32" s="94">
        <v>2.3260000000000001</v>
      </c>
      <c r="AR32" s="46"/>
      <c r="AS32" s="46"/>
      <c r="AT32" s="49"/>
      <c r="AU32" s="46"/>
      <c r="AV32" s="46"/>
      <c r="AW32" s="49"/>
      <c r="AX32" s="55">
        <v>0.17699999999999999</v>
      </c>
      <c r="AY32" s="55">
        <v>6.5000000000000002E-2</v>
      </c>
      <c r="BA32" s="42"/>
      <c r="BB32" s="52"/>
      <c r="BC32" s="101"/>
    </row>
    <row r="33" spans="1:55" s="43" customFormat="1" x14ac:dyDescent="0.45">
      <c r="A33" s="142"/>
      <c r="B33" s="135">
        <v>0.32133333333333336</v>
      </c>
      <c r="C33" s="136"/>
      <c r="D33" s="137"/>
      <c r="E33" s="135">
        <f>AVERAGE(E30,F30,E32,F32,G32)</f>
        <v>0.61080000000000001</v>
      </c>
      <c r="F33" s="136"/>
      <c r="G33" s="137"/>
      <c r="H33" s="55"/>
      <c r="I33" s="55"/>
      <c r="J33" s="94"/>
      <c r="K33" s="55"/>
      <c r="L33" s="55"/>
      <c r="M33" s="94"/>
      <c r="N33" s="135">
        <f>AVERAGE(O32,P32)</f>
        <v>3.3085</v>
      </c>
      <c r="O33" s="136"/>
      <c r="P33" s="137"/>
      <c r="Q33" s="135">
        <v>0.33400000000000002</v>
      </c>
      <c r="R33" s="136"/>
      <c r="S33" s="137"/>
      <c r="T33" s="55"/>
      <c r="U33" s="55"/>
      <c r="V33" s="49"/>
      <c r="W33" s="46"/>
      <c r="X33" s="46"/>
      <c r="Y33" s="49"/>
      <c r="Z33" s="135">
        <v>2.0413333333333337</v>
      </c>
      <c r="AA33" s="136"/>
      <c r="AB33" s="137"/>
      <c r="AC33" s="135">
        <v>5.1253333333333329</v>
      </c>
      <c r="AD33" s="136"/>
      <c r="AE33" s="137"/>
      <c r="AF33" s="55"/>
      <c r="AG33" s="46"/>
      <c r="AH33" s="49"/>
      <c r="AI33" s="46"/>
      <c r="AJ33" s="55"/>
      <c r="AK33" s="94"/>
      <c r="AL33" s="135">
        <v>0.91599999999999993</v>
      </c>
      <c r="AM33" s="136"/>
      <c r="AN33" s="137"/>
      <c r="AO33" s="135">
        <v>0.93133333333333346</v>
      </c>
      <c r="AP33" s="136"/>
      <c r="AQ33" s="137"/>
      <c r="AR33" s="55"/>
      <c r="AS33" s="55"/>
      <c r="AT33" s="94"/>
      <c r="AU33" s="55"/>
      <c r="AV33" s="55"/>
      <c r="AW33" s="94"/>
      <c r="AX33" s="139">
        <f>AVERAGE(AX30:AY30,AX32:AY32)</f>
        <v>9.425E-2</v>
      </c>
      <c r="AY33" s="140"/>
      <c r="AZ33" s="141"/>
      <c r="BA33" s="51"/>
      <c r="BB33" s="52"/>
      <c r="BC33" s="101"/>
    </row>
    <row r="34" spans="1:55" s="43" customFormat="1" x14ac:dyDescent="0.45">
      <c r="A34" s="50"/>
      <c r="B34" s="46"/>
      <c r="C34" s="46"/>
      <c r="D34" s="49"/>
      <c r="E34" s="46"/>
      <c r="F34" s="46"/>
      <c r="G34" s="49"/>
      <c r="H34" s="55"/>
      <c r="I34" s="55"/>
      <c r="J34" s="94"/>
      <c r="K34" s="55"/>
      <c r="L34" s="55"/>
      <c r="M34" s="94"/>
      <c r="N34" s="55"/>
      <c r="O34" s="55"/>
      <c r="P34" s="49"/>
      <c r="Q34" s="55"/>
      <c r="R34" s="55"/>
      <c r="S34" s="94"/>
      <c r="T34" s="55"/>
      <c r="U34" s="55"/>
      <c r="V34" s="49"/>
      <c r="W34" s="46"/>
      <c r="X34" s="46"/>
      <c r="Y34" s="49"/>
      <c r="Z34" s="46"/>
      <c r="AA34" s="46"/>
      <c r="AB34" s="49"/>
      <c r="AC34" s="46"/>
      <c r="AD34" s="55"/>
      <c r="AE34" s="94"/>
      <c r="AF34" s="55"/>
      <c r="AG34" s="46"/>
      <c r="AH34" s="49"/>
      <c r="AI34" s="46"/>
      <c r="AJ34" s="55"/>
      <c r="AK34" s="94"/>
      <c r="AL34" s="55"/>
      <c r="AM34" s="55"/>
      <c r="AN34" s="94"/>
      <c r="AO34" s="55"/>
      <c r="AP34" s="55"/>
      <c r="AQ34" s="94"/>
      <c r="AR34" s="55"/>
      <c r="AS34" s="55"/>
      <c r="AT34" s="94"/>
      <c r="AU34" s="55"/>
      <c r="AV34" s="55"/>
      <c r="AW34" s="94"/>
      <c r="AX34" s="52"/>
      <c r="AY34" s="52"/>
      <c r="AZ34" s="52"/>
      <c r="BA34" s="51"/>
      <c r="BB34" s="52"/>
      <c r="BC34" s="101"/>
    </row>
    <row r="35" spans="1:55" s="43" customFormat="1" x14ac:dyDescent="0.45">
      <c r="A35" s="142" t="s">
        <v>145</v>
      </c>
      <c r="B35" s="46"/>
      <c r="C35" s="46"/>
      <c r="D35" s="49"/>
      <c r="E35" s="46"/>
      <c r="F35" s="46"/>
      <c r="G35" s="49"/>
      <c r="H35" s="55"/>
      <c r="I35" s="55"/>
      <c r="J35" s="94"/>
      <c r="K35" s="46"/>
      <c r="L35" s="46" t="s">
        <v>93</v>
      </c>
      <c r="M35" s="94"/>
      <c r="N35" s="55"/>
      <c r="O35" s="55"/>
      <c r="P35" s="49"/>
      <c r="Q35" s="55"/>
      <c r="R35" s="55"/>
      <c r="S35" s="94"/>
      <c r="T35" s="55"/>
      <c r="U35" s="55"/>
      <c r="V35" s="49"/>
      <c r="W35" s="46"/>
      <c r="X35" s="46"/>
      <c r="Y35" s="49"/>
      <c r="Z35" s="46"/>
      <c r="AA35" s="46"/>
      <c r="AB35" s="49"/>
      <c r="AC35" s="46"/>
      <c r="AD35" s="55"/>
      <c r="AE35" s="94"/>
      <c r="AF35" s="55"/>
      <c r="AG35" s="46"/>
      <c r="AH35" s="49"/>
      <c r="AI35" s="46"/>
      <c r="AJ35" s="55"/>
      <c r="AK35" s="94"/>
      <c r="AL35" s="55"/>
      <c r="AM35" s="55"/>
      <c r="AN35" s="94"/>
      <c r="AO35" s="55"/>
      <c r="AP35" s="55"/>
      <c r="AQ35" s="94"/>
      <c r="AR35" s="55"/>
      <c r="AS35" s="55"/>
      <c r="AT35" s="94"/>
      <c r="AU35" s="55"/>
      <c r="AV35" s="55"/>
      <c r="AW35" s="94"/>
      <c r="AX35" s="52"/>
      <c r="AY35" s="52"/>
      <c r="AZ35" s="52"/>
      <c r="BA35" s="51"/>
      <c r="BB35" s="52"/>
      <c r="BC35" s="101"/>
    </row>
    <row r="36" spans="1:55" s="43" customFormat="1" x14ac:dyDescent="0.45">
      <c r="A36" s="142"/>
      <c r="B36" s="46"/>
      <c r="C36" s="46"/>
      <c r="D36" s="49"/>
      <c r="E36" s="46"/>
      <c r="F36" s="46"/>
      <c r="G36" s="49"/>
      <c r="H36" s="46"/>
      <c r="I36" s="46"/>
      <c r="J36" s="49"/>
      <c r="K36" s="46"/>
      <c r="L36" s="55">
        <v>0.27300000000000002</v>
      </c>
      <c r="M36" s="49"/>
      <c r="N36" s="46"/>
      <c r="O36" s="46"/>
      <c r="P36" s="49"/>
      <c r="Q36" s="46"/>
      <c r="R36" s="46"/>
      <c r="S36" s="49"/>
      <c r="T36" s="46"/>
      <c r="U36" s="46"/>
      <c r="V36" s="49"/>
      <c r="W36" s="46"/>
      <c r="X36" s="46"/>
      <c r="Y36" s="49"/>
      <c r="Z36" s="46"/>
      <c r="AA36" s="46"/>
      <c r="AB36" s="49"/>
      <c r="AC36" s="46"/>
      <c r="AD36" s="46"/>
      <c r="AE36" s="49"/>
      <c r="AF36" s="46"/>
      <c r="AG36" s="46"/>
      <c r="AH36" s="49"/>
      <c r="AI36" s="46"/>
      <c r="AJ36" s="46"/>
      <c r="AK36" s="49"/>
      <c r="AL36" s="46"/>
      <c r="AM36" s="46"/>
      <c r="AN36" s="49"/>
      <c r="AO36" s="46"/>
      <c r="AP36" s="46"/>
      <c r="AQ36" s="49"/>
      <c r="AR36" s="46"/>
      <c r="AS36" s="46"/>
      <c r="AT36" s="49"/>
      <c r="AU36" s="46"/>
      <c r="AV36" s="46"/>
      <c r="AW36" s="49"/>
      <c r="BA36" s="42"/>
      <c r="BC36" s="50"/>
    </row>
    <row r="37" spans="1:55" s="43" customFormat="1" x14ac:dyDescent="0.45">
      <c r="A37" s="142"/>
      <c r="B37" s="46"/>
      <c r="C37" s="46"/>
      <c r="D37" s="49"/>
      <c r="E37" s="46"/>
      <c r="F37" s="46"/>
      <c r="G37" s="49"/>
      <c r="H37" s="46"/>
      <c r="I37" s="46" t="s">
        <v>48</v>
      </c>
      <c r="J37" s="49" t="s">
        <v>49</v>
      </c>
      <c r="K37" s="46" t="s">
        <v>94</v>
      </c>
      <c r="L37" s="46"/>
      <c r="M37" s="49" t="s">
        <v>96</v>
      </c>
      <c r="N37" s="46"/>
      <c r="O37" s="46"/>
      <c r="P37" s="49"/>
      <c r="Q37" s="46"/>
      <c r="R37" s="46"/>
      <c r="S37" s="49"/>
      <c r="T37" s="46"/>
      <c r="U37" s="46"/>
      <c r="V37" s="49"/>
      <c r="W37" s="46" t="s">
        <v>104</v>
      </c>
      <c r="X37" s="46" t="s">
        <v>105</v>
      </c>
      <c r="Y37" s="49" t="s">
        <v>106</v>
      </c>
      <c r="Z37" s="46"/>
      <c r="AA37" s="46"/>
      <c r="AB37" s="49"/>
      <c r="AC37" s="46"/>
      <c r="AD37" s="46"/>
      <c r="AE37" s="49"/>
      <c r="AF37" s="46" t="s">
        <v>43</v>
      </c>
      <c r="AG37" s="46" t="s">
        <v>35</v>
      </c>
      <c r="AH37" s="49" t="s">
        <v>36</v>
      </c>
      <c r="AI37" s="46" t="s">
        <v>113</v>
      </c>
      <c r="AJ37" s="46" t="s">
        <v>114</v>
      </c>
      <c r="AK37" s="49" t="s">
        <v>112</v>
      </c>
      <c r="AL37" s="46"/>
      <c r="AM37" s="46"/>
      <c r="AN37" s="49"/>
      <c r="AO37" s="46"/>
      <c r="AP37" s="46"/>
      <c r="AQ37" s="49"/>
      <c r="AR37" s="46"/>
      <c r="AS37" s="46"/>
      <c r="AT37" s="49"/>
      <c r="AU37" s="46"/>
      <c r="AV37" s="46"/>
      <c r="AW37" s="49"/>
      <c r="BA37" s="42"/>
      <c r="BC37" s="50"/>
    </row>
    <row r="38" spans="1:55" s="43" customFormat="1" x14ac:dyDescent="0.45">
      <c r="A38" s="142"/>
      <c r="B38" s="55"/>
      <c r="C38" s="55"/>
      <c r="D38" s="94"/>
      <c r="E38" s="55"/>
      <c r="F38" s="55"/>
      <c r="G38" s="94"/>
      <c r="H38" s="46"/>
      <c r="I38" s="55">
        <v>1.492</v>
      </c>
      <c r="J38" s="94">
        <v>7.4999999999999997E-2</v>
      </c>
      <c r="K38" s="55">
        <v>1.667</v>
      </c>
      <c r="L38" s="46"/>
      <c r="M38" s="94">
        <v>0.16800000000000001</v>
      </c>
      <c r="N38" s="55"/>
      <c r="O38" s="55"/>
      <c r="P38" s="94"/>
      <c r="Q38" s="55"/>
      <c r="R38" s="55"/>
      <c r="S38" s="94"/>
      <c r="T38" s="55"/>
      <c r="U38" s="55"/>
      <c r="V38" s="94"/>
      <c r="W38" s="102">
        <v>4.1580000000000004</v>
      </c>
      <c r="X38" s="55">
        <v>0.70699999999999996</v>
      </c>
      <c r="Y38" s="94">
        <v>0.93700000000000006</v>
      </c>
      <c r="Z38" s="46"/>
      <c r="AA38" s="46"/>
      <c r="AB38" s="49"/>
      <c r="AC38" s="46"/>
      <c r="AD38" s="46"/>
      <c r="AE38" s="49"/>
      <c r="AF38" s="55">
        <v>2.1389999999999998</v>
      </c>
      <c r="AG38" s="55">
        <v>1.407</v>
      </c>
      <c r="AH38" s="94">
        <v>2.9940000000000002</v>
      </c>
      <c r="AI38" s="55">
        <v>3.2650000000000001</v>
      </c>
      <c r="AJ38" s="55">
        <v>6.5430000000000001</v>
      </c>
      <c r="AK38" s="94">
        <v>1.454</v>
      </c>
      <c r="AL38" s="46"/>
      <c r="AM38" s="46"/>
      <c r="AN38" s="49"/>
      <c r="AO38" s="46"/>
      <c r="AP38" s="46"/>
      <c r="AQ38" s="49"/>
      <c r="AR38" s="46"/>
      <c r="AS38" s="46"/>
      <c r="AT38" s="49"/>
      <c r="AU38" s="46"/>
      <c r="AV38" s="46"/>
      <c r="AW38" s="49"/>
      <c r="BA38" s="42"/>
      <c r="BC38" s="50"/>
    </row>
    <row r="39" spans="1:55" s="43" customFormat="1" x14ac:dyDescent="0.45">
      <c r="A39" s="142"/>
      <c r="B39" s="55"/>
      <c r="C39" s="55"/>
      <c r="D39" s="94"/>
      <c r="E39" s="55"/>
      <c r="F39" s="55"/>
      <c r="G39" s="94"/>
      <c r="H39" s="135">
        <f>AVERAGE(I38,J38)</f>
        <v>0.78349999999999997</v>
      </c>
      <c r="I39" s="136"/>
      <c r="J39" s="137"/>
      <c r="K39" s="135">
        <f>AVERAGE(L36,K38,M38)</f>
        <v>0.70266666666666666</v>
      </c>
      <c r="L39" s="136"/>
      <c r="M39" s="137"/>
      <c r="N39" s="55"/>
      <c r="O39" s="55"/>
      <c r="P39" s="94"/>
      <c r="Q39" s="55"/>
      <c r="R39" s="55"/>
      <c r="S39" s="94"/>
      <c r="T39" s="55"/>
      <c r="U39" s="55"/>
      <c r="V39" s="94"/>
      <c r="W39" s="135">
        <f>AVERAGE(W38,X38,Y38)</f>
        <v>1.9340000000000002</v>
      </c>
      <c r="X39" s="136"/>
      <c r="Y39" s="137"/>
      <c r="Z39" s="46"/>
      <c r="AA39" s="46"/>
      <c r="AB39" s="49"/>
      <c r="AC39" s="46"/>
      <c r="AD39" s="46"/>
      <c r="AE39" s="49"/>
      <c r="AF39" s="135">
        <v>2.1800000000000002</v>
      </c>
      <c r="AG39" s="136"/>
      <c r="AH39" s="137"/>
      <c r="AI39" s="135">
        <v>3.754</v>
      </c>
      <c r="AJ39" s="136"/>
      <c r="AK39" s="137"/>
      <c r="AL39" s="46"/>
      <c r="AM39" s="46"/>
      <c r="AN39" s="49"/>
      <c r="AO39" s="46"/>
      <c r="AP39" s="46"/>
      <c r="AQ39" s="49"/>
      <c r="AR39" s="46"/>
      <c r="AS39" s="46"/>
      <c r="AT39" s="49"/>
      <c r="AU39" s="46"/>
      <c r="AV39" s="46"/>
      <c r="AW39" s="49"/>
      <c r="BA39" s="42"/>
      <c r="BC39" s="50"/>
    </row>
    <row r="40" spans="1:55" ht="14.65" thickBot="1" x14ac:dyDescent="0.5">
      <c r="A40" s="5"/>
      <c r="B40" s="39"/>
      <c r="C40" s="25"/>
      <c r="D40" s="26"/>
      <c r="E40" s="25"/>
      <c r="F40" s="25"/>
      <c r="G40" s="26"/>
      <c r="H40" s="25"/>
      <c r="I40" s="25"/>
      <c r="J40" s="26"/>
      <c r="K40" s="25"/>
      <c r="L40" s="25"/>
      <c r="M40" s="26"/>
      <c r="N40" s="25"/>
      <c r="O40" s="25"/>
      <c r="P40" s="26"/>
      <c r="Q40" s="25"/>
      <c r="R40" s="25"/>
      <c r="S40" s="26"/>
      <c r="T40" s="25"/>
      <c r="U40" s="25"/>
      <c r="V40" s="26"/>
      <c r="W40" s="25"/>
      <c r="X40" s="25"/>
      <c r="Y40" s="26"/>
      <c r="Z40" s="39"/>
      <c r="AA40" s="25"/>
      <c r="AB40" s="26"/>
      <c r="AC40" s="25"/>
      <c r="AD40" s="25"/>
      <c r="AE40" s="26"/>
      <c r="AF40" s="25"/>
      <c r="AG40" s="25"/>
      <c r="AH40" s="26"/>
      <c r="AI40" s="25"/>
      <c r="AJ40" s="25"/>
      <c r="AK40" s="26"/>
      <c r="AL40" s="25"/>
      <c r="AM40" s="25"/>
      <c r="AN40" s="26"/>
      <c r="AO40" s="25"/>
      <c r="AP40" s="25"/>
      <c r="AQ40" s="26"/>
      <c r="AR40" s="25"/>
      <c r="AS40" s="25"/>
      <c r="AT40" s="26"/>
      <c r="AU40" s="25"/>
      <c r="AV40" s="25"/>
      <c r="AW40" s="26"/>
      <c r="AX40" s="8"/>
      <c r="AY40" s="4"/>
      <c r="AZ40" s="4"/>
      <c r="BA40" s="8"/>
      <c r="BB40" s="4"/>
      <c r="BC40" s="5"/>
    </row>
    <row r="41" spans="1:55" ht="14.65" thickTop="1" x14ac:dyDescent="0.45"/>
    <row r="42" spans="1:55" x14ac:dyDescent="0.45">
      <c r="A42" s="115" t="s">
        <v>56</v>
      </c>
      <c r="B42" s="115"/>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c r="BB42" s="115"/>
      <c r="BC42" s="115"/>
    </row>
    <row r="43" spans="1:55" x14ac:dyDescent="0.45">
      <c r="A43" s="115"/>
      <c r="B43" s="115"/>
      <c r="C43" s="115"/>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row>
    <row r="44" spans="1:55" x14ac:dyDescent="0.45">
      <c r="A44" s="115" t="s">
        <v>57</v>
      </c>
      <c r="B44" s="115"/>
      <c r="C44" s="115"/>
      <c r="D44" s="115"/>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115"/>
      <c r="AO44" s="115"/>
      <c r="AP44" s="115"/>
      <c r="AQ44" s="115"/>
      <c r="AR44" s="115"/>
      <c r="AS44" s="115"/>
      <c r="AT44" s="115"/>
      <c r="AU44" s="115"/>
      <c r="AV44" s="115"/>
      <c r="AW44" s="115"/>
      <c r="AX44" s="115"/>
      <c r="AY44" s="115"/>
      <c r="AZ44" s="115"/>
      <c r="BA44" s="115"/>
      <c r="BB44" s="115"/>
      <c r="BC44" s="115"/>
    </row>
    <row r="45" spans="1:55" x14ac:dyDescent="0.45">
      <c r="A45" s="115"/>
      <c r="B45" s="115"/>
      <c r="C45" s="115"/>
      <c r="D45" s="115"/>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5"/>
      <c r="BB45" s="115"/>
      <c r="BC45" s="115"/>
    </row>
    <row r="46" spans="1:55" x14ac:dyDescent="0.45">
      <c r="A46" s="127" t="s">
        <v>125</v>
      </c>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row>
    <row r="47" spans="1:55" x14ac:dyDescent="0.45">
      <c r="A47" s="138"/>
      <c r="B47" s="138"/>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row>
  </sheetData>
  <mergeCells count="82">
    <mergeCell ref="AI39:AK39"/>
    <mergeCell ref="A42:BC43"/>
    <mergeCell ref="A44:BC45"/>
    <mergeCell ref="A46:BC47"/>
    <mergeCell ref="Z33:AB33"/>
    <mergeCell ref="AC33:AE33"/>
    <mergeCell ref="AL33:AN33"/>
    <mergeCell ref="AO33:AQ33"/>
    <mergeCell ref="AX33:AZ33"/>
    <mergeCell ref="A35:A39"/>
    <mergeCell ref="H39:J39"/>
    <mergeCell ref="K39:M39"/>
    <mergeCell ref="W39:Y39"/>
    <mergeCell ref="AF39:AH39"/>
    <mergeCell ref="A29:A33"/>
    <mergeCell ref="B33:D33"/>
    <mergeCell ref="Z27:AB27"/>
    <mergeCell ref="AC27:AE27"/>
    <mergeCell ref="AL27:AN27"/>
    <mergeCell ref="AO27:AQ27"/>
    <mergeCell ref="AX27:AZ27"/>
    <mergeCell ref="N27:P27"/>
    <mergeCell ref="Q27:S27"/>
    <mergeCell ref="E33:G33"/>
    <mergeCell ref="N33:P33"/>
    <mergeCell ref="Q33:S33"/>
    <mergeCell ref="A23:A27"/>
    <mergeCell ref="B27:D27"/>
    <mergeCell ref="E27:G27"/>
    <mergeCell ref="H27:J27"/>
    <mergeCell ref="K27:M27"/>
    <mergeCell ref="A12:A14"/>
    <mergeCell ref="AF14:AH14"/>
    <mergeCell ref="AI14:AK14"/>
    <mergeCell ref="A16:A20"/>
    <mergeCell ref="B20:D20"/>
    <mergeCell ref="E20:G20"/>
    <mergeCell ref="Q20:S20"/>
    <mergeCell ref="T20:V20"/>
    <mergeCell ref="W20:Y20"/>
    <mergeCell ref="Z20:AB20"/>
    <mergeCell ref="AI20:AK20"/>
    <mergeCell ref="AC20:AE20"/>
    <mergeCell ref="AF20:AH20"/>
    <mergeCell ref="BA5:BC5"/>
    <mergeCell ref="A6:A10"/>
    <mergeCell ref="T10:V10"/>
    <mergeCell ref="W10:Y10"/>
    <mergeCell ref="AC5:AE5"/>
    <mergeCell ref="AF5:AH5"/>
    <mergeCell ref="AI5:AK5"/>
    <mergeCell ref="AL5:AN5"/>
    <mergeCell ref="AO5:AQ5"/>
    <mergeCell ref="AR5:AT5"/>
    <mergeCell ref="Q5:S5"/>
    <mergeCell ref="T5:V5"/>
    <mergeCell ref="W5:Y5"/>
    <mergeCell ref="Z5:AB5"/>
    <mergeCell ref="K5:M5"/>
    <mergeCell ref="N5:P5"/>
    <mergeCell ref="AF4:AK4"/>
    <mergeCell ref="AL4:AQ4"/>
    <mergeCell ref="AR4:AW4"/>
    <mergeCell ref="AX4:AZ4"/>
    <mergeCell ref="AU5:AW5"/>
    <mergeCell ref="AX5:AZ5"/>
    <mergeCell ref="T4:Y4"/>
    <mergeCell ref="Z4:AE4"/>
    <mergeCell ref="A1:BC2"/>
    <mergeCell ref="A3:A5"/>
    <mergeCell ref="B3:M3"/>
    <mergeCell ref="N3:Y3"/>
    <mergeCell ref="Z3:AK3"/>
    <mergeCell ref="AL3:AW3"/>
    <mergeCell ref="AX3:BC3"/>
    <mergeCell ref="B4:G4"/>
    <mergeCell ref="H4:M4"/>
    <mergeCell ref="N4:S4"/>
    <mergeCell ref="BA4:BC4"/>
    <mergeCell ref="B5:D5"/>
    <mergeCell ref="E5:G5"/>
    <mergeCell ref="H5:J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DAB4-4040-466D-BFB4-C4B5F275E867}">
  <dimension ref="A1:Z36"/>
  <sheetViews>
    <sheetView zoomScale="70" zoomScaleNormal="70" workbookViewId="0">
      <selection activeCell="A3" sqref="A3:A5"/>
    </sheetView>
  </sheetViews>
  <sheetFormatPr defaultRowHeight="14.25" x14ac:dyDescent="0.45"/>
  <cols>
    <col min="1" max="1" width="46.73046875" customWidth="1"/>
    <col min="2" max="25" width="11.1328125" customWidth="1"/>
  </cols>
  <sheetData>
    <row r="1" spans="1:26" x14ac:dyDescent="0.45">
      <c r="A1" s="115" t="s">
        <v>139</v>
      </c>
      <c r="B1" s="115"/>
      <c r="C1" s="115"/>
      <c r="D1" s="115"/>
      <c r="E1" s="115"/>
      <c r="F1" s="115"/>
      <c r="G1" s="115"/>
      <c r="H1" s="115"/>
      <c r="I1" s="115"/>
      <c r="J1" s="115"/>
      <c r="K1" s="115"/>
      <c r="L1" s="115"/>
      <c r="M1" s="115"/>
      <c r="N1" s="115"/>
      <c r="O1" s="115"/>
      <c r="P1" s="115"/>
      <c r="Q1" s="115"/>
      <c r="R1" s="115"/>
      <c r="S1" s="115"/>
      <c r="T1" s="115"/>
      <c r="U1" s="115"/>
      <c r="V1" s="115"/>
      <c r="W1" s="115"/>
      <c r="X1" s="115"/>
      <c r="Y1" s="115"/>
      <c r="Z1" s="2"/>
    </row>
    <row r="2" spans="1:26" ht="14.65" thickBot="1" x14ac:dyDescent="0.5">
      <c r="A2" s="115"/>
      <c r="B2" s="115"/>
      <c r="C2" s="115"/>
      <c r="D2" s="115"/>
      <c r="E2" s="115"/>
      <c r="F2" s="115"/>
      <c r="G2" s="115"/>
      <c r="H2" s="115"/>
      <c r="I2" s="115"/>
      <c r="J2" s="115"/>
      <c r="K2" s="115"/>
      <c r="L2" s="115"/>
      <c r="M2" s="115"/>
      <c r="N2" s="115"/>
      <c r="O2" s="115"/>
      <c r="P2" s="115"/>
      <c r="Q2" s="115"/>
      <c r="R2" s="115"/>
      <c r="S2" s="115"/>
      <c r="T2" s="115"/>
      <c r="U2" s="115"/>
      <c r="V2" s="115"/>
      <c r="W2" s="115"/>
      <c r="X2" s="115"/>
      <c r="Y2" s="115"/>
      <c r="Z2" s="2"/>
    </row>
    <row r="3" spans="1:26" ht="18.75" thickTop="1" thickBot="1" x14ac:dyDescent="0.6">
      <c r="A3" s="112" t="s">
        <v>4</v>
      </c>
      <c r="B3" s="116" t="s">
        <v>11</v>
      </c>
      <c r="C3" s="117"/>
      <c r="D3" s="117"/>
      <c r="E3" s="117"/>
      <c r="F3" s="117"/>
      <c r="G3" s="117"/>
      <c r="H3" s="117"/>
      <c r="I3" s="117"/>
      <c r="J3" s="117"/>
      <c r="K3" s="117"/>
      <c r="L3" s="117"/>
      <c r="M3" s="118"/>
      <c r="N3" s="116" t="s">
        <v>12</v>
      </c>
      <c r="O3" s="117"/>
      <c r="P3" s="117"/>
      <c r="Q3" s="117"/>
      <c r="R3" s="117"/>
      <c r="S3" s="117"/>
      <c r="T3" s="117"/>
      <c r="U3" s="117"/>
      <c r="V3" s="117"/>
      <c r="W3" s="117"/>
      <c r="X3" s="117"/>
      <c r="Y3" s="117"/>
      <c r="Z3" s="3"/>
    </row>
    <row r="4" spans="1:26" ht="18.75" thickTop="1" thickBot="1" x14ac:dyDescent="0.6">
      <c r="A4" s="113"/>
      <c r="B4" s="116" t="s">
        <v>13</v>
      </c>
      <c r="C4" s="119"/>
      <c r="D4" s="119"/>
      <c r="E4" s="119"/>
      <c r="F4" s="119"/>
      <c r="G4" s="120"/>
      <c r="H4" s="116" t="s">
        <v>14</v>
      </c>
      <c r="I4" s="119"/>
      <c r="J4" s="119"/>
      <c r="K4" s="119"/>
      <c r="L4" s="119"/>
      <c r="M4" s="120"/>
      <c r="N4" s="116" t="s">
        <v>13</v>
      </c>
      <c r="O4" s="119"/>
      <c r="P4" s="119"/>
      <c r="Q4" s="119"/>
      <c r="R4" s="119"/>
      <c r="S4" s="120"/>
      <c r="T4" s="116" t="s">
        <v>14</v>
      </c>
      <c r="U4" s="119"/>
      <c r="V4" s="119"/>
      <c r="W4" s="119"/>
      <c r="X4" s="119"/>
      <c r="Y4" s="119"/>
      <c r="Z4" s="3"/>
    </row>
    <row r="5" spans="1:26" ht="16.5" thickTop="1" thickBot="1" x14ac:dyDescent="0.55000000000000004">
      <c r="A5" s="114"/>
      <c r="B5" s="109" t="s">
        <v>3</v>
      </c>
      <c r="C5" s="110"/>
      <c r="D5" s="111"/>
      <c r="E5" s="109" t="s">
        <v>2</v>
      </c>
      <c r="F5" s="110"/>
      <c r="G5" s="111"/>
      <c r="H5" s="109" t="s">
        <v>3</v>
      </c>
      <c r="I5" s="110"/>
      <c r="J5" s="111"/>
      <c r="K5" s="109" t="s">
        <v>2</v>
      </c>
      <c r="L5" s="110"/>
      <c r="M5" s="111"/>
      <c r="N5" s="109" t="s">
        <v>3</v>
      </c>
      <c r="O5" s="110"/>
      <c r="P5" s="111"/>
      <c r="Q5" s="109" t="s">
        <v>2</v>
      </c>
      <c r="R5" s="110"/>
      <c r="S5" s="111"/>
      <c r="T5" s="109" t="s">
        <v>3</v>
      </c>
      <c r="U5" s="110"/>
      <c r="V5" s="111"/>
      <c r="W5" s="121" t="s">
        <v>2</v>
      </c>
      <c r="X5" s="122"/>
      <c r="Y5" s="122"/>
      <c r="Z5" s="3"/>
    </row>
    <row r="6" spans="1:26" ht="21.4" thickTop="1" thickBot="1" x14ac:dyDescent="0.6">
      <c r="A6" s="7" t="s">
        <v>58</v>
      </c>
      <c r="B6" s="10" t="s">
        <v>15</v>
      </c>
      <c r="C6" s="11" t="s">
        <v>16</v>
      </c>
      <c r="D6" s="11" t="s">
        <v>17</v>
      </c>
      <c r="E6" s="10" t="s">
        <v>126</v>
      </c>
      <c r="F6" s="11" t="s">
        <v>127</v>
      </c>
      <c r="G6" s="11" t="s">
        <v>128</v>
      </c>
      <c r="H6" s="10" t="s">
        <v>18</v>
      </c>
      <c r="I6" s="11" t="s">
        <v>19</v>
      </c>
      <c r="J6" s="11" t="s">
        <v>20</v>
      </c>
      <c r="K6" s="10" t="s">
        <v>129</v>
      </c>
      <c r="L6" s="11" t="s">
        <v>130</v>
      </c>
      <c r="M6" s="11" t="s">
        <v>131</v>
      </c>
      <c r="N6" s="10" t="s">
        <v>21</v>
      </c>
      <c r="O6" s="11" t="s">
        <v>22</v>
      </c>
      <c r="P6" s="11" t="s">
        <v>23</v>
      </c>
      <c r="Q6" s="10" t="s">
        <v>132</v>
      </c>
      <c r="R6" s="11" t="s">
        <v>133</v>
      </c>
      <c r="S6" s="11" t="s">
        <v>134</v>
      </c>
      <c r="T6" s="10" t="s">
        <v>24</v>
      </c>
      <c r="U6" s="11" t="s">
        <v>25</v>
      </c>
      <c r="V6" s="11" t="s">
        <v>26</v>
      </c>
      <c r="W6" s="10" t="s">
        <v>135</v>
      </c>
      <c r="X6" s="11" t="s">
        <v>136</v>
      </c>
      <c r="Y6" s="20" t="s">
        <v>137</v>
      </c>
      <c r="Z6" s="3"/>
    </row>
    <row r="7" spans="1:26" s="43" customFormat="1" ht="14.65" thickTop="1" x14ac:dyDescent="0.45">
      <c r="B7" s="45"/>
      <c r="C7" s="46"/>
      <c r="D7" s="46"/>
      <c r="E7" s="45"/>
      <c r="F7" s="46"/>
      <c r="G7" s="46"/>
      <c r="H7" s="45"/>
      <c r="I7" s="46"/>
      <c r="J7" s="46"/>
      <c r="K7" s="45"/>
      <c r="L7" s="46"/>
      <c r="M7" s="46"/>
      <c r="N7" s="45"/>
      <c r="O7" s="46"/>
      <c r="P7" s="46"/>
      <c r="Q7" s="45"/>
      <c r="R7" s="46"/>
      <c r="S7" s="46"/>
      <c r="T7" s="45"/>
      <c r="U7" s="46"/>
      <c r="V7" s="46"/>
      <c r="W7" s="45"/>
      <c r="X7" s="46"/>
      <c r="Y7" s="46"/>
      <c r="Z7" s="42"/>
    </row>
    <row r="8" spans="1:26" s="43" customFormat="1" x14ac:dyDescent="0.45">
      <c r="A8" s="108" t="s">
        <v>142</v>
      </c>
      <c r="B8" s="45"/>
      <c r="C8" s="46"/>
      <c r="D8" s="46"/>
      <c r="E8" s="54"/>
      <c r="F8" s="55"/>
      <c r="G8" s="55"/>
      <c r="H8" s="54"/>
      <c r="I8" s="55"/>
      <c r="J8" s="55"/>
      <c r="K8" s="54"/>
      <c r="L8" s="55"/>
      <c r="M8" s="55"/>
      <c r="N8" s="54"/>
      <c r="O8" s="46"/>
      <c r="P8" s="46"/>
      <c r="Q8" s="54"/>
      <c r="R8" s="46"/>
      <c r="S8" s="55"/>
      <c r="T8" s="54">
        <v>3.4000000000000002E-2</v>
      </c>
      <c r="U8" s="55">
        <v>2.7E-2</v>
      </c>
      <c r="V8" s="55">
        <v>2.5999999999999999E-2</v>
      </c>
      <c r="W8" s="45"/>
      <c r="X8" s="46"/>
      <c r="Y8" s="46"/>
      <c r="Z8" s="42"/>
    </row>
    <row r="9" spans="1:26" s="43" customFormat="1" x14ac:dyDescent="0.45">
      <c r="A9" s="108"/>
      <c r="B9" s="45"/>
      <c r="C9" s="46"/>
      <c r="D9" s="46"/>
      <c r="E9" s="45"/>
      <c r="F9" s="46"/>
      <c r="G9" s="46"/>
      <c r="H9" s="45"/>
      <c r="I9" s="46"/>
      <c r="J9" s="46"/>
      <c r="K9" s="45"/>
      <c r="L9" s="46"/>
      <c r="M9" s="46"/>
      <c r="N9" s="45"/>
      <c r="O9" s="46"/>
      <c r="P9" s="46"/>
      <c r="Q9" s="45"/>
      <c r="R9" s="46"/>
      <c r="S9" s="46"/>
      <c r="T9" s="135">
        <f>AVERAGE(T8:V8)</f>
        <v>2.8999999999999998E-2</v>
      </c>
      <c r="U9" s="136"/>
      <c r="V9" s="137"/>
      <c r="W9" s="45"/>
      <c r="X9" s="46"/>
      <c r="Y9" s="46"/>
      <c r="Z9" s="42"/>
    </row>
    <row r="10" spans="1:26" s="43" customFormat="1" x14ac:dyDescent="0.45">
      <c r="B10" s="45"/>
      <c r="C10" s="46"/>
      <c r="D10" s="46"/>
      <c r="E10" s="45"/>
      <c r="F10" s="46"/>
      <c r="G10" s="46"/>
      <c r="H10" s="45"/>
      <c r="I10" s="46"/>
      <c r="J10" s="46"/>
      <c r="K10" s="45"/>
      <c r="L10" s="46"/>
      <c r="M10" s="46"/>
      <c r="N10" s="45"/>
      <c r="O10" s="46"/>
      <c r="P10" s="46"/>
      <c r="Q10" s="45"/>
      <c r="R10" s="46"/>
      <c r="S10" s="46"/>
      <c r="T10" s="45"/>
      <c r="U10" s="46"/>
      <c r="V10" s="46"/>
      <c r="W10" s="45"/>
      <c r="X10" s="46"/>
      <c r="Y10" s="46"/>
      <c r="Z10" s="42"/>
    </row>
    <row r="11" spans="1:26" s="43" customFormat="1" ht="13.9" customHeight="1" x14ac:dyDescent="0.45">
      <c r="A11" s="108" t="s">
        <v>143</v>
      </c>
      <c r="B11" s="54">
        <v>0.33900000000000002</v>
      </c>
      <c r="C11" s="55">
        <v>5.1289999999999996</v>
      </c>
      <c r="D11" s="55">
        <v>0.45100000000000001</v>
      </c>
      <c r="E11" s="54">
        <v>5.1999999999999998E-2</v>
      </c>
      <c r="F11" s="55">
        <v>5.6000000000000001E-2</v>
      </c>
      <c r="G11" s="55">
        <v>0.17899999999999999</v>
      </c>
      <c r="H11" s="45"/>
      <c r="I11" s="46"/>
      <c r="J11" s="55"/>
      <c r="K11" s="54"/>
      <c r="L11" s="55"/>
      <c r="M11" s="55"/>
      <c r="N11" s="54">
        <v>2.3E-2</v>
      </c>
      <c r="O11" s="55">
        <v>9.8000000000000004E-2</v>
      </c>
      <c r="P11" s="55">
        <v>2.7E-2</v>
      </c>
      <c r="Q11" s="45"/>
      <c r="R11" s="46"/>
      <c r="S11" s="55">
        <v>5.0999999999999997E-2</v>
      </c>
      <c r="T11" s="54">
        <v>0.14799999999999999</v>
      </c>
      <c r="U11" s="55">
        <v>0.155</v>
      </c>
      <c r="V11" s="55">
        <v>0.13500000000000001</v>
      </c>
      <c r="W11" s="54">
        <v>7.0000000000000007E-2</v>
      </c>
      <c r="X11" s="55">
        <v>6.0999999999999999E-2</v>
      </c>
      <c r="Y11" s="55">
        <v>7.2999999999999995E-2</v>
      </c>
      <c r="Z11" s="42"/>
    </row>
    <row r="12" spans="1:26" s="43" customFormat="1" x14ac:dyDescent="0.45">
      <c r="A12" s="108"/>
      <c r="B12" s="135">
        <f>AVERAGE(B11:D11)</f>
        <v>1.9729999999999999</v>
      </c>
      <c r="C12" s="136"/>
      <c r="D12" s="137"/>
      <c r="E12" s="135">
        <f>AVERAGE(E11:G11)</f>
        <v>9.5666666666666664E-2</v>
      </c>
      <c r="F12" s="136"/>
      <c r="G12" s="137"/>
      <c r="H12" s="45"/>
      <c r="I12" s="46"/>
      <c r="J12" s="46"/>
      <c r="K12" s="45"/>
      <c r="L12" s="46"/>
      <c r="M12" s="46"/>
      <c r="N12" s="135">
        <f>AVERAGE(N11:P11)</f>
        <v>4.9333333333333333E-2</v>
      </c>
      <c r="O12" s="136"/>
      <c r="P12" s="137"/>
      <c r="Q12" s="135">
        <f>AVERAGE(Q11:S11)</f>
        <v>5.0999999999999997E-2</v>
      </c>
      <c r="R12" s="136"/>
      <c r="S12" s="137"/>
      <c r="T12" s="135">
        <f>AVERAGE(T11:V11)</f>
        <v>0.14599999999999999</v>
      </c>
      <c r="U12" s="136"/>
      <c r="V12" s="137"/>
      <c r="W12" s="135">
        <f>AVERAGE(W11:Y11)</f>
        <v>6.8000000000000005E-2</v>
      </c>
      <c r="X12" s="136"/>
      <c r="Y12" s="136"/>
      <c r="Z12" s="42"/>
    </row>
    <row r="13" spans="1:26" s="43" customFormat="1" x14ac:dyDescent="0.45">
      <c r="B13" s="45"/>
      <c r="C13" s="46"/>
      <c r="D13" s="46"/>
      <c r="E13" s="45"/>
      <c r="F13" s="46"/>
      <c r="G13" s="46"/>
      <c r="H13" s="45"/>
      <c r="I13" s="46"/>
      <c r="J13" s="46"/>
      <c r="K13" s="45"/>
      <c r="L13" s="46"/>
      <c r="M13" s="46"/>
      <c r="N13" s="45"/>
      <c r="O13" s="46"/>
      <c r="P13" s="46"/>
      <c r="Q13" s="45"/>
      <c r="R13" s="46"/>
      <c r="S13" s="46"/>
      <c r="T13" s="45"/>
      <c r="U13" s="46"/>
      <c r="V13" s="46"/>
      <c r="W13" s="45"/>
      <c r="X13" s="46"/>
      <c r="Y13" s="46"/>
      <c r="Z13" s="42"/>
    </row>
    <row r="14" spans="1:26" s="43" customFormat="1" x14ac:dyDescent="0.45">
      <c r="A14" s="108" t="s">
        <v>144</v>
      </c>
      <c r="B14" s="45"/>
      <c r="C14" s="46"/>
      <c r="D14" s="46"/>
      <c r="E14" s="45"/>
      <c r="F14" s="46"/>
      <c r="G14" s="46"/>
      <c r="H14" s="54">
        <v>12.965</v>
      </c>
      <c r="I14" s="55">
        <v>6.9690000000000003</v>
      </c>
      <c r="J14" s="55">
        <v>68.472999999999999</v>
      </c>
      <c r="K14" s="54">
        <v>1.452</v>
      </c>
      <c r="L14" s="55">
        <v>4.1050000000000004</v>
      </c>
      <c r="M14" s="55">
        <v>5.4610000000000003</v>
      </c>
      <c r="N14" s="54"/>
      <c r="O14" s="55"/>
      <c r="P14" s="55"/>
      <c r="Q14" s="54"/>
      <c r="R14" s="55"/>
      <c r="S14" s="55"/>
      <c r="T14" s="54"/>
      <c r="U14" s="55"/>
      <c r="V14" s="55"/>
      <c r="W14" s="54"/>
      <c r="X14" s="55"/>
      <c r="Y14" s="55"/>
      <c r="Z14" s="42"/>
    </row>
    <row r="15" spans="1:26" s="43" customFormat="1" x14ac:dyDescent="0.45">
      <c r="A15" s="108"/>
      <c r="B15" s="45"/>
      <c r="C15" s="46"/>
      <c r="D15" s="46"/>
      <c r="E15" s="45"/>
      <c r="F15" s="46"/>
      <c r="G15" s="46"/>
      <c r="H15" s="135">
        <f>AVERAGE(H14:J14)</f>
        <v>29.468999999999998</v>
      </c>
      <c r="I15" s="136"/>
      <c r="J15" s="137"/>
      <c r="K15" s="135">
        <f>AVERAGE(K14:M14)</f>
        <v>3.6726666666666667</v>
      </c>
      <c r="L15" s="136"/>
      <c r="M15" s="137"/>
      <c r="N15" s="54"/>
      <c r="O15" s="55"/>
      <c r="P15" s="55"/>
      <c r="Q15" s="54"/>
      <c r="R15" s="55"/>
      <c r="S15" s="55"/>
      <c r="T15" s="54"/>
      <c r="U15" s="55"/>
      <c r="V15" s="55"/>
      <c r="W15" s="54"/>
      <c r="X15" s="55"/>
      <c r="Y15" s="55"/>
      <c r="Z15" s="42"/>
    </row>
    <row r="16" spans="1:26" s="43" customFormat="1" x14ac:dyDescent="0.45">
      <c r="B16" s="45"/>
      <c r="C16" s="46"/>
      <c r="D16" s="46"/>
      <c r="E16" s="45"/>
      <c r="F16" s="46"/>
      <c r="G16" s="46"/>
      <c r="H16" s="45"/>
      <c r="I16" s="46"/>
      <c r="J16" s="46"/>
      <c r="K16" s="45"/>
      <c r="L16" s="46"/>
      <c r="M16" s="46"/>
      <c r="N16" s="45"/>
      <c r="O16" s="46"/>
      <c r="P16" s="46"/>
      <c r="Q16" s="45"/>
      <c r="R16" s="46"/>
      <c r="S16" s="46"/>
      <c r="T16" s="45"/>
      <c r="U16" s="46"/>
      <c r="V16" s="46"/>
      <c r="W16" s="45"/>
      <c r="X16" s="46"/>
      <c r="Y16" s="46"/>
      <c r="Z16" s="42"/>
    </row>
    <row r="17" spans="1:26" s="43" customFormat="1" x14ac:dyDescent="0.45">
      <c r="A17" s="142" t="s">
        <v>145</v>
      </c>
      <c r="B17" s="54">
        <v>3.4420000000000002</v>
      </c>
      <c r="C17" s="55">
        <v>2.839</v>
      </c>
      <c r="D17" s="55">
        <v>2.1880000000000002</v>
      </c>
      <c r="E17" s="54">
        <v>0.80200000000000005</v>
      </c>
      <c r="F17" s="55">
        <v>1.694</v>
      </c>
      <c r="G17" s="55">
        <v>0.53100000000000003</v>
      </c>
      <c r="H17" s="45"/>
      <c r="I17" s="55">
        <v>0.79900000000000004</v>
      </c>
      <c r="J17" s="46"/>
      <c r="K17" s="54">
        <v>1.069</v>
      </c>
      <c r="L17" s="55">
        <v>0.46200000000000002</v>
      </c>
      <c r="M17" s="46"/>
      <c r="N17" s="54">
        <v>12.146000000000001</v>
      </c>
      <c r="O17" s="55">
        <v>0.26600000000000001</v>
      </c>
      <c r="P17" s="55">
        <v>6.423</v>
      </c>
      <c r="Q17" s="54">
        <v>1.7190000000000001</v>
      </c>
      <c r="R17" s="55">
        <v>1.9550000000000001</v>
      </c>
      <c r="S17" s="55">
        <v>12.398</v>
      </c>
      <c r="T17" s="45"/>
      <c r="U17" s="46"/>
      <c r="V17" s="46"/>
      <c r="W17" s="54">
        <v>0.63300000000000001</v>
      </c>
      <c r="X17" s="55">
        <v>0.10199999999999999</v>
      </c>
      <c r="Y17" s="55">
        <v>10.592000000000001</v>
      </c>
      <c r="Z17" s="42"/>
    </row>
    <row r="18" spans="1:26" s="43" customFormat="1" x14ac:dyDescent="0.45">
      <c r="A18" s="142"/>
      <c r="B18" s="135">
        <f>AVERAGE(B17:D17)</f>
        <v>2.8230000000000004</v>
      </c>
      <c r="C18" s="136"/>
      <c r="D18" s="137"/>
      <c r="E18" s="135">
        <f>AVERAGE(E17:G17)</f>
        <v>1.0090000000000001</v>
      </c>
      <c r="F18" s="136"/>
      <c r="G18" s="137"/>
      <c r="H18" s="135">
        <v>0.79900000000000004</v>
      </c>
      <c r="I18" s="136"/>
      <c r="J18" s="137"/>
      <c r="K18" s="135">
        <f>AVERAGE(K17:L17)</f>
        <v>0.76549999999999996</v>
      </c>
      <c r="L18" s="136"/>
      <c r="M18" s="137"/>
      <c r="N18" s="135">
        <f>AVERAGE(N17:P17)</f>
        <v>6.2783333333333333</v>
      </c>
      <c r="O18" s="136"/>
      <c r="P18" s="137"/>
      <c r="Q18" s="135">
        <f>AVERAGE(Q17:S17)</f>
        <v>5.3573333333333331</v>
      </c>
      <c r="R18" s="136"/>
      <c r="S18" s="137"/>
      <c r="T18" s="45"/>
      <c r="U18" s="46"/>
      <c r="V18" s="46"/>
      <c r="W18" s="135">
        <f>AVERAGE(W17:Y17)</f>
        <v>3.7756666666666665</v>
      </c>
      <c r="X18" s="136"/>
      <c r="Y18" s="136"/>
      <c r="Z18" s="42"/>
    </row>
    <row r="19" spans="1:26" s="43" customFormat="1" x14ac:dyDescent="0.45">
      <c r="B19" s="45"/>
      <c r="C19" s="46"/>
      <c r="D19" s="46"/>
      <c r="E19" s="45"/>
      <c r="F19" s="46"/>
      <c r="G19" s="46"/>
      <c r="H19" s="45"/>
      <c r="I19" s="46"/>
      <c r="J19" s="46"/>
      <c r="K19" s="45"/>
      <c r="L19" s="46"/>
      <c r="M19" s="46"/>
      <c r="N19" s="45"/>
      <c r="O19" s="46"/>
      <c r="P19" s="46"/>
      <c r="Q19" s="45"/>
      <c r="R19" s="46"/>
      <c r="S19" s="46"/>
      <c r="T19" s="45"/>
      <c r="U19" s="46"/>
      <c r="V19" s="46"/>
      <c r="W19" s="45"/>
      <c r="X19" s="46"/>
      <c r="Y19" s="46"/>
      <c r="Z19" s="42"/>
    </row>
    <row r="20" spans="1:26" s="43" customFormat="1" x14ac:dyDescent="0.45">
      <c r="A20" s="142" t="s">
        <v>146</v>
      </c>
      <c r="B20" s="45"/>
      <c r="C20" s="46"/>
      <c r="D20" s="46"/>
      <c r="E20" s="45"/>
      <c r="F20" s="46"/>
      <c r="G20" s="46"/>
      <c r="H20" s="45"/>
      <c r="I20" s="46"/>
      <c r="J20" s="46"/>
      <c r="K20" s="54">
        <v>2.4340000000000002</v>
      </c>
      <c r="L20" s="46"/>
      <c r="M20" s="46"/>
      <c r="N20" s="45"/>
      <c r="O20" s="46"/>
      <c r="P20" s="46"/>
      <c r="Q20" s="45"/>
      <c r="R20" s="46"/>
      <c r="S20" s="46"/>
      <c r="T20" s="45"/>
      <c r="U20" s="46"/>
      <c r="V20" s="46"/>
      <c r="W20" s="45"/>
      <c r="X20" s="46"/>
      <c r="Y20" s="46"/>
      <c r="Z20" s="42"/>
    </row>
    <row r="21" spans="1:26" s="43" customFormat="1" x14ac:dyDescent="0.45">
      <c r="A21" s="142"/>
      <c r="B21" s="45"/>
      <c r="C21" s="46"/>
      <c r="D21" s="46"/>
      <c r="E21" s="45"/>
      <c r="F21" s="46"/>
      <c r="G21" s="46"/>
      <c r="H21" s="45"/>
      <c r="I21" s="46"/>
      <c r="J21" s="46"/>
      <c r="K21" s="135">
        <f>AVERAGE(K20:M20)</f>
        <v>2.4340000000000002</v>
      </c>
      <c r="L21" s="136"/>
      <c r="M21" s="137"/>
      <c r="N21" s="45"/>
      <c r="O21" s="46"/>
      <c r="P21" s="46"/>
      <c r="Q21" s="45"/>
      <c r="R21" s="46"/>
      <c r="S21" s="46"/>
      <c r="T21" s="45"/>
      <c r="U21" s="46"/>
      <c r="V21" s="46"/>
      <c r="W21" s="45"/>
      <c r="X21" s="46"/>
      <c r="Y21" s="46"/>
      <c r="Z21" s="42"/>
    </row>
    <row r="22" spans="1:26" s="43" customFormat="1" x14ac:dyDescent="0.45">
      <c r="B22" s="45"/>
      <c r="C22" s="46"/>
      <c r="D22" s="46"/>
      <c r="E22" s="45"/>
      <c r="F22" s="46"/>
      <c r="G22" s="46"/>
      <c r="H22" s="45"/>
      <c r="I22" s="46"/>
      <c r="J22" s="46"/>
      <c r="K22" s="45"/>
      <c r="L22" s="46"/>
      <c r="M22" s="46"/>
      <c r="N22" s="45"/>
      <c r="O22" s="46"/>
      <c r="P22" s="46"/>
      <c r="Q22" s="45"/>
      <c r="R22" s="46"/>
      <c r="S22" s="46"/>
      <c r="T22" s="45"/>
      <c r="U22" s="46"/>
      <c r="V22" s="46"/>
      <c r="W22" s="45"/>
      <c r="X22" s="46"/>
      <c r="Y22" s="46"/>
      <c r="Z22" s="42"/>
    </row>
    <row r="23" spans="1:26" s="43" customFormat="1" x14ac:dyDescent="0.45">
      <c r="A23" s="108" t="s">
        <v>147</v>
      </c>
      <c r="B23" s="45"/>
      <c r="C23" s="46"/>
      <c r="D23" s="46"/>
      <c r="E23" s="45"/>
      <c r="F23" s="46"/>
      <c r="G23" s="46"/>
      <c r="H23" s="45"/>
      <c r="I23" s="46"/>
      <c r="J23" s="46"/>
      <c r="K23" s="45"/>
      <c r="L23" s="46"/>
      <c r="M23" s="46"/>
      <c r="N23" s="45"/>
      <c r="O23" s="55">
        <v>7.0999999999999994E-2</v>
      </c>
      <c r="P23" s="46"/>
      <c r="Q23" s="45"/>
      <c r="R23" s="46"/>
      <c r="S23" s="46"/>
      <c r="T23" s="54">
        <v>7.8E-2</v>
      </c>
      <c r="U23" s="46"/>
      <c r="V23" s="46"/>
      <c r="W23" s="45"/>
      <c r="X23" s="46"/>
      <c r="Y23" s="46"/>
      <c r="Z23" s="42"/>
    </row>
    <row r="24" spans="1:26" s="43" customFormat="1" x14ac:dyDescent="0.45">
      <c r="A24" s="108"/>
      <c r="B24" s="45"/>
      <c r="C24" s="46"/>
      <c r="D24" s="46"/>
      <c r="E24" s="45"/>
      <c r="F24" s="46"/>
      <c r="G24" s="46"/>
      <c r="H24" s="45"/>
      <c r="I24" s="46"/>
      <c r="J24" s="46"/>
      <c r="K24" s="45"/>
      <c r="L24" s="46"/>
      <c r="M24" s="46"/>
      <c r="N24" s="135">
        <f>AVERAGE(N23:P23)</f>
        <v>7.0999999999999994E-2</v>
      </c>
      <c r="O24" s="136"/>
      <c r="P24" s="137"/>
      <c r="Q24" s="45"/>
      <c r="R24" s="46"/>
      <c r="S24" s="46"/>
      <c r="T24" s="135">
        <f>AVERAGE(T23:V23)</f>
        <v>7.8E-2</v>
      </c>
      <c r="U24" s="136"/>
      <c r="V24" s="137"/>
      <c r="W24" s="45"/>
      <c r="X24" s="46"/>
      <c r="Y24" s="46"/>
      <c r="Z24" s="42"/>
    </row>
    <row r="25" spans="1:26" s="43" customFormat="1" x14ac:dyDescent="0.45">
      <c r="B25" s="45"/>
      <c r="C25" s="46"/>
      <c r="D25" s="46"/>
      <c r="E25" s="45"/>
      <c r="F25" s="46"/>
      <c r="G25" s="46"/>
      <c r="H25" s="45"/>
      <c r="I25" s="46"/>
      <c r="J25" s="46"/>
      <c r="K25" s="45"/>
      <c r="L25" s="46"/>
      <c r="M25" s="46"/>
      <c r="N25" s="45"/>
      <c r="O25" s="46"/>
      <c r="P25" s="46"/>
      <c r="Q25" s="45"/>
      <c r="R25" s="46"/>
      <c r="S25" s="46"/>
      <c r="T25" s="45"/>
      <c r="U25" s="46"/>
      <c r="V25" s="46"/>
      <c r="W25" s="45"/>
      <c r="X25" s="46"/>
      <c r="Y25" s="46"/>
      <c r="Z25" s="42"/>
    </row>
    <row r="26" spans="1:26" s="43" customFormat="1" x14ac:dyDescent="0.45">
      <c r="A26" s="108" t="s">
        <v>148</v>
      </c>
      <c r="B26" s="45"/>
      <c r="C26" s="46"/>
      <c r="D26" s="46"/>
      <c r="E26" s="45"/>
      <c r="F26" s="46"/>
      <c r="G26" s="46"/>
      <c r="H26" s="45"/>
      <c r="I26" s="46"/>
      <c r="J26" s="46"/>
      <c r="K26" s="45"/>
      <c r="L26" s="46"/>
      <c r="M26" s="46"/>
      <c r="N26" s="54">
        <v>0.20399999999999999</v>
      </c>
      <c r="O26" s="55">
        <v>0.38700000000000001</v>
      </c>
      <c r="P26" s="55">
        <v>0.318</v>
      </c>
      <c r="Q26" s="54">
        <v>0.45900000000000002</v>
      </c>
      <c r="R26" s="55">
        <v>0.24299999999999999</v>
      </c>
      <c r="S26" s="55">
        <v>0.63600000000000001</v>
      </c>
      <c r="T26" s="54">
        <v>0.38900000000000001</v>
      </c>
      <c r="U26" s="55">
        <v>0.55300000000000005</v>
      </c>
      <c r="V26" s="55">
        <v>0.52400000000000002</v>
      </c>
      <c r="W26" s="54">
        <v>0.105</v>
      </c>
      <c r="X26" s="55">
        <v>8.7999999999999995E-2</v>
      </c>
      <c r="Y26" s="55">
        <v>0.41699999999999998</v>
      </c>
      <c r="Z26" s="42"/>
    </row>
    <row r="27" spans="1:26" s="43" customFormat="1" x14ac:dyDescent="0.45">
      <c r="A27" s="108"/>
      <c r="B27" s="45"/>
      <c r="C27" s="46"/>
      <c r="D27" s="46"/>
      <c r="E27" s="45"/>
      <c r="F27" s="46"/>
      <c r="G27" s="46"/>
      <c r="H27" s="45"/>
      <c r="I27" s="46"/>
      <c r="J27" s="46"/>
      <c r="K27" s="45"/>
      <c r="L27" s="46"/>
      <c r="M27" s="46"/>
      <c r="N27" s="135">
        <f>AVERAGE(N26:P26)</f>
        <v>0.30299999999999999</v>
      </c>
      <c r="O27" s="136"/>
      <c r="P27" s="137"/>
      <c r="Q27" s="135">
        <f>AVERAGE(Q26:S26)</f>
        <v>0.44600000000000001</v>
      </c>
      <c r="R27" s="136"/>
      <c r="S27" s="137"/>
      <c r="T27" s="135">
        <f>AVERAGE(T26:V26)</f>
        <v>0.48866666666666675</v>
      </c>
      <c r="U27" s="136"/>
      <c r="V27" s="137"/>
      <c r="W27" s="135">
        <f>AVERAGE(W26:Y26)</f>
        <v>0.20333333333333334</v>
      </c>
      <c r="X27" s="136"/>
      <c r="Y27" s="136"/>
      <c r="Z27" s="42"/>
    </row>
    <row r="28" spans="1:26" s="43" customFormat="1" ht="14.65" thickBot="1" x14ac:dyDescent="0.5">
      <c r="A28" s="88"/>
      <c r="B28" s="103"/>
      <c r="C28" s="103"/>
      <c r="D28" s="104"/>
      <c r="E28" s="103"/>
      <c r="F28" s="103"/>
      <c r="G28" s="104"/>
      <c r="H28" s="103"/>
      <c r="I28" s="103"/>
      <c r="J28" s="104"/>
      <c r="K28" s="103"/>
      <c r="L28" s="103"/>
      <c r="M28" s="104"/>
      <c r="N28" s="105"/>
      <c r="O28" s="106"/>
      <c r="P28" s="107"/>
      <c r="Q28" s="105"/>
      <c r="R28" s="106"/>
      <c r="S28" s="107"/>
      <c r="T28" s="105"/>
      <c r="U28" s="106"/>
      <c r="V28" s="107"/>
      <c r="W28" s="105"/>
      <c r="X28" s="106"/>
      <c r="Y28" s="106"/>
      <c r="Z28" s="42"/>
    </row>
    <row r="29" spans="1:26" ht="14.65" thickTop="1" x14ac:dyDescent="0.45"/>
    <row r="30" spans="1:26" x14ac:dyDescent="0.45">
      <c r="A30" s="115" t="s">
        <v>27</v>
      </c>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row>
    <row r="31" spans="1:26" x14ac:dyDescent="0.45">
      <c r="A31" s="115"/>
      <c r="B31" s="115"/>
      <c r="C31" s="115"/>
      <c r="D31" s="115"/>
      <c r="E31" s="115"/>
      <c r="F31" s="115"/>
      <c r="G31" s="115"/>
      <c r="H31" s="115"/>
      <c r="I31" s="115"/>
      <c r="J31" s="115"/>
      <c r="K31" s="115"/>
      <c r="L31" s="115"/>
      <c r="M31" s="115"/>
      <c r="N31" s="115"/>
      <c r="O31" s="115"/>
      <c r="P31" s="115"/>
      <c r="Q31" s="115"/>
      <c r="R31" s="115"/>
      <c r="S31" s="115"/>
      <c r="T31" s="115"/>
      <c r="U31" s="115"/>
      <c r="V31" s="115"/>
      <c r="W31" s="115"/>
      <c r="X31" s="115"/>
      <c r="Y31" s="115"/>
    </row>
    <row r="32" spans="1:26" x14ac:dyDescent="0.45">
      <c r="A32" s="115" t="s">
        <v>28</v>
      </c>
      <c r="B32" s="115"/>
      <c r="C32" s="115"/>
      <c r="D32" s="115"/>
      <c r="E32" s="115"/>
      <c r="F32" s="115"/>
      <c r="G32" s="115"/>
      <c r="H32" s="115"/>
      <c r="I32" s="115"/>
      <c r="J32" s="115"/>
      <c r="K32" s="115"/>
      <c r="L32" s="115"/>
      <c r="M32" s="115"/>
      <c r="N32" s="115"/>
      <c r="O32" s="115"/>
      <c r="P32" s="115"/>
      <c r="Q32" s="115"/>
      <c r="R32" s="115"/>
      <c r="S32" s="115"/>
      <c r="T32" s="115"/>
      <c r="U32" s="115"/>
      <c r="V32" s="115"/>
      <c r="W32" s="115"/>
      <c r="X32" s="115"/>
      <c r="Y32" s="115"/>
    </row>
    <row r="33" spans="1:25" x14ac:dyDescent="0.45">
      <c r="A33" s="115"/>
      <c r="B33" s="115"/>
      <c r="C33" s="115"/>
      <c r="D33" s="115"/>
      <c r="E33" s="115"/>
      <c r="F33" s="115"/>
      <c r="G33" s="115"/>
      <c r="H33" s="115"/>
      <c r="I33" s="115"/>
      <c r="J33" s="115"/>
      <c r="K33" s="115"/>
      <c r="L33" s="115"/>
      <c r="M33" s="115"/>
      <c r="N33" s="115"/>
      <c r="O33" s="115"/>
      <c r="P33" s="115"/>
      <c r="Q33" s="115"/>
      <c r="R33" s="115"/>
      <c r="S33" s="115"/>
      <c r="T33" s="115"/>
      <c r="U33" s="115"/>
      <c r="V33" s="115"/>
      <c r="W33" s="115"/>
      <c r="X33" s="115"/>
      <c r="Y33" s="115"/>
    </row>
    <row r="34" spans="1:25" ht="14.25" customHeight="1" x14ac:dyDescent="0.45">
      <c r="A34" s="115" t="s">
        <v>138</v>
      </c>
      <c r="B34" s="115"/>
      <c r="C34" s="115"/>
      <c r="D34" s="115"/>
      <c r="E34" s="115"/>
      <c r="F34" s="115"/>
      <c r="G34" s="115"/>
      <c r="H34" s="115"/>
      <c r="I34" s="115"/>
      <c r="J34" s="115"/>
      <c r="K34" s="115"/>
      <c r="L34" s="115"/>
      <c r="M34" s="115"/>
      <c r="N34" s="115"/>
      <c r="O34" s="115"/>
      <c r="P34" s="115"/>
      <c r="Q34" s="115"/>
      <c r="R34" s="115"/>
      <c r="S34" s="115"/>
      <c r="T34" s="115"/>
      <c r="U34" s="115"/>
      <c r="V34" s="115"/>
      <c r="W34" s="115"/>
      <c r="X34" s="115"/>
      <c r="Y34" s="115"/>
    </row>
    <row r="35" spans="1:25" ht="14.25" customHeight="1" x14ac:dyDescent="0.45">
      <c r="A35" s="115"/>
      <c r="B35" s="115"/>
      <c r="C35" s="115"/>
      <c r="D35" s="115"/>
      <c r="E35" s="115"/>
      <c r="F35" s="115"/>
      <c r="G35" s="115"/>
      <c r="H35" s="115"/>
      <c r="I35" s="115"/>
      <c r="J35" s="115"/>
      <c r="K35" s="115"/>
      <c r="L35" s="115"/>
      <c r="M35" s="115"/>
      <c r="N35" s="115"/>
      <c r="O35" s="115"/>
      <c r="P35" s="115"/>
      <c r="Q35" s="115"/>
      <c r="R35" s="115"/>
      <c r="S35" s="115"/>
      <c r="T35" s="115"/>
      <c r="U35" s="115"/>
      <c r="V35" s="115"/>
      <c r="W35" s="115"/>
      <c r="X35" s="115"/>
      <c r="Y35" s="115"/>
    </row>
    <row r="36" spans="1:25" x14ac:dyDescent="0.45">
      <c r="A36" s="115"/>
      <c r="B36" s="115"/>
      <c r="C36" s="115"/>
      <c r="D36" s="115"/>
      <c r="E36" s="115"/>
      <c r="F36" s="115"/>
      <c r="G36" s="115"/>
      <c r="H36" s="115"/>
      <c r="I36" s="115"/>
      <c r="J36" s="115"/>
      <c r="K36" s="115"/>
      <c r="L36" s="115"/>
      <c r="M36" s="115"/>
      <c r="N36" s="115"/>
      <c r="O36" s="115"/>
      <c r="P36" s="115"/>
      <c r="Q36" s="115"/>
      <c r="R36" s="115"/>
      <c r="S36" s="115"/>
      <c r="T36" s="115"/>
      <c r="U36" s="115"/>
      <c r="V36" s="115"/>
      <c r="W36" s="115"/>
      <c r="X36" s="115"/>
      <c r="Y36" s="115"/>
    </row>
  </sheetData>
  <mergeCells count="49">
    <mergeCell ref="A34:Y36"/>
    <mergeCell ref="A32:Y33"/>
    <mergeCell ref="A26:A27"/>
    <mergeCell ref="N27:P27"/>
    <mergeCell ref="Q27:S27"/>
    <mergeCell ref="T27:V27"/>
    <mergeCell ref="W27:Y27"/>
    <mergeCell ref="A30:Y31"/>
    <mergeCell ref="A20:A21"/>
    <mergeCell ref="K21:M21"/>
    <mergeCell ref="A23:A24"/>
    <mergeCell ref="N24:P24"/>
    <mergeCell ref="T24:V24"/>
    <mergeCell ref="W12:Y12"/>
    <mergeCell ref="A14:A15"/>
    <mergeCell ref="H15:J15"/>
    <mergeCell ref="K15:M15"/>
    <mergeCell ref="A17:A18"/>
    <mergeCell ref="B18:D18"/>
    <mergeCell ref="E18:G18"/>
    <mergeCell ref="H18:J18"/>
    <mergeCell ref="K18:M18"/>
    <mergeCell ref="N18:P18"/>
    <mergeCell ref="Q18:S18"/>
    <mergeCell ref="W18:Y18"/>
    <mergeCell ref="A8:A9"/>
    <mergeCell ref="T9:V9"/>
    <mergeCell ref="A11:A12"/>
    <mergeCell ref="B12:D12"/>
    <mergeCell ref="E12:G12"/>
    <mergeCell ref="N12:P12"/>
    <mergeCell ref="Q12:S12"/>
    <mergeCell ref="T12:V12"/>
    <mergeCell ref="W5:Y5"/>
    <mergeCell ref="A1:Y2"/>
    <mergeCell ref="A3:A5"/>
    <mergeCell ref="B3:M3"/>
    <mergeCell ref="N3:Y3"/>
    <mergeCell ref="B4:G4"/>
    <mergeCell ref="H4:M4"/>
    <mergeCell ref="N4:S4"/>
    <mergeCell ref="T4:Y4"/>
    <mergeCell ref="B5:D5"/>
    <mergeCell ref="E5:G5"/>
    <mergeCell ref="H5:J5"/>
    <mergeCell ref="K5:M5"/>
    <mergeCell ref="N5:P5"/>
    <mergeCell ref="Q5:S5"/>
    <mergeCell ref="T5:V5"/>
  </mergeCells>
  <pageMargins left="0.7" right="0.7" top="0.75" bottom="0.75" header="0.3" footer="0.3"/>
  <pageSetup orientation="portrait" horizontalDpi="4294967293" verticalDpi="0" r:id="rId1"/>
  <ignoredErrors>
    <ignoredError sqref="B12 B18 E12 E18 H15 K15 N18 N27 Q27 Q18 T27 W27 Q12 T12 W12"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versions xmlns="http://schemas.microsoft.com/SolverFoundationForExcel/Version">
  <addinversion>3.1</addinversion>
</versions>
</file>

<file path=customXml/itemProps1.xml><?xml version="1.0" encoding="utf-8"?>
<ds:datastoreItem xmlns:ds="http://schemas.openxmlformats.org/officeDocument/2006/customXml" ds:itemID="{6C679D4D-B079-41C1-97ED-453F478CDF9E}">
  <ds:schemaRefs>
    <ds:schemaRef ds:uri="http://schemas.microsoft.com/SolverFoundationForExcel/Vers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S1a. Pre-storage</vt:lpstr>
      <vt:lpstr>S1b. 6°C storage</vt:lpstr>
      <vt:lpstr>S1c. 24°C storage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Mammel, Mark K</dc:creator>
  <cp:lastModifiedBy>Brandl, Maria - ARS</cp:lastModifiedBy>
  <dcterms:created xsi:type="dcterms:W3CDTF">2020-08-07T18:41:42Z</dcterms:created>
  <dcterms:modified xsi:type="dcterms:W3CDTF">2021-08-03T00:01:54Z</dcterms:modified>
</cp:coreProperties>
</file>