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drawings/drawing1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pc\Desktop\NRL\Manuscript on lab role in MVD response\BMC submission\Revised manuscript and responses\"/>
    </mc:Choice>
  </mc:AlternateContent>
  <bookViews>
    <workbookView xWindow="0" yWindow="0" windowWidth="15530" windowHeight="6930" tabRatio="890" firstSheet="2" activeTab="15"/>
  </bookViews>
  <sheets>
    <sheet name="Cover" sheetId="1" r:id="rId1"/>
    <sheet name="General Info" sheetId="4" r:id="rId2"/>
    <sheet name="1. Coord" sheetId="5" r:id="rId3"/>
    <sheet name="2. Structure" sheetId="17" r:id="rId4"/>
    <sheet name="3. Reg" sheetId="6" r:id="rId5"/>
    <sheet name="4. Quality" sheetId="9" r:id="rId6"/>
    <sheet name="5. Info" sheetId="24" r:id="rId7"/>
    <sheet name="6. Infrastructure" sheetId="21" r:id="rId8"/>
    <sheet name="7. HR" sheetId="19" r:id="rId9"/>
    <sheet name="8. Biorisk" sheetId="23" r:id="rId10"/>
    <sheet name="9. Gap Analysis" sheetId="10" r:id="rId11"/>
    <sheet name="Summary" sheetId="2" r:id="rId12"/>
    <sheet name="Language" sheetId="11" r:id="rId13"/>
    <sheet name="Export" sheetId="12" r:id="rId14"/>
    <sheet name="Acronyms" sheetId="13" r:id="rId15"/>
    <sheet name="Sheet1" sheetId="25" r:id="rId16"/>
  </sheets>
  <definedNames>
    <definedName name="_xlnm._FilterDatabase" localSheetId="12" hidden="1">Language!$A$3:$E$145</definedName>
    <definedName name="_xlnm.Print_Area" localSheetId="2">'1. Coord'!$A$1:$E$32</definedName>
    <definedName name="_xlnm.Print_Area" localSheetId="3">'2. Structure'!$A$1:$E$45</definedName>
    <definedName name="_xlnm.Print_Area" localSheetId="4">'3. Reg'!$A$1:$E$18</definedName>
    <definedName name="_xlnm.Print_Area" localSheetId="5">'4. Quality'!$A$1:$E$40</definedName>
    <definedName name="_xlnm.Print_Area" localSheetId="6">'5. Info'!$A$1:$E$31</definedName>
    <definedName name="_xlnm.Print_Area" localSheetId="7">'6. Infrastructure'!$A$1:$E$32</definedName>
    <definedName name="_xlnm.Print_Area" localSheetId="8">'7. HR'!$A$1:$E$42</definedName>
    <definedName name="_xlnm.Print_Area" localSheetId="9">'8. Biorisk'!$A$1:$E$49</definedName>
    <definedName name="_xlnm.Print_Area" localSheetId="10">'9. Gap Analysis'!$A$1:$D$81</definedName>
    <definedName name="_xlnm.Print_Area" localSheetId="0">Cover!$A$1:$A$44</definedName>
    <definedName name="_xlnm.Print_Area" localSheetId="1">'General Info'!$A$1:$B$34</definedName>
    <definedName name="_xlnm.Print_Titles" localSheetId="2">'1. Coord'!$4:$4</definedName>
    <definedName name="_xlnm.Print_Titles" localSheetId="3">'2. Structure'!$4:$4</definedName>
    <definedName name="_xlnm.Print_Titles" localSheetId="4">'3. Reg'!$4:$4</definedName>
    <definedName name="_xlnm.Print_Titles" localSheetId="5">'4. Quality'!$4:$4</definedName>
    <definedName name="_xlnm.Print_Titles" localSheetId="6">'5. Info'!$4:$4</definedName>
    <definedName name="_xlnm.Print_Titles" localSheetId="7">'6. Infrastructure'!$4:$4</definedName>
    <definedName name="_xlnm.Print_Titles" localSheetId="8">'7. HR'!$4:$4</definedName>
    <definedName name="_xlnm.Print_Titles" localSheetId="9">'8. Biorisk'!$4:$4</definedName>
    <definedName name="_xlnm.Print_Titles" localSheetId="12">Language!$3:$3</definedName>
    <definedName name="Z_23DA5D3A_4679_4994_BD8C_1AB36D9448B2_.wvu.PrintArea" localSheetId="2" hidden="1">'1. Coord'!$A$1:$D$10</definedName>
    <definedName name="Z_23DA5D3A_4679_4994_BD8C_1AB36D9448B2_.wvu.PrintArea" localSheetId="3" hidden="1">'2. Structure'!$A$1:$D$13</definedName>
    <definedName name="Z_23DA5D3A_4679_4994_BD8C_1AB36D9448B2_.wvu.PrintArea" localSheetId="4" hidden="1">'3. Reg'!$A$1:$C$4</definedName>
    <definedName name="Z_23DA5D3A_4679_4994_BD8C_1AB36D9448B2_.wvu.PrintArea" localSheetId="5" hidden="1">'4. Quality'!$A$1:$C$13</definedName>
    <definedName name="Z_23DA5D3A_4679_4994_BD8C_1AB36D9448B2_.wvu.PrintArea" localSheetId="6" hidden="1">'5. Info'!$A$1:$C$13</definedName>
    <definedName name="Z_23DA5D3A_4679_4994_BD8C_1AB36D9448B2_.wvu.PrintArea" localSheetId="7" hidden="1">'6. Infrastructure'!$A$1:$C$4</definedName>
    <definedName name="Z_23DA5D3A_4679_4994_BD8C_1AB36D9448B2_.wvu.PrintArea" localSheetId="8" hidden="1">'7. HR'!$A$1:$C$16</definedName>
    <definedName name="Z_23DA5D3A_4679_4994_BD8C_1AB36D9448B2_.wvu.PrintArea" localSheetId="9" hidden="1">'8. Biorisk'!$A$1:$C$21</definedName>
    <definedName name="Z_23DA5D3A_4679_4994_BD8C_1AB36D9448B2_.wvu.PrintArea" localSheetId="10" hidden="1">'9. Gap Analysis'!$A$1:$C$51</definedName>
    <definedName name="Z_4BDEC9B1_1482_4ED3_B3FB_6501D345B801_.wvu.PrintArea" localSheetId="2" hidden="1">'1. Coord'!$A$1:$E$10</definedName>
    <definedName name="Z_4BDEC9B1_1482_4ED3_B3FB_6501D345B801_.wvu.PrintArea" localSheetId="3" hidden="1">'2. Structure'!$A$1:$E$13</definedName>
    <definedName name="Z_4BDEC9B1_1482_4ED3_B3FB_6501D345B801_.wvu.PrintArea" localSheetId="4" hidden="1">'3. Reg'!$A$1:$C$4</definedName>
    <definedName name="Z_4BDEC9B1_1482_4ED3_B3FB_6501D345B801_.wvu.PrintArea" localSheetId="5" hidden="1">'4. Quality'!$A$1:$C$13</definedName>
    <definedName name="Z_4BDEC9B1_1482_4ED3_B3FB_6501D345B801_.wvu.PrintArea" localSheetId="6" hidden="1">'5. Info'!$A$1:$C$13</definedName>
    <definedName name="Z_4BDEC9B1_1482_4ED3_B3FB_6501D345B801_.wvu.PrintArea" localSheetId="7" hidden="1">'6. Infrastructure'!$A$1:$C$4</definedName>
    <definedName name="Z_4BDEC9B1_1482_4ED3_B3FB_6501D345B801_.wvu.PrintArea" localSheetId="8" hidden="1">'7. HR'!$A$1:$C$16</definedName>
    <definedName name="Z_4BDEC9B1_1482_4ED3_B3FB_6501D345B801_.wvu.PrintArea" localSheetId="9" hidden="1">'8. Biorisk'!$A$1:$C$21</definedName>
    <definedName name="Z_4BDEC9B1_1482_4ED3_B3FB_6501D345B801_.wvu.PrintArea" localSheetId="10" hidden="1">'9. Gap Analysis'!$A$1:$D$81</definedName>
    <definedName name="Z_BFD77DF1_17A5_40AC_A150_BAD5EDFED2E6_.wvu.FilterData" localSheetId="12" hidden="1">Language!$A$3:$E$145</definedName>
    <definedName name="Z_BFD77DF1_17A5_40AC_A150_BAD5EDFED2E6_.wvu.PrintArea" localSheetId="2" hidden="1">'1. Coord'!$A$1:$E$10</definedName>
    <definedName name="Z_BFD77DF1_17A5_40AC_A150_BAD5EDFED2E6_.wvu.PrintArea" localSheetId="3" hidden="1">'2. Structure'!$A$1:$E$13</definedName>
    <definedName name="Z_BFD77DF1_17A5_40AC_A150_BAD5EDFED2E6_.wvu.PrintArea" localSheetId="4" hidden="1">'3. Reg'!$A$1:$C$4</definedName>
    <definedName name="Z_BFD77DF1_17A5_40AC_A150_BAD5EDFED2E6_.wvu.PrintArea" localSheetId="5" hidden="1">'4. Quality'!$A$1:$C$13</definedName>
    <definedName name="Z_BFD77DF1_17A5_40AC_A150_BAD5EDFED2E6_.wvu.PrintArea" localSheetId="6" hidden="1">'5. Info'!$A$1:$C$13</definedName>
    <definedName name="Z_BFD77DF1_17A5_40AC_A150_BAD5EDFED2E6_.wvu.PrintArea" localSheetId="7" hidden="1">'6. Infrastructure'!$A$1:$C$4</definedName>
    <definedName name="Z_BFD77DF1_17A5_40AC_A150_BAD5EDFED2E6_.wvu.PrintArea" localSheetId="8" hidden="1">'7. HR'!$A$1:$C$16</definedName>
    <definedName name="Z_BFD77DF1_17A5_40AC_A150_BAD5EDFED2E6_.wvu.PrintArea" localSheetId="9" hidden="1">'8. Biorisk'!$A$1:$C$21</definedName>
    <definedName name="Z_BFD77DF1_17A5_40AC_A150_BAD5EDFED2E6_.wvu.PrintArea" localSheetId="10" hidden="1">'9. Gap Analysis'!$A$1:$D$81</definedName>
  </definedNames>
  <calcPr calcId="162913"/>
  <customWorkbookViews>
    <customWorkbookView name="John Stelling - Personal View" guid="{BFD77DF1-17A5-40AC-A150-BAD5EDFED2E6}" mergeInterval="0" personalView="1" maximized="1" xWindow="1" yWindow="1" windowWidth="1276" windowHeight="580" activeSheetId="11"/>
    <customWorkbookView name="cognats - Personal View" guid="{23DA5D3A-4679-4994-BD8C-1AB36D9448B2}" mergeInterval="0" personalView="1" maximized="1" windowWidth="1276" windowHeight="852" activeSheetId="11"/>
    <customWorkbookView name="dolmazonv - Personal View" guid="{4BDEC9B1-1482-4ED3-B3FB-6501D345B801}" mergeInterval="0" personalView="1" maximized="1" windowWidth="1276" windowHeight="861" activeSheetId="1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7" i="11" l="1"/>
  <c r="B25" i="17" s="1"/>
  <c r="B46" i="11"/>
  <c r="B24" i="17" s="1"/>
  <c r="B45" i="11"/>
  <c r="B23" i="17" s="1"/>
  <c r="B48" i="11"/>
  <c r="B26" i="17" s="1"/>
  <c r="B49" i="11"/>
  <c r="F24" i="17"/>
  <c r="G24" i="17" s="1"/>
  <c r="F25" i="17"/>
  <c r="G25" i="17"/>
  <c r="F26" i="17"/>
  <c r="G26" i="17"/>
  <c r="A50" i="11"/>
  <c r="B50" i="11"/>
  <c r="B27" i="17" s="1"/>
  <c r="F27" i="17"/>
  <c r="G27" i="17" s="1"/>
  <c r="F19" i="19"/>
  <c r="G19" i="19" s="1"/>
  <c r="F18" i="19"/>
  <c r="G18" i="19"/>
  <c r="B104" i="11"/>
  <c r="B18" i="19" s="1"/>
  <c r="B105" i="11"/>
  <c r="B19" i="19" s="1"/>
  <c r="F6" i="6"/>
  <c r="G6" i="6" s="1"/>
  <c r="C1" i="6" s="1"/>
  <c r="C17" i="2" s="1"/>
  <c r="G5" i="12" s="1"/>
  <c r="F5" i="6"/>
  <c r="G5" i="6"/>
  <c r="A61" i="11"/>
  <c r="B61" i="11"/>
  <c r="B5" i="6" s="1"/>
  <c r="A62" i="11"/>
  <c r="B62" i="11" s="1"/>
  <c r="B6" i="6" s="1"/>
  <c r="F16" i="19"/>
  <c r="G16" i="19"/>
  <c r="F7" i="17"/>
  <c r="G7" i="17"/>
  <c r="A173" i="11"/>
  <c r="B173" i="11"/>
  <c r="A12" i="13" s="1"/>
  <c r="A174" i="11"/>
  <c r="B174" i="11" s="1"/>
  <c r="B12" i="13" s="1"/>
  <c r="F32" i="17"/>
  <c r="G32" i="17"/>
  <c r="A161" i="11"/>
  <c r="B161" i="11"/>
  <c r="A6" i="13" s="1"/>
  <c r="A162" i="11"/>
  <c r="B162" i="11" s="1"/>
  <c r="B6" i="13" s="1"/>
  <c r="A185" i="11"/>
  <c r="B185" i="11"/>
  <c r="A18" i="13" s="1"/>
  <c r="A186" i="11"/>
  <c r="B186" i="11" s="1"/>
  <c r="B18" i="13" s="1"/>
  <c r="A163" i="11"/>
  <c r="B163" i="11"/>
  <c r="A7" i="13" s="1"/>
  <c r="A164" i="11"/>
  <c r="B164" i="11" s="1"/>
  <c r="B7" i="13" s="1"/>
  <c r="A175" i="11"/>
  <c r="B175" i="11"/>
  <c r="A13" i="13" s="1"/>
  <c r="A176" i="11"/>
  <c r="B176" i="11" s="1"/>
  <c r="B13" i="13" s="1"/>
  <c r="A181" i="11"/>
  <c r="B181" i="11"/>
  <c r="A16" i="13" s="1"/>
  <c r="A182" i="11"/>
  <c r="B182" i="11" s="1"/>
  <c r="B16" i="13" s="1"/>
  <c r="A167" i="11"/>
  <c r="B167" i="11"/>
  <c r="A9" i="13" s="1"/>
  <c r="A168" i="11"/>
  <c r="B168" i="11" s="1"/>
  <c r="B9" i="13" s="1"/>
  <c r="A148" i="11"/>
  <c r="B148" i="11"/>
  <c r="A49" i="2" s="1"/>
  <c r="C8" i="2"/>
  <c r="F16" i="23"/>
  <c r="G16" i="23" s="1"/>
  <c r="F6" i="5"/>
  <c r="G6" i="5" s="1"/>
  <c r="F17" i="5"/>
  <c r="G17" i="5" s="1"/>
  <c r="F14" i="5"/>
  <c r="G14" i="5" s="1"/>
  <c r="F13" i="5"/>
  <c r="G13" i="5" s="1"/>
  <c r="A25" i="11"/>
  <c r="B25" i="11" s="1"/>
  <c r="B16" i="5" s="1"/>
  <c r="A26" i="11"/>
  <c r="B26" i="11"/>
  <c r="B17" i="5" s="1"/>
  <c r="A16" i="11"/>
  <c r="B16" i="11" s="1"/>
  <c r="B5" i="5" s="1"/>
  <c r="A17" i="11"/>
  <c r="B17" i="11"/>
  <c r="B6" i="5" s="1"/>
  <c r="A22" i="11"/>
  <c r="B22" i="11" s="1"/>
  <c r="B12" i="5" s="1"/>
  <c r="A23" i="11"/>
  <c r="B23" i="11"/>
  <c r="B13" i="5" s="1"/>
  <c r="A24" i="11"/>
  <c r="B24" i="11" s="1"/>
  <c r="B14" i="5" s="1"/>
  <c r="A184" i="11"/>
  <c r="B184" i="11"/>
  <c r="B17" i="13" s="1"/>
  <c r="A180" i="11"/>
  <c r="B180" i="11" s="1"/>
  <c r="B15" i="13" s="1"/>
  <c r="A178" i="11"/>
  <c r="B178" i="11"/>
  <c r="B14" i="13" s="1"/>
  <c r="A172" i="11"/>
  <c r="B172" i="11" s="1"/>
  <c r="B11" i="13" s="1"/>
  <c r="A170" i="11"/>
  <c r="B170" i="11"/>
  <c r="B10" i="13" s="1"/>
  <c r="A166" i="11"/>
  <c r="B166" i="11" s="1"/>
  <c r="B8" i="13" s="1"/>
  <c r="A160" i="11"/>
  <c r="B160" i="11"/>
  <c r="B5" i="13" s="1"/>
  <c r="A158" i="11"/>
  <c r="B158" i="11" s="1"/>
  <c r="B4" i="13" s="1"/>
  <c r="A183" i="11"/>
  <c r="B183" i="11"/>
  <c r="A17" i="13" s="1"/>
  <c r="A179" i="11"/>
  <c r="B179" i="11" s="1"/>
  <c r="A15" i="13" s="1"/>
  <c r="A177" i="11"/>
  <c r="B177" i="11"/>
  <c r="A14" i="13" s="1"/>
  <c r="A171" i="11"/>
  <c r="B171" i="11" s="1"/>
  <c r="A11" i="13" s="1"/>
  <c r="A169" i="11"/>
  <c r="B169" i="11"/>
  <c r="A10" i="13" s="1"/>
  <c r="A165" i="11"/>
  <c r="B165" i="11" s="1"/>
  <c r="A8" i="13" s="1"/>
  <c r="A159" i="11"/>
  <c r="B159" i="11"/>
  <c r="A5" i="13" s="1"/>
  <c r="A157" i="11"/>
  <c r="B157" i="11" s="1"/>
  <c r="A4" i="13" s="1"/>
  <c r="A132" i="11"/>
  <c r="B132" i="11"/>
  <c r="C5" i="10" s="1"/>
  <c r="A156" i="11"/>
  <c r="B156" i="11" s="1"/>
  <c r="B22" i="19" s="1"/>
  <c r="A146" i="11"/>
  <c r="B146" i="11" s="1"/>
  <c r="B19" i="10" s="1"/>
  <c r="A147" i="11"/>
  <c r="B147" i="11"/>
  <c r="B20" i="10" s="1"/>
  <c r="F6" i="23"/>
  <c r="G6" i="23" s="1"/>
  <c r="F8" i="23"/>
  <c r="G8" i="23" s="1"/>
  <c r="F10" i="23"/>
  <c r="G10" i="23" s="1"/>
  <c r="F11" i="23"/>
  <c r="G11" i="23" s="1"/>
  <c r="F14" i="23"/>
  <c r="G14" i="23" s="1"/>
  <c r="F15" i="23"/>
  <c r="G15" i="23" s="1"/>
  <c r="F17" i="23"/>
  <c r="G17" i="23" s="1"/>
  <c r="F19" i="23"/>
  <c r="G19" i="23" s="1"/>
  <c r="F20" i="23"/>
  <c r="G20" i="23" s="1"/>
  <c r="F21" i="23"/>
  <c r="G21" i="23" s="1"/>
  <c r="F22" i="23"/>
  <c r="G22" i="23" s="1"/>
  <c r="F23" i="23"/>
  <c r="G23" i="23" s="1"/>
  <c r="F24" i="23"/>
  <c r="G24" i="23" s="1"/>
  <c r="F25" i="23"/>
  <c r="G25" i="23" s="1"/>
  <c r="F5" i="23"/>
  <c r="G5" i="23" s="1"/>
  <c r="A11" i="11"/>
  <c r="B11" i="11" s="1"/>
  <c r="A14" i="11"/>
  <c r="B14" i="11"/>
  <c r="E4" i="23" s="1"/>
  <c r="A13" i="11"/>
  <c r="B13" i="11"/>
  <c r="D4" i="24" s="1"/>
  <c r="A12" i="11"/>
  <c r="B12" i="11"/>
  <c r="C4" i="5" s="1"/>
  <c r="F13" i="19"/>
  <c r="G13" i="19"/>
  <c r="F14" i="19"/>
  <c r="G14" i="19"/>
  <c r="F15" i="19"/>
  <c r="G15" i="19"/>
  <c r="F8" i="9"/>
  <c r="G8" i="9"/>
  <c r="F9" i="9"/>
  <c r="G9" i="9"/>
  <c r="F10" i="9"/>
  <c r="G10" i="9"/>
  <c r="F11" i="9"/>
  <c r="G11" i="9"/>
  <c r="F12" i="9"/>
  <c r="G12" i="9"/>
  <c r="F13" i="9"/>
  <c r="G13" i="9"/>
  <c r="F20" i="19"/>
  <c r="G20" i="19"/>
  <c r="F17" i="19"/>
  <c r="G17" i="19"/>
  <c r="F6" i="19"/>
  <c r="G6" i="19"/>
  <c r="C1" i="19" s="1"/>
  <c r="F7" i="19"/>
  <c r="G7" i="19"/>
  <c r="F8" i="19"/>
  <c r="G8" i="19"/>
  <c r="A92" i="11"/>
  <c r="B92" i="11"/>
  <c r="B5" i="19" s="1"/>
  <c r="A97" i="11"/>
  <c r="B97" i="11" s="1"/>
  <c r="B11" i="19" s="1"/>
  <c r="C1" i="21"/>
  <c r="C20" i="2"/>
  <c r="J5" i="12" s="1"/>
  <c r="F7" i="24"/>
  <c r="G7" i="24" s="1"/>
  <c r="F10" i="24"/>
  <c r="G10" i="24" s="1"/>
  <c r="F12" i="24"/>
  <c r="G12" i="24" s="1"/>
  <c r="F5" i="24"/>
  <c r="G5" i="24" s="1"/>
  <c r="F19" i="9"/>
  <c r="G19" i="9" s="1"/>
  <c r="F20" i="9"/>
  <c r="G20" i="9" s="1"/>
  <c r="F16" i="9"/>
  <c r="G16" i="9" s="1"/>
  <c r="A107" i="11"/>
  <c r="B107" i="11" s="1"/>
  <c r="B1" i="23" s="1"/>
  <c r="B22" i="2" s="1"/>
  <c r="L4" i="12" s="1"/>
  <c r="A91" i="11"/>
  <c r="B91" i="11"/>
  <c r="B1" i="19" s="1"/>
  <c r="B21" i="2" s="1"/>
  <c r="K4" i="12" s="1"/>
  <c r="A90" i="11"/>
  <c r="B90" i="11" s="1"/>
  <c r="B1" i="21" s="1"/>
  <c r="B20" i="2" s="1"/>
  <c r="J4" i="12" s="1"/>
  <c r="A80" i="11"/>
  <c r="B80" i="11"/>
  <c r="B1" i="24" s="1"/>
  <c r="B19" i="2" s="1"/>
  <c r="I4" i="12" s="1"/>
  <c r="F6" i="9"/>
  <c r="G6" i="9" s="1"/>
  <c r="C1" i="9" s="1"/>
  <c r="C18" i="2" s="1"/>
  <c r="H5" i="12" s="1"/>
  <c r="A63" i="11"/>
  <c r="B63" i="11" s="1"/>
  <c r="B1" i="9" s="1"/>
  <c r="B18" i="2" s="1"/>
  <c r="H4" i="12" s="1"/>
  <c r="A60" i="11"/>
  <c r="B60" i="11"/>
  <c r="B1" i="6" s="1"/>
  <c r="B17" i="2" s="1"/>
  <c r="G4" i="12" s="1"/>
  <c r="F6" i="17"/>
  <c r="G6" i="17" s="1"/>
  <c r="F33" i="17"/>
  <c r="G33" i="17" s="1"/>
  <c r="F30" i="17"/>
  <c r="G30" i="17" s="1"/>
  <c r="F19" i="17"/>
  <c r="G19" i="17" s="1"/>
  <c r="F20" i="17"/>
  <c r="G20" i="17" s="1"/>
  <c r="F21" i="17"/>
  <c r="G21" i="17" s="1"/>
  <c r="F22" i="17"/>
  <c r="G22" i="17" s="1"/>
  <c r="F17" i="17"/>
  <c r="G17" i="17" s="1"/>
  <c r="F9" i="17"/>
  <c r="G9" i="17" s="1"/>
  <c r="A150" i="11"/>
  <c r="B150" i="11" s="1"/>
  <c r="B2" i="2" s="1"/>
  <c r="A27" i="11"/>
  <c r="B27" i="11"/>
  <c r="B1" i="17" s="1"/>
  <c r="B16" i="2" s="1"/>
  <c r="F4" i="12" s="1"/>
  <c r="A15" i="11"/>
  <c r="B15" i="11" s="1"/>
  <c r="B1" i="5" s="1"/>
  <c r="B15" i="2" s="1"/>
  <c r="E4" i="12" s="1"/>
  <c r="F8" i="5"/>
  <c r="G8" i="5"/>
  <c r="F9" i="5"/>
  <c r="G9" i="5"/>
  <c r="F10" i="5"/>
  <c r="G10" i="5"/>
  <c r="A28" i="11"/>
  <c r="B28" i="11"/>
  <c r="B5" i="17" s="1"/>
  <c r="A154" i="11"/>
  <c r="B154" i="11" s="1"/>
  <c r="A1" i="12" s="1"/>
  <c r="A149" i="11"/>
  <c r="B149" i="11"/>
  <c r="B1" i="2" s="1"/>
  <c r="A38" i="11"/>
  <c r="B38" i="11" s="1"/>
  <c r="B16" i="17" s="1"/>
  <c r="A39" i="11"/>
  <c r="B39" i="11"/>
  <c r="B17" i="17" s="1"/>
  <c r="A40" i="11"/>
  <c r="B40" i="11" s="1"/>
  <c r="B18" i="17" s="1"/>
  <c r="A41" i="11"/>
  <c r="B41" i="11"/>
  <c r="B19" i="17" s="1"/>
  <c r="A42" i="11"/>
  <c r="B42" i="11" s="1"/>
  <c r="B20" i="17" s="1"/>
  <c r="A43" i="11"/>
  <c r="B43" i="11"/>
  <c r="B21" i="17" s="1"/>
  <c r="A44" i="11"/>
  <c r="B44" i="11" s="1"/>
  <c r="B22" i="17" s="1"/>
  <c r="A51" i="11"/>
  <c r="B51" i="11"/>
  <c r="B29" i="17" s="1"/>
  <c r="A52" i="11"/>
  <c r="B52" i="11" s="1"/>
  <c r="B30" i="17" s="1"/>
  <c r="A53" i="11"/>
  <c r="B53" i="11"/>
  <c r="B31" i="17" s="1"/>
  <c r="A54" i="11"/>
  <c r="B54" i="11" s="1"/>
  <c r="B32" i="17" s="1"/>
  <c r="A55" i="11"/>
  <c r="B55" i="11"/>
  <c r="B33" i="17" s="1"/>
  <c r="A56" i="11"/>
  <c r="B56" i="11" s="1"/>
  <c r="B34" i="17" s="1"/>
  <c r="A57" i="11"/>
  <c r="B57" i="11"/>
  <c r="B35" i="17" s="1"/>
  <c r="A58" i="11"/>
  <c r="B58" i="11" s="1"/>
  <c r="B36" i="17" s="1"/>
  <c r="A59" i="11"/>
  <c r="B59" i="11"/>
  <c r="B37" i="17" s="1"/>
  <c r="A21" i="11"/>
  <c r="B21" i="11" s="1"/>
  <c r="B10" i="5" s="1"/>
  <c r="A29" i="11"/>
  <c r="B29" i="11"/>
  <c r="B6" i="17" s="1"/>
  <c r="A30" i="11"/>
  <c r="B30" i="11" s="1"/>
  <c r="B7" i="17" s="1"/>
  <c r="A31" i="11"/>
  <c r="B31" i="11"/>
  <c r="B8" i="17" s="1"/>
  <c r="A32" i="11"/>
  <c r="B32" i="11" s="1"/>
  <c r="B9" i="17" s="1"/>
  <c r="A34" i="11"/>
  <c r="B34" i="11"/>
  <c r="B11" i="17" s="1"/>
  <c r="A35" i="11"/>
  <c r="B35" i="11" s="1"/>
  <c r="B12" i="17" s="1"/>
  <c r="A36" i="11"/>
  <c r="B36" i="11"/>
  <c r="B13" i="17" s="1"/>
  <c r="A37" i="11"/>
  <c r="B37" i="11" s="1"/>
  <c r="B14" i="17" s="1"/>
  <c r="A33" i="11"/>
  <c r="B33" i="11"/>
  <c r="B10" i="17" s="1"/>
  <c r="A64" i="11"/>
  <c r="B64" i="11" s="1"/>
  <c r="B5" i="9" s="1"/>
  <c r="A65" i="11"/>
  <c r="B65" i="11"/>
  <c r="B6" i="9" s="1"/>
  <c r="A66" i="11"/>
  <c r="B66" i="11" s="1"/>
  <c r="B7" i="9" s="1"/>
  <c r="A67" i="11"/>
  <c r="B67" i="11"/>
  <c r="B8" i="9" s="1"/>
  <c r="A68" i="11"/>
  <c r="B68" i="11" s="1"/>
  <c r="B9" i="9" s="1"/>
  <c r="A69" i="11"/>
  <c r="B69" i="11"/>
  <c r="B10" i="9" s="1"/>
  <c r="A70" i="11"/>
  <c r="B70" i="11" s="1"/>
  <c r="B11" i="9" s="1"/>
  <c r="A71" i="11"/>
  <c r="B71" i="11"/>
  <c r="B12" i="9" s="1"/>
  <c r="A72" i="11"/>
  <c r="B72" i="11" s="1"/>
  <c r="B13" i="9" s="1"/>
  <c r="A73" i="11"/>
  <c r="B73" i="11"/>
  <c r="B15" i="9" s="1"/>
  <c r="A74" i="11"/>
  <c r="B74" i="11" s="1"/>
  <c r="B16" i="9" s="1"/>
  <c r="A75" i="11"/>
  <c r="B75" i="11"/>
  <c r="B17" i="9" s="1"/>
  <c r="A76" i="11"/>
  <c r="B76" i="11" s="1"/>
  <c r="B18" i="9" s="1"/>
  <c r="A77" i="11"/>
  <c r="B77" i="11"/>
  <c r="B19" i="9" s="1"/>
  <c r="A78" i="11"/>
  <c r="B78" i="11" s="1"/>
  <c r="B20" i="9" s="1"/>
  <c r="A79" i="11"/>
  <c r="B79" i="11"/>
  <c r="B21" i="9" s="1"/>
  <c r="A93" i="11"/>
  <c r="B93" i="11" s="1"/>
  <c r="B6" i="19" s="1"/>
  <c r="A94" i="11"/>
  <c r="B94" i="11"/>
  <c r="B7" i="19" s="1"/>
  <c r="A95" i="11"/>
  <c r="B95" i="11" s="1"/>
  <c r="B8" i="19" s="1"/>
  <c r="A96" i="11"/>
  <c r="B96" i="11"/>
  <c r="B9" i="19" s="1"/>
  <c r="A98" i="11"/>
  <c r="B98" i="11" s="1"/>
  <c r="B12" i="19" s="1"/>
  <c r="A99" i="11"/>
  <c r="B99" i="11"/>
  <c r="B13" i="19" s="1"/>
  <c r="A100" i="11"/>
  <c r="B100" i="11" s="1"/>
  <c r="B14" i="19" s="1"/>
  <c r="A101" i="11"/>
  <c r="B101" i="11"/>
  <c r="B15" i="19" s="1"/>
  <c r="A102" i="11"/>
  <c r="B102" i="11" s="1"/>
  <c r="B16" i="19" s="1"/>
  <c r="A103" i="11"/>
  <c r="B103" i="11"/>
  <c r="B17" i="19" s="1"/>
  <c r="A106" i="11"/>
  <c r="B106" i="11" s="1"/>
  <c r="B20" i="19" s="1"/>
  <c r="A108" i="11"/>
  <c r="B108" i="11"/>
  <c r="B5" i="23" s="1"/>
  <c r="A109" i="11"/>
  <c r="B109" i="11" s="1"/>
  <c r="B6" i="23" s="1"/>
  <c r="A110" i="11"/>
  <c r="B110" i="11"/>
  <c r="B7" i="23" s="1"/>
  <c r="A111" i="11"/>
  <c r="B111" i="11" s="1"/>
  <c r="B8" i="23" s="1"/>
  <c r="A112" i="11"/>
  <c r="B112" i="11"/>
  <c r="B9" i="23" s="1"/>
  <c r="A113" i="11"/>
  <c r="B113" i="11" s="1"/>
  <c r="B10" i="23" s="1"/>
  <c r="A114" i="11"/>
  <c r="B114" i="11"/>
  <c r="B11" i="23" s="1"/>
  <c r="A115" i="11"/>
  <c r="B115" i="11" s="1"/>
  <c r="B12" i="23" s="1"/>
  <c r="A116" i="11"/>
  <c r="B116" i="11"/>
  <c r="B13" i="23" s="1"/>
  <c r="A117" i="11"/>
  <c r="B117" i="11" s="1"/>
  <c r="B14" i="23" s="1"/>
  <c r="A118" i="11"/>
  <c r="B118" i="11"/>
  <c r="B15" i="23" s="1"/>
  <c r="A119" i="11"/>
  <c r="B119" i="11" s="1"/>
  <c r="B16" i="23" s="1"/>
  <c r="A120" i="11"/>
  <c r="B120" i="11"/>
  <c r="B17" i="23" s="1"/>
  <c r="A121" i="11"/>
  <c r="B121" i="11" s="1"/>
  <c r="B18" i="23" s="1"/>
  <c r="A122" i="11"/>
  <c r="B122" i="11"/>
  <c r="B19" i="23" s="1"/>
  <c r="A123" i="11"/>
  <c r="B123" i="11" s="1"/>
  <c r="B20" i="23" s="1"/>
  <c r="A124" i="11"/>
  <c r="B124" i="11"/>
  <c r="B21" i="23" s="1"/>
  <c r="A125" i="11"/>
  <c r="B125" i="11" s="1"/>
  <c r="B22" i="23" s="1"/>
  <c r="A126" i="11"/>
  <c r="B126" i="11"/>
  <c r="B23" i="23" s="1"/>
  <c r="A127" i="11"/>
  <c r="B127" i="11" s="1"/>
  <c r="B24" i="23" s="1"/>
  <c r="A128" i="11"/>
  <c r="B128" i="11"/>
  <c r="B25" i="23" s="1"/>
  <c r="A81" i="11"/>
  <c r="B81" i="11" s="1"/>
  <c r="B5" i="24" s="1"/>
  <c r="A82" i="11"/>
  <c r="B82" i="11"/>
  <c r="B6" i="24" s="1"/>
  <c r="A83" i="11"/>
  <c r="B83" i="11" s="1"/>
  <c r="B7" i="24" s="1"/>
  <c r="A84" i="11"/>
  <c r="B84" i="11"/>
  <c r="B8" i="24" s="1"/>
  <c r="A85" i="11"/>
  <c r="B85" i="11" s="1"/>
  <c r="B9" i="24" s="1"/>
  <c r="A86" i="11"/>
  <c r="B86" i="11"/>
  <c r="B10" i="24" s="1"/>
  <c r="A87" i="11"/>
  <c r="B87" i="11" s="1"/>
  <c r="B11" i="24" s="1"/>
  <c r="A88" i="11"/>
  <c r="B88" i="11"/>
  <c r="B12" i="24" s="1"/>
  <c r="A89" i="11"/>
  <c r="B89" i="11" s="1"/>
  <c r="B13" i="24" s="1"/>
  <c r="A129" i="11"/>
  <c r="B129" i="11"/>
  <c r="B1" i="10" s="1"/>
  <c r="A130" i="11"/>
  <c r="B130" i="11" s="1"/>
  <c r="B2" i="10" s="1"/>
  <c r="A131" i="11"/>
  <c r="B131" i="11"/>
  <c r="B3" i="10" s="1"/>
  <c r="A133" i="11"/>
  <c r="B133" i="11" s="1"/>
  <c r="B6" i="10" s="1"/>
  <c r="A134" i="11"/>
  <c r="B134" i="11"/>
  <c r="B7" i="10" s="1"/>
  <c r="A135" i="11"/>
  <c r="B135" i="11" s="1"/>
  <c r="B8" i="10" s="1"/>
  <c r="A136" i="11"/>
  <c r="B136" i="11"/>
  <c r="B9" i="10" s="1"/>
  <c r="A137" i="11"/>
  <c r="B137" i="11" s="1"/>
  <c r="B10" i="10" s="1"/>
  <c r="A138" i="11"/>
  <c r="B138" i="11"/>
  <c r="B11" i="10" s="1"/>
  <c r="A139" i="11"/>
  <c r="B139" i="11" s="1"/>
  <c r="B12" i="10" s="1"/>
  <c r="A140" i="11"/>
  <c r="B140" i="11"/>
  <c r="B13" i="10" s="1"/>
  <c r="A141" i="11"/>
  <c r="B141" i="11" s="1"/>
  <c r="B14" i="10" s="1"/>
  <c r="A142" i="11"/>
  <c r="B142" i="11"/>
  <c r="B15" i="10" s="1"/>
  <c r="A143" i="11"/>
  <c r="B143" i="11" s="1"/>
  <c r="B16" i="10" s="1"/>
  <c r="A144" i="11"/>
  <c r="B144" i="11"/>
  <c r="B17" i="10" s="1"/>
  <c r="A145" i="11"/>
  <c r="B145" i="11" s="1"/>
  <c r="B18" i="10" s="1"/>
  <c r="A151" i="11"/>
  <c r="B151" i="11"/>
  <c r="B13" i="2" s="1"/>
  <c r="D4" i="12" s="1"/>
  <c r="A152" i="11"/>
  <c r="B152" i="11"/>
  <c r="B78" i="2" s="1"/>
  <c r="A153" i="11"/>
  <c r="B153" i="11" s="1"/>
  <c r="D78" i="2" s="1"/>
  <c r="A155" i="11"/>
  <c r="B155" i="11"/>
  <c r="A1" i="13" s="1"/>
  <c r="A5" i="11"/>
  <c r="B5" i="11" s="1"/>
  <c r="A25" i="1" s="1"/>
  <c r="A4" i="11"/>
  <c r="B4" i="11"/>
  <c r="A21" i="1" s="1"/>
  <c r="A8" i="11"/>
  <c r="B8" i="11" s="1"/>
  <c r="A5" i="4" s="1"/>
  <c r="B7" i="2" s="1"/>
  <c r="C4" i="12" s="1"/>
  <c r="A9" i="11"/>
  <c r="B9" i="11"/>
  <c r="A6" i="4" s="1"/>
  <c r="B8" i="2" s="1"/>
  <c r="A10" i="11"/>
  <c r="B10" i="11"/>
  <c r="A7" i="4" s="1"/>
  <c r="B9" i="2"/>
  <c r="A7" i="11"/>
  <c r="B7" i="11"/>
  <c r="A4" i="4" s="1"/>
  <c r="B6" i="2" s="1"/>
  <c r="B4" i="12" s="1"/>
  <c r="A18" i="11"/>
  <c r="B18" i="11" s="1"/>
  <c r="B7" i="5" s="1"/>
  <c r="A19" i="11"/>
  <c r="B19" i="11"/>
  <c r="B8" i="5" s="1"/>
  <c r="A20" i="11"/>
  <c r="B20" i="11" s="1"/>
  <c r="B9" i="5" s="1"/>
  <c r="C6" i="2"/>
  <c r="B5" i="12"/>
  <c r="C7" i="2"/>
  <c r="C5" i="12"/>
  <c r="A6" i="11"/>
  <c r="B6" i="11"/>
  <c r="A1" i="4" s="1"/>
  <c r="B5" i="2" s="1"/>
  <c r="C9" i="2"/>
  <c r="D4" i="6"/>
  <c r="D4" i="9"/>
  <c r="D4" i="19"/>
  <c r="D4" i="5"/>
  <c r="D4" i="21"/>
  <c r="B2" i="21"/>
  <c r="B2" i="17"/>
  <c r="E4" i="6"/>
  <c r="E4" i="17"/>
  <c r="B23" i="10"/>
  <c r="C4" i="9"/>
  <c r="C4" i="21"/>
  <c r="C4" i="17"/>
  <c r="C21" i="2"/>
  <c r="K5" i="12" s="1"/>
  <c r="B15" i="24" l="1"/>
  <c r="B8" i="6"/>
  <c r="C1" i="5"/>
  <c r="C15" i="2" s="1"/>
  <c r="C1" i="23"/>
  <c r="C22" i="2" s="1"/>
  <c r="L5" i="12" s="1"/>
  <c r="B2" i="23"/>
  <c r="B2" i="6"/>
  <c r="B2" i="19"/>
  <c r="B2" i="9"/>
  <c r="B2" i="24"/>
  <c r="C1" i="17"/>
  <c r="C16" i="2" s="1"/>
  <c r="F5" i="12" s="1"/>
  <c r="B2" i="5"/>
  <c r="D5" i="10"/>
  <c r="B23" i="9"/>
  <c r="B27" i="23"/>
  <c r="B39" i="17"/>
  <c r="B53" i="10"/>
  <c r="B6" i="21"/>
  <c r="B19" i="5"/>
  <c r="A11" i="4"/>
  <c r="C1" i="24"/>
  <c r="C19" i="2" s="1"/>
  <c r="I5" i="12" s="1"/>
  <c r="C4" i="19"/>
  <c r="E4" i="5"/>
  <c r="D4" i="17"/>
  <c r="E4" i="19"/>
  <c r="C4" i="23"/>
  <c r="C4" i="24"/>
  <c r="E4" i="24"/>
  <c r="D4" i="23"/>
  <c r="C4" i="6"/>
  <c r="E4" i="21"/>
  <c r="E4" i="9"/>
  <c r="C13" i="2" l="1"/>
  <c r="D5" i="12" s="1"/>
  <c r="E5" i="12"/>
</calcChain>
</file>

<file path=xl/sharedStrings.xml><?xml version="1.0" encoding="utf-8"?>
<sst xmlns="http://schemas.openxmlformats.org/spreadsheetml/2006/main" count="765" uniqueCount="733">
  <si>
    <t>Country assessed</t>
  </si>
  <si>
    <t>MoH</t>
  </si>
  <si>
    <t>Collaboration with referral laboratories?</t>
  </si>
  <si>
    <t>Human resources</t>
  </si>
  <si>
    <t>1- English</t>
  </si>
  <si>
    <t>Gap analysis</t>
  </si>
  <si>
    <t>Name and contact details of the assessor</t>
  </si>
  <si>
    <t>1.</t>
  </si>
  <si>
    <t>1.1</t>
  </si>
  <si>
    <t>1.2</t>
  </si>
  <si>
    <t>1.4</t>
  </si>
  <si>
    <t>2.</t>
  </si>
  <si>
    <t>3.</t>
  </si>
  <si>
    <t>Central/reference level</t>
  </si>
  <si>
    <t>Intermediate level</t>
  </si>
  <si>
    <t>Peripheral level</t>
  </si>
  <si>
    <t>4.</t>
  </si>
  <si>
    <t>If yes, number of functional BSL-3 laboratories:</t>
  </si>
  <si>
    <t>If yes, where are they positioned/stored?</t>
  </si>
  <si>
    <t>Are there trained biomedical engineers/technicians (for specific laboratory equipment maintenance) inside the country?</t>
  </si>
  <si>
    <t>If yes, is its application mandatory by law or decree?</t>
  </si>
  <si>
    <t>Serology?</t>
  </si>
  <si>
    <t>BSL</t>
  </si>
  <si>
    <t>WHO</t>
  </si>
  <si>
    <t>Ministry of Health</t>
  </si>
  <si>
    <t>NGO</t>
  </si>
  <si>
    <t>Non-Governmental Organization</t>
  </si>
  <si>
    <t>United Nations</t>
  </si>
  <si>
    <t>EQA</t>
  </si>
  <si>
    <t>External Quality Assessment</t>
  </si>
  <si>
    <t>Biosafety Level</t>
  </si>
  <si>
    <t>Date of the assessment (DD/MM/YYYY)</t>
  </si>
  <si>
    <t>General information</t>
  </si>
  <si>
    <t>General comments on the assessment</t>
  </si>
  <si>
    <t>Conclusions and recommendations</t>
  </si>
  <si>
    <t>Export</t>
  </si>
  <si>
    <t>World Health Organization</t>
  </si>
  <si>
    <t>All rights reserved.</t>
  </si>
  <si>
    <t>Central/national/reference laboratories</t>
  </si>
  <si>
    <t>Quality assurance</t>
  </si>
  <si>
    <t>Does the country have functional BSL-3 laboratories to deal with highly dangerous pathogens?</t>
  </si>
  <si>
    <t>SOPs for specimen processing?</t>
  </si>
  <si>
    <t>External quality assessment procedures?</t>
  </si>
  <si>
    <t>Financial resources for laboratory activities</t>
  </si>
  <si>
    <t>Equipment adequacy</t>
  </si>
  <si>
    <t>Collection of specimens</t>
  </si>
  <si>
    <t>Transportation of specimens</t>
  </si>
  <si>
    <t>Regulatory framework</t>
  </si>
  <si>
    <t>Recognition of importance of laboratory services</t>
  </si>
  <si>
    <t>1.5</t>
  </si>
  <si>
    <t>X</t>
  </si>
  <si>
    <t>Comments</t>
  </si>
  <si>
    <t>Biorisk management</t>
  </si>
  <si>
    <t>National guidelines on specific laboratory practices</t>
  </si>
  <si>
    <t>Acronyms referred to in this document</t>
  </si>
  <si>
    <t>Human resources – qualifications and availability of suitable laboratory staff</t>
  </si>
  <si>
    <t>Are there indicators to measure the progress in laboratory test quality?</t>
  </si>
  <si>
    <t>Please also provide the number of functional BSL-4 laboratories:</t>
  </si>
  <si>
    <t>Intermediate laboratories (regional or provincial level)</t>
  </si>
  <si>
    <t>Regulations</t>
  </si>
  <si>
    <t>Reference laboratories</t>
  </si>
  <si>
    <t>National standardization</t>
  </si>
  <si>
    <t>Biorisk management?</t>
  </si>
  <si>
    <t>Equipment, reagents, reference materials, consumables management?</t>
  </si>
  <si>
    <t>Quality assessment</t>
  </si>
  <si>
    <t>Funding</t>
  </si>
  <si>
    <t>Infrastructure</t>
  </si>
  <si>
    <t xml:space="preserve">Does a national up-to-date legislation define minimal biosafety levels, measures or requirements for operation?  </t>
  </si>
  <si>
    <t>If yes, please describe them shortly and provide relevant documentation</t>
  </si>
  <si>
    <t xml:space="preserve">Are inspections of laboratories performed by national authorities to evaluate compliance with biosafety requirement? </t>
  </si>
  <si>
    <t>Is there a specific national document for specimen packaging and transportation?</t>
  </si>
  <si>
    <t>Do the people responsible for the shipment of specimens have access to training on infectious substance transport?</t>
  </si>
  <si>
    <t>Does the MoH laboratory coordination unit share data with other agencies or units?</t>
  </si>
  <si>
    <t>Does the MoH laboratory coordination unit ensure feedback to the laboratory community?</t>
  </si>
  <si>
    <t>What are the biggest needs/weaknesses of the national laboratory system?</t>
  </si>
  <si>
    <t>Laboratory safety or security</t>
  </si>
  <si>
    <t>Documents to be collected</t>
  </si>
  <si>
    <t xml:space="preserve">Do local carriers ensure the transport of infectious substances according to the national requirements? </t>
  </si>
  <si>
    <t>Possible answers (unless otherwise advised): 1.Yes; 2.Partial; 3.No; 4.Non applicable</t>
  </si>
  <si>
    <t>1; 2; 3; 4</t>
  </si>
  <si>
    <t>List name/s, contact details and level/s of authority of key interviewed person/s</t>
  </si>
  <si>
    <t>If yes, please provide name/s, terms of reference and contact details of the unit and responsible person/s</t>
  </si>
  <si>
    <t>2.10</t>
  </si>
  <si>
    <t>2.11</t>
  </si>
  <si>
    <t>2.12</t>
  </si>
  <si>
    <t>2.13</t>
  </si>
  <si>
    <t>2.14</t>
  </si>
  <si>
    <t>Structure</t>
  </si>
  <si>
    <t>5.</t>
  </si>
  <si>
    <t>6.</t>
  </si>
  <si>
    <t>7.</t>
  </si>
  <si>
    <t>8.</t>
  </si>
  <si>
    <t>9.</t>
  </si>
  <si>
    <t xml:space="preserve">All data in this module are automatically retrieved, nothing is to be filled in here except the comment boxes </t>
  </si>
  <si>
    <t>Average indicator</t>
  </si>
  <si>
    <t>2.4</t>
  </si>
  <si>
    <t>2.5</t>
  </si>
  <si>
    <t>SOP</t>
  </si>
  <si>
    <t>5.1</t>
  </si>
  <si>
    <t>5.2</t>
  </si>
  <si>
    <t>5.3</t>
  </si>
  <si>
    <t>5.4</t>
  </si>
  <si>
    <t>5.5</t>
  </si>
  <si>
    <t>5.7</t>
  </si>
  <si>
    <t>5.8</t>
  </si>
  <si>
    <t>5.9</t>
  </si>
  <si>
    <t>If yes or partial, do they address these topics:</t>
  </si>
  <si>
    <t>Specimen collection and transport?</t>
  </si>
  <si>
    <t>Please list these indicators</t>
  </si>
  <si>
    <t>If yes or partial, please describe which kind of data (tests ordered and/or performed, logistics data, scientific data, etc.) and data collection mechanisms</t>
  </si>
  <si>
    <t>If yes or partial, please describe which data and for which purpose</t>
  </si>
  <si>
    <t>If yes, please describe the communication mechanisms and procedures (e.g. newsletter, website)</t>
  </si>
  <si>
    <t xml:space="preserve">Laboratory information management </t>
  </si>
  <si>
    <t>Quality of laboratory system</t>
  </si>
  <si>
    <t>8.1</t>
  </si>
  <si>
    <t>8.4</t>
  </si>
  <si>
    <t>9.1</t>
  </si>
  <si>
    <t>9.2</t>
  </si>
  <si>
    <t>9.3</t>
  </si>
  <si>
    <t>9.4</t>
  </si>
  <si>
    <t>9.5</t>
  </si>
  <si>
    <t>9.6</t>
  </si>
  <si>
    <t>9.7</t>
  </si>
  <si>
    <t>9.8</t>
  </si>
  <si>
    <t>9.9</t>
  </si>
  <si>
    <t>9.10</t>
  </si>
  <si>
    <t>9.11</t>
  </si>
  <si>
    <t>9.12</t>
  </si>
  <si>
    <t>9.13</t>
  </si>
  <si>
    <t>9.14</t>
  </si>
  <si>
    <t xml:space="preserve">Staff </t>
  </si>
  <si>
    <t>BSC</t>
  </si>
  <si>
    <t>If yes, from which source/s? Local suppliers, foreign suppliers, external assistance (e.g. NGO, UN)</t>
  </si>
  <si>
    <t>Political commitment (national laboratory policies, budget, etc.)</t>
  </si>
  <si>
    <t>Other</t>
  </si>
  <si>
    <t>For other, please specify:</t>
  </si>
  <si>
    <t>0; 1; 2; 3; 4; 5</t>
  </si>
  <si>
    <t>Biosafety Cabinet</t>
  </si>
  <si>
    <t xml:space="preserve">UN </t>
  </si>
  <si>
    <t>Structure and organization</t>
  </si>
  <si>
    <t>Coordination and management</t>
  </si>
  <si>
    <t>Coordination</t>
  </si>
  <si>
    <t>8.5</t>
  </si>
  <si>
    <t>8.6</t>
  </si>
  <si>
    <t>8.7</t>
  </si>
  <si>
    <t>8.8</t>
  </si>
  <si>
    <t>8.9</t>
  </si>
  <si>
    <t>8.10</t>
  </si>
  <si>
    <t>8.11</t>
  </si>
  <si>
    <t>8.13</t>
  </si>
  <si>
    <t>8.14</t>
  </si>
  <si>
    <t>8.15</t>
  </si>
  <si>
    <t>8.16</t>
  </si>
  <si>
    <t>8.17</t>
  </si>
  <si>
    <t>8.18</t>
  </si>
  <si>
    <t>8.19</t>
  </si>
  <si>
    <t>8.21</t>
  </si>
  <si>
    <t>Annex 1: Laboratory Assessment Tool / System Questionnaire</t>
  </si>
  <si>
    <t>Are specific policy or regulation for waste management and disposal available?</t>
  </si>
  <si>
    <t>Standard Operating Procedure/s</t>
  </si>
  <si>
    <t>Provide here the answer to the open question/s and/or insert any additional information</t>
  </si>
  <si>
    <t>Does the relevant Ministry have a dedicated unit in charge of health laboratory coordination?</t>
  </si>
  <si>
    <t>Equipment and supply management</t>
  </si>
  <si>
    <t>Peripheral laboratories (district or health centre level)</t>
  </si>
  <si>
    <t>Is there a stock of emergency sample collection and transport supplies (personal protective equipment, sample collection material, transport media)?</t>
  </si>
  <si>
    <t>Does the relevant ministry have a dedicated unit in charge of biosafety/biosecurity at national level?</t>
  </si>
  <si>
    <t>Are national regulations in place and up-to-date for the transport of infectious substances (Categories A and B)?</t>
  </si>
  <si>
    <t>Reagent and consumable quality</t>
  </si>
  <si>
    <t>Laboratory organization, service delivery structure, and networking</t>
  </si>
  <si>
    <t>Score from 0 (no gap) to 5 (high gap) for the items below and please provide comments for the area/s that display the biggest weaknesses (scores 4 and 5)</t>
  </si>
  <si>
    <t>2-  French</t>
  </si>
  <si>
    <t>3-  Spanish</t>
  </si>
  <si>
    <t>Annexe 1 : Outil d'Evaluation des Laboratoires / Questionnaire Système</t>
  </si>
  <si>
    <t>Informations générales</t>
  </si>
  <si>
    <t>Pays évalué</t>
  </si>
  <si>
    <t>Date de l'évaluation (JJ/MM/AAAA)</t>
  </si>
  <si>
    <t>Nom et coordonnées de l'évaluateur</t>
  </si>
  <si>
    <t>Veuillez lister les noms, coordonnées et niveau hiérarchique des principales personnes interrogées</t>
  </si>
  <si>
    <t>Réponses possibles (à moins d'une autre indication) : 1. Oui ; 2. Partiellement ; 3. Non ; 4. Non applicable</t>
  </si>
  <si>
    <t>Documents à réunir</t>
  </si>
  <si>
    <t>Donner ici les réponses aux questions ouvertes et/ou insérer toute information complémentaire</t>
  </si>
  <si>
    <t>Coordination et gestion</t>
  </si>
  <si>
    <t>Le ministère compétent dispose-t-il d'une unité consacrée à la coordination des laboratoires de santé ?</t>
  </si>
  <si>
    <t>Si oui, veuillez fournir le(s) nom(s), le mandat et les coordonnées de cette unité et des personnes responsables</t>
  </si>
  <si>
    <t>Financement</t>
  </si>
  <si>
    <t>Une analyse du rapport coût-efficacité a-t-elle été effectuée afin de sélectionner les technologies et méthodes de laboratoire techniquement et financièrement appropriées ?</t>
  </si>
  <si>
    <t>Gestion des équipements et approvisionnements</t>
  </si>
  <si>
    <t>Structure et organisation</t>
  </si>
  <si>
    <t>Laboratoires centraux/nationaux/de référence</t>
  </si>
  <si>
    <t>Laboratoires intermédiaires (au niveau d'une région ou d'une province)</t>
  </si>
  <si>
    <t>Laboratoires périphériques (au niveau d'un district ou d'un centre de santé)</t>
  </si>
  <si>
    <t>Laboratoires de référence</t>
  </si>
  <si>
    <t>Mécanismes de mise en réseau</t>
  </si>
  <si>
    <t>Y a-t-il un stock de fournitures d'urgence pour le transport et le prélèvement d'échantillons (équipement de protection individuelle, matériel de prélèvement d'échantillons, milieux de transport) ?</t>
  </si>
  <si>
    <t>Si oui, où se trouve-t-il ?</t>
  </si>
  <si>
    <t>Niveau central/de référence</t>
  </si>
  <si>
    <t>Niveau intermédiaire</t>
  </si>
  <si>
    <t>Niveau périphérique</t>
  </si>
  <si>
    <t>Personnel</t>
  </si>
  <si>
    <t>Qualité du système de laboratoire</t>
  </si>
  <si>
    <t>Normalisation au niveau national</t>
  </si>
  <si>
    <t>Prélèvement et transport d'échantillons</t>
  </si>
  <si>
    <t>POS pour le traitement des échantillons</t>
  </si>
  <si>
    <t>Gestion des risques biologiques</t>
  </si>
  <si>
    <t>Gestion de l'équipement, réactifs, matériaux de référence, consommables</t>
  </si>
  <si>
    <t>Collaboration avec des laboratoires de référence</t>
  </si>
  <si>
    <t>Procédures d'évaluation externe de la qualité</t>
  </si>
  <si>
    <t>Evaluation de la qualité</t>
  </si>
  <si>
    <t>Y a-t-il des indicateurs permettant de mesurer les progrès réalisés en matière de qualité des analyses du laboratoire ?</t>
  </si>
  <si>
    <t>Veuillez lister ces indicateurs :</t>
  </si>
  <si>
    <t>Sérologie</t>
  </si>
  <si>
    <t>Gestion de l'information de laboratoire</t>
  </si>
  <si>
    <t>Si oui ou partiellement, veuillez décrire quel type de données (analyses demandées et/ou effectuées, données logistiques, scientifiques, etc.) ainsi que les mécanismes de collecte des données</t>
  </si>
  <si>
    <t>L'unité de coordination des laboratoires du Ministère de la santé partage-t-elle des données avec d'autres agences ou services ?</t>
  </si>
  <si>
    <t>Si oui, veuillez décrire quelles données et à quelles fins</t>
  </si>
  <si>
    <t>L'unité de coordination des laboratoires du Ministère de la santé assure-t-elle un retour d'information régulier à l'ensemble des laboratoires ?</t>
  </si>
  <si>
    <t>Si oui, veuillez décrire les mécanismes et procédures de communication (par ex. bulletin d'information, site internet)</t>
  </si>
  <si>
    <t>Ressources humaines</t>
  </si>
  <si>
    <t>Y a-t-il dans le pays des ingénieurs/techniciens biomédicaux pour l'entretien des équipements de laboratoire ?</t>
  </si>
  <si>
    <t>Le ministère compétent dispose-t-il d'un service spécialisé chargé de la biosécurité/biosûreté au niveau national ?</t>
  </si>
  <si>
    <t>Existe-t-il une législation actualisée définissant les niveaux minimaux de biosécurité, ainsi que les mesures ou les exigences nécessaires au fonctionnement des laboratoires ?</t>
  </si>
  <si>
    <t>Si oui, veuillez la décrire brièvement et fournir la documentation correspondante</t>
  </si>
  <si>
    <t>Les directives ou les réglementations spécifiques concernant la gestion et l'élimination des déchets sont-elles disponibles ?</t>
  </si>
  <si>
    <t>Si oui, veuillez les décrire brièvement et fournir la documentation correspondante</t>
  </si>
  <si>
    <t>Les autorités nationales effectuent-elles des inspections des laboratoires pour évaluer leur conformité aux exigences en matière de biosécurité ?</t>
  </si>
  <si>
    <t>Le pays dispose-t-il de laboratoires NSB-3 fonctionnels pour traiter les agents pathogènes dangereux ?</t>
  </si>
  <si>
    <t>Si oui, veuillez fournir le nombre de laboratoires NSB-3 fonctionnels :</t>
  </si>
  <si>
    <t>Veuillez également fournir le nombre de laboratoires NSB-4 fonctionnels :</t>
  </si>
  <si>
    <t>Existe-t-il un document national particulier relatif à l'emballage et au transport des échantillons ?</t>
  </si>
  <si>
    <t>Si oui, son application est-elle rendue obligatoire par une loi ou un décret ?</t>
  </si>
  <si>
    <t>Si oui, de quelle(s) source(s) proviennent-ils? De fournisseurs locaux, de fournisseurs étrangers, d'une aide extérieure (par ex. ONG, ONU) ?</t>
  </si>
  <si>
    <t>Y a-t-il des réglementations nationales en vigueur et actualisées concernant le transport des matières infectieuses (catégories A et B) ?</t>
  </si>
  <si>
    <t>Les transporteurs locaux se conforment-ils aux exigences nationales pour le transport des matières infectieuses ?</t>
  </si>
  <si>
    <t>Les personnes responsables de l'envoi d'échantillons ont-elles accès à une formation relative au transport des matières infectieuses ?</t>
  </si>
  <si>
    <t>Les personnels de laboratoire ont-ils accès à des services de médecine du travail dans tous les établissements ?</t>
  </si>
  <si>
    <t>Analyse des faiblesses</t>
  </si>
  <si>
    <t>Quelles sont les plus grands besoins/faiblesses du système national de laboratoire ?</t>
  </si>
  <si>
    <t>Classer de 0 (pas de faiblesse) à 5 (faiblesses importantes) les sujets ci-dessous et commenter les domaines qui présentent les faiblesses les plus importantes (notes de 4 et 5)</t>
  </si>
  <si>
    <t>Ressources financières pour les activités de laboratoire</t>
  </si>
  <si>
    <t>Ressources humaines - qualifications et disponibilité d'un personnel de laboratoire suffisant</t>
  </si>
  <si>
    <t>Adéquation des équipements</t>
  </si>
  <si>
    <t>Qualité des réactifs et consommables</t>
  </si>
  <si>
    <t>Directives nationales relatives aux pratiques spécifiques aux laboratoires</t>
  </si>
  <si>
    <t>Prélèvement des échantillons</t>
  </si>
  <si>
    <t>Transport des échantillons</t>
  </si>
  <si>
    <t>Organisation du laboratoire, structure des prestations de service et mise en réseau</t>
  </si>
  <si>
    <t>Cadre réglementaire</t>
  </si>
  <si>
    <t>Sûreté et sécurité au laboratoire</t>
  </si>
  <si>
    <t>Assurance qualité</t>
  </si>
  <si>
    <t>Reconnaissance de l'importance des services de laboratoire</t>
  </si>
  <si>
    <t>Engagement politique (politiques nationales de laboratoire, budget, etc.)</t>
  </si>
  <si>
    <t>Autre</t>
  </si>
  <si>
    <t>Si autre, veuillez préciser :</t>
  </si>
  <si>
    <t>Toutes les données présentes dans ce module sont automatiquement extraites des modules précédents. L'évaluateur ne peut ajouter des observations que dans les encadrés figurant au bas de la page.</t>
  </si>
  <si>
    <t>Indicateur moyen</t>
  </si>
  <si>
    <t>Observations générales</t>
  </si>
  <si>
    <t>Conclusions et recommandations</t>
  </si>
  <si>
    <t>Acronymes utilisés dans le présent document</t>
  </si>
  <si>
    <t>Observations</t>
  </si>
  <si>
    <t>PSM</t>
  </si>
  <si>
    <t>Poste de sécurité microbiologique</t>
  </si>
  <si>
    <t>EEQ</t>
  </si>
  <si>
    <t>Evaluation externe de la qualité</t>
  </si>
  <si>
    <t>NSB</t>
  </si>
  <si>
    <t>Niveau de sécurité biologique</t>
  </si>
  <si>
    <t>ONG</t>
  </si>
  <si>
    <t>Organisation non gouvernementale</t>
  </si>
  <si>
    <t>POS</t>
  </si>
  <si>
    <t>Procédure(s) Opératoire(s) Standardisée(s)</t>
  </si>
  <si>
    <t>ONU</t>
  </si>
  <si>
    <t>Organisation des Nations Unies</t>
  </si>
  <si>
    <t>OMS</t>
  </si>
  <si>
    <t>Organisation mondiale de la Santé</t>
  </si>
  <si>
    <t>Información general</t>
  </si>
  <si>
    <t>País evaluado</t>
  </si>
  <si>
    <t>Fecha de la evaluación (DD/MM/AAAA)</t>
  </si>
  <si>
    <t>Nombre y datos de contacto del evaluador</t>
  </si>
  <si>
    <t>Indique el nombre, datos de contacto y nivel jerárquico de la(s) persona(s) entrevistada(s)</t>
  </si>
  <si>
    <t>Respuestas posibles (salvo que se indique otra cosa): 1.Sí; 2.En parte; 3.No; 4.No procede</t>
  </si>
  <si>
    <t>Documentos que deben recopilarse</t>
  </si>
  <si>
    <t>Escriba aquí la respuesta a las preguntas abiertas y/o cualquier información adicional</t>
  </si>
  <si>
    <t>Coordinación y gestión</t>
  </si>
  <si>
    <t xml:space="preserve">Coordinación  </t>
  </si>
  <si>
    <t>¿Dispone el ministerio correspondiente de una unidad específica a cargo de la coordinación de los laboratorios de salud?</t>
  </si>
  <si>
    <t>Si la respuesta es sí, indique el nombre, términos de referencia y datos de contacto de la unidad y de la(s) persona(s) responsable(s)</t>
  </si>
  <si>
    <t>¿Dispone la unidad de un presupuesto específico?</t>
  </si>
  <si>
    <t>¿Ha desarrollado esta unidad mecanismos de coordinación con programas de control específicos para determinadas enfermedades?</t>
  </si>
  <si>
    <t>¿Participa esta unidad en comités relacionados con la salud pública como los comités de preparación ante la influenza, los comités de emergencia o los comités sobre inmunización?</t>
  </si>
  <si>
    <t>Financiación</t>
  </si>
  <si>
    <t>¿Existe un presupuesto específico para las actividades de los laboratorios de salud pública (como las operaciones de las redes y laboratorios de referencia)?</t>
  </si>
  <si>
    <t>¿Se ha realizado un análisis del factor coste-efectividad para seleccionar las tecnologías y métodos de laboratorio más adecuados técnica y económicamente?</t>
  </si>
  <si>
    <t>Gestión de equipos y suministros</t>
  </si>
  <si>
    <t>¿Se establecen con los donantes mecanismos de coordinación para la donación o adquisición de equipos y suministros?</t>
  </si>
  <si>
    <t>Estructura y organización</t>
  </si>
  <si>
    <t xml:space="preserve">Estructura  </t>
  </si>
  <si>
    <t>¿Está la estructura organizativa de los servicios de laboratorio claramente definida con niveles jerárquicos?</t>
  </si>
  <si>
    <t>¿Están los laboratorios organizados en un sistema con distintos niveles de funciones?</t>
  </si>
  <si>
    <t>¿Existe en el país un inventario o directorio de los laboratorios que realizan pruebas clínicas (laboratorios de centros de salud, hospitalarios, de salud pública, universitarios, de investigación, etc.)?</t>
  </si>
  <si>
    <t>¿Se incluyen en dicho inventario los laboratorios clínicos privados?</t>
  </si>
  <si>
    <t>Indique el número de laboratorios de cada una de las categorías siguientes:</t>
  </si>
  <si>
    <t>Laboratorios centrales/nacionales/de referencia</t>
  </si>
  <si>
    <t>Laboratorios intermedios (nivel regional o provincial)</t>
  </si>
  <si>
    <t>Laboratorios periféricos (nivel de distrito o centro de salud)</t>
  </si>
  <si>
    <t>Laboratorios de referencia</t>
  </si>
  <si>
    <t>¿Hay identificados laboratorios de referencia para enfermedades prioritarias o amenazas para la salud pública?</t>
  </si>
  <si>
    <t>Si la respuesta es sí o en parte, proporcione el listado de los laboratorios de referencia  (p. ej., para TB o VIH)</t>
  </si>
  <si>
    <t xml:space="preserve">¿Están estos laboratorios de referencia designados oficialmente (p. ej., mediante una directiva, una reglamentación o por las autoridades nacionales)? </t>
  </si>
  <si>
    <t>¿Forman parte los laboratorios de referencia de un sistema nacional de alerta temprana para los brotes epidémicos/eventos de salud pública?</t>
  </si>
  <si>
    <t xml:space="preserve">¿Participan regularmente representantes de los laboratorios de referencia en reuniones de preparación y gestión de brotes epidémicos o eventos de salud pública? </t>
  </si>
  <si>
    <t>¿Participan regularmente representantes de los laboratorios de referencia en investigaciones de campo durante los eventos de salud pública (p. ej., brotes epidémicos)?</t>
  </si>
  <si>
    <t>Mecanismos de establecimiento de redes</t>
  </si>
  <si>
    <t>¿Están organizados los laboratorios en redes con vistas a la realización de pruebas clínicas (p. ej., acceso a pruebas especializadas o de confirmación que no están disponibles en la localidad del paciente)?</t>
  </si>
  <si>
    <t>Si la respuesta es sí o en parte, indique para cada una de las redes: los nombres o tipos de laboratorios que forman parte de la red, los mecanismos de funcionamiento de la red (especialmente cómo se comparten las muestras y los datos entre las distintas redes), la documentación elaborada (POE, algoritmo de prueba, formularios de informe) y las fuentes de financiación</t>
  </si>
  <si>
    <t>Si la respuesta es sí o en parte, proporcione el listado de los laboratorios y las redes</t>
  </si>
  <si>
    <t>¿Se dispone de existencias de material para la recogida y transporte de emergencia de muestras (equipos de protección personal, material para la recogida de muestras, medios de transporte)?</t>
  </si>
  <si>
    <t>Si la respuesta es sí, ¿dónde se encuentran/almacenan?</t>
  </si>
  <si>
    <t>Nivel central/de referencia</t>
  </si>
  <si>
    <t>Nivel intermedio</t>
  </si>
  <si>
    <t>Nivel periférico</t>
  </si>
  <si>
    <t>Reglamentaciones</t>
  </si>
  <si>
    <t>Personal</t>
  </si>
  <si>
    <t>Transporte de muestras</t>
  </si>
  <si>
    <t>Calidad del sistema de laboratorios</t>
  </si>
  <si>
    <t>Estandarización a nivel nacional</t>
  </si>
  <si>
    <t>¿Existen unas reglas/conjunto de normas de calidad generales a nivel nacional?</t>
  </si>
  <si>
    <t>Si la respuesta es sí o en parte, ¿abordan estos temas?</t>
  </si>
  <si>
    <t>Recogida y transporte de muestras</t>
  </si>
  <si>
    <t>Procedimientos operativos estándar para el procesamiento de muestras</t>
  </si>
  <si>
    <t>Gestión de riesgos biológicos</t>
  </si>
  <si>
    <t>Gestión de los equipos, reactivos, materiales de referencia y fungibles</t>
  </si>
  <si>
    <t>Colaboración con laboratorios de derivación</t>
  </si>
  <si>
    <t>Procedimientos para la evaluación externa de la calidad</t>
  </si>
  <si>
    <t>Evaluación de la calidad</t>
  </si>
  <si>
    <t>¿Hay indicadores para medir la evolución de la calidad de las pruebas de laboratorio?</t>
  </si>
  <si>
    <t>Por favor, enumere dichos indicadores</t>
  </si>
  <si>
    <t>¿Dispone su país de un programa de EEC nacional (ensayos de aptitud o nueva verificación) en las áreas siguientes?</t>
  </si>
  <si>
    <t>Virología</t>
  </si>
  <si>
    <t>Serología</t>
  </si>
  <si>
    <t>Describa la organización de los programas de EEC nacionales. Para cada uno de ellos indique el nombre del programa y personas de contacto y descríbalo en una línea</t>
  </si>
  <si>
    <t>Gestión de la información de los laboratorios</t>
  </si>
  <si>
    <t>¿Recopila la unidad de coordinación de laboratorios del MdS datos de los laboratorios?</t>
  </si>
  <si>
    <t>Si la respuesta es sí o en parte, describa qué clase de datos (pruebas encargadas y/o realizadas, información logística, datos científicos, etc.) se recopilan y los mecanismos de recogida de la información</t>
  </si>
  <si>
    <t>¿Se dispone de formularios estandarizados para recopilar dichos datos?</t>
  </si>
  <si>
    <t>¿Utiliza el MdS un sistema de información de laboratorios (LIS) informatizado para recopilar y analizar los datos?</t>
  </si>
  <si>
    <t>¿Está el LIS conectado al sistema de información sanitaria del MdS?</t>
  </si>
  <si>
    <t>¿Comparte la unidad de coordinación de laboratorios del MdS los datos con otros organismos o unidades?</t>
  </si>
  <si>
    <t>Si la respuesta es sí o en parte, describa qué datos se comparten y con qué objetivo</t>
  </si>
  <si>
    <t>¿Proporciona la unidad de coordinación de laboratorios del MdS un feedback a la comunidad de laboratorios?</t>
  </si>
  <si>
    <t>Si la respuesta es sí, describa los mecanismos y procedimientos de comunicación (p. ej., boletines informativos, sitio Web)</t>
  </si>
  <si>
    <t>Infraestructura</t>
  </si>
  <si>
    <t>Recursos humanos</t>
  </si>
  <si>
    <t>¿Está el personal de laboratorio debidamente distribuido por todo el país de acuerdo con las necesidades?</t>
  </si>
  <si>
    <t xml:space="preserve">¿Se adecua la educación/formación/experiencia de los trabajadores de laboratorio a las necesidades del trabajo? </t>
  </si>
  <si>
    <t>¿Hay ingenieros/técnicos biomédicos debidamente capacitados (para llevar a cabo el mantenimiento de equipos de laboratorio específicos) en el país?</t>
  </si>
  <si>
    <t>¿Cuántas personas están autorizadas/registradas como trabajadores de laboratorio?</t>
  </si>
  <si>
    <t>Formación</t>
  </si>
  <si>
    <t>¿Existen a nivel nacional títulos de educación superior de:</t>
  </si>
  <si>
    <t>Técnico de laboratorio?</t>
  </si>
  <si>
    <t>Posgrado de patología clínica?</t>
  </si>
  <si>
    <t>Posgrado de microbiología médica?</t>
  </si>
  <si>
    <t>Si la respuesta es sí, indique el nombre de dichos títulos y los planes de estudio correspondientes:</t>
  </si>
  <si>
    <t>¿Son estos títulos obligatorios para trabajar en un laboratorio médico?</t>
  </si>
  <si>
    <t>¿Existen mecanismos interministeriales en los que participen los ministerios de salud y de educación para revisar y adaptar los planes de estudio de las formaciones según las necesidades?</t>
  </si>
  <si>
    <t>¿Dispone el ministerio correspondiente de una unidad especializada a cargo de la bioseguridad/bioprotección a nivel nacional?</t>
  </si>
  <si>
    <t>¿Existe una legislación nacional actualizada que defina los niveles, medidas o requisitos mínimos de bioseguridad para el funcionamiento de los laboratorios?</t>
  </si>
  <si>
    <t>Si la respuesta es sí, descríbalos brevemente y suministre la documentación pertinente</t>
  </si>
  <si>
    <t xml:space="preserve">¿Se dispone de una política o reglamentación  específica sobre gestión y eliminación de los residuos? </t>
  </si>
  <si>
    <t>Si la respuesta es sí, descríbalas brevemente y suministre la documentación pertinente</t>
  </si>
  <si>
    <t>¿Realizan las autoridades nacionales inspecciones de los laboratorios para evaluar el cumplimiento de los requisitos de bioseguridad?</t>
  </si>
  <si>
    <t xml:space="preserve">¿Dispone el país de laboratorios NBS-3 operativos para tratar agentes patógenos altamente peligrosos? </t>
  </si>
  <si>
    <t>Si la respuesta es sí, número de laboratorios NBS-3 operativos:</t>
  </si>
  <si>
    <t>Indique también el número de laboratorios NBS-4 operativos:</t>
  </si>
  <si>
    <t>¿Pueden organismos de certificación locales certificar las cabinas de seguridad biológica (CSB)?</t>
  </si>
  <si>
    <t>¿Existe un documento específico a nivel nacional para el embalaje y transporte de muestras?</t>
  </si>
  <si>
    <t>Si la respuesta es sí, ¿hay una ley o decreto que exija su aplicación?</t>
  </si>
  <si>
    <t>¿Se dispone de embalajes/envases específicos (como el triple embalaje de conformidad con los requisitos de las instrucciones P620 y P650)</t>
  </si>
  <si>
    <t>Si la respuesta es sí, ¿cuáles son las fuentes? Proveedores locales, proveedores extranjeros, asistencia externa (p. ej., ONG, ONU)?</t>
  </si>
  <si>
    <t>¿Existen reglamentaciones nacionales en vigor y actualizadas sobre el transporte de sustancias infecciosas (categorías A y B)?</t>
  </si>
  <si>
    <t>¿Garantizan los transportistas locales el transporte de sustancias infecciosas de conformidad con los requisitos nacionales?</t>
  </si>
  <si>
    <t>¿Tienen los laboratorios centrales/de referencia acceso a servicios de mensajería urgente (p. ej., DHL, FedEx, World Courier)?</t>
  </si>
  <si>
    <t>¿Tienen las personas responsables del envío de muestras acceso a formación sobre el transporte de sustancias infecciosas?</t>
  </si>
  <si>
    <t>Si la respuesta es sí, ¿son estas formaciones conformes a la reglamentación de las Naciones Unidas sobre transporte de sustancias infecciosas?</t>
  </si>
  <si>
    <t>¿Tiene el personal de laboratorio acceso a servicios de salud laboral/ocupacional en todas las instalaciones?</t>
  </si>
  <si>
    <t>¿Existe una política específica de vacunación (profilaxis preexposición) de los trabajadores de laboratorio (hepatitis B y otras enfermedades relevantes)?</t>
  </si>
  <si>
    <t>Análisis de brechas</t>
  </si>
  <si>
    <t>¿Cuáles son las mayores necesidades/debilidades del sistema nacional de laboratorios?</t>
  </si>
  <si>
    <t>Evalúe de 0 (sin brechas) a 5 (brecha importante) los elementos siguientes e incluya un comentario para el área o áreas que presenten las mayores debilidades (puntuación de 4 y 5)</t>
  </si>
  <si>
    <t>Recursos financieros para actividades de laboratorio</t>
  </si>
  <si>
    <t>Recursos humanos - cualificaciones y disponibilidad de personal de laboratorio adecuado</t>
  </si>
  <si>
    <t>Adecuación de los equipos</t>
  </si>
  <si>
    <t>Calidad de los reactivos y material fungible</t>
  </si>
  <si>
    <t>Directrices nacionales sobre prácticas de laboratorio específicas</t>
  </si>
  <si>
    <t>Recogida de muestras</t>
  </si>
  <si>
    <t>Organización del laboratorio, estructura de prestación de servicios y establecimiento de redes</t>
  </si>
  <si>
    <t>Marco reglamentario</t>
  </si>
  <si>
    <t>Seguridad y protección en el laboratorio</t>
  </si>
  <si>
    <t>Aseguramiento de la calidad</t>
  </si>
  <si>
    <t>Reconocimiento de la importancia de los servicios de laboratorio</t>
  </si>
  <si>
    <t>Compromiso político (políticas nacionales sobre laboratorios, presupuesto, etc.)</t>
  </si>
  <si>
    <t>Otros</t>
  </si>
  <si>
    <t>Si la respuesta es otros, especifique:</t>
  </si>
  <si>
    <t>Todos los datos de este módulo se rellenan automáticamente, por lo que no hay que completar nada, excepto los recuadros para comentarios</t>
  </si>
  <si>
    <t>Media de los indicadores</t>
  </si>
  <si>
    <t>Comentarios generales sobre la evaluación</t>
  </si>
  <si>
    <t>Conclusiones y recomendaciones</t>
  </si>
  <si>
    <t>Exportación</t>
  </si>
  <si>
    <t>Acrónimos utilizados en este documento</t>
  </si>
  <si>
    <t>Comentarios</t>
  </si>
  <si>
    <t>CSB</t>
  </si>
  <si>
    <t>Cabina de seguridad biológica</t>
  </si>
  <si>
    <t>NBS</t>
  </si>
  <si>
    <t>Nivel de bioseguridad</t>
  </si>
  <si>
    <t>EEC</t>
  </si>
  <si>
    <t>Evaluación externa de la calidad</t>
  </si>
  <si>
    <t>MdS</t>
  </si>
  <si>
    <t>Ministerio de Salud</t>
  </si>
  <si>
    <t>Organización no gubernamental</t>
  </si>
  <si>
    <t>POE</t>
  </si>
  <si>
    <t>Procedimiento(s) operativo(s) estándar</t>
  </si>
  <si>
    <t>Organización de las Naciones Unidas</t>
  </si>
  <si>
    <t>Organización Mundial de la Salud</t>
  </si>
  <si>
    <t>Instrumento para la Evaluación de Laboratorios</t>
  </si>
  <si>
    <t>Anexo 1: Instrumento para la Evaluación de Laboratorios / Cuestionario sobre el sistema</t>
  </si>
  <si>
    <t>Instrumento para la evaluación de laboratorios: Informe sobre el cuestionario de evaluación del sistema de laboratorios</t>
  </si>
  <si>
    <t>Réglementation</t>
  </si>
  <si>
    <t>Does laboratory staff have access to occupational/worker health services in all facilities?</t>
  </si>
  <si>
    <t>5- Language 5</t>
  </si>
  <si>
    <t>4- Russian</t>
  </si>
  <si>
    <t>Инструмент для оценки качества лабораторий</t>
  </si>
  <si>
    <t>Приложение 1. Вопросник "Инструмент для оценки качества лабораторий/система"</t>
  </si>
  <si>
    <t>Общая информация</t>
  </si>
  <si>
    <t>Страна, в которой проводится оценка</t>
  </si>
  <si>
    <t>Дата проведения оценки (день/месяц/год)</t>
  </si>
  <si>
    <t>ФИО и контактные данные оценщика</t>
  </si>
  <si>
    <t xml:space="preserve">Перечень основных опрашиваемых лиц с указанием имен, контактных данных и уровня полномочий </t>
  </si>
  <si>
    <t>Возможные ответы (если не указано иное): 1. Да; 2. Отчасти; 3. Нет; 4. Неприменимо</t>
  </si>
  <si>
    <t>Документы, которые должны быть собраны</t>
  </si>
  <si>
    <t>Здесь поместите ответ на открытые вопросы и/или внесите любую дополнительную информацию</t>
  </si>
  <si>
    <t>Координация и управление</t>
  </si>
  <si>
    <t xml:space="preserve">Координация </t>
  </si>
  <si>
    <t>Существует ли в соответствующем министерстве специальное подразделение по координации работы лабораторий здравоохранения?</t>
  </si>
  <si>
    <t>Если существует, укажите наименование, круг ведения и контактные данные такого подразделения и ответственного лица (ответственных лиц)</t>
  </si>
  <si>
    <t>Имеет ли данное подразделение отдельный бюджет?</t>
  </si>
  <si>
    <t>Разработаны ли данным подразделением механизмы координации действий с программами борьбы против конкретных болезней?</t>
  </si>
  <si>
    <t>Участвует ли данное подразделение в комитетах по вопросам, связанным с общественным здравоохранением, таким как комитеты по готовности к вспышкам гриппа, чрезвычайные комитеты или комитеты по иммунизации?</t>
  </si>
  <si>
    <t xml:space="preserve">Финансирование </t>
  </si>
  <si>
    <t>Существует ли отдельный бюджет, выделенный для деятельности лабораторий общественного здравоохранения (таких, как справочные лаборатории и сетевая деятельность)?</t>
  </si>
  <si>
    <t>Проводился ли анализ эффективности затрат для отбора соответствующих с технической и финансовой точки зрения лабораторных технологий и методов?</t>
  </si>
  <si>
    <t>Управление оборудованием и снабжением</t>
  </si>
  <si>
    <t>Созданы ли механизмы координации действий с донорами в отношении дарения или закупок оборудования и материалов?</t>
  </si>
  <si>
    <t>Организационная структура</t>
  </si>
  <si>
    <t xml:space="preserve">Структура </t>
  </si>
  <si>
    <t>Является ли организационная структура лабораторных служб четко определенной с указанием порядка подчиненности?</t>
  </si>
  <si>
    <t>Организованы ли лаборатории в многоуровневую систему с разными уровнями функций?</t>
  </si>
  <si>
    <t>Существует ли в данной стране перечень или указатель лабораторий, выполняющих клинические тесты (лаборатории при медицинских центрах, больницах, в системе общественного здравоохранения, учебные, исследовательские и другие лаборатории)?</t>
  </si>
  <si>
    <t>Включены ли в перечень частные клинические лаборатории?</t>
  </si>
  <si>
    <t>Определите количество лабораторий, отвечающих следующим определениям:</t>
  </si>
  <si>
    <t>Центральные/национальные/базовые лаборатории</t>
  </si>
  <si>
    <t>Промежуточные лаборатории (региональный или провинциальный уровень)</t>
  </si>
  <si>
    <t>Периферийные лаборатории (районный уровень или уровень медицинского центра)</t>
  </si>
  <si>
    <t>Базовые лаборатории</t>
  </si>
  <si>
    <t>Определяются ли базовые лаборатории как предназначенные для выявления приоритетных болезней или угроз для здоровья населения?</t>
  </si>
  <si>
    <t>В случае ответа "Да" или "Отчасти" – представьте список базовых лабораторий (например, по ТБ, ВИЧ)</t>
  </si>
  <si>
    <t xml:space="preserve">Базовые лаборатории официально аккредитованы в таком качестве (например, директивой, нормативным положением, национальными органами власти)? </t>
  </si>
  <si>
    <t>Входят ли базовые лаборатории в состав национальной системы раннего оповещения в отношении событий, касающихся общественного здоровья/вспышек заболеваний?</t>
  </si>
  <si>
    <t>Принимают ли представители базовых лабораторий регулярное участие в совещаниях по вопросам готовности к вспышкам или событиям, касающимся общественного здоровья, и контроля за ними?</t>
  </si>
  <si>
    <t>Принимают ли представители базовых лабораторий регулярное участие в полевых исследованиях в период событий, касающихся общественного здоровья (например, вспышки заболевания)?</t>
  </si>
  <si>
    <t>Механизмы организации сетей</t>
  </si>
  <si>
    <t>Организованы ли лаборатории в сеть (сети) для проведения клинических тестов (например, доступ к специализированным или подтверждающим тестам, которые не проводятся по месту жительства пациента)?</t>
  </si>
  <si>
    <t xml:space="preserve">В случае ответа "Да" или "Отчасти" – опишите по каждой сети: названия и типы лабораторий, входящих в сеть, механизмы образования сетей (в особенности порядок обмена образцами и данными между сетями), разработанную документацию (СОП, алгоритм тестов, формы отчетности) и источники финансирования </t>
  </si>
  <si>
    <t>В случае ответа "Да" или "Отчасти" – представьте список лабораторий и сетей</t>
  </si>
  <si>
    <t xml:space="preserve">Имеется ли неприкосновенный запас для сбора и транспортирования образцов (средства индивидуальной защиты, материал для сбора образцов, транспортные средства)? </t>
  </si>
  <si>
    <t>Если "Да", то где они расположены/хранятся?</t>
  </si>
  <si>
    <t>Центральный/базовый уровень</t>
  </si>
  <si>
    <t>Промежуточный уровень</t>
  </si>
  <si>
    <t>Периферийный уровень</t>
  </si>
  <si>
    <t>Нормативно-правовая база</t>
  </si>
  <si>
    <t>Качество лабораторной системы</t>
  </si>
  <si>
    <t>Национальная стандартизация</t>
  </si>
  <si>
    <t>Установлены ли общенациональные нормы/комплексы стандартов качества?</t>
  </si>
  <si>
    <t>В случае ответа "Да" или "Отчасти" – относятся ли они к следующим направлениям:</t>
  </si>
  <si>
    <t>Сбор и транспортирование образцов?</t>
  </si>
  <si>
    <t>СОП для обработки образцов?</t>
  </si>
  <si>
    <t>Управление биорисками?</t>
  </si>
  <si>
    <t>Управление оборудованием, реагентами, эталонными материалами, расходными материалами?</t>
  </si>
  <si>
    <t>Сотрудничество с базовыми лабораториями?</t>
  </si>
  <si>
    <t xml:space="preserve">Процедуры внешней оценки качества? </t>
  </si>
  <si>
    <t>Оценка качества</t>
  </si>
  <si>
    <t xml:space="preserve">Существуют ли показатели для определения улучшения качества лабораторных исследований? </t>
  </si>
  <si>
    <t>Перечислите эти показатели</t>
  </si>
  <si>
    <t>Существует ли в вашей стране национальная программа ВОК (подтверждение квалификации или повторная проверка) в следующих областях?</t>
  </si>
  <si>
    <t>Вирусология?</t>
  </si>
  <si>
    <t>Серология?</t>
  </si>
  <si>
    <t>Опишите организационную структуру национальной программы (национальных программ) ВОК, указав в отношении каждой из них: наименование программы, контактное лицо (контактные лица), уместив эти данные в одну строку</t>
  </si>
  <si>
    <t>Управление лабораторной информацией</t>
  </si>
  <si>
    <t>Ведет ли ведомство Минздрава по координации деятельности лабораторий сбор данных о лабораториях?</t>
  </si>
  <si>
    <t>В случае ответа "Да" или "Отчасти" – опишите, какого рода данные (заказанные и/или проведенные тесты, данные по логистике, научные данные и т. д.) собираются и механизмы сбора данных</t>
  </si>
  <si>
    <t>Существуют ли стандартные формы для сбора таких данных?</t>
  </si>
  <si>
    <t>Использует ли Минздрав компьютеризированную Лабораторную информационную систему (ЛИС) для сбора и анализа данных?</t>
  </si>
  <si>
    <t>Связана ли эта ЛИС с Системой медицинской информации Минздрава?</t>
  </si>
  <si>
    <t>Осуществляет ли подразделение по координации деятельности лабораторий Минздрава обмен данными с другими ведомствами или подразделениями?</t>
  </si>
  <si>
    <t>В случае ответа "Да" или "Отчасти" – укажите, какие данные и с какой целью</t>
  </si>
  <si>
    <t>Обеспечивает ли подразделение по координации деятельности лабораторий Минздрава обратную связь с лабораторным сообществом?</t>
  </si>
  <si>
    <t xml:space="preserve">Если "Да", опишите механизмы и процедуры обмена информацией (например, информационный бюллетень, веб-сайт) </t>
  </si>
  <si>
    <t xml:space="preserve">Инфраструктура </t>
  </si>
  <si>
    <t>Людские ресурсы</t>
  </si>
  <si>
    <t xml:space="preserve">Персонал </t>
  </si>
  <si>
    <t xml:space="preserve">Соответствует ли потребностям распределение лабораторного персонала на территории страны? </t>
  </si>
  <si>
    <t>Соответствует ли потребностям уровень образования/подготовки/опыта лабораторного персонала?</t>
  </si>
  <si>
    <t>Есть ли в стране квалифицированные инженеры/техники по биомедицинскому оборудованию (для обслуживания специального лабораторного оборудования)?</t>
  </si>
  <si>
    <t>Сколько человек имеют лицензию/регистрацию в качестве работников лабораторий?</t>
  </si>
  <si>
    <t xml:space="preserve">Образование </t>
  </si>
  <si>
    <t>Присваивается ли специальная степень национального уровня:</t>
  </si>
  <si>
    <t>Лабораторным техникам?</t>
  </si>
  <si>
    <t>Проходящим постдипломное обучение патологоанатомам-клиницистам?</t>
  </si>
  <si>
    <t>Проходящим постдипломное обучение специалистам в области медицинской микробиологии?</t>
  </si>
  <si>
    <t>Если "Да", укажите наименование такой степени (таких степеней) и соответствующие программы обучения:</t>
  </si>
  <si>
    <t>Обязательно ли наличие таких степеней для работы в медицинской лаборатории?</t>
  </si>
  <si>
    <t>Существуют ли межведомственные механизмы с участием министерств здравоохранения и образования для пересмотра и корректировки учебных программ в соответствии с потребностями?</t>
  </si>
  <si>
    <t>Управление биорисками</t>
  </si>
  <si>
    <t>Существует ли в соответствующем министерстве специальное подразделение, отвечающее за биобезопасность/биозащиту на национальном уровне?</t>
  </si>
  <si>
    <t>Определены ли в современном национальном законодательстве минимальные уровни, меры по обеспечению или требования в отношении биобезопасности?</t>
  </si>
  <si>
    <t>Если "Да", дайте их краткую характеристику и представьте соответствующую документацию</t>
  </si>
  <si>
    <t>Существует ли специальная политика или регламент в отношении удаления и утилизации отходов?</t>
  </si>
  <si>
    <t>Проводится ли национальными органами инспектирование лабораторий с целью оценки соблюдения требования в отношении биобезопасности?</t>
  </si>
  <si>
    <t>Существуют ли в стране функциональные лаборатории УББ-3 для работы с особо опасными патогенами?</t>
  </si>
  <si>
    <t>Если "Да", укажите количество функциональных лабораторий УББ-3:</t>
  </si>
  <si>
    <t>Укажите также количество функциональных лабораторий УББ-4:</t>
  </si>
  <si>
    <t>Возможна ли сертификация боксов биологической безопасности (БББ) местными сертификационными органами?</t>
  </si>
  <si>
    <t>Существует ли специальный национальный документ по упаковке и транспортированию образцов</t>
  </si>
  <si>
    <t>Если "Да", предписано ли его обязательное применение законом или указом?</t>
  </si>
  <si>
    <t>Имеются ли специальные упаковки (такие, как тройная упаковка в соответствии с требованиями Р620 и Р650)?</t>
  </si>
  <si>
    <t>Если "Да", из каких источников? Местные поставщики, зарубежные поставщики, внешняя помощь (например, НПО, ООН)</t>
  </si>
  <si>
    <t xml:space="preserve">Существуют ли и обновляются ли национальные нормативно-правовые акты в отношении транспортирования инфекционных веществ (категории А и В)? </t>
  </si>
  <si>
    <t>Обеспечивают ли местные перевозчики транспортирование инфекционных веществ в соответствии с национальными требованиями?</t>
  </si>
  <si>
    <t>Имеют ли центральные/базовые лаборатории доступ к службе экспресс-доставки (например, DHL, FedEx, World Courier)?</t>
  </si>
  <si>
    <t>Имеют ли лица, ответственные за перевозку образцов, доступ к подготовке в области транспортирования инфекционных веществ?</t>
  </si>
  <si>
    <t>Если "Да", соответствуют ли такие тренинги правилам Организации Объединенных Наций по транспортированию инфекционных веществ?</t>
  </si>
  <si>
    <t>Имеет ли персонал лабораторий доступ к услугам в области производственной гигиены/гигиены труда на всех объектах?</t>
  </si>
  <si>
    <t>Существует ли специальная политика в отношении вакцинации (предынфекционная профилактика) для персонала лабораторий (гепатит В и другие соответствующие заболевания)?</t>
  </si>
  <si>
    <t>Анализ недостатков</t>
  </si>
  <si>
    <t>В чем состоят наиболее серьезные потребности/слабые стороны национальной лабораторной системы?</t>
  </si>
  <si>
    <t>Оцените в баллах от 0 (отсутствие недостатков) до 5 (серьезные недостатки) по указанным ниже пунктам и представьте комментарии относительно областей, в которых наблюдаются наиболее серьезные недостатки (4 и 5 баллов)</t>
  </si>
  <si>
    <t>Финансовые средства для осуществления деятельности лабораторий</t>
  </si>
  <si>
    <t>Людские ресурсы – квалификация и наличие соответствующего лабораторного персонала</t>
  </si>
  <si>
    <t>Соответствие оборудования требованиям</t>
  </si>
  <si>
    <t>Качество реагентов и расходных материалов</t>
  </si>
  <si>
    <t>Национальные руководящие принципы о конкретных методах работы лабораторий</t>
  </si>
  <si>
    <t>Сбор образцов</t>
  </si>
  <si>
    <t>Транспортирование образцов</t>
  </si>
  <si>
    <t>Организационная структура, структура оказания услуг лабораторий и объединение лабораторий в сети</t>
  </si>
  <si>
    <t>Безопасность или защищенность лабораторий</t>
  </si>
  <si>
    <t>Контроль качества</t>
  </si>
  <si>
    <t>Признание значения лабораторных услуг</t>
  </si>
  <si>
    <t>Наличие политической воли (национальная политика в отношении лабораторий, бюджет и т. д.)</t>
  </si>
  <si>
    <t xml:space="preserve">Другое </t>
  </si>
  <si>
    <t>По другим вопросам укажите:</t>
  </si>
  <si>
    <t>Отчет по вопроснику "Инструмент для оценки качества лабораторий: система"</t>
  </si>
  <si>
    <t>Все данные в этом модуле извлекаются автоматически, заполнять ничего не надо, кроме окон для комментариев</t>
  </si>
  <si>
    <t>Средний показатель</t>
  </si>
  <si>
    <t>Общие комментарии к оценке</t>
  </si>
  <si>
    <t>Выводы и рекомендации</t>
  </si>
  <si>
    <t xml:space="preserve">Экспорт </t>
  </si>
  <si>
    <t>Акронимы и сокращения, упоминаемые в данном документе</t>
  </si>
  <si>
    <t xml:space="preserve">Комментарии </t>
  </si>
  <si>
    <t>БББ</t>
  </si>
  <si>
    <t>Бокс биологической безопасности</t>
  </si>
  <si>
    <t>УББ</t>
  </si>
  <si>
    <t>Уровень биологической безопасности</t>
  </si>
  <si>
    <t>ВОК</t>
  </si>
  <si>
    <t>Внешняя оценка качества</t>
  </si>
  <si>
    <t>Минздрав</t>
  </si>
  <si>
    <t>Министерство здравоохранения</t>
  </si>
  <si>
    <t>НПО</t>
  </si>
  <si>
    <t>Неправительственные организации</t>
  </si>
  <si>
    <t>СОП</t>
  </si>
  <si>
    <t>Стандартные операционные процедуры</t>
  </si>
  <si>
    <t>ООН</t>
  </si>
  <si>
    <t>Организация Объединенных Наций</t>
  </si>
  <si>
    <t>ВОЗ</t>
  </si>
  <si>
    <t>Всемирная организация здравоохранения</t>
  </si>
  <si>
    <t>Gap analysis, from 0 (no gap) to 5 (high gap)</t>
  </si>
  <si>
    <t>Analyse des faiblesses, de 0 (pas de faiblesse) à 5 (faiblesses importantes)</t>
  </si>
  <si>
    <t>Análisis de brechas, de 0 (sin brechas) a 5 (brecha importante)</t>
  </si>
  <si>
    <t>Анализ недостатков, от 0 (отсутствие недостатков) до 5 (серьезные недостатки)</t>
  </si>
  <si>
    <t>This part is covered in the facility assessment sheet</t>
  </si>
  <si>
    <t xml:space="preserve">
Если да, то кто эти координационные центры лаборатории в РРТ ? обеспечить имена и принадлежность</t>
  </si>
  <si>
    <t>En caso afirmativo, ¿quiénes son los puntos focales para el laboratorio en el Tribunal de Revisión ? proporcionar los nombres y afiliación</t>
  </si>
  <si>
    <t>Has a cost-effectiveness analysis been performed to select technically and financially appropriate laboratory technologies and methods in case of such event?</t>
  </si>
  <si>
    <t>Does this unit participate in public health-related committees such as Ebola preparedness committee or EVD/VHF emergency committees?</t>
  </si>
  <si>
    <t>Has this unit a dedicated budget for EVD/VHF outbreak response in case of an event?</t>
  </si>
  <si>
    <t>Is there a specific budget assigned for public health laboratory activities (such as reference laboratories and networks operations) specific for an EVD/VHF outbreak event?</t>
  </si>
  <si>
    <t>Are coordination mechanisms established with donors for equipment and supply donation or procurement in case of an EVD/VHF outbreak?</t>
  </si>
  <si>
    <t xml:space="preserve">Are reference laboratories identified for EVD/VHF outbreak response? </t>
  </si>
  <si>
    <t>Does your country participate in an EVD/VHF EQA programme (proficiency-testing or rechecking) in the following areas:</t>
  </si>
  <si>
    <t>Please describe the EQA programme/s organization by providing for each: name of the programme, contact person/s, one line of description</t>
  </si>
  <si>
    <t>Are standardized forms specific for EVD/VHF available to collect these data?</t>
  </si>
  <si>
    <t>Does the MoH laboratory coordination unit have a mechanism to collect laboratory data in case of EVD/VHF outbreak event?</t>
  </si>
  <si>
    <t>How many laboratory workers are estimated to participate in an EVD/VHF outbreak event?</t>
  </si>
  <si>
    <t>Are the selected laboratory workers trained on the followings:</t>
  </si>
  <si>
    <t xml:space="preserve"> Laboratory waste disposal?</t>
  </si>
  <si>
    <t xml:space="preserve"> Laboratory quality assurance?</t>
  </si>
  <si>
    <t xml:space="preserve"> Data management?</t>
  </si>
  <si>
    <t xml:space="preserve"> Biorisk management (biosafety and laboratory biosecurity)?</t>
  </si>
  <si>
    <t xml:space="preserve"> Laboratory management?</t>
  </si>
  <si>
    <t>Are specific packages (like triple packages complying with P620; Category A, and P650; Category B, requirements) available?</t>
  </si>
  <si>
    <t>Is an Ebola Operating Centre (EOC) clearly defined with lines of authority?</t>
  </si>
  <si>
    <t>If yes, who are the focal points for laboratory in the EOC? provide names and affiliation</t>
  </si>
  <si>
    <t>If yes, is there a laboratory desk in the EOC?</t>
  </si>
  <si>
    <t>Please estimate the number of laboratories designated for EVD/VHF within the following definitions:</t>
  </si>
  <si>
    <t>How are lab results communicated to the Ebola Treatment Center? (Phone, email, SMS etc.)</t>
  </si>
  <si>
    <t>Who is responsible for communicating lab results back to MoH/EOC/RRT? Provide name/details</t>
  </si>
  <si>
    <t>Do they understand the risk and willing to perform the work?</t>
  </si>
  <si>
    <t>Are biosafety cabinets (BSC) certified by local certification bodies?</t>
  </si>
  <si>
    <t>If yes, who are the focal points for laboratory in the RRT? provide names and affiliation?</t>
  </si>
  <si>
    <t>Does the reference laboratory identified above have a Biosafety level 3 facility?</t>
  </si>
  <si>
    <t>If yes or partial, is it a member of the WHO EDPLN?</t>
  </si>
  <si>
    <t>1.3</t>
  </si>
  <si>
    <t>5.6</t>
  </si>
  <si>
    <t>8.2</t>
  </si>
  <si>
    <t>8.3</t>
  </si>
  <si>
    <t>8.12</t>
  </si>
  <si>
    <t>8.20</t>
  </si>
  <si>
    <t>Cette unité a-t-elle un budget dédié à la réponse aux épidémies de EVD / FHV en cas d'un tel événement ?</t>
  </si>
  <si>
    <t>Est-ce que cette unité participe à des comités de santé publique tels que le Comité de préparation Ebola ou des comités d'urgence EVD / FHV ?</t>
  </si>
  <si>
    <t>Y a-t-il un budget spécifique attribué pour les activités des laboratoires de santé publique (tels que les laboratoires de référence et les réseaux de laboratoires) lors d'une épidémie de EVD / FHV ?</t>
  </si>
  <si>
    <t>Des mécanismes de coordination ont-ils été mis en place avec les bailleurs de fonds pour le don ou l'achat d'équipements et de fournitures en cas d'épidémie de EVD / FHV ?</t>
  </si>
  <si>
    <t>Cette unité a-t-elle développé des mécanismes de coordination avec les équipes d'intervention rapide EVD / FHV et les parties prenantes concernées ?</t>
  </si>
  <si>
    <t>Un centre d'opération Ebola est-il clairement défini avec une structure hiérarchique ?</t>
  </si>
  <si>
    <t>Si oui, y a-t-il une composante laboratoire dans le centre d'opération ?</t>
  </si>
  <si>
    <t>Si oui, qui sont les points focaux pour les laboratoires dans le centre d'opération ? Veuillez fournir les noms et affiliations.</t>
  </si>
  <si>
    <t>Si oui, qui sont les points focaux pour les laboratoires dans les équipes d'intervention rapide ? Veuillez fournir les noms et affiliations.</t>
  </si>
  <si>
    <t>Veuillez estimer le nombre de laboratoires désignés pour EVD / FHV correspondant aux définitions suivantes :</t>
  </si>
  <si>
    <t>A-t-on identifié des laboratoires de référence pour la réponse aux épidémies de EVD / FHV ?</t>
  </si>
  <si>
    <t>Si oui ou partiellement, veuillez fournir la liste des laboratoires de référence et leurs localisations.</t>
  </si>
  <si>
    <t>If yes or partial, please provide the list of reference laboratories and their locations.</t>
  </si>
  <si>
    <t>Le laboratoire national est-il capable d'effectuer le diagnostic différentiel ? Par exemple : typhoïde , Lassa , Marburg , paludisme, etc. ?</t>
  </si>
  <si>
    <t>Le laboratoire est-il représenté dans les équipes d'intervention rapide Ebola ?</t>
  </si>
  <si>
    <t>Des représentants du(des) laboratoire(s) de référence identifié(s) font-ils partie des équipes d'intervention rapide EVD / FHV ?</t>
  </si>
  <si>
    <t>Le(s) laboratoire(s) de référence indiqués ci-dessus ont-ils un niveau de sécurité biologique 3 ?</t>
  </si>
  <si>
    <t>Une liste de centres collaborateurs OMS pour EVD / FHV est-elle disponible indiquant clairement les coordonnées de ces centres ?</t>
  </si>
  <si>
    <t>Si oui ou partiellement, est-il un membre du réseau OMS de laboratoires pour les agents pathogènes émergents et dangereux (EDPLN) ?</t>
  </si>
  <si>
    <t>Si oui ou partiellement, abordent-elles les sujets suivants ?</t>
  </si>
  <si>
    <t>En ce qui concerne l'implication des services de laboratoire dans les équipes d'intervention rapide EVD / FHV :</t>
  </si>
  <si>
    <t>Est-ce que votre pays participe à un programme d'évaluation externe de la qualité EVD / FHV (contrôle de compétences ou revérification) dans les domaines suivants :</t>
  </si>
  <si>
    <t>Ces laboratoires de référence sont-ils compétents pour effectuer les tests de diagnostic de EVD ? Si oui, veuillez expliquer comment cela a été vérifié (participation à un programme d'évaluation externe de la qualité, formation).</t>
  </si>
  <si>
    <t>Veuillez décrire l'organisation du(des) programme(s) d'évaluation externe de la qualité en fournissant pour chacun: nom du programme, la(les) personne(s) de contact, une ligne de description</t>
  </si>
  <si>
    <t>Est-ce que l'unité de coordination des laboratoires du ministère de la santé a un mécanisme de collecte de données de laboratoire en cas d'épidémie EVD / FHV ?</t>
  </si>
  <si>
    <t>Des formulaires normalisés spécifiques pour EVD / FHV sont-ils disponibles pour recueillir ces données ?</t>
  </si>
  <si>
    <t>Comment les résultats de laboratoire sont-ils communiqués au Centre de traitement Ebola ? ( Téléphone , e-mail , SMS , etc. )</t>
  </si>
  <si>
    <t>Qui est responsable de faire remonter les résultats de laboratoire au niveau du ministère de la santé / du centre d'opération Ebola / des équipes d'intervention rapide ? Veuillez fournir les noms et coordonnées des responsables.</t>
  </si>
  <si>
    <t>Le personnel en question comprend-il les risques et est-il prêt à effectuer le travail ?</t>
  </si>
  <si>
    <t>Combien de personnels de laboratoire sont estimés être impliqués dans le travail lié à une épidémie EVD / FHV ?</t>
  </si>
  <si>
    <t>Specimen collection, testing, packaging and transportation</t>
  </si>
  <si>
    <t>Prélèvement d'échantillons, analyse, emballage et transport</t>
  </si>
  <si>
    <t>Les personnels de laboratoire sélectionnés sont-ils formés sur les points suivants :</t>
  </si>
  <si>
    <t xml:space="preserve"> Diagnostic laboratory procedures specific for EVD/VHF pathogens?</t>
  </si>
  <si>
    <t>Elimination des déchets de laboratoire ?</t>
  </si>
  <si>
    <t>Procédures d'analyse spécifiques pour EVD / FHV ?</t>
  </si>
  <si>
    <t>Assurance de la qualité en laboratoire ?</t>
  </si>
  <si>
    <t>Gestion des risques biologiques (biosécurité et sûreté biologique) ?</t>
  </si>
  <si>
    <t>Gestion du laboratoire ?</t>
  </si>
  <si>
    <t>Gestion des données ?</t>
  </si>
  <si>
    <t>Les postes de sécurité microbiologique sont-ils certifiés par des organismes de certification locaux ?</t>
  </si>
  <si>
    <t>Les emballages spécifiques (tels que les triple emballages correspondant aux instructions d'emballage P620 pour la catégorie A et P650 pour la catégorie B) sont-ils disponibles ?</t>
  </si>
  <si>
    <t>Est-ce que les laboratoires centraux / de référence prêts à être impliqués dans la réponse à EVD / FHV ont accès à des services de courrier rapide (par exemple DHL, FedEx, World Courier) ?</t>
  </si>
  <si>
    <t>Has this unit developed coordination mechanisms with EVD/VHF rapid response team (RRT) and relevant stakeholders?</t>
  </si>
  <si>
    <t>Is laboratory represented in the Ebola RRT?</t>
  </si>
  <si>
    <t xml:space="preserve">Is a list of WHO Collaborating Centres (WHOCC) for EVD/VHF available with clear contact details? </t>
  </si>
  <si>
    <t>EVD/VHF Laboratory Assessment Tool: System Questionnaire Report</t>
  </si>
  <si>
    <t>Outil d'Evaluation des Laboratoires EVD / FHV : Résumé du Questionnaire Système</t>
  </si>
  <si>
    <t xml:space="preserve">EVD </t>
  </si>
  <si>
    <t>VHF</t>
  </si>
  <si>
    <t>RRT</t>
  </si>
  <si>
    <t>EOC</t>
  </si>
  <si>
    <t>WHOCC</t>
  </si>
  <si>
    <t>EDPLN</t>
  </si>
  <si>
    <t>WHO Collaborating Centres</t>
  </si>
  <si>
    <t>Ebola Operating Centre</t>
  </si>
  <si>
    <t>Rapid Response Team</t>
  </si>
  <si>
    <t>Viral haemorrhagic fever</t>
  </si>
  <si>
    <t>Ebola virus disease</t>
  </si>
  <si>
    <t>Emerging and Dangerous Pathogens Laboratory Network</t>
  </si>
  <si>
    <t>Réseau OMS de laboratoires pour les agents pathogènes émergents et dangereux</t>
  </si>
  <si>
    <t>FHV</t>
  </si>
  <si>
    <t>Maladie à virus Ebola</t>
  </si>
  <si>
    <t>Fièvre hémorragique virale</t>
  </si>
  <si>
    <t>Are these reference laboratories competent in testing for EVD? If yes, how is their competency verified? (EQA?, training?)</t>
  </si>
  <si>
    <t>If yes or partial, please describe: Which WHOCC will be contacted in case of an EVD/VHF event and the contact protocol, documentation developed (SOPs, testing algorithm, reports forms) and funding sources for liaising with such WHOCC.</t>
  </si>
  <si>
    <t>Si oui ou partiellement, veuillez décrire : Quels centres collaborateurs OMS sont contactés en cas d'un événement EVD / FHV, le protocole de contact, la documentation développée (POS, algorithme de test, formulaires), et les sources de financement pour assurer la liaison avec les centres collaborateurs OMS.</t>
  </si>
  <si>
    <t>Do representatives from the identified reference laboratory(s) participate in the EVD/VHF RRT?</t>
  </si>
  <si>
    <t>Regarding laboratory services involvement in the EVD/VHF event RRT, are the following items available:</t>
  </si>
  <si>
    <t>Specimen collection kits?</t>
  </si>
  <si>
    <t>SOPs to describe specimen collection and transport?</t>
  </si>
  <si>
    <t>2.20</t>
  </si>
  <si>
    <t>Networking mechanisms</t>
  </si>
  <si>
    <t>Triple packaging for specimen transportation?</t>
  </si>
  <si>
    <t>Personal protective equipment (PPE)?</t>
  </si>
  <si>
    <t>Equipements de protection individuelle (EPI) ?</t>
  </si>
  <si>
    <t>Kits pour la collecte des échantillons ?</t>
  </si>
  <si>
    <t>Triple emballages pour le transport des échantillons ?</t>
  </si>
  <si>
    <t>POS pour la collecte et le transport des échantillons ?</t>
  </si>
  <si>
    <t>Personal protective equipment</t>
  </si>
  <si>
    <t>PPE</t>
  </si>
  <si>
    <t>Equipement de protection individuelle</t>
  </si>
  <si>
    <t>EPI</t>
  </si>
  <si>
    <t>Enter in cell A3 the number corresponding to the language (1-English, 2- French). If you translate the cells in column 5, you can use the tool in another language.</t>
  </si>
  <si>
    <t>Translations in Spanish (column 3) and Russian (column 4) are not completed. Therefore the tool shouldn't be used in Spanish and Russian.</t>
  </si>
  <si>
    <t>Is the national laboratory able to perform differential diagnosis? For example: Typhoid, Lassa, Marburg, Malaria, etc.?</t>
  </si>
  <si>
    <t xml:space="preserve">All rights reserved. Publications of the World Health Organization are available on the WHO website (www.who.int) or can be purchased from WHO Press, World Health Organization, 20 Avenue Appia, 1211 Geneva 27, Switzerland (tel.: +41 22 791 3264; fax: +41 22 791 4857; e-mail: bookorders@who.int). 
Requests for permission to reproduce or translate WHO publications –whether for sale or for non-commercial distribution– should be addressed to WHO Press through the WHO website (www.who.int/about/licensing/copyright_form/en/index.html).
The designations employed and the presentation of the material in this publication do not imply the expression of any opinion whatsoever on the part of the World Health Organization concerning the legal status of any country, territory, city or area or of its authorities, or concerning the delimitation of its frontiers or boundaries. Dotted and dashed lines on maps represent approximate border lines for which there may not yet be full agreement.
The mention of specific companies or of certain manufacturers’ products does not imply that they are endorsed or recommended by the World Health Organization in preference to others of a similar nature that are not mentioned. Errors and omissions excepted, the names of proprietary products are distinguished by initial capital letters.
All reasonable precautions have been taken by the World Health Organization to verify the information contained in this publication. However, the published material is being distributed without warranty of any kind, either expressed or implied. The responsibility for the interpretation and use of the material lies with the reader. In no event shall the World Health Organization be liable for damages arising from its use.
</t>
  </si>
  <si>
    <t xml:space="preserve">Laboratory Assessment Tool - short version for EVD/VHF (Only for Ebola/VHF diagnosis capacity and not for clinical testing for Ebola/VHF patients) </t>
  </si>
  <si>
    <t>Are there national regulations specific for laboratories handling dangerous pathogens like Ebola virus?</t>
  </si>
  <si>
    <t>Are there national guidelines for import or export of such pathogens?</t>
  </si>
  <si>
    <t>Are national general quality norms/sets of standards related to EVD/VHF outbreak laboratory response established?</t>
  </si>
  <si>
    <t>Des normes de qualité nationales générales ont-elle été établies pour la réponse de laboratoire aux épidémies de EVD / FHV ?</t>
  </si>
  <si>
    <t>Molecular testing?</t>
  </si>
  <si>
    <t>Is the laboratory staff, who will do the testing and/or sample collection, in the selected reference laboratory(ies) for EVD/VHF response, identified in case of an EVD/VHF event?</t>
  </si>
  <si>
    <t>Specimen collection?</t>
  </si>
  <si>
    <t>Specimen transport (national and international transport)?</t>
  </si>
  <si>
    <t>Do central/reference laboratories ready for EVD/VHF response, have access to express courier service/s (e.g. DHL, FedEx, World Courier)?</t>
  </si>
  <si>
    <t>If yes, are these trainings in line with the United Nations regulations on the transport of infectious substances, if national specific regulations do not exist?</t>
  </si>
  <si>
    <t>Is/are central/reference laboratory(s) chosen for EVD/VHF response aware of the "WHO Ebola Shipment Fund Project with World Courier"?</t>
  </si>
  <si>
    <t>Y a-t-il une réglementation nationale spécifique pour les laboratoires manipulant des pathogènes dangereux tels le virus Ebola ?</t>
  </si>
  <si>
    <t>Y a-t-il des directives nationales pour l'importation ou l'exportation de tels pathogènes ?</t>
  </si>
  <si>
    <t>Analyse moléculaire</t>
  </si>
  <si>
    <t>Outil d'Evaluation des Laboratoires - version courte pour EVD / FHV (uniquement pour les capacités de diagnostic de Ebola / FHV, et non pour le suivi clinique des patients atteints de Ebola / FHV)</t>
  </si>
  <si>
    <t>Le personnel des laboratoires de référence pour la réponse EVD / FHV et qui fera les analyses de laboratoire ou le prélévement des échantillons est-il identifié dans le cas d'une épidémie ?</t>
  </si>
  <si>
    <t>Prélévement des échantillons ?</t>
  </si>
  <si>
    <t>Transport des échantillons (national et international) ?</t>
  </si>
  <si>
    <t>Si oui et s'il n'y a pas de réglementation nationale spécifique, cette formation est-elle conforme aux réglementations des Nations Unies sur le transport des matières infectieuses ?</t>
  </si>
  <si>
    <t>Les laboratoires centraux / de référence choisis pour être impliqués dans la réponse à EVD / FHV sont-ils au courant du Projet OMS de financement de l’envoi des échantillons Ebola avec World Courier ?</t>
  </si>
  <si>
    <t>© World Health Organization 2015</t>
  </si>
  <si>
    <t>WHO/HSE/GCR/LYO/2012.2/Add.1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</si>
</sst>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2" x14ac:knownFonts="1">
    <font>
      <sz val="10"/>
      <name val="Arial"/>
    </font>
    <font>
      <sz val="8"/>
      <name val="Arial"/>
      <family val="2"/>
    </font>
    <font>
      <sz val="10"/>
      <name val="Arial"/>
      <family val="2"/>
    </font>
    <font>
      <sz val="10"/>
      <name val="Verdana"/>
      <family val="2"/>
    </font>
    <font>
      <b/>
      <sz val="10"/>
      <name val="Verdana"/>
      <family val="2"/>
    </font>
    <font>
      <b/>
      <sz val="12"/>
      <name val="Verdana"/>
      <family val="2"/>
    </font>
    <font>
      <sz val="8"/>
      <name val="Verdana"/>
      <family val="2"/>
    </font>
    <font>
      <b/>
      <sz val="12"/>
      <name val="Arial Black"/>
      <family val="2"/>
    </font>
    <font>
      <b/>
      <sz val="16"/>
      <name val="Arial Black"/>
      <family val="2"/>
    </font>
    <font>
      <sz val="11"/>
      <name val="Times New Roman"/>
      <family val="1"/>
    </font>
    <font>
      <i/>
      <sz val="11"/>
      <name val="Times New Roman"/>
      <family val="1"/>
    </font>
    <font>
      <b/>
      <sz val="11"/>
      <name val="Times New Roman"/>
      <family val="1"/>
    </font>
    <font>
      <sz val="10"/>
      <name val="Times New Roman"/>
      <family val="1"/>
    </font>
    <font>
      <b/>
      <sz val="10"/>
      <name val="Times New Roman"/>
      <family val="1"/>
    </font>
    <font>
      <b/>
      <sz val="14"/>
      <name val="Arial Black"/>
      <family val="2"/>
    </font>
    <font>
      <b/>
      <sz val="11"/>
      <color indexed="9"/>
      <name val="Times New Roman"/>
      <family val="1"/>
    </font>
    <font>
      <sz val="16"/>
      <name val="Arial Black"/>
      <family val="2"/>
    </font>
    <font>
      <b/>
      <sz val="10"/>
      <name val="Arial Black"/>
      <family val="2"/>
    </font>
    <font>
      <sz val="14"/>
      <name val="Arial Black"/>
      <family val="2"/>
    </font>
    <font>
      <sz val="9"/>
      <name val="Times New Roman"/>
      <family val="1"/>
    </font>
    <font>
      <b/>
      <sz val="8"/>
      <name val="Verdana"/>
      <family val="2"/>
    </font>
    <font>
      <i/>
      <sz val="11"/>
      <color rgb="FFFF0000"/>
      <name val="Times New Roman"/>
      <family val="1"/>
    </font>
  </fonts>
  <fills count="8">
    <fill>
      <patternFill patternType="none"/>
    </fill>
    <fill>
      <patternFill patternType="gray125"/>
    </fill>
    <fill>
      <patternFill patternType="solid">
        <fgColor indexed="65"/>
        <bgColor indexed="64"/>
      </patternFill>
    </fill>
    <fill>
      <patternFill patternType="solid">
        <fgColor indexed="22"/>
        <bgColor indexed="64"/>
      </patternFill>
    </fill>
    <fill>
      <patternFill patternType="solid">
        <fgColor indexed="63"/>
        <bgColor indexed="64"/>
      </patternFill>
    </fill>
    <fill>
      <patternFill patternType="solid">
        <fgColor indexed="23"/>
        <bgColor indexed="64"/>
      </patternFill>
    </fill>
    <fill>
      <patternFill patternType="solid">
        <fgColor rgb="FF92D050"/>
        <bgColor indexed="64"/>
      </patternFill>
    </fill>
    <fill>
      <patternFill patternType="solid">
        <fgColor theme="0"/>
        <bgColor indexed="64"/>
      </patternFill>
    </fill>
  </fills>
  <borders count="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179">
    <xf numFmtId="0" fontId="0" fillId="0" borderId="0" xfId="0"/>
    <xf numFmtId="0" fontId="3" fillId="2" borderId="0" xfId="0" applyFont="1" applyFill="1" applyAlignment="1">
      <alignment vertical="center" wrapText="1"/>
    </xf>
    <xf numFmtId="0" fontId="4" fillId="2" borderId="0" xfId="0" applyFont="1" applyFill="1" applyAlignment="1">
      <alignment vertical="center" wrapText="1"/>
    </xf>
    <xf numFmtId="0" fontId="3" fillId="2" borderId="0" xfId="0" applyFont="1" applyFill="1" applyAlignment="1">
      <alignment horizontal="center" vertical="center" wrapText="1"/>
    </xf>
    <xf numFmtId="0" fontId="3" fillId="2" borderId="0" xfId="0" applyFont="1" applyFill="1" applyBorder="1" applyAlignment="1">
      <alignment vertical="center" wrapText="1"/>
    </xf>
    <xf numFmtId="0" fontId="4" fillId="2" borderId="0" xfId="0" quotePrefix="1" applyFont="1" applyFill="1" applyAlignment="1">
      <alignment horizontal="center" vertical="center" wrapText="1"/>
    </xf>
    <xf numFmtId="9" fontId="3" fillId="0" borderId="0" xfId="0" applyNumberFormat="1" applyFont="1" applyFill="1" applyBorder="1" applyAlignment="1">
      <alignment horizontal="center" vertical="center" wrapText="1"/>
    </xf>
    <xf numFmtId="0" fontId="6" fillId="2" borderId="0" xfId="0" applyFont="1" applyFill="1" applyAlignment="1">
      <alignment vertical="center" wrapText="1"/>
    </xf>
    <xf numFmtId="0" fontId="3" fillId="2" borderId="0" xfId="0" applyFont="1" applyFill="1" applyAlignment="1">
      <alignment horizontal="left" vertical="center" wrapText="1"/>
    </xf>
    <xf numFmtId="0" fontId="3" fillId="2" borderId="0" xfId="0" applyFont="1" applyFill="1"/>
    <xf numFmtId="0" fontId="3" fillId="2" borderId="0" xfId="0" applyFont="1" applyFill="1" applyAlignment="1" applyProtection="1">
      <alignment horizontal="left" vertical="center" wrapText="1"/>
    </xf>
    <xf numFmtId="0" fontId="3" fillId="2" borderId="0" xfId="0" applyFont="1" applyFill="1" applyAlignment="1" applyProtection="1">
      <alignment vertical="center" wrapText="1"/>
    </xf>
    <xf numFmtId="0" fontId="3" fillId="2" borderId="0" xfId="0" applyFont="1" applyFill="1" applyBorder="1" applyAlignment="1" applyProtection="1">
      <alignment vertical="center" wrapText="1"/>
    </xf>
    <xf numFmtId="0" fontId="3" fillId="2" borderId="0" xfId="0" applyFont="1" applyFill="1" applyBorder="1" applyAlignment="1" applyProtection="1">
      <alignment horizontal="left" vertical="center" wrapText="1"/>
    </xf>
    <xf numFmtId="0" fontId="4" fillId="2" borderId="0" xfId="0" applyFont="1" applyFill="1" applyBorder="1" applyAlignment="1" applyProtection="1">
      <alignment vertical="center" wrapText="1"/>
    </xf>
    <xf numFmtId="0" fontId="4" fillId="0" borderId="0" xfId="0" applyFont="1" applyFill="1" applyAlignment="1" applyProtection="1">
      <alignment vertical="center" wrapText="1"/>
    </xf>
    <xf numFmtId="9" fontId="5" fillId="2" borderId="0" xfId="0" applyNumberFormat="1" applyFont="1" applyFill="1" applyAlignment="1" applyProtection="1">
      <alignment horizontal="center" vertical="center" wrapText="1"/>
    </xf>
    <xf numFmtId="9" fontId="4" fillId="2" borderId="0" xfId="0" applyNumberFormat="1" applyFont="1" applyFill="1" applyAlignment="1" applyProtection="1">
      <alignment horizontal="center" vertical="center" wrapText="1"/>
    </xf>
    <xf numFmtId="9" fontId="4" fillId="2" borderId="0" xfId="0" applyNumberFormat="1" applyFont="1" applyFill="1" applyAlignment="1" applyProtection="1">
      <alignment horizontal="left" vertical="center" wrapText="1"/>
    </xf>
    <xf numFmtId="9" fontId="4" fillId="2" borderId="0" xfId="0" applyNumberFormat="1" applyFont="1" applyFill="1" applyAlignment="1" applyProtection="1">
      <alignment vertical="center" wrapText="1"/>
    </xf>
    <xf numFmtId="0" fontId="3" fillId="2" borderId="0" xfId="0" applyFont="1" applyFill="1" applyAlignment="1" applyProtection="1">
      <alignment horizontal="center" vertical="center" wrapText="1"/>
    </xf>
    <xf numFmtId="0" fontId="3" fillId="2" borderId="0" xfId="0" applyFont="1" applyFill="1" applyBorder="1" applyAlignment="1" applyProtection="1">
      <alignment horizontal="center" vertical="center" wrapText="1"/>
    </xf>
    <xf numFmtId="9" fontId="3" fillId="2" borderId="0" xfId="0" applyNumberFormat="1" applyFont="1" applyFill="1" applyAlignment="1" applyProtection="1">
      <alignment vertical="center" wrapText="1"/>
    </xf>
    <xf numFmtId="2" fontId="3" fillId="2" borderId="0" xfId="0" applyNumberFormat="1" applyFont="1" applyFill="1" applyBorder="1" applyAlignment="1" applyProtection="1">
      <alignment horizontal="center" vertical="center" wrapText="1"/>
    </xf>
    <xf numFmtId="9" fontId="3" fillId="2" borderId="0" xfId="0" applyNumberFormat="1" applyFont="1" applyFill="1" applyBorder="1" applyAlignment="1" applyProtection="1">
      <alignment vertical="center" wrapText="1"/>
    </xf>
    <xf numFmtId="0" fontId="3" fillId="2" borderId="0" xfId="0" quotePrefix="1" applyFont="1" applyFill="1" applyBorder="1" applyAlignment="1" applyProtection="1">
      <alignment horizontal="center" vertical="center" wrapText="1"/>
    </xf>
    <xf numFmtId="9" fontId="5" fillId="2" borderId="0" xfId="0" applyNumberFormat="1" applyFont="1" applyFill="1" applyBorder="1" applyAlignment="1" applyProtection="1">
      <alignment horizontal="center" vertical="center" wrapText="1"/>
    </xf>
    <xf numFmtId="9" fontId="4" fillId="2" borderId="0" xfId="0" applyNumberFormat="1" applyFont="1" applyFill="1" applyBorder="1" applyAlignment="1" applyProtection="1">
      <alignment horizontal="center" vertical="center" wrapText="1"/>
    </xf>
    <xf numFmtId="9" fontId="4" fillId="2" borderId="0" xfId="0" applyNumberFormat="1" applyFont="1" applyFill="1" applyBorder="1" applyAlignment="1" applyProtection="1">
      <alignment horizontal="left" vertical="center" wrapText="1"/>
    </xf>
    <xf numFmtId="9" fontId="4" fillId="2" borderId="0" xfId="0" applyNumberFormat="1" applyFont="1" applyFill="1" applyBorder="1" applyAlignment="1" applyProtection="1">
      <alignment vertical="center" wrapText="1"/>
    </xf>
    <xf numFmtId="0" fontId="4" fillId="2" borderId="0" xfId="0" applyFont="1" applyFill="1" applyBorder="1" applyAlignment="1" applyProtection="1">
      <alignment horizontal="left" vertical="center" wrapText="1"/>
    </xf>
    <xf numFmtId="0" fontId="3" fillId="2" borderId="0" xfId="0" quotePrefix="1" applyFont="1" applyFill="1" applyAlignment="1" applyProtection="1">
      <alignment horizontal="center" vertical="center" wrapText="1"/>
    </xf>
    <xf numFmtId="2" fontId="3" fillId="2" borderId="0" xfId="0" applyNumberFormat="1" applyFont="1" applyFill="1" applyAlignment="1" applyProtection="1">
      <alignment horizontal="center" vertical="center" wrapText="1"/>
    </xf>
    <xf numFmtId="0" fontId="3" fillId="0" borderId="0"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protection locked="0"/>
    </xf>
    <xf numFmtId="0" fontId="3" fillId="2" borderId="0" xfId="0" applyFont="1" applyFill="1" applyBorder="1" applyAlignment="1" applyProtection="1">
      <alignment horizontal="left" vertical="center" wrapText="1"/>
      <protection locked="0"/>
    </xf>
    <xf numFmtId="0" fontId="9" fillId="2" borderId="0" xfId="0" applyFont="1" applyFill="1" applyAlignment="1" applyProtection="1">
      <alignment horizontal="left" vertical="center" wrapText="1"/>
    </xf>
    <xf numFmtId="0" fontId="8" fillId="2" borderId="0" xfId="0" applyFont="1" applyFill="1" applyAlignment="1" applyProtection="1">
      <alignment vertical="center" wrapText="1"/>
    </xf>
    <xf numFmtId="0" fontId="9" fillId="2" borderId="1" xfId="0" applyFont="1" applyFill="1" applyBorder="1" applyAlignment="1" applyProtection="1">
      <alignment vertical="center" wrapText="1"/>
    </xf>
    <xf numFmtId="0" fontId="9" fillId="2" borderId="2" xfId="0" applyFont="1" applyFill="1" applyBorder="1" applyAlignment="1" applyProtection="1">
      <alignment horizontal="left" vertical="center" wrapText="1"/>
      <protection locked="0"/>
    </xf>
    <xf numFmtId="0" fontId="10" fillId="2" borderId="0" xfId="0" applyFont="1" applyFill="1" applyAlignment="1" applyProtection="1">
      <alignment vertical="center"/>
    </xf>
    <xf numFmtId="0" fontId="9" fillId="2" borderId="0" xfId="0" applyFont="1" applyFill="1" applyAlignment="1" applyProtection="1">
      <alignment horizontal="center" vertical="center" wrapText="1"/>
    </xf>
    <xf numFmtId="0" fontId="11" fillId="2" borderId="0" xfId="0" applyFont="1" applyFill="1" applyBorder="1" applyAlignment="1" applyProtection="1">
      <alignment vertical="center" wrapText="1"/>
    </xf>
    <xf numFmtId="0" fontId="9" fillId="2" borderId="0" xfId="0" applyFont="1" applyFill="1" applyBorder="1" applyAlignment="1" applyProtection="1">
      <alignment horizontal="center" vertical="center" wrapText="1"/>
    </xf>
    <xf numFmtId="0" fontId="9" fillId="2" borderId="2" xfId="0" applyFont="1" applyFill="1" applyBorder="1" applyAlignment="1" applyProtection="1">
      <alignment vertical="center" wrapText="1"/>
    </xf>
    <xf numFmtId="0" fontId="9" fillId="2" borderId="2" xfId="0" applyFont="1" applyFill="1" applyBorder="1" applyAlignment="1" applyProtection="1">
      <alignment horizontal="center" vertical="center" wrapText="1"/>
    </xf>
    <xf numFmtId="0" fontId="9" fillId="3" borderId="2" xfId="0" applyFont="1" applyFill="1" applyBorder="1" applyAlignment="1" applyProtection="1">
      <alignment horizontal="center" vertical="center" wrapText="1"/>
      <protection locked="0"/>
    </xf>
    <xf numFmtId="0" fontId="10" fillId="2" borderId="2" xfId="0" applyFont="1" applyFill="1" applyBorder="1" applyAlignment="1" applyProtection="1">
      <alignment vertical="center" wrapText="1"/>
    </xf>
    <xf numFmtId="0" fontId="9" fillId="2" borderId="3" xfId="0" applyFont="1" applyFill="1" applyBorder="1" applyAlignment="1" applyProtection="1">
      <alignment horizontal="center" vertical="center" wrapText="1"/>
    </xf>
    <xf numFmtId="0" fontId="9" fillId="2" borderId="0" xfId="0" applyFont="1" applyFill="1" applyBorder="1" applyAlignment="1" applyProtection="1">
      <alignment horizontal="left" vertical="center" wrapText="1"/>
    </xf>
    <xf numFmtId="0" fontId="9" fillId="2" borderId="0" xfId="0" quotePrefix="1" applyFont="1" applyFill="1" applyBorder="1" applyAlignment="1" applyProtection="1">
      <alignment horizontal="center" vertical="center" wrapText="1"/>
    </xf>
    <xf numFmtId="0" fontId="9" fillId="2" borderId="0"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left" vertical="center" wrapText="1"/>
      <protection locked="0"/>
    </xf>
    <xf numFmtId="0" fontId="11" fillId="2" borderId="0" xfId="0" quotePrefix="1" applyFont="1" applyFill="1" applyBorder="1" applyAlignment="1" applyProtection="1">
      <alignment horizontal="center" vertical="center" wrapText="1"/>
    </xf>
    <xf numFmtId="0" fontId="10" fillId="2" borderId="0" xfId="0" applyFont="1" applyFill="1" applyBorder="1" applyAlignment="1" applyProtection="1">
      <alignment vertical="center"/>
    </xf>
    <xf numFmtId="9" fontId="11" fillId="2" borderId="0" xfId="0" applyNumberFormat="1" applyFont="1" applyFill="1" applyBorder="1" applyAlignment="1" applyProtection="1">
      <alignment horizontal="center" vertical="center" wrapText="1"/>
    </xf>
    <xf numFmtId="9" fontId="11" fillId="2" borderId="0" xfId="0" applyNumberFormat="1" applyFont="1" applyFill="1" applyBorder="1" applyAlignment="1" applyProtection="1">
      <alignment horizontal="left" vertical="center" wrapText="1"/>
    </xf>
    <xf numFmtId="9" fontId="9" fillId="2" borderId="0" xfId="0" applyNumberFormat="1" applyFont="1" applyFill="1" applyBorder="1" applyAlignment="1" applyProtection="1">
      <alignment vertical="center" wrapText="1"/>
    </xf>
    <xf numFmtId="9" fontId="11" fillId="2" borderId="0" xfId="0" applyNumberFormat="1" applyFont="1" applyFill="1" applyBorder="1" applyAlignment="1" applyProtection="1">
      <alignment vertical="center" wrapText="1"/>
    </xf>
    <xf numFmtId="0" fontId="9" fillId="2" borderId="0" xfId="0" applyFont="1" applyFill="1" applyBorder="1" applyAlignment="1" applyProtection="1">
      <alignment vertical="center" wrapText="1"/>
    </xf>
    <xf numFmtId="0" fontId="9" fillId="0" borderId="3"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4" fillId="2" borderId="0" xfId="0" applyFont="1" applyFill="1" applyAlignment="1" applyProtection="1">
      <alignment vertical="center" wrapText="1"/>
    </xf>
    <xf numFmtId="0" fontId="11" fillId="2" borderId="0" xfId="0" applyFont="1" applyFill="1" applyAlignment="1" applyProtection="1">
      <alignment horizontal="center" vertical="center" wrapText="1"/>
    </xf>
    <xf numFmtId="9" fontId="11" fillId="2" borderId="0" xfId="0" applyNumberFormat="1" applyFont="1" applyFill="1" applyAlignment="1" applyProtection="1">
      <alignment horizontal="center" vertical="center" wrapText="1"/>
    </xf>
    <xf numFmtId="9" fontId="11" fillId="2" borderId="0" xfId="0" applyNumberFormat="1" applyFont="1" applyFill="1" applyAlignment="1" applyProtection="1">
      <alignment horizontal="left" vertical="center" wrapText="1"/>
    </xf>
    <xf numFmtId="9" fontId="9" fillId="2" borderId="0" xfId="0" applyNumberFormat="1" applyFont="1" applyFill="1" applyAlignment="1" applyProtection="1">
      <alignment vertical="center" wrapText="1"/>
    </xf>
    <xf numFmtId="0" fontId="9" fillId="2" borderId="0" xfId="0" applyFont="1" applyFill="1" applyAlignment="1" applyProtection="1">
      <alignment vertical="center" wrapText="1"/>
    </xf>
    <xf numFmtId="0" fontId="11" fillId="2" borderId="0" xfId="0" applyFont="1" applyFill="1" applyAlignment="1" applyProtection="1">
      <alignment vertical="center" wrapText="1"/>
    </xf>
    <xf numFmtId="0" fontId="9" fillId="2" borderId="0" xfId="0" quotePrefix="1" applyFont="1" applyFill="1" applyAlignment="1" applyProtection="1">
      <alignment horizontal="center" vertical="center" wrapText="1"/>
    </xf>
    <xf numFmtId="0" fontId="11" fillId="2" borderId="0" xfId="0" quotePrefix="1" applyFont="1" applyFill="1" applyAlignment="1" applyProtection="1">
      <alignment horizontal="center" vertical="center" wrapText="1"/>
    </xf>
    <xf numFmtId="0" fontId="9" fillId="0" borderId="2" xfId="0" applyFont="1" applyFill="1" applyBorder="1" applyAlignment="1" applyProtection="1">
      <alignment horizontal="left" vertical="center" wrapText="1"/>
      <protection locked="0"/>
    </xf>
    <xf numFmtId="0" fontId="9" fillId="2" borderId="0" xfId="0" applyFont="1" applyFill="1" applyAlignment="1" applyProtection="1">
      <alignment vertical="center"/>
    </xf>
    <xf numFmtId="0" fontId="9" fillId="2" borderId="2" xfId="0" applyFont="1" applyFill="1" applyBorder="1" applyAlignment="1" applyProtection="1">
      <alignment vertical="center" wrapText="1"/>
      <protection locked="0"/>
    </xf>
    <xf numFmtId="0" fontId="9" fillId="2" borderId="0" xfId="0" applyFont="1" applyFill="1" applyAlignment="1">
      <alignment vertical="center" wrapText="1"/>
    </xf>
    <xf numFmtId="0" fontId="10" fillId="2" borderId="0" xfId="0" applyFont="1" applyFill="1" applyAlignment="1">
      <alignment vertical="center"/>
    </xf>
    <xf numFmtId="0" fontId="11" fillId="2" borderId="0" xfId="0" applyFont="1" applyFill="1" applyAlignment="1">
      <alignment vertical="center" wrapText="1"/>
    </xf>
    <xf numFmtId="0" fontId="9" fillId="2" borderId="0" xfId="0" applyFont="1" applyFill="1" applyBorder="1" applyAlignment="1">
      <alignment vertical="center" wrapText="1"/>
    </xf>
    <xf numFmtId="0" fontId="9" fillId="2" borderId="0" xfId="0" applyFont="1" applyFill="1" applyBorder="1" applyAlignment="1">
      <alignment horizontal="left" vertical="center" wrapText="1"/>
    </xf>
    <xf numFmtId="0" fontId="11" fillId="2" borderId="4" xfId="0" applyFont="1" applyFill="1" applyBorder="1" applyAlignment="1">
      <alignment vertical="center" wrapText="1"/>
    </xf>
    <xf numFmtId="9" fontId="15" fillId="4" borderId="5" xfId="0" applyNumberFormat="1"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 xfId="0" applyFont="1" applyFill="1" applyBorder="1" applyAlignment="1">
      <alignment vertical="center" wrapText="1"/>
    </xf>
    <xf numFmtId="9" fontId="9" fillId="5" borderId="6" xfId="0" applyNumberFormat="1" applyFont="1" applyFill="1" applyBorder="1" applyAlignment="1">
      <alignment horizontal="center" vertical="center" wrapText="1"/>
    </xf>
    <xf numFmtId="0" fontId="9" fillId="2" borderId="0" xfId="0" quotePrefix="1" applyFont="1" applyFill="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3" fillId="0" borderId="0" xfId="0" applyFont="1" applyAlignment="1">
      <alignment horizontal="center" textRotation="90" wrapText="1"/>
    </xf>
    <xf numFmtId="0" fontId="12" fillId="0" borderId="0" xfId="0" applyFont="1" applyAlignment="1">
      <alignment horizontal="center" textRotation="90" wrapText="1"/>
    </xf>
    <xf numFmtId="0" fontId="12" fillId="0" borderId="0" xfId="0" applyFont="1" applyAlignment="1">
      <alignment textRotation="90" wrapText="1"/>
    </xf>
    <xf numFmtId="0" fontId="12" fillId="0" borderId="0" xfId="0" applyFont="1" applyAlignment="1">
      <alignment horizontal="center" wrapText="1"/>
    </xf>
    <xf numFmtId="9" fontId="12" fillId="0" borderId="0" xfId="0" applyNumberFormat="1" applyFont="1" applyAlignment="1">
      <alignment horizontal="center" wrapText="1"/>
    </xf>
    <xf numFmtId="0" fontId="12" fillId="0" borderId="0" xfId="0" applyFont="1" applyAlignment="1">
      <alignment wrapText="1"/>
    </xf>
    <xf numFmtId="0" fontId="8" fillId="2" borderId="0" xfId="0" applyFont="1" applyFill="1"/>
    <xf numFmtId="0" fontId="16" fillId="2" borderId="0" xfId="0" applyFont="1" applyFill="1"/>
    <xf numFmtId="0" fontId="9" fillId="2" borderId="0" xfId="0" applyFont="1" applyFill="1"/>
    <xf numFmtId="0" fontId="9" fillId="2" borderId="0" xfId="0" applyFont="1" applyFill="1" applyBorder="1"/>
    <xf numFmtId="0" fontId="17" fillId="2" borderId="0" xfId="0" applyFont="1" applyFill="1" applyAlignment="1" applyProtection="1">
      <alignment vertical="center" wrapText="1"/>
    </xf>
    <xf numFmtId="0" fontId="7" fillId="2" borderId="0" xfId="0" applyFont="1" applyFill="1" applyAlignment="1" applyProtection="1">
      <alignment vertical="center" wrapText="1"/>
    </xf>
    <xf numFmtId="0" fontId="8" fillId="2" borderId="0" xfId="0" applyFont="1" applyFill="1" applyAlignment="1" applyProtection="1">
      <alignment horizontal="left" vertical="center" wrapText="1"/>
    </xf>
    <xf numFmtId="49" fontId="9" fillId="2" borderId="2" xfId="0" applyNumberFormat="1" applyFont="1" applyFill="1" applyBorder="1" applyAlignment="1" applyProtection="1">
      <alignment horizontal="left" vertical="center" wrapText="1"/>
      <protection locked="0"/>
    </xf>
    <xf numFmtId="0" fontId="11" fillId="2" borderId="0" xfId="0" applyFont="1" applyFill="1" applyBorder="1" applyAlignment="1">
      <alignment horizontal="left" vertical="center"/>
    </xf>
    <xf numFmtId="0" fontId="9" fillId="2" borderId="0" xfId="0" applyFont="1" applyFill="1" applyBorder="1" applyAlignment="1">
      <alignment horizontal="left" vertical="center"/>
    </xf>
    <xf numFmtId="0" fontId="0" fillId="2" borderId="0" xfId="0" applyFill="1" applyAlignment="1">
      <alignment vertical="center" wrapText="1"/>
    </xf>
    <xf numFmtId="9" fontId="9" fillId="2" borderId="0" xfId="0" applyNumberFormat="1" applyFont="1" applyFill="1" applyBorder="1" applyAlignment="1">
      <alignment horizontal="center" vertical="center" wrapText="1"/>
    </xf>
    <xf numFmtId="0" fontId="7" fillId="2" borderId="0" xfId="0" applyFont="1" applyFill="1" applyAlignment="1">
      <alignment vertical="center"/>
    </xf>
    <xf numFmtId="0" fontId="11" fillId="0" borderId="0" xfId="0" applyFont="1" applyAlignment="1">
      <alignment horizontal="left" vertical="center"/>
    </xf>
    <xf numFmtId="9" fontId="4" fillId="6" borderId="0" xfId="0" applyNumberFormat="1" applyFont="1" applyFill="1" applyAlignment="1" applyProtection="1">
      <alignment horizontal="center" vertical="center" wrapText="1"/>
    </xf>
    <xf numFmtId="0" fontId="9" fillId="7" borderId="0" xfId="0" applyFont="1" applyFill="1" applyAlignment="1" applyProtection="1">
      <alignment horizontal="center" vertical="center"/>
    </xf>
    <xf numFmtId="0" fontId="9" fillId="7" borderId="0" xfId="0" applyFont="1" applyFill="1" applyAlignment="1" applyProtection="1">
      <alignment horizontal="left" vertical="center"/>
    </xf>
    <xf numFmtId="0" fontId="9" fillId="7" borderId="2" xfId="0" applyFont="1" applyFill="1" applyBorder="1" applyAlignment="1" applyProtection="1">
      <alignment vertical="center" wrapText="1"/>
    </xf>
    <xf numFmtId="0" fontId="9" fillId="7" borderId="0" xfId="0" applyFont="1" applyFill="1" applyAlignment="1" applyProtection="1">
      <alignment vertical="center"/>
    </xf>
    <xf numFmtId="0" fontId="9" fillId="7" borderId="6" xfId="0" applyFont="1" applyFill="1" applyBorder="1" applyAlignment="1" applyProtection="1">
      <alignment horizontal="left" vertical="center" wrapText="1"/>
    </xf>
    <xf numFmtId="0" fontId="9" fillId="7" borderId="2" xfId="0" applyFont="1" applyFill="1" applyBorder="1" applyAlignment="1" applyProtection="1">
      <alignment horizontal="left" vertical="center" wrapText="1"/>
    </xf>
    <xf numFmtId="2" fontId="9" fillId="2" borderId="0" xfId="0" quotePrefix="1" applyNumberFormat="1" applyFont="1" applyFill="1" applyBorder="1" applyAlignment="1" applyProtection="1">
      <alignment horizontal="center" vertical="center" wrapText="1"/>
    </xf>
    <xf numFmtId="2" fontId="9" fillId="2" borderId="0" xfId="0" quotePrefix="1" applyNumberFormat="1" applyFont="1" applyFill="1" applyAlignment="1" applyProtection="1">
      <alignment horizontal="center" vertical="center" wrapText="1"/>
    </xf>
    <xf numFmtId="0" fontId="10" fillId="0" borderId="2"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10" fillId="0" borderId="2" xfId="0" applyFont="1" applyFill="1" applyBorder="1" applyAlignment="1" applyProtection="1">
      <alignment horizontal="left" vertical="center" wrapText="1"/>
      <protection locked="0"/>
    </xf>
    <xf numFmtId="0" fontId="10" fillId="7" borderId="0" xfId="0" applyFont="1" applyFill="1" applyAlignment="1" applyProtection="1">
      <alignment horizontal="left" vertical="center"/>
    </xf>
    <xf numFmtId="0" fontId="9" fillId="7" borderId="0" xfId="0" applyFont="1" applyFill="1" applyAlignment="1" applyProtection="1">
      <alignment vertical="center" wrapText="1"/>
    </xf>
    <xf numFmtId="0" fontId="21" fillId="7" borderId="0" xfId="0" applyFont="1" applyFill="1" applyAlignment="1" applyProtection="1">
      <alignment horizontal="left" vertical="center"/>
    </xf>
    <xf numFmtId="0" fontId="11" fillId="7" borderId="7" xfId="0" applyFont="1" applyFill="1" applyBorder="1" applyAlignment="1" applyProtection="1">
      <alignment horizontal="center" vertical="center"/>
      <protection locked="0"/>
    </xf>
    <xf numFmtId="0" fontId="11" fillId="7" borderId="2" xfId="0" applyFont="1" applyFill="1" applyBorder="1" applyAlignment="1" applyProtection="1">
      <alignment horizontal="center" vertical="center" wrapText="1"/>
    </xf>
    <xf numFmtId="0" fontId="11" fillId="7" borderId="2" xfId="0" applyFont="1" applyFill="1" applyBorder="1" applyAlignment="1" applyProtection="1">
      <alignment vertical="center" wrapText="1"/>
    </xf>
    <xf numFmtId="0" fontId="11" fillId="7" borderId="6" xfId="0" applyFont="1" applyFill="1" applyBorder="1" applyAlignment="1" applyProtection="1">
      <alignment horizontal="left" vertical="center" wrapText="1"/>
    </xf>
    <xf numFmtId="0" fontId="11" fillId="7" borderId="2" xfId="0" applyFont="1" applyFill="1" applyBorder="1" applyAlignment="1" applyProtection="1">
      <alignment horizontal="left" vertical="center" wrapText="1"/>
    </xf>
    <xf numFmtId="0" fontId="11" fillId="7" borderId="6" xfId="0" applyFont="1" applyFill="1" applyBorder="1" applyAlignment="1" applyProtection="1">
      <alignment vertical="center" wrapText="1"/>
    </xf>
    <xf numFmtId="0" fontId="3" fillId="7" borderId="0" xfId="0" applyFont="1" applyFill="1" applyAlignment="1" applyProtection="1">
      <alignment vertical="center" wrapText="1"/>
    </xf>
    <xf numFmtId="0" fontId="7" fillId="7" borderId="0" xfId="0" applyFont="1" applyFill="1" applyAlignment="1" applyProtection="1">
      <alignment vertical="center" wrapText="1"/>
    </xf>
    <xf numFmtId="0" fontId="10" fillId="7" borderId="2" xfId="0" applyFont="1" applyFill="1" applyBorder="1" applyAlignment="1" applyProtection="1">
      <alignment vertical="center" wrapText="1"/>
    </xf>
    <xf numFmtId="0" fontId="10" fillId="7" borderId="0" xfId="0" applyFont="1" applyFill="1" applyBorder="1" applyAlignment="1" applyProtection="1">
      <alignment vertical="center" wrapText="1"/>
    </xf>
    <xf numFmtId="0" fontId="3" fillId="7" borderId="0" xfId="0" applyFont="1" applyFill="1" applyBorder="1" applyAlignment="1" applyProtection="1">
      <alignment horizontal="left" vertical="center" wrapText="1" indent="1"/>
    </xf>
    <xf numFmtId="0" fontId="9" fillId="7" borderId="0" xfId="0" applyFont="1" applyFill="1" applyBorder="1" applyAlignment="1" applyProtection="1">
      <alignment horizontal="left" vertical="center" wrapText="1" indent="1"/>
    </xf>
    <xf numFmtId="0" fontId="17" fillId="7" borderId="0" xfId="0" applyFont="1" applyFill="1" applyAlignment="1" applyProtection="1">
      <alignment vertical="center" wrapText="1"/>
    </xf>
    <xf numFmtId="0" fontId="10" fillId="7" borderId="2" xfId="0" applyFont="1" applyFill="1" applyBorder="1" applyAlignment="1" applyProtection="1">
      <alignment horizontal="left" vertical="center" wrapText="1" indent="1"/>
    </xf>
    <xf numFmtId="0" fontId="9" fillId="7" borderId="2" xfId="0" applyFont="1" applyFill="1" applyBorder="1" applyAlignment="1" applyProtection="1">
      <alignment horizontal="left" vertical="center" wrapText="1" indent="1"/>
    </xf>
    <xf numFmtId="0" fontId="9" fillId="7" borderId="1" xfId="0" applyFont="1" applyFill="1" applyBorder="1" applyAlignment="1" applyProtection="1">
      <alignment vertical="center" wrapText="1"/>
    </xf>
    <xf numFmtId="0" fontId="10" fillId="7" borderId="2" xfId="0" applyFont="1" applyFill="1" applyBorder="1" applyAlignment="1" applyProtection="1">
      <alignment horizontal="left" vertical="center" wrapText="1"/>
    </xf>
    <xf numFmtId="0" fontId="10" fillId="7" borderId="1" xfId="0" applyFont="1" applyFill="1" applyBorder="1" applyAlignment="1" applyProtection="1">
      <alignment vertical="center" wrapText="1"/>
    </xf>
    <xf numFmtId="0" fontId="9" fillId="7" borderId="1" xfId="0" applyFont="1" applyFill="1" applyBorder="1" applyAlignment="1" applyProtection="1">
      <alignment horizontal="left" vertical="center" wrapText="1" indent="1"/>
    </xf>
    <xf numFmtId="9" fontId="4" fillId="7" borderId="0" xfId="0" applyNumberFormat="1" applyFont="1" applyFill="1" applyBorder="1" applyAlignment="1" applyProtection="1">
      <alignment horizontal="center" vertical="center" wrapText="1"/>
    </xf>
    <xf numFmtId="0" fontId="9" fillId="7" borderId="6" xfId="1" applyFont="1" applyFill="1" applyBorder="1" applyAlignment="1" applyProtection="1">
      <alignment vertical="center" wrapText="1"/>
    </xf>
    <xf numFmtId="0" fontId="9" fillId="7" borderId="2" xfId="1" applyFont="1" applyFill="1" applyBorder="1" applyAlignment="1" applyProtection="1">
      <alignment vertical="center" wrapText="1"/>
    </xf>
    <xf numFmtId="164" fontId="9" fillId="2" borderId="0" xfId="0" quotePrefix="1" applyNumberFormat="1" applyFont="1" applyFill="1" applyAlignment="1" applyProtection="1">
      <alignment horizontal="center" vertical="center" wrapText="1"/>
    </xf>
    <xf numFmtId="0" fontId="9" fillId="7" borderId="1" xfId="0" applyFont="1" applyFill="1" applyBorder="1" applyAlignment="1" applyProtection="1">
      <alignment vertical="center" wrapText="1"/>
    </xf>
    <xf numFmtId="0" fontId="9" fillId="7" borderId="6" xfId="0" applyFont="1" applyFill="1" applyBorder="1" applyAlignment="1" applyProtection="1">
      <alignment vertical="center" wrapText="1"/>
    </xf>
    <xf numFmtId="0" fontId="8" fillId="7" borderId="0" xfId="0" applyFont="1" applyFill="1" applyAlignment="1">
      <alignment vertical="center" wrapText="1"/>
    </xf>
    <xf numFmtId="0" fontId="3" fillId="7" borderId="0" xfId="0" applyFont="1" applyFill="1" applyAlignment="1">
      <alignment vertical="center" wrapText="1"/>
    </xf>
    <xf numFmtId="0" fontId="18" fillId="7" borderId="0" xfId="0" applyFont="1" applyFill="1" applyAlignment="1">
      <alignment vertical="center" wrapText="1"/>
    </xf>
    <xf numFmtId="0" fontId="13" fillId="7" borderId="0" xfId="0" applyFont="1" applyFill="1" applyAlignment="1">
      <alignment vertical="center" wrapText="1"/>
    </xf>
    <xf numFmtId="0" fontId="19" fillId="7" borderId="0" xfId="0" applyFont="1" applyFill="1" applyAlignment="1">
      <alignment vertical="center" wrapText="1"/>
    </xf>
    <xf numFmtId="0" fontId="19" fillId="7" borderId="7" xfId="0" applyFont="1" applyFill="1" applyBorder="1" applyAlignment="1">
      <alignment vertical="center" wrapText="1"/>
    </xf>
    <xf numFmtId="0" fontId="20" fillId="7" borderId="0" xfId="0" applyFont="1" applyFill="1" applyAlignment="1">
      <alignment vertical="center" wrapText="1"/>
    </xf>
    <xf numFmtId="0" fontId="10" fillId="7" borderId="1" xfId="0" applyFont="1" applyFill="1" applyBorder="1" applyAlignment="1" applyProtection="1">
      <alignment vertical="center" wrapText="1"/>
    </xf>
    <xf numFmtId="0" fontId="10" fillId="7" borderId="8" xfId="0" applyFont="1" applyFill="1" applyBorder="1" applyAlignment="1" applyProtection="1">
      <alignment vertical="center" wrapText="1"/>
    </xf>
    <xf numFmtId="0" fontId="10" fillId="7" borderId="6" xfId="0" applyFont="1" applyFill="1" applyBorder="1" applyAlignment="1" applyProtection="1">
      <alignment vertical="center" wrapText="1"/>
    </xf>
    <xf numFmtId="0" fontId="9" fillId="7" borderId="1" xfId="0" applyFont="1" applyFill="1" applyBorder="1" applyAlignment="1" applyProtection="1">
      <alignment vertical="center" wrapText="1"/>
    </xf>
    <xf numFmtId="0" fontId="0" fillId="7" borderId="8" xfId="0" applyFill="1" applyBorder="1" applyAlignment="1">
      <alignment vertical="center" wrapText="1"/>
    </xf>
    <xf numFmtId="0" fontId="0" fillId="7" borderId="6" xfId="0" applyFill="1" applyBorder="1" applyAlignment="1">
      <alignment vertical="center" wrapText="1"/>
    </xf>
    <xf numFmtId="0" fontId="9" fillId="7" borderId="8" xfId="0" applyFont="1" applyFill="1" applyBorder="1" applyAlignment="1" applyProtection="1">
      <alignment vertical="center" wrapText="1"/>
    </xf>
    <xf numFmtId="0" fontId="9" fillId="7" borderId="6" xfId="0" applyFont="1" applyFill="1" applyBorder="1" applyAlignment="1" applyProtection="1">
      <alignment vertical="center" wrapText="1"/>
    </xf>
    <xf numFmtId="0" fontId="9" fillId="7" borderId="1" xfId="0" applyFont="1" applyFill="1" applyBorder="1" applyAlignment="1" applyProtection="1">
      <alignment vertical="center"/>
    </xf>
    <xf numFmtId="0" fontId="9" fillId="7" borderId="8" xfId="0" applyFont="1" applyFill="1" applyBorder="1" applyAlignment="1" applyProtection="1">
      <alignment vertical="center"/>
    </xf>
    <xf numFmtId="0" fontId="9" fillId="7" borderId="6" xfId="0" applyFont="1" applyFill="1" applyBorder="1" applyAlignment="1" applyProtection="1">
      <alignment vertical="center"/>
    </xf>
    <xf numFmtId="0" fontId="9" fillId="7" borderId="1" xfId="0" applyFont="1" applyFill="1" applyBorder="1" applyAlignment="1" applyProtection="1">
      <alignment horizontal="left" vertical="center" wrapText="1"/>
    </xf>
    <xf numFmtId="0" fontId="10" fillId="2" borderId="0" xfId="0" applyFont="1" applyFill="1" applyAlignment="1" applyProtection="1">
      <alignment vertical="center" wrapText="1"/>
    </xf>
    <xf numFmtId="0" fontId="9" fillId="0" borderId="0" xfId="0" applyFont="1" applyAlignment="1" applyProtection="1">
      <alignment vertical="center" wrapText="1"/>
    </xf>
    <xf numFmtId="0" fontId="18" fillId="2" borderId="0" xfId="0" applyFont="1" applyFill="1" applyAlignment="1" applyProtection="1">
      <alignment horizontal="center" vertical="center"/>
    </xf>
    <xf numFmtId="0" fontId="0" fillId="0" borderId="0" xfId="0" applyAlignment="1">
      <alignment horizontal="center" vertical="center"/>
    </xf>
    <xf numFmtId="0" fontId="9" fillId="2" borderId="0" xfId="0" applyFont="1" applyFill="1" applyBorder="1" applyAlignment="1">
      <alignment horizontal="left" vertical="center" wrapText="1"/>
    </xf>
    <xf numFmtId="0" fontId="0" fillId="0" borderId="0" xfId="0" applyAlignment="1">
      <alignment vertical="center" wrapText="1"/>
    </xf>
    <xf numFmtId="0" fontId="8" fillId="2" borderId="0" xfId="0" applyFont="1" applyFill="1" applyAlignment="1" applyProtection="1">
      <alignment vertical="center" wrapText="1"/>
    </xf>
    <xf numFmtId="0" fontId="10" fillId="2" borderId="0" xfId="0" applyFont="1" applyFill="1" applyAlignment="1">
      <alignment vertical="center" wrapText="1"/>
    </xf>
    <xf numFmtId="0" fontId="18" fillId="2" borderId="0" xfId="0" applyFont="1" applyFill="1" applyAlignment="1">
      <alignment horizontal="center" vertical="center"/>
    </xf>
    <xf numFmtId="0" fontId="18" fillId="0" borderId="0" xfId="0" applyFont="1" applyAlignment="1">
      <alignment horizontal="center" vertical="center"/>
    </xf>
  </cellXfs>
  <cellStyles count="2">
    <cellStyle name="Normal" xfId="0" builtinId="0"/>
    <cellStyle name="Normal 2" xfId="1"/>
  </cellStyles>
  <dxfs count="6">
    <dxf>
      <font>
        <condense val="0"/>
        <extend val="0"/>
        <color indexed="11"/>
      </font>
    </dxf>
    <dxf>
      <font>
        <condense val="0"/>
        <extend val="0"/>
        <color indexed="13"/>
      </font>
    </dxf>
    <dxf>
      <font>
        <condense val="0"/>
        <extend val="0"/>
        <color indexed="10"/>
      </font>
    </dxf>
    <dxf>
      <font>
        <condense val="0"/>
        <extend val="0"/>
        <color indexed="11"/>
      </font>
    </dxf>
    <dxf>
      <font>
        <condense val="0"/>
        <extend val="0"/>
        <color indexed="13"/>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8758491882457522"/>
          <c:y val="0.21611001964636542"/>
          <c:w val="0.48645625003099979"/>
          <c:h val="0.75638506876227896"/>
        </c:manualLayout>
      </c:layout>
      <c:barChart>
        <c:barDir val="bar"/>
        <c:grouping val="clustered"/>
        <c:varyColors val="0"/>
        <c:ser>
          <c:idx val="0"/>
          <c:order val="0"/>
          <c:spPr>
            <a:solidFill>
              <a:srgbClr val="0000FF"/>
            </a:solidFill>
            <a:ln w="12700">
              <a:solidFill>
                <a:srgbClr val="000000"/>
              </a:solidFill>
              <a:prstDash val="solid"/>
            </a:ln>
          </c:spPr>
          <c:invertIfNegative val="0"/>
          <c:cat>
            <c:strRef>
              <c:f>'9. Gap Analysis'!$B$6:$B$19</c:f>
              <c:strCache>
                <c:ptCount val="14"/>
                <c:pt idx="0">
                  <c:v>Financial resources for laboratory activities</c:v>
                </c:pt>
                <c:pt idx="1">
                  <c:v>Human resources – qualifications and availability of suitable laboratory staff</c:v>
                </c:pt>
                <c:pt idx="2">
                  <c:v>Equipment adequacy</c:v>
                </c:pt>
                <c:pt idx="3">
                  <c:v>Reagent and consumable quality</c:v>
                </c:pt>
                <c:pt idx="4">
                  <c:v>National guidelines on specific laboratory practices</c:v>
                </c:pt>
                <c:pt idx="5">
                  <c:v>Collection of specimens</c:v>
                </c:pt>
                <c:pt idx="6">
                  <c:v>Transportation of specimens</c:v>
                </c:pt>
                <c:pt idx="7">
                  <c:v>Laboratory organization, service delivery structure, and networking</c:v>
                </c:pt>
                <c:pt idx="8">
                  <c:v>Regulatory framework</c:v>
                </c:pt>
                <c:pt idx="9">
                  <c:v>Laboratory safety or security</c:v>
                </c:pt>
                <c:pt idx="10">
                  <c:v>Quality assurance</c:v>
                </c:pt>
                <c:pt idx="11">
                  <c:v>Recognition of importance of laboratory services</c:v>
                </c:pt>
                <c:pt idx="12">
                  <c:v>Political commitment (national laboratory policies, budget, etc.)</c:v>
                </c:pt>
                <c:pt idx="13">
                  <c:v>Other</c:v>
                </c:pt>
              </c:strCache>
            </c:strRef>
          </c:cat>
          <c:val>
            <c:numRef>
              <c:f>'9. Gap Analysis'!$C$6:$C$19</c:f>
              <c:numCache>
                <c:formatCode>General</c:formatCode>
                <c:ptCount val="14"/>
              </c:numCache>
            </c:numRef>
          </c:val>
          <c:extLst>
            <c:ext xmlns:c16="http://schemas.microsoft.com/office/drawing/2014/chart" uri="{C3380CC4-5D6E-409C-BE32-E72D297353CC}">
              <c16:uniqueId val="{00000000-74D9-4AC0-A37E-09F95A95445F}"/>
            </c:ext>
          </c:extLst>
        </c:ser>
        <c:dLbls>
          <c:showLegendKey val="0"/>
          <c:showVal val="0"/>
          <c:showCatName val="0"/>
          <c:showSerName val="0"/>
          <c:showPercent val="0"/>
          <c:showBubbleSize val="0"/>
        </c:dLbls>
        <c:gapWidth val="30"/>
        <c:axId val="1102344768"/>
        <c:axId val="1"/>
      </c:barChart>
      <c:catAx>
        <c:axId val="1102344768"/>
        <c:scaling>
          <c:orientation val="maxMin"/>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Times New Roman"/>
                <a:ea typeface="Times New Roman"/>
                <a:cs typeface="Times New Roman"/>
              </a:defRPr>
            </a:pPr>
            <a:endParaRPr lang="en-US"/>
          </a:p>
        </c:txPr>
        <c:crossAx val="1"/>
        <c:crosses val="autoZero"/>
        <c:auto val="1"/>
        <c:lblAlgn val="ctr"/>
        <c:lblOffset val="100"/>
        <c:tickLblSkip val="1"/>
        <c:tickMarkSkip val="1"/>
        <c:noMultiLvlLbl val="0"/>
      </c:catAx>
      <c:valAx>
        <c:axId val="1"/>
        <c:scaling>
          <c:orientation val="minMax"/>
          <c:max val="5"/>
        </c:scaling>
        <c:delete val="0"/>
        <c:axPos val="t"/>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US"/>
          </a:p>
        </c:txPr>
        <c:crossAx val="1102344768"/>
        <c:crosses val="autoZero"/>
        <c:crossBetween val="between"/>
        <c:majorUnit val="1"/>
        <c:minorUnit val="0.04"/>
      </c:valAx>
      <c:spPr>
        <a:gradFill rotWithShape="0">
          <a:gsLst>
            <a:gs pos="0">
              <a:srgbClr val="00FF00"/>
            </a:gs>
            <a:gs pos="100000">
              <a:srgbClr val="FF0000"/>
            </a:gs>
          </a:gsLst>
          <a:lin ang="0" scaled="1"/>
        </a:gradFill>
        <a:ln w="12700">
          <a:solidFill>
            <a:srgbClr val="808080"/>
          </a:solidFill>
          <a:prstDash val="solid"/>
        </a:ln>
      </c:spPr>
    </c:plotArea>
    <c:plotVisOnly val="1"/>
    <c:dispBlanksAs val="gap"/>
    <c:showDLblsOverMax val="0"/>
  </c:chart>
  <c:spPr>
    <a:noFill/>
    <a:ln w="3175">
      <a:solidFill>
        <a:srgbClr val="000000"/>
      </a:solidFill>
      <a:prstDash val="solid"/>
    </a:ln>
  </c:spPr>
  <c:txPr>
    <a:bodyPr/>
    <a:lstStyle/>
    <a:p>
      <a:pPr>
        <a:defRPr sz="1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5062642433686719"/>
          <c:y val="0.15238166100102771"/>
          <c:w val="0.5974960496352737"/>
          <c:h val="0.80952757406795972"/>
        </c:manualLayout>
      </c:layout>
      <c:barChart>
        <c:barDir val="bar"/>
        <c:grouping val="clustered"/>
        <c:varyColors val="0"/>
        <c:ser>
          <c:idx val="7"/>
          <c:order val="0"/>
          <c:spPr>
            <a:solidFill>
              <a:srgbClr val="0000FF"/>
            </a:solidFill>
            <a:ln w="12700">
              <a:solidFill>
                <a:srgbClr val="000000"/>
              </a:solidFill>
              <a:prstDash val="solid"/>
            </a:ln>
          </c:spPr>
          <c:invertIfNegative val="0"/>
          <c:cat>
            <c:strRef>
              <c:f>Summary!$B$15:$B$22</c:f>
              <c:strCache>
                <c:ptCount val="8"/>
                <c:pt idx="0">
                  <c:v>Coordination and management</c:v>
                </c:pt>
                <c:pt idx="1">
                  <c:v>Structure and organization</c:v>
                </c:pt>
                <c:pt idx="2">
                  <c:v>Regulations</c:v>
                </c:pt>
                <c:pt idx="3">
                  <c:v>Quality of laboratory system</c:v>
                </c:pt>
                <c:pt idx="4">
                  <c:v>Laboratory information management </c:v>
                </c:pt>
                <c:pt idx="5">
                  <c:v>Infrastructure</c:v>
                </c:pt>
                <c:pt idx="6">
                  <c:v>Human resources</c:v>
                </c:pt>
                <c:pt idx="7">
                  <c:v>Biorisk management</c:v>
                </c:pt>
              </c:strCache>
            </c:strRef>
          </c:cat>
          <c:val>
            <c:numRef>
              <c:f>Summary!$C$15:$C$22</c:f>
              <c:numCache>
                <c:formatCode>0%</c:formatCode>
                <c:ptCount val="8"/>
                <c:pt idx="0">
                  <c:v>1</c:v>
                </c:pt>
                <c:pt idx="1">
                  <c:v>1</c:v>
                </c:pt>
                <c:pt idx="2">
                  <c:v>1</c:v>
                </c:pt>
                <c:pt idx="3">
                  <c:v>0.88888888888888884</c:v>
                </c:pt>
                <c:pt idx="4">
                  <c:v>1</c:v>
                </c:pt>
                <c:pt idx="5">
                  <c:v>0</c:v>
                </c:pt>
                <c:pt idx="6">
                  <c:v>1</c:v>
                </c:pt>
                <c:pt idx="7">
                  <c:v>1</c:v>
                </c:pt>
              </c:numCache>
            </c:numRef>
          </c:val>
          <c:extLst>
            <c:ext xmlns:c16="http://schemas.microsoft.com/office/drawing/2014/chart" uri="{C3380CC4-5D6E-409C-BE32-E72D297353CC}">
              <c16:uniqueId val="{00000000-6A71-4FA6-98BD-205FAC5C7B43}"/>
            </c:ext>
          </c:extLst>
        </c:ser>
        <c:dLbls>
          <c:showLegendKey val="0"/>
          <c:showVal val="0"/>
          <c:showCatName val="0"/>
          <c:showSerName val="0"/>
          <c:showPercent val="0"/>
          <c:showBubbleSize val="0"/>
        </c:dLbls>
        <c:gapWidth val="150"/>
        <c:axId val="1102341888"/>
        <c:axId val="1"/>
      </c:barChart>
      <c:catAx>
        <c:axId val="1102341888"/>
        <c:scaling>
          <c:orientation val="maxMin"/>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100" b="1" i="0" u="none" strike="noStrike" baseline="0">
                <a:solidFill>
                  <a:srgbClr val="000000"/>
                </a:solidFill>
                <a:latin typeface="Times New Roman"/>
                <a:ea typeface="Times New Roman"/>
                <a:cs typeface="Times New Roman"/>
              </a:defRPr>
            </a:pPr>
            <a:endParaRPr lang="en-US"/>
          </a:p>
        </c:txPr>
        <c:crossAx val="1"/>
        <c:crosses val="autoZero"/>
        <c:auto val="1"/>
        <c:lblAlgn val="ctr"/>
        <c:lblOffset val="100"/>
        <c:tickLblSkip val="1"/>
        <c:tickMarkSkip val="1"/>
        <c:noMultiLvlLbl val="0"/>
      </c:catAx>
      <c:valAx>
        <c:axId val="1"/>
        <c:scaling>
          <c:orientation val="minMax"/>
          <c:max val="1"/>
        </c:scaling>
        <c:delete val="0"/>
        <c:axPos val="t"/>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US"/>
          </a:p>
        </c:txPr>
        <c:crossAx val="1102341888"/>
        <c:crosses val="autoZero"/>
        <c:crossBetween val="between"/>
        <c:majorUnit val="0.2"/>
        <c:minorUnit val="0.02"/>
      </c:valAx>
      <c:spPr>
        <a:gradFill rotWithShape="0">
          <a:gsLst>
            <a:gs pos="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9935212405779333"/>
          <c:y val="0.26285763180363059"/>
          <c:w val="0.46692666145663791"/>
          <c:h val="0.70285845025753391"/>
        </c:manualLayout>
      </c:layout>
      <c:barChart>
        <c:barDir val="bar"/>
        <c:grouping val="clustered"/>
        <c:varyColors val="0"/>
        <c:ser>
          <c:idx val="0"/>
          <c:order val="0"/>
          <c:spPr>
            <a:solidFill>
              <a:srgbClr val="0000FF"/>
            </a:solidFill>
            <a:ln w="12700">
              <a:solidFill>
                <a:srgbClr val="000000"/>
              </a:solidFill>
              <a:prstDash val="solid"/>
            </a:ln>
          </c:spPr>
          <c:invertIfNegative val="0"/>
          <c:cat>
            <c:strRef>
              <c:f>'9. Gap Analysis'!$B$6:$B$19</c:f>
              <c:strCache>
                <c:ptCount val="14"/>
                <c:pt idx="0">
                  <c:v>Financial resources for laboratory activities</c:v>
                </c:pt>
                <c:pt idx="1">
                  <c:v>Human resources – qualifications and availability of suitable laboratory staff</c:v>
                </c:pt>
                <c:pt idx="2">
                  <c:v>Equipment adequacy</c:v>
                </c:pt>
                <c:pt idx="3">
                  <c:v>Reagent and consumable quality</c:v>
                </c:pt>
                <c:pt idx="4">
                  <c:v>National guidelines on specific laboratory practices</c:v>
                </c:pt>
                <c:pt idx="5">
                  <c:v>Collection of specimens</c:v>
                </c:pt>
                <c:pt idx="6">
                  <c:v>Transportation of specimens</c:v>
                </c:pt>
                <c:pt idx="7">
                  <c:v>Laboratory organization, service delivery structure, and networking</c:v>
                </c:pt>
                <c:pt idx="8">
                  <c:v>Regulatory framework</c:v>
                </c:pt>
                <c:pt idx="9">
                  <c:v>Laboratory safety or security</c:v>
                </c:pt>
                <c:pt idx="10">
                  <c:v>Quality assurance</c:v>
                </c:pt>
                <c:pt idx="11">
                  <c:v>Recognition of importance of laboratory services</c:v>
                </c:pt>
                <c:pt idx="12">
                  <c:v>Political commitment (national laboratory policies, budget, etc.)</c:v>
                </c:pt>
                <c:pt idx="13">
                  <c:v>Other</c:v>
                </c:pt>
              </c:strCache>
            </c:strRef>
          </c:cat>
          <c:val>
            <c:numRef>
              <c:f>'9. Gap Analysis'!$C$6:$C$19</c:f>
              <c:numCache>
                <c:formatCode>General</c:formatCode>
                <c:ptCount val="14"/>
              </c:numCache>
            </c:numRef>
          </c:val>
          <c:extLst>
            <c:ext xmlns:c16="http://schemas.microsoft.com/office/drawing/2014/chart" uri="{C3380CC4-5D6E-409C-BE32-E72D297353CC}">
              <c16:uniqueId val="{00000000-05F2-4F34-871E-6789B4AADCC2}"/>
            </c:ext>
          </c:extLst>
        </c:ser>
        <c:dLbls>
          <c:showLegendKey val="0"/>
          <c:showVal val="0"/>
          <c:showCatName val="0"/>
          <c:showSerName val="0"/>
          <c:showPercent val="0"/>
          <c:showBubbleSize val="0"/>
        </c:dLbls>
        <c:gapWidth val="30"/>
        <c:axId val="1102334208"/>
        <c:axId val="1"/>
      </c:barChart>
      <c:catAx>
        <c:axId val="1102334208"/>
        <c:scaling>
          <c:orientation val="maxMin"/>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Times New Roman"/>
                <a:ea typeface="Times New Roman"/>
                <a:cs typeface="Times New Roman"/>
              </a:defRPr>
            </a:pPr>
            <a:endParaRPr lang="en-US"/>
          </a:p>
        </c:txPr>
        <c:crossAx val="1"/>
        <c:crosses val="autoZero"/>
        <c:auto val="1"/>
        <c:lblAlgn val="ctr"/>
        <c:lblOffset val="100"/>
        <c:tickLblSkip val="1"/>
        <c:tickMarkSkip val="1"/>
        <c:noMultiLvlLbl val="0"/>
      </c:catAx>
      <c:valAx>
        <c:axId val="1"/>
        <c:scaling>
          <c:orientation val="minMax"/>
          <c:max val="5"/>
        </c:scaling>
        <c:delete val="0"/>
        <c:axPos val="t"/>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Verdana"/>
                <a:ea typeface="Verdana"/>
                <a:cs typeface="Verdana"/>
              </a:defRPr>
            </a:pPr>
            <a:endParaRPr lang="en-US"/>
          </a:p>
        </c:txPr>
        <c:crossAx val="1102334208"/>
        <c:crosses val="autoZero"/>
        <c:crossBetween val="between"/>
        <c:majorUnit val="1"/>
        <c:minorUnit val="0.04"/>
      </c:valAx>
      <c:spPr>
        <a:gradFill rotWithShape="0">
          <a:gsLst>
            <a:gs pos="0">
              <a:srgbClr val="00FF00"/>
            </a:gs>
            <a:gs pos="100000">
              <a:srgbClr val="FF0000"/>
            </a:gs>
          </a:gsLst>
          <a:lin ang="0" scaled="1"/>
        </a:gradFill>
        <a:ln w="12700">
          <a:solidFill>
            <a:srgbClr val="808080"/>
          </a:solidFill>
          <a:prstDash val="solid"/>
        </a:ln>
      </c:spPr>
    </c:plotArea>
    <c:plotVisOnly val="1"/>
    <c:dispBlanksAs val="gap"/>
    <c:showDLblsOverMax val="0"/>
  </c:chart>
  <c:spPr>
    <a:noFill/>
    <a:ln w="3175">
      <a:solidFill>
        <a:srgbClr val="000000"/>
      </a:solidFill>
      <a:prstDash val="solid"/>
    </a:ln>
  </c:spPr>
  <c:txPr>
    <a:bodyPr/>
    <a:lstStyle/>
    <a:p>
      <a:pPr>
        <a:defRPr sz="145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2697480</xdr:colOff>
      <xdr:row>5</xdr:row>
      <xdr:rowOff>53340</xdr:rowOff>
    </xdr:to>
    <xdr:pic>
      <xdr:nvPicPr>
        <xdr:cNvPr id="9412" name="Picture 2" descr="WHO-EN-C-H">
          <a:extLst>
            <a:ext uri="{FF2B5EF4-FFF2-40B4-BE49-F238E27FC236}">
              <a16:creationId xmlns:a16="http://schemas.microsoft.com/office/drawing/2014/main" id="{8A97EF89-DC86-36B3-65FB-37AB5B00AB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9748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40005</xdr:colOff>
      <xdr:row>11</xdr:row>
      <xdr:rowOff>47625</xdr:rowOff>
    </xdr:from>
    <xdr:to>
      <xdr:col>1</xdr:col>
      <xdr:colOff>4125273</xdr:colOff>
      <xdr:row>33</xdr:row>
      <xdr:rowOff>28575</xdr:rowOff>
    </xdr:to>
    <xdr:sp macro="" textlink="" fLocksText="0">
      <xdr:nvSpPr>
        <xdr:cNvPr id="11282" name="Text Box 1">
          <a:extLst>
            <a:ext uri="{FF2B5EF4-FFF2-40B4-BE49-F238E27FC236}">
              <a16:creationId xmlns:a16="http://schemas.microsoft.com/office/drawing/2014/main" id="{D2F703FB-B5EA-70A8-F5D2-08B8F4F2BDE6}"/>
            </a:ext>
          </a:extLst>
        </xdr:cNvPr>
        <xdr:cNvSpPr txBox="1">
          <a:spLocks noChangeArrowheads="1"/>
        </xdr:cNvSpPr>
      </xdr:nvSpPr>
      <xdr:spPr bwMode="auto">
        <a:xfrm>
          <a:off x="47625" y="2314575"/>
          <a:ext cx="8029575" cy="3600450"/>
        </a:xfrm>
        <a:prstGeom prst="rect">
          <a:avLst/>
        </a:prstGeom>
        <a:solidFill>
          <a:srgbClr val="FFFFFF"/>
        </a:solidFill>
        <a:ln w="38100" cmpd="dbl">
          <a:solidFill>
            <a:srgbClr val="000000"/>
          </a:solidFill>
          <a:miter lim="800000"/>
          <a:headEnd/>
          <a:tailEnd/>
        </a:ln>
      </xdr:spPr>
    </xdr: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8</xdr:col>
      <xdr:colOff>15240</xdr:colOff>
      <xdr:row>0</xdr:row>
      <xdr:rowOff>0</xdr:rowOff>
    </xdr:from>
    <xdr:to>
      <xdr:col>9</xdr:col>
      <xdr:colOff>0</xdr:colOff>
      <xdr:row>4</xdr:row>
      <xdr:rowOff>0</xdr:rowOff>
    </xdr:to>
    <xdr:sp macro="" textlink="">
      <xdr:nvSpPr>
        <xdr:cNvPr id="2885" name="Rectangle 8">
          <a:extLst>
            <a:ext uri="{FF2B5EF4-FFF2-40B4-BE49-F238E27FC236}">
              <a16:creationId xmlns:a16="http://schemas.microsoft.com/office/drawing/2014/main" id="{225635A7-7AAC-CB67-D382-E160D7C8C344}"/>
            </a:ext>
          </a:extLst>
        </xdr:cNvPr>
        <xdr:cNvSpPr>
          <a:spLocks noChangeArrowheads="1"/>
        </xdr:cNvSpPr>
      </xdr:nvSpPr>
      <xdr:spPr bwMode="auto">
        <a:xfrm>
          <a:off x="13152120" y="0"/>
          <a:ext cx="617220" cy="1021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0</xdr:row>
      <xdr:rowOff>0</xdr:rowOff>
    </xdr:from>
    <xdr:to>
      <xdr:col>3</xdr:col>
      <xdr:colOff>15240</xdr:colOff>
      <xdr:row>1</xdr:row>
      <xdr:rowOff>15240</xdr:rowOff>
    </xdr:to>
    <xdr:sp macro="" textlink="">
      <xdr:nvSpPr>
        <xdr:cNvPr id="2886" name="Rectangle 9">
          <a:extLst>
            <a:ext uri="{FF2B5EF4-FFF2-40B4-BE49-F238E27FC236}">
              <a16:creationId xmlns:a16="http://schemas.microsoft.com/office/drawing/2014/main" id="{E38E3F51-019D-D888-7B88-99139A0CFC5B}"/>
            </a:ext>
          </a:extLst>
        </xdr:cNvPr>
        <xdr:cNvSpPr>
          <a:spLocks noChangeArrowheads="1"/>
        </xdr:cNvSpPr>
      </xdr:nvSpPr>
      <xdr:spPr bwMode="auto">
        <a:xfrm>
          <a:off x="5318760" y="0"/>
          <a:ext cx="891540" cy="3352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28575</xdr:colOff>
      <xdr:row>19</xdr:row>
      <xdr:rowOff>11430</xdr:rowOff>
    </xdr:from>
    <xdr:to>
      <xdr:col>4</xdr:col>
      <xdr:colOff>4122575</xdr:colOff>
      <xdr:row>31</xdr:row>
      <xdr:rowOff>40034</xdr:rowOff>
    </xdr:to>
    <xdr:sp macro="" textlink="" fLocksText="0">
      <xdr:nvSpPr>
        <xdr:cNvPr id="2156" name="Text Box 28">
          <a:extLst>
            <a:ext uri="{FF2B5EF4-FFF2-40B4-BE49-F238E27FC236}">
              <a16:creationId xmlns:a16="http://schemas.microsoft.com/office/drawing/2014/main" id="{63DDBB6F-68F7-CFC0-4B7F-F388C05D5AA5}"/>
            </a:ext>
          </a:extLst>
        </xdr:cNvPr>
        <xdr:cNvSpPr txBox="1">
          <a:spLocks noChangeArrowheads="1"/>
        </xdr:cNvSpPr>
      </xdr:nvSpPr>
      <xdr:spPr bwMode="auto">
        <a:xfrm>
          <a:off x="476250" y="16287750"/>
          <a:ext cx="10382250" cy="1971675"/>
        </a:xfrm>
        <a:prstGeom prst="rect">
          <a:avLst/>
        </a:prstGeom>
        <a:solidFill>
          <a:srgbClr val="FFFFFF"/>
        </a:solidFill>
        <a:ln w="38100" cmpd="dbl">
          <a:solidFill>
            <a:srgbClr val="000000"/>
          </a:solidFill>
          <a:miter lim="800000"/>
          <a:headEnd/>
          <a:tailEnd/>
        </a:ln>
      </xdr:spPr>
    </xdr:sp>
    <xdr:clientData fLocksWithSheet="0"/>
  </xdr:twoCellAnchor>
  <xdr:twoCellAnchor>
    <xdr:from>
      <xdr:col>5</xdr:col>
      <xdr:colOff>53340</xdr:colOff>
      <xdr:row>4</xdr:row>
      <xdr:rowOff>99060</xdr:rowOff>
    </xdr:from>
    <xdr:to>
      <xdr:col>7</xdr:col>
      <xdr:colOff>68580</xdr:colOff>
      <xdr:row>17</xdr:row>
      <xdr:rowOff>121920</xdr:rowOff>
    </xdr:to>
    <xdr:sp macro="" textlink="">
      <xdr:nvSpPr>
        <xdr:cNvPr id="2888" name="Rectangle 8">
          <a:extLst>
            <a:ext uri="{FF2B5EF4-FFF2-40B4-BE49-F238E27FC236}">
              <a16:creationId xmlns:a16="http://schemas.microsoft.com/office/drawing/2014/main" id="{DEA05DF6-D7BC-C4E5-99A5-2952452E80A3}"/>
            </a:ext>
          </a:extLst>
        </xdr:cNvPr>
        <xdr:cNvSpPr>
          <a:spLocks noChangeArrowheads="1"/>
        </xdr:cNvSpPr>
      </xdr:nvSpPr>
      <xdr:spPr bwMode="auto">
        <a:xfrm>
          <a:off x="11292840" y="1120140"/>
          <a:ext cx="1280160" cy="404622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38100</xdr:colOff>
      <xdr:row>4</xdr:row>
      <xdr:rowOff>205740</xdr:rowOff>
    </xdr:from>
    <xdr:to>
      <xdr:col>7</xdr:col>
      <xdr:colOff>0</xdr:colOff>
      <xdr:row>37</xdr:row>
      <xdr:rowOff>30480</xdr:rowOff>
    </xdr:to>
    <xdr:sp macro="" textlink="">
      <xdr:nvSpPr>
        <xdr:cNvPr id="68323" name="Rectangle 8">
          <a:extLst>
            <a:ext uri="{FF2B5EF4-FFF2-40B4-BE49-F238E27FC236}">
              <a16:creationId xmlns:a16="http://schemas.microsoft.com/office/drawing/2014/main" id="{F6EC29C5-664A-4526-34B8-EB4EE4DA314F}"/>
            </a:ext>
          </a:extLst>
        </xdr:cNvPr>
        <xdr:cNvSpPr>
          <a:spLocks noChangeArrowheads="1"/>
        </xdr:cNvSpPr>
      </xdr:nvSpPr>
      <xdr:spPr bwMode="auto">
        <a:xfrm>
          <a:off x="11277600" y="1226820"/>
          <a:ext cx="1226820" cy="752856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4800600</xdr:colOff>
      <xdr:row>0</xdr:row>
      <xdr:rowOff>0</xdr:rowOff>
    </xdr:from>
    <xdr:to>
      <xdr:col>3</xdr:col>
      <xdr:colOff>30480</xdr:colOff>
      <xdr:row>1</xdr:row>
      <xdr:rowOff>38100</xdr:rowOff>
    </xdr:to>
    <xdr:sp macro="" textlink="">
      <xdr:nvSpPr>
        <xdr:cNvPr id="68324" name="Rectangle 9">
          <a:extLst>
            <a:ext uri="{FF2B5EF4-FFF2-40B4-BE49-F238E27FC236}">
              <a16:creationId xmlns:a16="http://schemas.microsoft.com/office/drawing/2014/main" id="{44811D49-AF11-5A05-02B7-80B4BC4A6483}"/>
            </a:ext>
          </a:extLst>
        </xdr:cNvPr>
        <xdr:cNvSpPr>
          <a:spLocks noChangeArrowheads="1"/>
        </xdr:cNvSpPr>
      </xdr:nvSpPr>
      <xdr:spPr bwMode="auto">
        <a:xfrm>
          <a:off x="5265420" y="0"/>
          <a:ext cx="960120" cy="35814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0</xdr:colOff>
      <xdr:row>39</xdr:row>
      <xdr:rowOff>38100</xdr:rowOff>
    </xdr:from>
    <xdr:to>
      <xdr:col>4</xdr:col>
      <xdr:colOff>4091859</xdr:colOff>
      <xdr:row>44</xdr:row>
      <xdr:rowOff>28575</xdr:rowOff>
    </xdr:to>
    <xdr:sp macro="" textlink="" fLocksText="0">
      <xdr:nvSpPr>
        <xdr:cNvPr id="67587" name="Text Box 28">
          <a:extLst>
            <a:ext uri="{FF2B5EF4-FFF2-40B4-BE49-F238E27FC236}">
              <a16:creationId xmlns:a16="http://schemas.microsoft.com/office/drawing/2014/main" id="{8AFD53C5-7C6F-2FFC-1839-8C26C6852F71}"/>
            </a:ext>
          </a:extLst>
        </xdr:cNvPr>
        <xdr:cNvSpPr txBox="1">
          <a:spLocks noChangeArrowheads="1"/>
        </xdr:cNvSpPr>
      </xdr:nvSpPr>
      <xdr:spPr bwMode="auto">
        <a:xfrm>
          <a:off x="447675" y="12658725"/>
          <a:ext cx="10391775" cy="800100"/>
        </a:xfrm>
        <a:prstGeom prst="rect">
          <a:avLst/>
        </a:prstGeom>
        <a:solidFill>
          <a:srgbClr val="FFFFFF"/>
        </a:solidFill>
        <a:ln w="38100" cmpd="dbl">
          <a:solidFill>
            <a:srgbClr val="000000"/>
          </a:solidFill>
          <a:miter lim="800000"/>
          <a:headEnd/>
          <a:tailEnd/>
        </a:ln>
      </xdr:spPr>
    </xdr:sp>
    <xdr:clientData fLocksWithSheet="0"/>
  </xdr:twoCellAnchor>
  <xdr:twoCellAnchor>
    <xdr:from>
      <xdr:col>8</xdr:col>
      <xdr:colOff>0</xdr:colOff>
      <xdr:row>0</xdr:row>
      <xdr:rowOff>0</xdr:rowOff>
    </xdr:from>
    <xdr:to>
      <xdr:col>8</xdr:col>
      <xdr:colOff>617220</xdr:colOff>
      <xdr:row>3</xdr:row>
      <xdr:rowOff>396240</xdr:rowOff>
    </xdr:to>
    <xdr:sp macro="" textlink="">
      <xdr:nvSpPr>
        <xdr:cNvPr id="68326" name="Rectangle 8">
          <a:extLst>
            <a:ext uri="{FF2B5EF4-FFF2-40B4-BE49-F238E27FC236}">
              <a16:creationId xmlns:a16="http://schemas.microsoft.com/office/drawing/2014/main" id="{37E108B2-FA13-102E-7650-57CBFDB83B86}"/>
            </a:ext>
          </a:extLst>
        </xdr:cNvPr>
        <xdr:cNvSpPr>
          <a:spLocks noChangeArrowheads="1"/>
        </xdr:cNvSpPr>
      </xdr:nvSpPr>
      <xdr:spPr bwMode="auto">
        <a:xfrm>
          <a:off x="13136880" y="0"/>
          <a:ext cx="617220" cy="1021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xdr:colOff>
      <xdr:row>7</xdr:row>
      <xdr:rowOff>296545</xdr:rowOff>
    </xdr:from>
    <xdr:to>
      <xdr:col>4</xdr:col>
      <xdr:colOff>4084061</xdr:colOff>
      <xdr:row>17</xdr:row>
      <xdr:rowOff>80057</xdr:rowOff>
    </xdr:to>
    <xdr:sp macro="" textlink="" fLocksText="0">
      <xdr:nvSpPr>
        <xdr:cNvPr id="4177" name="Text Box 11">
          <a:extLst>
            <a:ext uri="{FF2B5EF4-FFF2-40B4-BE49-F238E27FC236}">
              <a16:creationId xmlns:a16="http://schemas.microsoft.com/office/drawing/2014/main" id="{A37E911A-023D-4FFF-1D4F-D0AECB7892E2}"/>
            </a:ext>
          </a:extLst>
        </xdr:cNvPr>
        <xdr:cNvSpPr txBox="1">
          <a:spLocks noChangeArrowheads="1"/>
        </xdr:cNvSpPr>
      </xdr:nvSpPr>
      <xdr:spPr bwMode="auto">
        <a:xfrm>
          <a:off x="466725" y="5343525"/>
          <a:ext cx="10372725" cy="1571625"/>
        </a:xfrm>
        <a:prstGeom prst="rect">
          <a:avLst/>
        </a:prstGeom>
        <a:solidFill>
          <a:srgbClr val="FFFFFF"/>
        </a:solidFill>
        <a:ln w="38100" cmpd="dbl">
          <a:solidFill>
            <a:srgbClr val="000000"/>
          </a:solidFill>
          <a:miter lim="800000"/>
          <a:headEnd/>
          <a:tailEnd/>
        </a:ln>
      </xdr:spPr>
      <xdr:txBody>
        <a:bodyPr/>
        <a:lstStyle/>
        <a:p>
          <a:r>
            <a:rPr lang="en-GB"/>
            <a:t>This part</a:t>
          </a:r>
          <a:r>
            <a:rPr lang="en-GB" baseline="0"/>
            <a:t> is not a priority for the Ebola short term preparedness assessment mission. The Full LAT will be used for assessment for long term preparedness and planning.</a:t>
          </a:r>
          <a:endParaRPr lang="en-GB"/>
        </a:p>
      </xdr:txBody>
    </xdr:sp>
    <xdr:clientData fLocksWithSheet="0"/>
  </xdr:twoCellAnchor>
  <xdr:twoCellAnchor>
    <xdr:from>
      <xdr:col>8</xdr:col>
      <xdr:colOff>0</xdr:colOff>
      <xdr:row>0</xdr:row>
      <xdr:rowOff>0</xdr:rowOff>
    </xdr:from>
    <xdr:to>
      <xdr:col>8</xdr:col>
      <xdr:colOff>617220</xdr:colOff>
      <xdr:row>3</xdr:row>
      <xdr:rowOff>396240</xdr:rowOff>
    </xdr:to>
    <xdr:sp macro="" textlink="">
      <xdr:nvSpPr>
        <xdr:cNvPr id="4973" name="Rectangle 8">
          <a:extLst>
            <a:ext uri="{FF2B5EF4-FFF2-40B4-BE49-F238E27FC236}">
              <a16:creationId xmlns:a16="http://schemas.microsoft.com/office/drawing/2014/main" id="{BAD837CF-CED8-4812-AC92-CAA330D5C6A8}"/>
            </a:ext>
          </a:extLst>
        </xdr:cNvPr>
        <xdr:cNvSpPr>
          <a:spLocks noChangeArrowheads="1"/>
        </xdr:cNvSpPr>
      </xdr:nvSpPr>
      <xdr:spPr bwMode="auto">
        <a:xfrm>
          <a:off x="13136880" y="0"/>
          <a:ext cx="617220" cy="1021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4800600</xdr:colOff>
      <xdr:row>0</xdr:row>
      <xdr:rowOff>0</xdr:rowOff>
    </xdr:from>
    <xdr:to>
      <xdr:col>3</xdr:col>
      <xdr:colOff>38100</xdr:colOff>
      <xdr:row>1</xdr:row>
      <xdr:rowOff>38100</xdr:rowOff>
    </xdr:to>
    <xdr:sp macro="" textlink="">
      <xdr:nvSpPr>
        <xdr:cNvPr id="4974" name="Rectangle 9">
          <a:extLst>
            <a:ext uri="{FF2B5EF4-FFF2-40B4-BE49-F238E27FC236}">
              <a16:creationId xmlns:a16="http://schemas.microsoft.com/office/drawing/2014/main" id="{952D3B0A-780E-B5D9-7BD7-E4B2C34E6A0B}"/>
            </a:ext>
          </a:extLst>
        </xdr:cNvPr>
        <xdr:cNvSpPr>
          <a:spLocks noChangeArrowheads="1"/>
        </xdr:cNvSpPr>
      </xdr:nvSpPr>
      <xdr:spPr bwMode="auto">
        <a:xfrm>
          <a:off x="5265420" y="0"/>
          <a:ext cx="967740" cy="35814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15240</xdr:colOff>
      <xdr:row>3</xdr:row>
      <xdr:rowOff>327660</xdr:rowOff>
    </xdr:from>
    <xdr:to>
      <xdr:col>6</xdr:col>
      <xdr:colOff>617220</xdr:colOff>
      <xdr:row>6</xdr:row>
      <xdr:rowOff>38100</xdr:rowOff>
    </xdr:to>
    <xdr:sp macro="" textlink="">
      <xdr:nvSpPr>
        <xdr:cNvPr id="4975" name="Rectangle 8">
          <a:extLst>
            <a:ext uri="{FF2B5EF4-FFF2-40B4-BE49-F238E27FC236}">
              <a16:creationId xmlns:a16="http://schemas.microsoft.com/office/drawing/2014/main" id="{B51B101E-33E6-EC15-06F6-9B8BCCAA91D6}"/>
            </a:ext>
          </a:extLst>
        </xdr:cNvPr>
        <xdr:cNvSpPr>
          <a:spLocks noChangeArrowheads="1"/>
        </xdr:cNvSpPr>
      </xdr:nvSpPr>
      <xdr:spPr bwMode="auto">
        <a:xfrm>
          <a:off x="11254740" y="998220"/>
          <a:ext cx="1234440" cy="58674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4800600</xdr:colOff>
      <xdr:row>0</xdr:row>
      <xdr:rowOff>0</xdr:rowOff>
    </xdr:from>
    <xdr:to>
      <xdr:col>3</xdr:col>
      <xdr:colOff>30480</xdr:colOff>
      <xdr:row>1</xdr:row>
      <xdr:rowOff>38100</xdr:rowOff>
    </xdr:to>
    <xdr:sp macro="" textlink="">
      <xdr:nvSpPr>
        <xdr:cNvPr id="4976" name="Rectangle 9">
          <a:extLst>
            <a:ext uri="{FF2B5EF4-FFF2-40B4-BE49-F238E27FC236}">
              <a16:creationId xmlns:a16="http://schemas.microsoft.com/office/drawing/2014/main" id="{84AC896A-2CF5-6C25-77BB-B7B724ACEE12}"/>
            </a:ext>
          </a:extLst>
        </xdr:cNvPr>
        <xdr:cNvSpPr>
          <a:spLocks noChangeArrowheads="1"/>
        </xdr:cNvSpPr>
      </xdr:nvSpPr>
      <xdr:spPr bwMode="auto">
        <a:xfrm>
          <a:off x="5265420" y="0"/>
          <a:ext cx="960120" cy="35814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4800600</xdr:colOff>
      <xdr:row>0</xdr:row>
      <xdr:rowOff>0</xdr:rowOff>
    </xdr:from>
    <xdr:to>
      <xdr:col>3</xdr:col>
      <xdr:colOff>30480</xdr:colOff>
      <xdr:row>1</xdr:row>
      <xdr:rowOff>38100</xdr:rowOff>
    </xdr:to>
    <xdr:sp macro="" textlink="">
      <xdr:nvSpPr>
        <xdr:cNvPr id="4977" name="Rectangle 9">
          <a:extLst>
            <a:ext uri="{FF2B5EF4-FFF2-40B4-BE49-F238E27FC236}">
              <a16:creationId xmlns:a16="http://schemas.microsoft.com/office/drawing/2014/main" id="{B1166E60-9A2C-C4EA-2001-EED445313890}"/>
            </a:ext>
          </a:extLst>
        </xdr:cNvPr>
        <xdr:cNvSpPr>
          <a:spLocks noChangeArrowheads="1"/>
        </xdr:cNvSpPr>
      </xdr:nvSpPr>
      <xdr:spPr bwMode="auto">
        <a:xfrm>
          <a:off x="5265420" y="0"/>
          <a:ext cx="960120" cy="35814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1905</xdr:colOff>
      <xdr:row>23</xdr:row>
      <xdr:rowOff>0</xdr:rowOff>
    </xdr:from>
    <xdr:to>
      <xdr:col>4</xdr:col>
      <xdr:colOff>4122363</xdr:colOff>
      <xdr:row>39</xdr:row>
      <xdr:rowOff>74934</xdr:rowOff>
    </xdr:to>
    <xdr:sp macro="" textlink="" fLocksText="0">
      <xdr:nvSpPr>
        <xdr:cNvPr id="5195" name="Text Box 11">
          <a:extLst>
            <a:ext uri="{FF2B5EF4-FFF2-40B4-BE49-F238E27FC236}">
              <a16:creationId xmlns:a16="http://schemas.microsoft.com/office/drawing/2014/main" id="{5E8A3786-3FF1-6C41-0235-C78401977782}"/>
            </a:ext>
          </a:extLst>
        </xdr:cNvPr>
        <xdr:cNvSpPr txBox="1">
          <a:spLocks noChangeArrowheads="1"/>
        </xdr:cNvSpPr>
      </xdr:nvSpPr>
      <xdr:spPr bwMode="auto">
        <a:xfrm>
          <a:off x="466725" y="17202150"/>
          <a:ext cx="10391775" cy="2667000"/>
        </a:xfrm>
        <a:prstGeom prst="rect">
          <a:avLst/>
        </a:prstGeom>
        <a:solidFill>
          <a:srgbClr val="FFFFFF"/>
        </a:solidFill>
        <a:ln w="38100" cmpd="dbl">
          <a:solidFill>
            <a:srgbClr val="000000"/>
          </a:solidFill>
          <a:miter lim="800000"/>
          <a:headEnd/>
          <a:tailEnd/>
        </a:ln>
      </xdr:spPr>
    </xdr:sp>
    <xdr:clientData fLocksWithSheet="0"/>
  </xdr:twoCellAnchor>
  <xdr:twoCellAnchor>
    <xdr:from>
      <xdr:col>8</xdr:col>
      <xdr:colOff>30480</xdr:colOff>
      <xdr:row>0</xdr:row>
      <xdr:rowOff>0</xdr:rowOff>
    </xdr:from>
    <xdr:to>
      <xdr:col>9</xdr:col>
      <xdr:colOff>15240</xdr:colOff>
      <xdr:row>3</xdr:row>
      <xdr:rowOff>396240</xdr:rowOff>
    </xdr:to>
    <xdr:sp macro="" textlink="">
      <xdr:nvSpPr>
        <xdr:cNvPr id="5919" name="Rectangle 8">
          <a:extLst>
            <a:ext uri="{FF2B5EF4-FFF2-40B4-BE49-F238E27FC236}">
              <a16:creationId xmlns:a16="http://schemas.microsoft.com/office/drawing/2014/main" id="{004F35D3-F693-A88D-3902-FD421F5D1F3F}"/>
            </a:ext>
          </a:extLst>
        </xdr:cNvPr>
        <xdr:cNvSpPr>
          <a:spLocks noChangeArrowheads="1"/>
        </xdr:cNvSpPr>
      </xdr:nvSpPr>
      <xdr:spPr bwMode="auto">
        <a:xfrm>
          <a:off x="13167360" y="0"/>
          <a:ext cx="617220" cy="1021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4838700</xdr:colOff>
      <xdr:row>0</xdr:row>
      <xdr:rowOff>0</xdr:rowOff>
    </xdr:from>
    <xdr:to>
      <xdr:col>3</xdr:col>
      <xdr:colOff>68580</xdr:colOff>
      <xdr:row>1</xdr:row>
      <xdr:rowOff>38100</xdr:rowOff>
    </xdr:to>
    <xdr:sp macro="" textlink="">
      <xdr:nvSpPr>
        <xdr:cNvPr id="5920" name="Rectangle 9">
          <a:extLst>
            <a:ext uri="{FF2B5EF4-FFF2-40B4-BE49-F238E27FC236}">
              <a16:creationId xmlns:a16="http://schemas.microsoft.com/office/drawing/2014/main" id="{8440BE7C-F0CC-414E-3A9A-EAA012061157}"/>
            </a:ext>
          </a:extLst>
        </xdr:cNvPr>
        <xdr:cNvSpPr>
          <a:spLocks noChangeArrowheads="1"/>
        </xdr:cNvSpPr>
      </xdr:nvSpPr>
      <xdr:spPr bwMode="auto">
        <a:xfrm>
          <a:off x="5303520" y="0"/>
          <a:ext cx="960120" cy="35814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30480</xdr:colOff>
      <xdr:row>5</xdr:row>
      <xdr:rowOff>0</xdr:rowOff>
    </xdr:from>
    <xdr:to>
      <xdr:col>7</xdr:col>
      <xdr:colOff>53340</xdr:colOff>
      <xdr:row>21</xdr:row>
      <xdr:rowOff>83820</xdr:rowOff>
    </xdr:to>
    <xdr:sp macro="" textlink="">
      <xdr:nvSpPr>
        <xdr:cNvPr id="5921" name="Rectangle 8">
          <a:extLst>
            <a:ext uri="{FF2B5EF4-FFF2-40B4-BE49-F238E27FC236}">
              <a16:creationId xmlns:a16="http://schemas.microsoft.com/office/drawing/2014/main" id="{F83A13FA-A315-07D0-39B6-AB5AD26CE13B}"/>
            </a:ext>
          </a:extLst>
        </xdr:cNvPr>
        <xdr:cNvSpPr>
          <a:spLocks noChangeArrowheads="1"/>
        </xdr:cNvSpPr>
      </xdr:nvSpPr>
      <xdr:spPr bwMode="auto">
        <a:xfrm>
          <a:off x="11269980" y="1341120"/>
          <a:ext cx="1287780" cy="336804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4815840</xdr:colOff>
      <xdr:row>0</xdr:row>
      <xdr:rowOff>0</xdr:rowOff>
    </xdr:from>
    <xdr:to>
      <xdr:col>3</xdr:col>
      <xdr:colOff>30480</xdr:colOff>
      <xdr:row>1</xdr:row>
      <xdr:rowOff>7620</xdr:rowOff>
    </xdr:to>
    <xdr:sp macro="" textlink="">
      <xdr:nvSpPr>
        <xdr:cNvPr id="74452" name="Rectangle 4">
          <a:extLst>
            <a:ext uri="{FF2B5EF4-FFF2-40B4-BE49-F238E27FC236}">
              <a16:creationId xmlns:a16="http://schemas.microsoft.com/office/drawing/2014/main" id="{EF266DA1-1A39-2171-1A1C-FFEA061999C9}"/>
            </a:ext>
          </a:extLst>
        </xdr:cNvPr>
        <xdr:cNvSpPr>
          <a:spLocks noChangeArrowheads="1"/>
        </xdr:cNvSpPr>
      </xdr:nvSpPr>
      <xdr:spPr bwMode="auto">
        <a:xfrm>
          <a:off x="5280660" y="0"/>
          <a:ext cx="944880" cy="32766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38100</xdr:colOff>
      <xdr:row>15</xdr:row>
      <xdr:rowOff>28575</xdr:rowOff>
    </xdr:from>
    <xdr:to>
      <xdr:col>4</xdr:col>
      <xdr:colOff>4091858</xdr:colOff>
      <xdr:row>30</xdr:row>
      <xdr:rowOff>28575</xdr:rowOff>
    </xdr:to>
    <xdr:sp macro="" textlink="" fLocksText="0">
      <xdr:nvSpPr>
        <xdr:cNvPr id="73731" name="Text Box 7">
          <a:extLst>
            <a:ext uri="{FF2B5EF4-FFF2-40B4-BE49-F238E27FC236}">
              <a16:creationId xmlns:a16="http://schemas.microsoft.com/office/drawing/2014/main" id="{FC2CAAF1-746F-BB16-0968-61F5107C4BB5}"/>
            </a:ext>
          </a:extLst>
        </xdr:cNvPr>
        <xdr:cNvSpPr txBox="1">
          <a:spLocks noChangeArrowheads="1"/>
        </xdr:cNvSpPr>
      </xdr:nvSpPr>
      <xdr:spPr bwMode="auto">
        <a:xfrm>
          <a:off x="485775" y="4505325"/>
          <a:ext cx="10353675" cy="2428875"/>
        </a:xfrm>
        <a:prstGeom prst="rect">
          <a:avLst/>
        </a:prstGeom>
        <a:solidFill>
          <a:srgbClr val="FFFFFF"/>
        </a:solidFill>
        <a:ln w="38100" cmpd="dbl">
          <a:solidFill>
            <a:srgbClr val="000000"/>
          </a:solidFill>
          <a:miter lim="800000"/>
          <a:headEnd/>
          <a:tailEnd/>
        </a:ln>
      </xdr:spPr>
    </xdr:sp>
    <xdr:clientData fLocksWithSheet="0"/>
  </xdr:twoCellAnchor>
  <xdr:twoCellAnchor>
    <xdr:from>
      <xdr:col>5</xdr:col>
      <xdr:colOff>53340</xdr:colOff>
      <xdr:row>3</xdr:row>
      <xdr:rowOff>327660</xdr:rowOff>
    </xdr:from>
    <xdr:to>
      <xdr:col>7</xdr:col>
      <xdr:colOff>53340</xdr:colOff>
      <xdr:row>13</xdr:row>
      <xdr:rowOff>91440</xdr:rowOff>
    </xdr:to>
    <xdr:sp macro="" textlink="">
      <xdr:nvSpPr>
        <xdr:cNvPr id="74454" name="Rectangle 4">
          <a:extLst>
            <a:ext uri="{FF2B5EF4-FFF2-40B4-BE49-F238E27FC236}">
              <a16:creationId xmlns:a16="http://schemas.microsoft.com/office/drawing/2014/main" id="{4C790D14-FAA8-D1A2-2C1F-FC61603F7E0A}"/>
            </a:ext>
          </a:extLst>
        </xdr:cNvPr>
        <xdr:cNvSpPr>
          <a:spLocks noChangeArrowheads="1"/>
        </xdr:cNvSpPr>
      </xdr:nvSpPr>
      <xdr:spPr bwMode="auto">
        <a:xfrm>
          <a:off x="11292840" y="998220"/>
          <a:ext cx="1264920" cy="27432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0</xdr:row>
      <xdr:rowOff>0</xdr:rowOff>
    </xdr:from>
    <xdr:to>
      <xdr:col>8</xdr:col>
      <xdr:colOff>617220</xdr:colOff>
      <xdr:row>4</xdr:row>
      <xdr:rowOff>0</xdr:rowOff>
    </xdr:to>
    <xdr:sp macro="" textlink="">
      <xdr:nvSpPr>
        <xdr:cNvPr id="74455" name="Rectangle 8">
          <a:extLst>
            <a:ext uri="{FF2B5EF4-FFF2-40B4-BE49-F238E27FC236}">
              <a16:creationId xmlns:a16="http://schemas.microsoft.com/office/drawing/2014/main" id="{569A3667-EFBC-DFEF-D8B8-2AD01302B21F}"/>
            </a:ext>
          </a:extLst>
        </xdr:cNvPr>
        <xdr:cNvSpPr>
          <a:spLocks noChangeArrowheads="1"/>
        </xdr:cNvSpPr>
      </xdr:nvSpPr>
      <xdr:spPr bwMode="auto">
        <a:xfrm>
          <a:off x="13136880" y="0"/>
          <a:ext cx="617220" cy="1021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4815840</xdr:colOff>
      <xdr:row>0</xdr:row>
      <xdr:rowOff>0</xdr:rowOff>
    </xdr:from>
    <xdr:to>
      <xdr:col>3</xdr:col>
      <xdr:colOff>38100</xdr:colOff>
      <xdr:row>1</xdr:row>
      <xdr:rowOff>7620</xdr:rowOff>
    </xdr:to>
    <xdr:sp macro="" textlink="">
      <xdr:nvSpPr>
        <xdr:cNvPr id="71373" name="Rectangle 4">
          <a:extLst>
            <a:ext uri="{FF2B5EF4-FFF2-40B4-BE49-F238E27FC236}">
              <a16:creationId xmlns:a16="http://schemas.microsoft.com/office/drawing/2014/main" id="{71966AF0-C539-1E55-B607-692B9002FBB2}"/>
            </a:ext>
          </a:extLst>
        </xdr:cNvPr>
        <xdr:cNvSpPr>
          <a:spLocks noChangeArrowheads="1"/>
        </xdr:cNvSpPr>
      </xdr:nvSpPr>
      <xdr:spPr bwMode="auto">
        <a:xfrm>
          <a:off x="5280660" y="0"/>
          <a:ext cx="952500" cy="32766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47625</xdr:colOff>
      <xdr:row>6</xdr:row>
      <xdr:rowOff>38100</xdr:rowOff>
    </xdr:from>
    <xdr:to>
      <xdr:col>4</xdr:col>
      <xdr:colOff>4119886</xdr:colOff>
      <xdr:row>31</xdr:row>
      <xdr:rowOff>28575</xdr:rowOff>
    </xdr:to>
    <xdr:sp macro="" textlink="" fLocksText="0">
      <xdr:nvSpPr>
        <xdr:cNvPr id="70659" name="Text Box 7">
          <a:extLst>
            <a:ext uri="{FF2B5EF4-FFF2-40B4-BE49-F238E27FC236}">
              <a16:creationId xmlns:a16="http://schemas.microsoft.com/office/drawing/2014/main" id="{E1D43B72-D5B2-F35D-FA94-80A4CDA7CC41}"/>
            </a:ext>
          </a:extLst>
        </xdr:cNvPr>
        <xdr:cNvSpPr txBox="1">
          <a:spLocks noChangeArrowheads="1"/>
        </xdr:cNvSpPr>
      </xdr:nvSpPr>
      <xdr:spPr bwMode="auto">
        <a:xfrm>
          <a:off x="495300" y="2800350"/>
          <a:ext cx="10382250" cy="4038600"/>
        </a:xfrm>
        <a:prstGeom prst="rect">
          <a:avLst/>
        </a:prstGeom>
        <a:solidFill>
          <a:srgbClr val="FFFFFF"/>
        </a:solidFill>
        <a:ln w="38100" cmpd="dbl">
          <a:solidFill>
            <a:srgbClr val="000000"/>
          </a:solidFill>
          <a:miter lim="800000"/>
          <a:headEnd/>
          <a:tailEnd/>
        </a:ln>
      </xdr:spPr>
    </xdr:sp>
    <xdr:clientData fLocksWithSheet="0"/>
  </xdr:twoCellAnchor>
  <xdr:twoCellAnchor>
    <xdr:from>
      <xdr:col>8</xdr:col>
      <xdr:colOff>0</xdr:colOff>
      <xdr:row>0</xdr:row>
      <xdr:rowOff>0</xdr:rowOff>
    </xdr:from>
    <xdr:to>
      <xdr:col>8</xdr:col>
      <xdr:colOff>617220</xdr:colOff>
      <xdr:row>3</xdr:row>
      <xdr:rowOff>396240</xdr:rowOff>
    </xdr:to>
    <xdr:sp macro="" textlink="">
      <xdr:nvSpPr>
        <xdr:cNvPr id="71375" name="Rectangle 8">
          <a:extLst>
            <a:ext uri="{FF2B5EF4-FFF2-40B4-BE49-F238E27FC236}">
              <a16:creationId xmlns:a16="http://schemas.microsoft.com/office/drawing/2014/main" id="{EBA4D78C-A789-ED30-4D62-66A56971D9EC}"/>
            </a:ext>
          </a:extLst>
        </xdr:cNvPr>
        <xdr:cNvSpPr>
          <a:spLocks noChangeArrowheads="1"/>
        </xdr:cNvSpPr>
      </xdr:nvSpPr>
      <xdr:spPr bwMode="auto">
        <a:xfrm>
          <a:off x="13136880" y="0"/>
          <a:ext cx="617220" cy="1021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38100</xdr:colOff>
      <xdr:row>3</xdr:row>
      <xdr:rowOff>327660</xdr:rowOff>
    </xdr:from>
    <xdr:to>
      <xdr:col>7</xdr:col>
      <xdr:colOff>15240</xdr:colOff>
      <xdr:row>4</xdr:row>
      <xdr:rowOff>30480</xdr:rowOff>
    </xdr:to>
    <xdr:sp macro="" textlink="">
      <xdr:nvSpPr>
        <xdr:cNvPr id="71376" name="Rectangle 8">
          <a:extLst>
            <a:ext uri="{FF2B5EF4-FFF2-40B4-BE49-F238E27FC236}">
              <a16:creationId xmlns:a16="http://schemas.microsoft.com/office/drawing/2014/main" id="{A2938813-26A1-8F2E-9220-7D249B6744B2}"/>
            </a:ext>
          </a:extLst>
        </xdr:cNvPr>
        <xdr:cNvSpPr>
          <a:spLocks noChangeArrowheads="1"/>
        </xdr:cNvSpPr>
      </xdr:nvSpPr>
      <xdr:spPr bwMode="auto">
        <a:xfrm>
          <a:off x="11277600" y="998220"/>
          <a:ext cx="1242060" cy="5334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68580</xdr:colOff>
      <xdr:row>4</xdr:row>
      <xdr:rowOff>160020</xdr:rowOff>
    </xdr:from>
    <xdr:to>
      <xdr:col>7</xdr:col>
      <xdr:colOff>129540</xdr:colOff>
      <xdr:row>20</xdr:row>
      <xdr:rowOff>91440</xdr:rowOff>
    </xdr:to>
    <xdr:sp macro="" textlink="">
      <xdr:nvSpPr>
        <xdr:cNvPr id="69513" name="Rectangle 4">
          <a:extLst>
            <a:ext uri="{FF2B5EF4-FFF2-40B4-BE49-F238E27FC236}">
              <a16:creationId xmlns:a16="http://schemas.microsoft.com/office/drawing/2014/main" id="{2513121A-C0FF-A6BB-AAB8-09929961C3AF}"/>
            </a:ext>
          </a:extLst>
        </xdr:cNvPr>
        <xdr:cNvSpPr>
          <a:spLocks noChangeArrowheads="1"/>
        </xdr:cNvSpPr>
      </xdr:nvSpPr>
      <xdr:spPr bwMode="auto">
        <a:xfrm>
          <a:off x="11308080" y="1181100"/>
          <a:ext cx="1325880" cy="383286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0</xdr:colOff>
      <xdr:row>22</xdr:row>
      <xdr:rowOff>0</xdr:rowOff>
    </xdr:from>
    <xdr:to>
      <xdr:col>4</xdr:col>
      <xdr:colOff>4086314</xdr:colOff>
      <xdr:row>41</xdr:row>
      <xdr:rowOff>66675</xdr:rowOff>
    </xdr:to>
    <xdr:sp macro="" textlink="" fLocksText="0">
      <xdr:nvSpPr>
        <xdr:cNvPr id="68611" name="Text Box 7">
          <a:extLst>
            <a:ext uri="{FF2B5EF4-FFF2-40B4-BE49-F238E27FC236}">
              <a16:creationId xmlns:a16="http://schemas.microsoft.com/office/drawing/2014/main" id="{151CC2A5-79AA-57F6-CB93-619B9089605C}"/>
            </a:ext>
          </a:extLst>
        </xdr:cNvPr>
        <xdr:cNvSpPr txBox="1">
          <a:spLocks noChangeArrowheads="1"/>
        </xdr:cNvSpPr>
      </xdr:nvSpPr>
      <xdr:spPr bwMode="auto">
        <a:xfrm>
          <a:off x="447675" y="9877425"/>
          <a:ext cx="10382250" cy="3143250"/>
        </a:xfrm>
        <a:prstGeom prst="rect">
          <a:avLst/>
        </a:prstGeom>
        <a:solidFill>
          <a:srgbClr val="FFFFFF"/>
        </a:solidFill>
        <a:ln w="38100" cmpd="dbl">
          <a:solidFill>
            <a:srgbClr val="000000"/>
          </a:solidFill>
          <a:miter lim="800000"/>
          <a:headEnd/>
          <a:tailEnd/>
        </a:ln>
      </xdr:spPr>
    </xdr:sp>
    <xdr:clientData fLocksWithSheet="0"/>
  </xdr:twoCellAnchor>
  <xdr:twoCellAnchor>
    <xdr:from>
      <xdr:col>1</xdr:col>
      <xdr:colOff>4800600</xdr:colOff>
      <xdr:row>0</xdr:row>
      <xdr:rowOff>0</xdr:rowOff>
    </xdr:from>
    <xdr:to>
      <xdr:col>3</xdr:col>
      <xdr:colOff>30480</xdr:colOff>
      <xdr:row>1</xdr:row>
      <xdr:rowOff>15240</xdr:rowOff>
    </xdr:to>
    <xdr:sp macro="" textlink="">
      <xdr:nvSpPr>
        <xdr:cNvPr id="69515" name="Rectangle 4">
          <a:extLst>
            <a:ext uri="{FF2B5EF4-FFF2-40B4-BE49-F238E27FC236}">
              <a16:creationId xmlns:a16="http://schemas.microsoft.com/office/drawing/2014/main" id="{9B048C20-2A6E-51EE-72DC-C0E5AE695B7C}"/>
            </a:ext>
          </a:extLst>
        </xdr:cNvPr>
        <xdr:cNvSpPr>
          <a:spLocks noChangeArrowheads="1"/>
        </xdr:cNvSpPr>
      </xdr:nvSpPr>
      <xdr:spPr bwMode="auto">
        <a:xfrm>
          <a:off x="5265420" y="0"/>
          <a:ext cx="960120" cy="3352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205740</xdr:colOff>
      <xdr:row>62</xdr:row>
      <xdr:rowOff>121920</xdr:rowOff>
    </xdr:from>
    <xdr:to>
      <xdr:col>5</xdr:col>
      <xdr:colOff>198120</xdr:colOff>
      <xdr:row>99</xdr:row>
      <xdr:rowOff>91440</xdr:rowOff>
    </xdr:to>
    <xdr:sp macro="" textlink="">
      <xdr:nvSpPr>
        <xdr:cNvPr id="69516" name="Text Box 11">
          <a:extLst>
            <a:ext uri="{FF2B5EF4-FFF2-40B4-BE49-F238E27FC236}">
              <a16:creationId xmlns:a16="http://schemas.microsoft.com/office/drawing/2014/main" id="{091FCE50-5878-8211-05EB-2384B926E38A}"/>
            </a:ext>
          </a:extLst>
        </xdr:cNvPr>
        <xdr:cNvSpPr txBox="1">
          <a:spLocks noChangeArrowheads="1"/>
        </xdr:cNvSpPr>
      </xdr:nvSpPr>
      <xdr:spPr bwMode="auto">
        <a:xfrm>
          <a:off x="670560" y="11871960"/>
          <a:ext cx="10767060" cy="5890260"/>
        </a:xfrm>
        <a:prstGeom prst="rect">
          <a:avLst/>
        </a:prstGeom>
        <a:solidFill>
          <a:srgbClr val="FFFFFF"/>
        </a:solidFill>
        <a:ln w="38100" cmpd="dbl">
          <a:solidFill>
            <a:srgbClr val="000000"/>
          </a:solidFill>
          <a:miter lim="800000"/>
          <a:headEnd/>
          <a:tailEnd/>
        </a:ln>
      </xdr:spPr>
    </xdr:sp>
    <xdr:clientData fLocksWithSheet="0"/>
  </xdr:twoCellAnchor>
  <xdr:twoCellAnchor>
    <xdr:from>
      <xdr:col>8</xdr:col>
      <xdr:colOff>0</xdr:colOff>
      <xdr:row>0</xdr:row>
      <xdr:rowOff>0</xdr:rowOff>
    </xdr:from>
    <xdr:to>
      <xdr:col>8</xdr:col>
      <xdr:colOff>617220</xdr:colOff>
      <xdr:row>3</xdr:row>
      <xdr:rowOff>396240</xdr:rowOff>
    </xdr:to>
    <xdr:sp macro="" textlink="">
      <xdr:nvSpPr>
        <xdr:cNvPr id="69517" name="Rectangle 8">
          <a:extLst>
            <a:ext uri="{FF2B5EF4-FFF2-40B4-BE49-F238E27FC236}">
              <a16:creationId xmlns:a16="http://schemas.microsoft.com/office/drawing/2014/main" id="{17B056A3-FFE5-5213-0B9F-7E6BE7BBA6CC}"/>
            </a:ext>
          </a:extLst>
        </xdr:cNvPr>
        <xdr:cNvSpPr>
          <a:spLocks noChangeArrowheads="1"/>
        </xdr:cNvSpPr>
      </xdr:nvSpPr>
      <xdr:spPr bwMode="auto">
        <a:xfrm>
          <a:off x="13136880" y="0"/>
          <a:ext cx="617220" cy="1021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1905</xdr:colOff>
      <xdr:row>26</xdr:row>
      <xdr:rowOff>252095</xdr:rowOff>
    </xdr:from>
    <xdr:to>
      <xdr:col>4</xdr:col>
      <xdr:colOff>4123417</xdr:colOff>
      <xdr:row>48</xdr:row>
      <xdr:rowOff>66690</xdr:rowOff>
    </xdr:to>
    <xdr:sp macro="" textlink="" fLocksText="0">
      <xdr:nvSpPr>
        <xdr:cNvPr id="72707" name="Text Box 7">
          <a:extLst>
            <a:ext uri="{FF2B5EF4-FFF2-40B4-BE49-F238E27FC236}">
              <a16:creationId xmlns:a16="http://schemas.microsoft.com/office/drawing/2014/main" id="{06EB6AD0-990F-2741-21A5-788F1B4B8CE0}"/>
            </a:ext>
          </a:extLst>
        </xdr:cNvPr>
        <xdr:cNvSpPr txBox="1">
          <a:spLocks noChangeArrowheads="1"/>
        </xdr:cNvSpPr>
      </xdr:nvSpPr>
      <xdr:spPr bwMode="auto">
        <a:xfrm>
          <a:off x="466725" y="9896475"/>
          <a:ext cx="10410825" cy="3476625"/>
        </a:xfrm>
        <a:prstGeom prst="rect">
          <a:avLst/>
        </a:prstGeom>
        <a:solidFill>
          <a:srgbClr val="FFFFFF"/>
        </a:solidFill>
        <a:ln w="38100" cmpd="dbl">
          <a:solidFill>
            <a:srgbClr val="000000"/>
          </a:solidFill>
          <a:miter lim="800000"/>
          <a:headEnd/>
          <a:tailEnd/>
        </a:ln>
      </xdr:spPr>
    </xdr:sp>
    <xdr:clientData fLocksWithSheet="0"/>
  </xdr:twoCellAnchor>
  <xdr:twoCellAnchor>
    <xdr:from>
      <xdr:col>5</xdr:col>
      <xdr:colOff>30480</xdr:colOff>
      <xdr:row>3</xdr:row>
      <xdr:rowOff>327660</xdr:rowOff>
    </xdr:from>
    <xdr:to>
      <xdr:col>7</xdr:col>
      <xdr:colOff>15240</xdr:colOff>
      <xdr:row>25</xdr:row>
      <xdr:rowOff>68580</xdr:rowOff>
    </xdr:to>
    <xdr:sp macro="" textlink="">
      <xdr:nvSpPr>
        <xdr:cNvPr id="73431" name="Rectangle 4">
          <a:extLst>
            <a:ext uri="{FF2B5EF4-FFF2-40B4-BE49-F238E27FC236}">
              <a16:creationId xmlns:a16="http://schemas.microsoft.com/office/drawing/2014/main" id="{62F0652C-8246-2AFB-C41D-C734A9000812}"/>
            </a:ext>
          </a:extLst>
        </xdr:cNvPr>
        <xdr:cNvSpPr>
          <a:spLocks noChangeArrowheads="1"/>
        </xdr:cNvSpPr>
      </xdr:nvSpPr>
      <xdr:spPr bwMode="auto">
        <a:xfrm>
          <a:off x="11269980" y="998220"/>
          <a:ext cx="1249680" cy="60502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4823460</xdr:colOff>
      <xdr:row>0</xdr:row>
      <xdr:rowOff>0</xdr:rowOff>
    </xdr:from>
    <xdr:to>
      <xdr:col>3</xdr:col>
      <xdr:colOff>15240</xdr:colOff>
      <xdr:row>1</xdr:row>
      <xdr:rowOff>15240</xdr:rowOff>
    </xdr:to>
    <xdr:sp macro="" textlink="">
      <xdr:nvSpPr>
        <xdr:cNvPr id="73432" name="Rectangle 4">
          <a:extLst>
            <a:ext uri="{FF2B5EF4-FFF2-40B4-BE49-F238E27FC236}">
              <a16:creationId xmlns:a16="http://schemas.microsoft.com/office/drawing/2014/main" id="{87B6DB00-47DD-6FC7-9521-05154202BD57}"/>
            </a:ext>
          </a:extLst>
        </xdr:cNvPr>
        <xdr:cNvSpPr>
          <a:spLocks noChangeArrowheads="1"/>
        </xdr:cNvSpPr>
      </xdr:nvSpPr>
      <xdr:spPr bwMode="auto">
        <a:xfrm>
          <a:off x="5288280" y="0"/>
          <a:ext cx="922020" cy="3352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0</xdr:row>
      <xdr:rowOff>0</xdr:rowOff>
    </xdr:from>
    <xdr:to>
      <xdr:col>8</xdr:col>
      <xdr:colOff>617220</xdr:colOff>
      <xdr:row>3</xdr:row>
      <xdr:rowOff>396240</xdr:rowOff>
    </xdr:to>
    <xdr:sp macro="" textlink="">
      <xdr:nvSpPr>
        <xdr:cNvPr id="73433" name="Rectangle 8">
          <a:extLst>
            <a:ext uri="{FF2B5EF4-FFF2-40B4-BE49-F238E27FC236}">
              <a16:creationId xmlns:a16="http://schemas.microsoft.com/office/drawing/2014/main" id="{5545C742-3112-49EC-61B4-F09AD96AA259}"/>
            </a:ext>
          </a:extLst>
        </xdr:cNvPr>
        <xdr:cNvSpPr>
          <a:spLocks noChangeArrowheads="1"/>
        </xdr:cNvSpPr>
      </xdr:nvSpPr>
      <xdr:spPr bwMode="auto">
        <a:xfrm>
          <a:off x="13136880" y="0"/>
          <a:ext cx="617220" cy="1021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7620</xdr:colOff>
      <xdr:row>21</xdr:row>
      <xdr:rowOff>76200</xdr:rowOff>
    </xdr:from>
    <xdr:to>
      <xdr:col>3</xdr:col>
      <xdr:colOff>3451860</xdr:colOff>
      <xdr:row>50</xdr:row>
      <xdr:rowOff>76200</xdr:rowOff>
    </xdr:to>
    <xdr:graphicFrame macro="">
      <xdr:nvGraphicFramePr>
        <xdr:cNvPr id="6543" name="Chart 2">
          <a:extLst>
            <a:ext uri="{FF2B5EF4-FFF2-40B4-BE49-F238E27FC236}">
              <a16:creationId xmlns:a16="http://schemas.microsoft.com/office/drawing/2014/main" id="{44C4D652-A6B3-8656-FDA8-EF0ADF9FE8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28575</xdr:colOff>
      <xdr:row>53</xdr:row>
      <xdr:rowOff>28575</xdr:rowOff>
    </xdr:from>
    <xdr:to>
      <xdr:col>3</xdr:col>
      <xdr:colOff>3460214</xdr:colOff>
      <xdr:row>79</xdr:row>
      <xdr:rowOff>141607</xdr:rowOff>
    </xdr:to>
    <xdr:sp macro="" textlink="" fLocksText="0">
      <xdr:nvSpPr>
        <xdr:cNvPr id="6185" name="Text Box 6">
          <a:extLst>
            <a:ext uri="{FF2B5EF4-FFF2-40B4-BE49-F238E27FC236}">
              <a16:creationId xmlns:a16="http://schemas.microsoft.com/office/drawing/2014/main" id="{1C56EA65-518E-7219-1271-0514F613D36D}"/>
            </a:ext>
          </a:extLst>
        </xdr:cNvPr>
        <xdr:cNvSpPr txBox="1">
          <a:spLocks noChangeArrowheads="1"/>
        </xdr:cNvSpPr>
      </xdr:nvSpPr>
      <xdr:spPr bwMode="auto">
        <a:xfrm>
          <a:off x="476250" y="9715500"/>
          <a:ext cx="8420100" cy="4324350"/>
        </a:xfrm>
        <a:prstGeom prst="rect">
          <a:avLst/>
        </a:prstGeom>
        <a:solidFill>
          <a:srgbClr val="FFFFFF"/>
        </a:solidFill>
        <a:ln w="38100" cmpd="dbl">
          <a:solidFill>
            <a:srgbClr val="000000"/>
          </a:solidFill>
          <a:miter lim="800000"/>
          <a:headEnd/>
          <a:tailEnd/>
        </a:ln>
      </xdr:spPr>
    </xdr:sp>
    <xdr:clientData fLocksWithSheet="0"/>
  </xdr:twoCellAnchor>
</xdr:wsDr>
</file>

<file path=xl/drawings/drawing12.xml><?xml version="1.0" encoding="utf-8"?>
<xdr:wsDr xmlns:xdr="http://schemas.openxmlformats.org/drawingml/2006/spreadsheetDrawing" xmlns:a="http://schemas.openxmlformats.org/drawingml/2006/main">
  <xdr:twoCellAnchor>
    <xdr:from>
      <xdr:col>0</xdr:col>
      <xdr:colOff>53340</xdr:colOff>
      <xdr:row>27</xdr:row>
      <xdr:rowOff>15240</xdr:rowOff>
    </xdr:from>
    <xdr:to>
      <xdr:col>8</xdr:col>
      <xdr:colOff>510540</xdr:colOff>
      <xdr:row>45</xdr:row>
      <xdr:rowOff>167640</xdr:rowOff>
    </xdr:to>
    <xdr:graphicFrame macro="">
      <xdr:nvGraphicFramePr>
        <xdr:cNvPr id="7945" name="Chart 1">
          <a:extLst>
            <a:ext uri="{FF2B5EF4-FFF2-40B4-BE49-F238E27FC236}">
              <a16:creationId xmlns:a16="http://schemas.microsoft.com/office/drawing/2014/main" id="{78996AEC-7EA6-AAAA-ED0F-AF93914E62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53340</xdr:colOff>
      <xdr:row>47</xdr:row>
      <xdr:rowOff>106680</xdr:rowOff>
    </xdr:from>
    <xdr:to>
      <xdr:col>8</xdr:col>
      <xdr:colOff>495300</xdr:colOff>
      <xdr:row>73</xdr:row>
      <xdr:rowOff>152400</xdr:rowOff>
    </xdr:to>
    <xdr:graphicFrame macro="">
      <xdr:nvGraphicFramePr>
        <xdr:cNvPr id="7946" name="Chart 2">
          <a:extLst>
            <a:ext uri="{FF2B5EF4-FFF2-40B4-BE49-F238E27FC236}">
              <a16:creationId xmlns:a16="http://schemas.microsoft.com/office/drawing/2014/main" id="{D323DE16-66A8-9167-4A1B-0264C63998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263525</xdr:colOff>
      <xdr:row>78</xdr:row>
      <xdr:rowOff>76200</xdr:rowOff>
    </xdr:from>
    <xdr:to>
      <xdr:col>2</xdr:col>
      <xdr:colOff>530167</xdr:colOff>
      <xdr:row>110</xdr:row>
      <xdr:rowOff>143514</xdr:rowOff>
    </xdr:to>
    <xdr:sp macro="" textlink="" fLocksText="0">
      <xdr:nvSpPr>
        <xdr:cNvPr id="7239" name="Text Box 3">
          <a:extLst>
            <a:ext uri="{FF2B5EF4-FFF2-40B4-BE49-F238E27FC236}">
              <a16:creationId xmlns:a16="http://schemas.microsoft.com/office/drawing/2014/main" id="{1156B42F-A829-B0E9-1AF3-3A295DC56D54}"/>
            </a:ext>
          </a:extLst>
        </xdr:cNvPr>
        <xdr:cNvSpPr txBox="1">
          <a:spLocks noChangeArrowheads="1"/>
        </xdr:cNvSpPr>
      </xdr:nvSpPr>
      <xdr:spPr bwMode="auto">
        <a:xfrm>
          <a:off x="257175" y="16868775"/>
          <a:ext cx="3419475" cy="5400675"/>
        </a:xfrm>
        <a:prstGeom prst="rect">
          <a:avLst/>
        </a:prstGeom>
        <a:solidFill>
          <a:srgbClr val="FFFFFF"/>
        </a:solidFill>
        <a:ln w="38100" cmpd="dbl">
          <a:solidFill>
            <a:srgbClr val="000000"/>
          </a:solidFill>
          <a:miter lim="800000"/>
          <a:headEnd/>
          <a:tailEnd/>
        </a:ln>
      </xdr:spPr>
    </xdr:sp>
    <xdr:clientData fLocksWithSheet="0"/>
  </xdr:twoCellAnchor>
  <xdr:twoCellAnchor>
    <xdr:from>
      <xdr:col>2</xdr:col>
      <xdr:colOff>610870</xdr:colOff>
      <xdr:row>78</xdr:row>
      <xdr:rowOff>76200</xdr:rowOff>
    </xdr:from>
    <xdr:to>
      <xdr:col>8</xdr:col>
      <xdr:colOff>233677</xdr:colOff>
      <xdr:row>110</xdr:row>
      <xdr:rowOff>143514</xdr:rowOff>
    </xdr:to>
    <xdr:sp macro="" textlink="" fLocksText="0">
      <xdr:nvSpPr>
        <xdr:cNvPr id="7240" name="Text Box 4">
          <a:extLst>
            <a:ext uri="{FF2B5EF4-FFF2-40B4-BE49-F238E27FC236}">
              <a16:creationId xmlns:a16="http://schemas.microsoft.com/office/drawing/2014/main" id="{2D1396F1-F0ED-3D76-C26A-6EBA0C60253B}"/>
            </a:ext>
          </a:extLst>
        </xdr:cNvPr>
        <xdr:cNvSpPr txBox="1">
          <a:spLocks noChangeArrowheads="1"/>
        </xdr:cNvSpPr>
      </xdr:nvSpPr>
      <xdr:spPr bwMode="auto">
        <a:xfrm>
          <a:off x="3743325" y="16868775"/>
          <a:ext cx="3419475" cy="5400675"/>
        </a:xfrm>
        <a:prstGeom prst="rect">
          <a:avLst/>
        </a:prstGeom>
        <a:solidFill>
          <a:srgbClr val="FFFFFF"/>
        </a:solidFill>
        <a:ln w="38100" cmpd="dbl">
          <a:solidFill>
            <a:srgbClr val="000000"/>
          </a:solidFill>
          <a:miter lim="800000"/>
          <a:headEnd/>
          <a:tailEnd/>
        </a:ln>
      </xdr:spPr>
    </xdr:sp>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2.x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drawing" Target="../drawings/drawing3.xml"/><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5" Type="http://schemas.openxmlformats.org/officeDocument/2006/relationships/drawing" Target="../drawings/drawing5.xml"/><Relationship Id="rId4"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5" Type="http://schemas.openxmlformats.org/officeDocument/2006/relationships/drawing" Target="../drawings/drawing6.xml"/><Relationship Id="rId4" Type="http://schemas.openxmlformats.org/officeDocument/2006/relationships/printerSettings" Target="../printerSettings/printerSettings2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5.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drawing" Target="../drawings/drawing11.xml"/><Relationship Id="rId4" Type="http://schemas.openxmlformats.org/officeDocument/2006/relationships/printerSettings" Target="../printerSettings/printerSettings2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5" Type="http://schemas.openxmlformats.org/officeDocument/2006/relationships/drawing" Target="../drawings/drawing12.xml"/><Relationship Id="rId4" Type="http://schemas.openxmlformats.org/officeDocument/2006/relationships/printerSettings" Target="../printerSettings/printerSettings33.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printerSettings" Target="../printerSettings/printerSettings41.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4"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43"/>
  <sheetViews>
    <sheetView zoomScaleNormal="100" workbookViewId="0">
      <selection activeCell="B2" sqref="B2"/>
    </sheetView>
  </sheetViews>
  <sheetFormatPr defaultColWidth="9.1796875" defaultRowHeight="13.5" x14ac:dyDescent="0.25"/>
  <cols>
    <col min="1" max="1" width="112.453125" style="151" customWidth="1"/>
    <col min="2" max="2" width="35.453125" style="151" customWidth="1"/>
    <col min="3" max="16384" width="9.1796875" style="151"/>
  </cols>
  <sheetData>
    <row r="2" spans="2:2" ht="20" x14ac:dyDescent="0.25">
      <c r="B2" s="156" t="s">
        <v>732</v>
      </c>
    </row>
    <row r="21" spans="1:1" ht="69" customHeight="1" x14ac:dyDescent="0.25">
      <c r="A21" s="150" t="str">
        <f>Language!B4</f>
        <v xml:space="preserve">Laboratory Assessment Tool - short version for EVD/VHF (Only for Ebola/VHF diagnosis capacity and not for clinical testing for Ebola/VHF patients) </v>
      </c>
    </row>
    <row r="25" spans="1:1" ht="22" x14ac:dyDescent="0.25">
      <c r="A25" s="152" t="str">
        <f>Language!B5</f>
        <v>Annex 1: Laboratory Assessment Tool / System Questionnaire</v>
      </c>
    </row>
    <row r="38" spans="1:1" x14ac:dyDescent="0.25">
      <c r="A38" s="153" t="s">
        <v>731</v>
      </c>
    </row>
    <row r="39" spans="1:1" x14ac:dyDescent="0.25">
      <c r="A39" s="153"/>
    </row>
    <row r="40" spans="1:1" x14ac:dyDescent="0.25">
      <c r="A40" s="154" t="s">
        <v>37</v>
      </c>
    </row>
    <row r="41" spans="1:1" ht="14" thickBot="1" x14ac:dyDescent="0.3">
      <c r="A41" s="153"/>
    </row>
    <row r="42" spans="1:1" ht="206" customHeight="1" thickBot="1" x14ac:dyDescent="0.3">
      <c r="A42" s="155" t="s">
        <v>709</v>
      </c>
    </row>
    <row r="43" spans="1:1" x14ac:dyDescent="0.25">
      <c r="A43" s="154"/>
    </row>
  </sheetData>
  <sheetProtection sheet="1"/>
  <customSheetViews>
    <customSheetView guid="{BFD77DF1-17A5-40AC-A150-BAD5EDFED2E6}">
      <pageMargins left="0.75" right="0.75" top="1" bottom="1" header="0.5" footer="0.5"/>
      <pageSetup orientation="portrait" horizontalDpi="4294967294" verticalDpi="4294967294" r:id="rId1"/>
      <headerFooter alignWithMargins="0">
        <oddHeader>&amp;R&amp;"Arial,Italic"WORKING DOCUMENT - NOT FOR DISTRIBUTION</oddHeader>
      </headerFooter>
      <extLst>
        <ext xmlns:xlsdti="http://schemas.microsoft.com/office/spreadsheetml/2023/showDataTypeIcons" uri="{a3c15fd4-4149-4032-8f15-062bd4999b60}">
          <xlsdti:showDataTypeIconsCustomSheetView visible="0"/>
        </ext>
      </extLst>
    </customSheetView>
    <customSheetView guid="{23DA5D3A-4679-4994-BD8C-1AB36D9448B2}" showRuler="0">
      <selection sqref="A1:IV65536"/>
      <pageMargins left="0.75" right="0.75" top="1" bottom="1" header="0.5" footer="0.5"/>
      <pageSetup orientation="portrait" horizontalDpi="4294967294" verticalDpi="4294967294" r:id="rId2"/>
      <headerFooter alignWithMargins="0">
        <oddHeader>&amp;R&amp;"Arial,Italic"WORKING DOCUMENT - NOT FOR DISTRIBUTION</oddHeader>
      </headerFooter>
      <extLst>
        <ext xmlns:xlsdti="http://schemas.microsoft.com/office/spreadsheetml/2023/showDataTypeIcons" uri="{a3c15fd4-4149-4032-8f15-062bd4999b60}">
          <xlsdti:showDataTypeIconsCustomSheetView visible="0"/>
        </ext>
      </extLst>
    </customSheetView>
    <customSheetView guid="{4BDEC9B1-1482-4ED3-B3FB-6501D345B801}" showRuler="0">
      <selection activeCell="D25" sqref="D25"/>
      <pageMargins left="0.75" right="0.75" top="1" bottom="1" header="0.5" footer="0.5"/>
      <pageSetup orientation="portrait" horizontalDpi="4294967294" verticalDpi="4294967294" r:id="rId3"/>
      <headerFooter alignWithMargins="0">
        <oddHeader>&amp;R&amp;"Arial,Italic"WORKING DOCUMENT - NOT FOR DISTRIBUTION</oddHeader>
      </headerFooter>
      <extLst>
        <ext xmlns:xlsdti="http://schemas.microsoft.com/office/spreadsheetml/2023/showDataTypeIcons" uri="{a3c15fd4-4149-4032-8f15-062bd4999b60}">
          <xlsdti:showDataTypeIconsCustomSheetView visible="0"/>
        </ext>
      </extLst>
    </customSheetView>
  </customSheetViews>
  <phoneticPr fontId="1" type="noConversion"/>
  <pageMargins left="0.74803149606299213" right="0.74803149606299213" top="0.98425196850393704" bottom="0.98425196850393704" header="0.51181102362204722" footer="0.51181102362204722"/>
  <pageSetup paperSize="9" orientation="portrait" horizontalDpi="4294967294" verticalDpi="4294967294" r:id="rId4"/>
  <headerFooter alignWithMargins="0">
    <oddHeader>&amp;R&amp;9WHO/HSE/GCR/LYO/2012.2</oddHead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B45"/>
  <sheetViews>
    <sheetView zoomScaleNormal="100" workbookViewId="0">
      <selection activeCell="A9" sqref="A9"/>
    </sheetView>
  </sheetViews>
  <sheetFormatPr defaultColWidth="9.1796875" defaultRowHeight="13.5" x14ac:dyDescent="0.25"/>
  <cols>
    <col min="1" max="1" width="60.81640625" style="11" customWidth="1"/>
    <col min="2" max="2" width="60.81640625" style="10" customWidth="1"/>
    <col min="3" max="16384" width="9.1796875" style="11"/>
  </cols>
  <sheetData>
    <row r="1" spans="1:2" ht="24.5" x14ac:dyDescent="0.25">
      <c r="A1" s="38" t="str">
        <f>Language!B6</f>
        <v>General information</v>
      </c>
    </row>
    <row r="3" spans="1:2" x14ac:dyDescent="0.25">
      <c r="A3" s="12"/>
      <c r="B3" s="13"/>
    </row>
    <row r="4" spans="1:2" ht="14" x14ac:dyDescent="0.25">
      <c r="A4" s="39" t="str">
        <f>Language!B7</f>
        <v>Country assessed</v>
      </c>
      <c r="B4" s="103"/>
    </row>
    <row r="5" spans="1:2" ht="14" x14ac:dyDescent="0.25">
      <c r="A5" s="39" t="str">
        <f>Language!B8</f>
        <v>Date of the assessment (DD/MM/YYYY)</v>
      </c>
      <c r="B5" s="103"/>
    </row>
    <row r="6" spans="1:2" ht="14" x14ac:dyDescent="0.25">
      <c r="A6" s="39" t="str">
        <f>Language!B9</f>
        <v>Name and contact details of the assessor</v>
      </c>
      <c r="B6" s="103"/>
    </row>
    <row r="7" spans="1:2" ht="28" x14ac:dyDescent="0.25">
      <c r="A7" s="39" t="str">
        <f>Language!B10</f>
        <v>List name/s, contact details and level/s of authority of key interviewed person/s</v>
      </c>
      <c r="B7" s="103"/>
    </row>
    <row r="8" spans="1:2" x14ac:dyDescent="0.25">
      <c r="A8" s="12"/>
      <c r="B8" s="13"/>
    </row>
    <row r="9" spans="1:2" x14ac:dyDescent="0.25">
      <c r="A9" s="12"/>
      <c r="B9" s="13"/>
    </row>
    <row r="10" spans="1:2" x14ac:dyDescent="0.25">
      <c r="A10" s="12"/>
      <c r="B10" s="13"/>
    </row>
    <row r="11" spans="1:2" ht="15.5" x14ac:dyDescent="0.25">
      <c r="A11" s="100" t="str">
        <f>Language!B156</f>
        <v>Comments</v>
      </c>
      <c r="B11" s="13"/>
    </row>
    <row r="12" spans="1:2" ht="15" customHeight="1" x14ac:dyDescent="0.25">
      <c r="A12" s="12"/>
      <c r="B12" s="13"/>
    </row>
    <row r="13" spans="1:2" ht="15" customHeight="1" x14ac:dyDescent="0.25"/>
    <row r="14" spans="1:2" x14ac:dyDescent="0.25">
      <c r="A14" s="15"/>
    </row>
    <row r="45" spans="1:1" ht="24.5" x14ac:dyDescent="0.25">
      <c r="A45" s="38"/>
    </row>
  </sheetData>
  <sheetProtection sheet="1" objects="1" scenarios="1"/>
  <customSheetViews>
    <customSheetView guid="{BFD77DF1-17A5-40AC-A150-BAD5EDFED2E6}" fitToPage="1">
      <selection activeCell="B10" sqref="B10"/>
      <pageMargins left="0.39370078740157483" right="0.39370078740157483" top="0.98425196850393704" bottom="0.78740157480314965" header="0.51181102362204722" footer="0.39370078740157483"/>
      <pageSetup scale="67" orientation="landscape" r:id="rId1"/>
      <headerFooter alignWithMargins="0">
        <oddHeader>&amp;LAnnex 1 - ALQ - General information&amp;R&amp;"Arial,Italic"WORKING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23DA5D3A-4679-4994-BD8C-1AB36D9448B2}" fitToPage="1" showRuler="0">
      <selection activeCell="C6" sqref="C6:C7"/>
      <pageMargins left="0.39370078740157483" right="0.39370078740157483" top="0.98425196850393704" bottom="0.78740157480314965" header="0.51181102362204722" footer="0.39370078740157483"/>
      <pageSetup scale="82" orientation="landscape" r:id="rId2"/>
      <headerFooter alignWithMargins="0">
        <oddHeader>&amp;LAnnex 1 - ALQ - General information&amp;R&amp;"Arial,Italic"WORKING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4BDEC9B1-1482-4ED3-B3FB-6501D345B801}" fitToPage="1" showRuler="0">
      <selection activeCell="B12" sqref="B12"/>
      <pageMargins left="0.39370078740157483" right="0.39370078740157483" top="0.98425196850393704" bottom="0.78740157480314965" header="0.51181102362204722" footer="0.39370078740157483"/>
      <pageSetup scale="67" orientation="landscape" r:id="rId3"/>
      <headerFooter alignWithMargins="0">
        <oddHeader>&amp;LAnnex 1 - ALQ - General information&amp;R&amp;"Arial,Italic"WORKING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s>
  <phoneticPr fontId="1" type="noConversion"/>
  <pageMargins left="0.39370078740157483" right="0.39370078740157483" top="0.98425196850393704" bottom="0.78740157480314965" header="0.51181102362204722" footer="0.39370078740157483"/>
  <pageSetup paperSize="9" fitToHeight="4" orientation="landscape" r:id="rId4"/>
  <headerFooter alignWithMargins="0">
    <oddHeader>&amp;L&amp;"Times New Roman,Regular"Annex 1: LAT/System - General information</oddHead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sheetPr>
  <dimension ref="A1:I44"/>
  <sheetViews>
    <sheetView topLeftCell="A4" zoomScaleNormal="100" workbookViewId="0">
      <selection activeCell="E15" sqref="E15"/>
    </sheetView>
  </sheetViews>
  <sheetFormatPr defaultColWidth="9.1796875" defaultRowHeight="13.5" x14ac:dyDescent="0.25"/>
  <cols>
    <col min="1" max="1" width="6.81640625" style="20" customWidth="1"/>
    <col min="2" max="2" width="70.81640625" style="11" customWidth="1"/>
    <col min="3" max="4" width="12.81640625" style="20" customWidth="1"/>
    <col min="5" max="5" width="60.81640625" style="10" customWidth="1"/>
    <col min="6" max="7" width="9.1796875" style="22"/>
    <col min="8" max="16384" width="9.1796875" style="11"/>
  </cols>
  <sheetData>
    <row r="1" spans="1:9" ht="24.5" x14ac:dyDescent="0.25">
      <c r="A1" s="102" t="s">
        <v>7</v>
      </c>
      <c r="B1" s="38" t="str">
        <f>Language!B15</f>
        <v>Coordination and management</v>
      </c>
      <c r="C1" s="16">
        <f>IF(COUNT(G6:G17)=0," ",AVERAGE(G6:G17))</f>
        <v>1</v>
      </c>
      <c r="D1" s="17"/>
      <c r="E1" s="18"/>
      <c r="G1" s="19"/>
      <c r="I1" s="20">
        <v>1</v>
      </c>
    </row>
    <row r="2" spans="1:9" ht="14" x14ac:dyDescent="0.25">
      <c r="B2" s="41" t="str">
        <f>Language!B11</f>
        <v>Possible answers (unless otherwise advised): 1.Yes; 2.Partial; 3.No; 4.Non applicable</v>
      </c>
      <c r="C2" s="42"/>
      <c r="D2" s="42"/>
      <c r="E2" s="37"/>
      <c r="I2" s="20">
        <v>2</v>
      </c>
    </row>
    <row r="3" spans="1:9" ht="14" x14ac:dyDescent="0.25">
      <c r="B3" s="41"/>
      <c r="C3" s="42"/>
      <c r="D3" s="42"/>
      <c r="E3" s="37"/>
      <c r="I3" s="20">
        <v>3</v>
      </c>
    </row>
    <row r="4" spans="1:9" ht="28" x14ac:dyDescent="0.25">
      <c r="A4" s="21"/>
      <c r="B4" s="43"/>
      <c r="C4" s="44" t="str">
        <f>Language!B12</f>
        <v>Documents to be collected</v>
      </c>
      <c r="D4" s="44" t="str">
        <f>Language!B13</f>
        <v>1; 2; 3; 4</v>
      </c>
      <c r="E4" s="44" t="str">
        <f>Language!B14</f>
        <v>Provide here the answer to the open question/s and/or insert any additional information</v>
      </c>
      <c r="I4" s="20">
        <v>4</v>
      </c>
    </row>
    <row r="5" spans="1:9" ht="18" x14ac:dyDescent="0.25">
      <c r="A5" s="21"/>
      <c r="B5" s="101" t="str">
        <f>Language!B16</f>
        <v>Coordination</v>
      </c>
      <c r="C5" s="21"/>
      <c r="D5" s="21"/>
      <c r="E5" s="21"/>
      <c r="I5" s="20"/>
    </row>
    <row r="6" spans="1:9" ht="28" x14ac:dyDescent="0.25">
      <c r="A6" s="44" t="s">
        <v>8</v>
      </c>
      <c r="B6" s="113" t="str">
        <f>Language!B17</f>
        <v>Does the relevant Ministry have a dedicated unit in charge of health laboratory coordination?</v>
      </c>
      <c r="C6" s="46"/>
      <c r="D6" s="47">
        <v>1</v>
      </c>
      <c r="E6" s="40"/>
      <c r="F6" s="22">
        <f>IF(D6=1,1,IF(D6=3,0,IF(D6=2,0.5," ")))</f>
        <v>1</v>
      </c>
      <c r="G6" s="22">
        <f>F6</f>
        <v>1</v>
      </c>
    </row>
    <row r="7" spans="1:9" ht="28" x14ac:dyDescent="0.25">
      <c r="A7" s="44" t="s">
        <v>9</v>
      </c>
      <c r="B7" s="133" t="str">
        <f>Language!B18</f>
        <v>If yes, please provide name/s, terms of reference and contact details of the unit and responsible person/s</v>
      </c>
      <c r="C7" s="46"/>
      <c r="D7" s="49"/>
      <c r="E7" s="40"/>
    </row>
    <row r="8" spans="1:9" ht="28" x14ac:dyDescent="0.25">
      <c r="A8" s="44" t="s">
        <v>617</v>
      </c>
      <c r="B8" s="113" t="str">
        <f>Language!B19</f>
        <v>Has this unit a dedicated budget for EVD/VHF outbreak response in case of an event?</v>
      </c>
      <c r="C8" s="46"/>
      <c r="D8" s="47">
        <v>1</v>
      </c>
      <c r="E8" s="40"/>
      <c r="F8" s="22">
        <f>IF(D8=1,1,IF(D8=3,0,IF(D8=2,0.5," ")))</f>
        <v>1</v>
      </c>
      <c r="G8" s="22">
        <f>F8</f>
        <v>1</v>
      </c>
    </row>
    <row r="9" spans="1:9" ht="28" x14ac:dyDescent="0.25">
      <c r="A9" s="44" t="s">
        <v>10</v>
      </c>
      <c r="B9" s="113" t="str">
        <f>Language!B20</f>
        <v>Has this unit developed coordination mechanisms with EVD/VHF rapid response team (RRT) and relevant stakeholders?</v>
      </c>
      <c r="C9" s="46"/>
      <c r="D9" s="47">
        <v>1</v>
      </c>
      <c r="E9" s="40"/>
      <c r="F9" s="22">
        <f>IF(D9=1,1,IF(D9=3,0,IF(D9=2,0.5," ")))</f>
        <v>1</v>
      </c>
      <c r="G9" s="22">
        <f>F9</f>
        <v>1</v>
      </c>
    </row>
    <row r="10" spans="1:9" ht="28" x14ac:dyDescent="0.25">
      <c r="A10" s="44" t="s">
        <v>49</v>
      </c>
      <c r="B10" s="113" t="str">
        <f>Language!B21</f>
        <v>Does this unit participate in public health-related committees such as Ebola preparedness committee or EVD/VHF emergency committees?</v>
      </c>
      <c r="C10" s="46"/>
      <c r="D10" s="47">
        <v>1</v>
      </c>
      <c r="E10" s="40"/>
      <c r="F10" s="22">
        <f>IF(D10=1,1,IF(D10=3,0,IF(D10=2,0.5," ")))</f>
        <v>1</v>
      </c>
      <c r="G10" s="22">
        <f>F10</f>
        <v>1</v>
      </c>
    </row>
    <row r="11" spans="1:9" s="12" customFormat="1" ht="14" x14ac:dyDescent="0.25">
      <c r="A11" s="44"/>
      <c r="B11" s="134"/>
      <c r="C11" s="44"/>
      <c r="D11" s="44"/>
      <c r="E11" s="50"/>
      <c r="F11" s="24"/>
      <c r="G11" s="24"/>
    </row>
    <row r="12" spans="1:9" s="12" customFormat="1" ht="18" x14ac:dyDescent="0.25">
      <c r="A12" s="21"/>
      <c r="B12" s="132" t="str">
        <f>Language!B22</f>
        <v>Funding</v>
      </c>
      <c r="C12" s="21"/>
      <c r="D12" s="21"/>
      <c r="E12" s="13"/>
      <c r="F12" s="24"/>
      <c r="G12" s="24"/>
    </row>
    <row r="13" spans="1:9" s="12" customFormat="1" ht="42" x14ac:dyDescent="0.25">
      <c r="A13" s="51">
        <v>1.6</v>
      </c>
      <c r="B13" s="113" t="str">
        <f>Language!B23</f>
        <v>Is there a specific budget assigned for public health laboratory activities (such as reference laboratories and networks operations) specific for an EVD/VHF outbreak event?</v>
      </c>
      <c r="C13" s="46"/>
      <c r="D13" s="47">
        <v>1</v>
      </c>
      <c r="E13" s="40"/>
      <c r="F13" s="22">
        <f>IF(D13=1,1,IF(D13=3,0,IF(D13=2,0.5," ")))</f>
        <v>1</v>
      </c>
      <c r="G13" s="22">
        <f>F13</f>
        <v>1</v>
      </c>
    </row>
    <row r="14" spans="1:9" s="12" customFormat="1" ht="28" x14ac:dyDescent="0.25">
      <c r="A14" s="51">
        <v>1.7</v>
      </c>
      <c r="B14" s="113" t="str">
        <f>Language!B24</f>
        <v>Has a cost-effectiveness analysis been performed to select technically and financially appropriate laboratory technologies and methods in case of such event?</v>
      </c>
      <c r="C14" s="46"/>
      <c r="D14" s="47">
        <v>1</v>
      </c>
      <c r="E14" s="40"/>
      <c r="F14" s="22">
        <f>IF(D14=1,1,IF(D14=3,0,IF(D14=2,0.5," ")))</f>
        <v>1</v>
      </c>
      <c r="G14" s="22">
        <f>F14</f>
        <v>1</v>
      </c>
    </row>
    <row r="15" spans="1:9" s="12" customFormat="1" x14ac:dyDescent="0.25">
      <c r="A15" s="25"/>
      <c r="B15" s="135"/>
      <c r="C15" s="21"/>
      <c r="D15" s="35"/>
      <c r="E15" s="36"/>
      <c r="F15" s="24"/>
      <c r="G15" s="24"/>
    </row>
    <row r="16" spans="1:9" s="12" customFormat="1" ht="18" x14ac:dyDescent="0.25">
      <c r="A16" s="25"/>
      <c r="B16" s="132" t="str">
        <f>Language!B25</f>
        <v>Equipment and supply management</v>
      </c>
      <c r="C16" s="21"/>
      <c r="D16" s="35"/>
      <c r="E16" s="36"/>
      <c r="F16" s="24"/>
      <c r="G16" s="24"/>
    </row>
    <row r="17" spans="1:7" s="12" customFormat="1" ht="28" x14ac:dyDescent="0.25">
      <c r="A17" s="51">
        <v>1.8</v>
      </c>
      <c r="B17" s="116" t="str">
        <f>Language!B26</f>
        <v>Are coordination mechanisms established with donors for equipment and supply donation or procurement in case of an EVD/VHF outbreak?</v>
      </c>
      <c r="C17" s="46"/>
      <c r="D17" s="47">
        <v>1</v>
      </c>
      <c r="E17" s="40"/>
      <c r="F17" s="22">
        <f>IF(D17=1,1,IF(D17=3,0,IF(D17=2,0.5," ")))</f>
        <v>1</v>
      </c>
      <c r="G17" s="22">
        <f>F17</f>
        <v>1</v>
      </c>
    </row>
    <row r="18" spans="1:7" s="12" customFormat="1" ht="14" x14ac:dyDescent="0.25">
      <c r="A18" s="51"/>
      <c r="B18" s="136"/>
      <c r="C18" s="44"/>
      <c r="D18" s="52"/>
      <c r="E18" s="53"/>
      <c r="F18" s="24"/>
      <c r="G18" s="24"/>
    </row>
    <row r="19" spans="1:7" ht="15.5" x14ac:dyDescent="0.25">
      <c r="B19" s="137" t="str">
        <f>Language!B156</f>
        <v>Comments</v>
      </c>
    </row>
    <row r="20" spans="1:7" x14ac:dyDescent="0.25">
      <c r="B20" s="131"/>
    </row>
    <row r="21" spans="1:7" x14ac:dyDescent="0.25">
      <c r="B21" s="131"/>
    </row>
    <row r="22" spans="1:7" x14ac:dyDescent="0.25">
      <c r="B22" s="131"/>
    </row>
    <row r="23" spans="1:7" x14ac:dyDescent="0.25">
      <c r="B23" s="131"/>
    </row>
    <row r="24" spans="1:7" x14ac:dyDescent="0.25">
      <c r="B24" s="131"/>
    </row>
    <row r="25" spans="1:7" x14ac:dyDescent="0.25">
      <c r="B25" s="131"/>
    </row>
    <row r="26" spans="1:7" x14ac:dyDescent="0.25">
      <c r="B26" s="131"/>
    </row>
    <row r="27" spans="1:7" x14ac:dyDescent="0.25">
      <c r="B27" s="131"/>
    </row>
    <row r="28" spans="1:7" x14ac:dyDescent="0.25">
      <c r="B28" s="131"/>
    </row>
    <row r="29" spans="1:7" x14ac:dyDescent="0.25">
      <c r="B29" s="131"/>
    </row>
    <row r="30" spans="1:7" x14ac:dyDescent="0.25">
      <c r="B30" s="131"/>
    </row>
    <row r="31" spans="1:7" x14ac:dyDescent="0.25">
      <c r="B31" s="131"/>
    </row>
    <row r="32" spans="1:7" x14ac:dyDescent="0.25">
      <c r="B32" s="131"/>
    </row>
    <row r="33" spans="2:2" x14ac:dyDescent="0.25">
      <c r="B33" s="131"/>
    </row>
    <row r="34" spans="2:2" x14ac:dyDescent="0.25">
      <c r="B34" s="131"/>
    </row>
    <row r="35" spans="2:2" x14ac:dyDescent="0.25">
      <c r="B35" s="131"/>
    </row>
    <row r="36" spans="2:2" x14ac:dyDescent="0.25">
      <c r="B36" s="131"/>
    </row>
    <row r="37" spans="2:2" x14ac:dyDescent="0.25">
      <c r="B37" s="131"/>
    </row>
    <row r="38" spans="2:2" x14ac:dyDescent="0.25">
      <c r="B38" s="131"/>
    </row>
    <row r="39" spans="2:2" x14ac:dyDescent="0.25">
      <c r="B39" s="131"/>
    </row>
    <row r="40" spans="2:2" x14ac:dyDescent="0.25">
      <c r="B40" s="131"/>
    </row>
    <row r="41" spans="2:2" x14ac:dyDescent="0.25">
      <c r="B41" s="131"/>
    </row>
    <row r="42" spans="2:2" x14ac:dyDescent="0.25">
      <c r="B42" s="131"/>
    </row>
    <row r="43" spans="2:2" x14ac:dyDescent="0.25">
      <c r="B43" s="131"/>
    </row>
    <row r="44" spans="2:2" x14ac:dyDescent="0.25">
      <c r="B44" s="131"/>
    </row>
  </sheetData>
  <customSheetViews>
    <customSheetView guid="{BFD77DF1-17A5-40AC-A150-BAD5EDFED2E6}" fitToPage="1" topLeftCell="A76">
      <selection activeCell="B88" sqref="B88"/>
      <pageMargins left="0.39370078740157483" right="0.39370078740157483" top="0.98425196850393704" bottom="0.78740157480314965" header="0.51181102362204722" footer="0.39370078740157483"/>
      <pageSetup paperSize="9" scale="56" fitToHeight="15" orientation="landscape" r:id="rId1"/>
      <headerFooter alignWithMargins="0">
        <oddHeader>&amp;LAnnex 1 - ALQ - Structure, coordination and regulation&amp;R&amp;"Arial,Italic"WORKING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23DA5D3A-4679-4994-BD8C-1AB36D9448B2}" fitToPage="1" showRuler="0">
      <selection activeCell="C67" sqref="C67"/>
      <pageMargins left="0.39370078740157483" right="0.39370078740157483" top="0.98425196850393704" bottom="0.78740157480314965" header="0.51181102362204722" footer="0.39370078740157483"/>
      <pageSetup paperSize="9" scale="73" fitToHeight="2" orientation="portrait" r:id="rId2"/>
      <headerFooter alignWithMargins="0">
        <oddHeader>&amp;LAnnex 1 - ALQ - Structure, coordination and regulation&amp;R&amp;"Arial,Italic"WORKING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4BDEC9B1-1482-4ED3-B3FB-6501D345B801}" fitToPage="1" showRuler="0" topLeftCell="A4">
      <selection activeCell="B4" sqref="B4"/>
      <pageMargins left="0.39370078740157483" right="0.39370078740157483" top="0.98425196850393704" bottom="0.78740157480314965" header="0.51181102362204722" footer="0.39370078740157483"/>
      <pageSetup paperSize="9" scale="56" fitToHeight="15" orientation="landscape" r:id="rId3"/>
      <headerFooter alignWithMargins="0">
        <oddHeader>&amp;LAnnex 1 - ALQ - Structure, coordination and regulation&amp;R&amp;"Arial,Italic"WORKING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s>
  <phoneticPr fontId="1" type="noConversion"/>
  <dataValidations count="2">
    <dataValidation type="list" allowBlank="1" showInputMessage="1" showErrorMessage="1" sqref="D6 D8:D10 D13:D14 D17">
      <formula1>$I$1:$I$4</formula1>
    </dataValidation>
    <dataValidation allowBlank="1" showInputMessage="1" showErrorMessage="1" sqref="D18"/>
  </dataValidations>
  <pageMargins left="0.39370078740157483" right="0.39370078740157483" top="0.98425196850393704" bottom="0.78740157480314965" header="0.51181102362204722" footer="0.39370078740157483"/>
  <pageSetup paperSize="9" scale="86" fitToHeight="15" orientation="landscape" r:id="rId4"/>
  <headerFooter alignWithMargins="0">
    <oddHeader>&amp;L&amp;"Times New Roman,Regular"Annex 1: LAT/System - Coordination and management</oddHeader>
  </headerFooter>
  <ignoredErrors>
    <ignoredError sqref="A6 A7 A1" numberStoredAsText="1"/>
  </ignoredErrors>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sheetPr>
  <dimension ref="A1:I39"/>
  <sheetViews>
    <sheetView zoomScaleNormal="100" workbookViewId="0">
      <selection activeCell="D37" sqref="D37"/>
    </sheetView>
  </sheetViews>
  <sheetFormatPr defaultColWidth="9.1796875" defaultRowHeight="13.5" x14ac:dyDescent="0.25"/>
  <cols>
    <col min="1" max="1" width="6.81640625" style="21" customWidth="1"/>
    <col min="2" max="2" width="70.81640625" style="12" customWidth="1"/>
    <col min="3" max="4" width="12.81640625" style="21" customWidth="1"/>
    <col min="5" max="5" width="60.81640625" style="13" customWidth="1"/>
    <col min="6" max="7" width="9.1796875" style="24"/>
    <col min="8" max="16384" width="9.1796875" style="12"/>
  </cols>
  <sheetData>
    <row r="1" spans="1:9" ht="24.5" x14ac:dyDescent="0.25">
      <c r="A1" s="102" t="s">
        <v>11</v>
      </c>
      <c r="B1" s="38" t="str">
        <f>Language!B27</f>
        <v>Structure and organization</v>
      </c>
      <c r="C1" s="26">
        <f>IF(COUNT(G6:G37)=0," ",AVERAGE(G6:G37))</f>
        <v>1</v>
      </c>
      <c r="D1" s="27"/>
      <c r="E1" s="28"/>
      <c r="G1" s="29"/>
      <c r="I1" s="21">
        <v>1</v>
      </c>
    </row>
    <row r="2" spans="1:9" s="60" customFormat="1" ht="14" x14ac:dyDescent="0.25">
      <c r="A2" s="54"/>
      <c r="B2" s="55" t="str">
        <f>Language!B11</f>
        <v>Possible answers (unless otherwise advised): 1.Yes; 2.Partial; 3.No; 4.Non applicable</v>
      </c>
      <c r="C2" s="56"/>
      <c r="D2" s="56"/>
      <c r="E2" s="57"/>
      <c r="F2" s="58"/>
      <c r="G2" s="59"/>
      <c r="I2" s="44">
        <v>2</v>
      </c>
    </row>
    <row r="3" spans="1:9" s="60" customFormat="1" ht="14" x14ac:dyDescent="0.25">
      <c r="A3" s="54"/>
      <c r="B3" s="55"/>
      <c r="C3" s="56"/>
      <c r="D3" s="56"/>
      <c r="E3" s="57"/>
      <c r="F3" s="58"/>
      <c r="G3" s="59"/>
      <c r="I3" s="44">
        <v>3</v>
      </c>
    </row>
    <row r="4" spans="1:9" s="60" customFormat="1" ht="28" x14ac:dyDescent="0.25">
      <c r="A4" s="44"/>
      <c r="B4" s="43"/>
      <c r="C4" s="44" t="str">
        <f>Language!B12</f>
        <v>Documents to be collected</v>
      </c>
      <c r="D4" s="44" t="str">
        <f>Language!B13</f>
        <v>1; 2; 3; 4</v>
      </c>
      <c r="E4" s="44" t="str">
        <f>Language!B14</f>
        <v>Provide here the answer to the open question/s and/or insert any additional information</v>
      </c>
      <c r="F4" s="58"/>
      <c r="G4" s="58"/>
      <c r="I4" s="44">
        <v>4</v>
      </c>
    </row>
    <row r="5" spans="1:9" ht="18" x14ac:dyDescent="0.25">
      <c r="B5" s="101" t="str">
        <f>Language!B28</f>
        <v>Structure</v>
      </c>
    </row>
    <row r="6" spans="1:9" ht="14" x14ac:dyDescent="0.25">
      <c r="A6" s="44">
        <v>2.1</v>
      </c>
      <c r="B6" s="113" t="str">
        <f>Language!B29</f>
        <v>Is an Ebola Operating Centre (EOC) clearly defined with lines of authority?</v>
      </c>
      <c r="C6" s="46"/>
      <c r="D6" s="47">
        <v>1</v>
      </c>
      <c r="E6" s="40"/>
      <c r="F6" s="24">
        <f>IF(D6=1,1,IF(D6=3,0,IF(D6=2,0.5," ")))</f>
        <v>1</v>
      </c>
      <c r="G6" s="24">
        <f>F6</f>
        <v>1</v>
      </c>
    </row>
    <row r="7" spans="1:9" ht="14" x14ac:dyDescent="0.25">
      <c r="A7" s="44">
        <v>2.2000000000000002</v>
      </c>
      <c r="B7" s="113" t="str">
        <f>Language!B30</f>
        <v>If yes, is there a laboratory desk in the EOC?</v>
      </c>
      <c r="C7" s="46"/>
      <c r="D7" s="47">
        <v>1</v>
      </c>
      <c r="E7" s="40"/>
      <c r="F7" s="24">
        <f>IF(D7=1,1,IF(D7=3,0,IF(D7=2,0.5," ")))</f>
        <v>1</v>
      </c>
      <c r="G7" s="24">
        <f>F7</f>
        <v>1</v>
      </c>
    </row>
    <row r="8" spans="1:9" ht="28" x14ac:dyDescent="0.25">
      <c r="A8" s="44">
        <v>2.2999999999999998</v>
      </c>
      <c r="B8" s="133" t="str">
        <f>Language!B31</f>
        <v>If yes, who are the focal points for laboratory in the EOC? provide names and affiliation</v>
      </c>
      <c r="C8" s="46"/>
      <c r="D8" s="49"/>
      <c r="E8" s="40"/>
    </row>
    <row r="9" spans="1:9" ht="14" x14ac:dyDescent="0.25">
      <c r="A9" s="51" t="s">
        <v>95</v>
      </c>
      <c r="B9" s="113" t="str">
        <f>Language!B32</f>
        <v>Is laboratory represented in the Ebola RRT?</v>
      </c>
      <c r="C9" s="46"/>
      <c r="D9" s="47">
        <v>1</v>
      </c>
      <c r="E9" s="40"/>
      <c r="F9" s="24">
        <f>IF(D9=1,1,IF(D9=3,0,IF(D9=2,0.5," ")))</f>
        <v>1</v>
      </c>
      <c r="G9" s="24">
        <f>F9</f>
        <v>1</v>
      </c>
    </row>
    <row r="10" spans="1:9" ht="28" x14ac:dyDescent="0.25">
      <c r="A10" s="51" t="s">
        <v>96</v>
      </c>
      <c r="B10" s="133" t="str">
        <f>Language!B33</f>
        <v>If yes, who are the focal points for laboratory in the RRT? provide names and affiliation?</v>
      </c>
      <c r="C10" s="46"/>
      <c r="D10" s="49"/>
      <c r="E10" s="40"/>
    </row>
    <row r="11" spans="1:9" ht="14" x14ac:dyDescent="0.25">
      <c r="A11" s="44"/>
      <c r="B11" s="157" t="str">
        <f>Language!B34</f>
        <v>Please estimate the number of laboratories designated for EVD/VHF within the following definitions:</v>
      </c>
      <c r="C11" s="158"/>
      <c r="D11" s="158"/>
      <c r="E11" s="159"/>
    </row>
    <row r="12" spans="1:9" ht="14" x14ac:dyDescent="0.25">
      <c r="A12" s="44">
        <v>2.6</v>
      </c>
      <c r="B12" s="138" t="str">
        <f>Language!B35</f>
        <v>Central/national/reference laboratories</v>
      </c>
      <c r="C12" s="119"/>
      <c r="D12" s="120"/>
      <c r="E12" s="121"/>
    </row>
    <row r="13" spans="1:9" ht="14" x14ac:dyDescent="0.25">
      <c r="A13" s="44">
        <v>2.7</v>
      </c>
      <c r="B13" s="138" t="str">
        <f>Language!B36</f>
        <v>Intermediate laboratories (regional or provincial level)</v>
      </c>
      <c r="C13" s="119"/>
      <c r="D13" s="120"/>
      <c r="E13" s="121"/>
    </row>
    <row r="14" spans="1:9" ht="14" x14ac:dyDescent="0.25">
      <c r="A14" s="44">
        <v>2.8</v>
      </c>
      <c r="B14" s="138" t="str">
        <f>Language!B37</f>
        <v>Peripheral laboratories (district or health centre level)</v>
      </c>
      <c r="C14" s="119"/>
      <c r="D14" s="120"/>
      <c r="E14" s="121"/>
    </row>
    <row r="15" spans="1:9" ht="14" x14ac:dyDescent="0.25">
      <c r="A15" s="51"/>
      <c r="B15" s="60"/>
      <c r="C15" s="44"/>
      <c r="D15" s="44"/>
      <c r="E15" s="50"/>
    </row>
    <row r="16" spans="1:9" ht="18" x14ac:dyDescent="0.25">
      <c r="A16" s="25"/>
      <c r="B16" s="101" t="str">
        <f>Language!B38</f>
        <v>Reference laboratories</v>
      </c>
    </row>
    <row r="17" spans="1:7" ht="14" x14ac:dyDescent="0.25">
      <c r="A17" s="44">
        <v>2.9</v>
      </c>
      <c r="B17" s="113" t="str">
        <f>Language!B39</f>
        <v xml:space="preserve">Are reference laboratories identified for EVD/VHF outbreak response? </v>
      </c>
      <c r="C17" s="46"/>
      <c r="D17" s="47">
        <v>1</v>
      </c>
      <c r="E17" s="40"/>
      <c r="F17" s="24">
        <f>IF(D17=1,1,IF(D17=3,0,IF(D17=2,0.5," ")))</f>
        <v>1</v>
      </c>
      <c r="G17" s="24">
        <f>F17</f>
        <v>1</v>
      </c>
    </row>
    <row r="18" spans="1:7" ht="28" x14ac:dyDescent="0.25">
      <c r="A18" s="51" t="s">
        <v>82</v>
      </c>
      <c r="B18" s="133" t="str">
        <f>Language!B40</f>
        <v>If yes or partial, please provide the list of reference laboratories and their locations.</v>
      </c>
      <c r="C18" s="46"/>
      <c r="D18" s="61"/>
      <c r="E18" s="40"/>
    </row>
    <row r="19" spans="1:7" ht="28" x14ac:dyDescent="0.25">
      <c r="A19" s="51" t="s">
        <v>83</v>
      </c>
      <c r="B19" s="113" t="str">
        <f>Language!B41</f>
        <v>Are these reference laboratories competent in testing for EVD? If yes, how is their competency verified? (EQA?, training?)</v>
      </c>
      <c r="C19" s="62"/>
      <c r="D19" s="47">
        <v>1</v>
      </c>
      <c r="E19" s="40"/>
      <c r="F19" s="24">
        <f t="shared" ref="F19:F27" si="0">IF(D19=1,1,IF(D19=3,0,IF(D19=2,0.5," ")))</f>
        <v>1</v>
      </c>
      <c r="G19" s="24">
        <f t="shared" ref="G19:G27" si="1">F19</f>
        <v>1</v>
      </c>
    </row>
    <row r="20" spans="1:7" ht="14" x14ac:dyDescent="0.25">
      <c r="A20" s="51" t="s">
        <v>84</v>
      </c>
      <c r="B20" s="113" t="str">
        <f>Language!B42</f>
        <v>Does the reference laboratory identified above have a Biosafety level 3 facility?</v>
      </c>
      <c r="C20" s="46"/>
      <c r="D20" s="47">
        <v>1</v>
      </c>
      <c r="E20" s="40"/>
      <c r="F20" s="24">
        <f t="shared" si="0"/>
        <v>1</v>
      </c>
      <c r="G20" s="24">
        <f t="shared" si="1"/>
        <v>1</v>
      </c>
    </row>
    <row r="21" spans="1:7" ht="28" x14ac:dyDescent="0.25">
      <c r="A21" s="51" t="s">
        <v>85</v>
      </c>
      <c r="B21" s="113" t="str">
        <f>Language!B43</f>
        <v>Is the national laboratory able to perform differential diagnosis? For example: Typhoid, Lassa, Marburg, Malaria, etc.?</v>
      </c>
      <c r="C21" s="46"/>
      <c r="D21" s="47">
        <v>1</v>
      </c>
      <c r="E21" s="40"/>
      <c r="F21" s="24">
        <f t="shared" si="0"/>
        <v>1</v>
      </c>
      <c r="G21" s="24">
        <f t="shared" si="1"/>
        <v>1</v>
      </c>
    </row>
    <row r="22" spans="1:7" ht="28" x14ac:dyDescent="0.25">
      <c r="A22" s="51" t="s">
        <v>86</v>
      </c>
      <c r="B22" s="113" t="str">
        <f>Language!B44</f>
        <v>Do representatives from the identified reference laboratory(s) participate in the EVD/VHF RRT?</v>
      </c>
      <c r="C22" s="46"/>
      <c r="D22" s="47">
        <v>1</v>
      </c>
      <c r="E22" s="40"/>
      <c r="F22" s="24">
        <f t="shared" si="0"/>
        <v>1</v>
      </c>
      <c r="G22" s="24">
        <f t="shared" si="1"/>
        <v>1</v>
      </c>
    </row>
    <row r="23" spans="1:7" ht="14" x14ac:dyDescent="0.25">
      <c r="A23" s="51"/>
      <c r="B23" s="160" t="str">
        <f>Language!B45</f>
        <v>Regarding laboratory services involvement in the EVD/VHF event RRT, are the following items available:</v>
      </c>
      <c r="C23" s="163"/>
      <c r="D23" s="163"/>
      <c r="E23" s="164"/>
    </row>
    <row r="24" spans="1:7" ht="14" x14ac:dyDescent="0.25">
      <c r="A24" s="51">
        <v>2.15</v>
      </c>
      <c r="B24" s="139" t="str">
        <f>Language!B46</f>
        <v>Personal protective equipment (PPE)?</v>
      </c>
      <c r="C24" s="46"/>
      <c r="D24" s="47">
        <v>1</v>
      </c>
      <c r="E24" s="40"/>
      <c r="F24" s="24">
        <f t="shared" si="0"/>
        <v>1</v>
      </c>
      <c r="G24" s="24">
        <f t="shared" si="1"/>
        <v>1</v>
      </c>
    </row>
    <row r="25" spans="1:7" ht="14" x14ac:dyDescent="0.25">
      <c r="A25" s="51">
        <v>2.16</v>
      </c>
      <c r="B25" s="139" t="str">
        <f>Language!B47</f>
        <v>Specimen collection kits?</v>
      </c>
      <c r="C25" s="46"/>
      <c r="D25" s="47">
        <v>1</v>
      </c>
      <c r="E25" s="40"/>
      <c r="F25" s="24">
        <f t="shared" si="0"/>
        <v>1</v>
      </c>
      <c r="G25" s="24">
        <f t="shared" si="1"/>
        <v>1</v>
      </c>
    </row>
    <row r="26" spans="1:7" ht="14" x14ac:dyDescent="0.25">
      <c r="A26" s="51">
        <v>2.17</v>
      </c>
      <c r="B26" s="139" t="str">
        <f>Language!B48</f>
        <v>Triple packaging for specimen transportation?</v>
      </c>
      <c r="C26" s="46"/>
      <c r="D26" s="47">
        <v>1</v>
      </c>
      <c r="E26" s="40"/>
      <c r="F26" s="24">
        <f t="shared" si="0"/>
        <v>1</v>
      </c>
      <c r="G26" s="24">
        <f t="shared" si="1"/>
        <v>1</v>
      </c>
    </row>
    <row r="27" spans="1:7" ht="14" x14ac:dyDescent="0.25">
      <c r="A27" s="51">
        <v>2.1800000000000002</v>
      </c>
      <c r="B27" s="139" t="str">
        <f>Language!B50</f>
        <v>SOPs to describe specimen collection and transport?</v>
      </c>
      <c r="C27" s="46"/>
      <c r="D27" s="47">
        <v>1</v>
      </c>
      <c r="E27" s="40"/>
      <c r="F27" s="24">
        <f t="shared" si="0"/>
        <v>1</v>
      </c>
      <c r="G27" s="24">
        <f t="shared" si="1"/>
        <v>1</v>
      </c>
    </row>
    <row r="28" spans="1:7" x14ac:dyDescent="0.25">
      <c r="A28" s="25"/>
    </row>
    <row r="29" spans="1:7" ht="18" x14ac:dyDescent="0.25">
      <c r="A29" s="25"/>
      <c r="B29" s="101" t="str">
        <f>Language!B51</f>
        <v>Networking mechanisms</v>
      </c>
    </row>
    <row r="30" spans="1:7" ht="28" x14ac:dyDescent="0.25">
      <c r="A30" s="51">
        <v>2.19</v>
      </c>
      <c r="B30" s="113" t="str">
        <f>Language!B52</f>
        <v xml:space="preserve">Is a list of WHO Collaborating Centres (WHOCC) for EVD/VHF available with clear contact details? </v>
      </c>
      <c r="C30" s="46"/>
      <c r="D30" s="47">
        <v>1</v>
      </c>
      <c r="E30" s="40"/>
      <c r="F30" s="24">
        <f>IF(D30=1,1,IF(D30=3,0,IF(D30=2,0.5," ")))</f>
        <v>1</v>
      </c>
      <c r="G30" s="24">
        <f>F30</f>
        <v>1</v>
      </c>
    </row>
    <row r="31" spans="1:7" ht="42" x14ac:dyDescent="0.25">
      <c r="A31" s="51" t="s">
        <v>694</v>
      </c>
      <c r="B31" s="133" t="str">
        <f>Language!B53</f>
        <v>If yes or partial, please describe: Which WHOCC will be contacted in case of an EVD/VHF event and the contact protocol, documentation developed (SOPs, testing algorithm, reports forms) and funding sources for liaising with such WHOCC.</v>
      </c>
      <c r="C31" s="46" t="s">
        <v>50</v>
      </c>
      <c r="D31" s="61"/>
      <c r="E31" s="40"/>
    </row>
    <row r="32" spans="1:7" ht="14" x14ac:dyDescent="0.25">
      <c r="A32" s="117">
        <v>2.21</v>
      </c>
      <c r="B32" s="113" t="str">
        <f>Language!B54</f>
        <v>If yes or partial, is it a member of the WHO EDPLN?</v>
      </c>
      <c r="C32" s="62"/>
      <c r="D32" s="47">
        <v>1</v>
      </c>
      <c r="E32" s="40"/>
      <c r="F32" s="24">
        <f>IF(D32=1,1,IF(D32=3,0,IF(D32=2,0.5," ")))</f>
        <v>1</v>
      </c>
      <c r="G32" s="24">
        <f>F32</f>
        <v>1</v>
      </c>
    </row>
    <row r="33" spans="1:7" ht="28" x14ac:dyDescent="0.25">
      <c r="A33" s="51">
        <v>2.2200000000000002</v>
      </c>
      <c r="B33" s="113" t="str">
        <f>Language!B55</f>
        <v>Is there a stock of emergency sample collection and transport supplies (personal protective equipment, sample collection material, transport media)?</v>
      </c>
      <c r="C33" s="46"/>
      <c r="D33" s="47">
        <v>1</v>
      </c>
      <c r="E33" s="40"/>
      <c r="F33" s="24">
        <f>IF(D33=1,1,IF(D33=3,0,IF(D33=2,0.5," ")))</f>
        <v>1</v>
      </c>
      <c r="G33" s="24">
        <f>F33</f>
        <v>1</v>
      </c>
    </row>
    <row r="34" spans="1:7" ht="14" x14ac:dyDescent="0.25">
      <c r="A34" s="51"/>
      <c r="B34" s="160" t="str">
        <f>Language!B56</f>
        <v>If yes, where are they positioned/stored?</v>
      </c>
      <c r="C34" s="161"/>
      <c r="D34" s="161"/>
      <c r="E34" s="162"/>
    </row>
    <row r="35" spans="1:7" ht="14" x14ac:dyDescent="0.25">
      <c r="A35" s="51">
        <v>2.23</v>
      </c>
      <c r="B35" s="139" t="str">
        <f>Language!B57</f>
        <v>Central/reference level</v>
      </c>
      <c r="C35" s="46"/>
      <c r="D35" s="47">
        <v>1</v>
      </c>
      <c r="E35" s="40"/>
    </row>
    <row r="36" spans="1:7" ht="14" x14ac:dyDescent="0.25">
      <c r="A36" s="51">
        <v>2.2400000000000002</v>
      </c>
      <c r="B36" s="139" t="str">
        <f>Language!B58</f>
        <v>Intermediate level</v>
      </c>
      <c r="C36" s="46"/>
      <c r="D36" s="47">
        <v>1</v>
      </c>
      <c r="E36" s="40"/>
    </row>
    <row r="37" spans="1:7" ht="14" x14ac:dyDescent="0.25">
      <c r="A37" s="51">
        <v>2.25</v>
      </c>
      <c r="B37" s="139" t="str">
        <f>Language!B59</f>
        <v>Peripheral level</v>
      </c>
      <c r="C37" s="62"/>
      <c r="D37" s="47">
        <v>1</v>
      </c>
      <c r="E37" s="40"/>
    </row>
    <row r="38" spans="1:7" x14ac:dyDescent="0.25">
      <c r="A38" s="23"/>
    </row>
    <row r="39" spans="1:7" ht="15.5" x14ac:dyDescent="0.25">
      <c r="B39" s="100" t="str">
        <f>Language!B156</f>
        <v>Comments</v>
      </c>
    </row>
  </sheetData>
  <mergeCells count="3">
    <mergeCell ref="B11:E11"/>
    <mergeCell ref="B34:E34"/>
    <mergeCell ref="B23:E23"/>
  </mergeCells>
  <phoneticPr fontId="1" type="noConversion"/>
  <dataValidations count="1">
    <dataValidation type="list" allowBlank="1" showInputMessage="1" showErrorMessage="1" sqref="D6:D7 D35:D37 D30 D17 D9 D19:D22 D24:D27 D32:D33">
      <formula1>$I$1:$I$4</formula1>
    </dataValidation>
  </dataValidations>
  <pageMargins left="0.39370078740157483" right="0.39370078740157483" top="0.98425196850393704" bottom="0.78740157480314965" header="0.51181102362204722" footer="0.39370078740157483"/>
  <pageSetup paperSize="9" scale="86" fitToHeight="15" orientation="landscape" r:id="rId1"/>
  <headerFooter alignWithMargins="0">
    <oddHeader>&amp;L&amp;"Times New Roman,Regular"Annex 1: LAT/System - Structure and organization</oddHeader>
  </headerFooter>
  <rowBreaks count="1" manualBreakCount="1">
    <brk id="28" max="4" man="1"/>
  </rowBreaks>
  <ignoredErrors>
    <ignoredError sqref="A1:A8 A9:A10 A15:A16 A28:A29 A38 A39:A65536"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I8"/>
  <sheetViews>
    <sheetView zoomScaleNormal="100" workbookViewId="0">
      <selection activeCell="E7" sqref="E7"/>
    </sheetView>
  </sheetViews>
  <sheetFormatPr defaultColWidth="9.1796875" defaultRowHeight="13.5" x14ac:dyDescent="0.25"/>
  <cols>
    <col min="1" max="1" width="6.81640625" style="21" customWidth="1"/>
    <col min="2" max="2" width="70.81640625" style="12" customWidth="1"/>
    <col min="3" max="4" width="12.81640625" style="21" customWidth="1"/>
    <col min="5" max="5" width="60.81640625" style="13" customWidth="1"/>
    <col min="6" max="7" width="9.1796875" style="24"/>
    <col min="8" max="16384" width="9.1796875" style="12"/>
  </cols>
  <sheetData>
    <row r="1" spans="1:9" ht="24.5" x14ac:dyDescent="0.25">
      <c r="A1" s="102" t="s">
        <v>12</v>
      </c>
      <c r="B1" s="64" t="str">
        <f>Language!B60</f>
        <v>Regulations</v>
      </c>
      <c r="C1" s="26">
        <f>IF(COUNT(G6:G37)=0," ",AVERAGE(G6:G37))</f>
        <v>1</v>
      </c>
      <c r="D1" s="27"/>
      <c r="E1" s="144"/>
      <c r="I1" s="21">
        <v>1</v>
      </c>
    </row>
    <row r="2" spans="1:9" s="60" customFormat="1" ht="14" x14ac:dyDescent="0.25">
      <c r="A2" s="63"/>
      <c r="B2" s="55" t="str">
        <f>Language!B11</f>
        <v>Possible answers (unless otherwise advised): 1.Yes; 2.Partial; 3.No; 4.Non applicable</v>
      </c>
      <c r="C2" s="44"/>
      <c r="D2" s="44"/>
      <c r="E2" s="50"/>
      <c r="F2" s="58"/>
      <c r="G2" s="58"/>
      <c r="I2" s="44">
        <v>2</v>
      </c>
    </row>
    <row r="3" spans="1:9" s="60" customFormat="1" ht="14" x14ac:dyDescent="0.25">
      <c r="A3" s="63"/>
      <c r="B3" s="55"/>
      <c r="C3" s="44"/>
      <c r="D3" s="44"/>
      <c r="E3" s="50"/>
      <c r="F3" s="58"/>
      <c r="G3" s="58"/>
      <c r="I3" s="44">
        <v>3</v>
      </c>
    </row>
    <row r="4" spans="1:9" s="60" customFormat="1" ht="28" x14ac:dyDescent="0.25">
      <c r="A4" s="63"/>
      <c r="B4" s="43"/>
      <c r="C4" s="44" t="str">
        <f>Language!B12</f>
        <v>Documents to be collected</v>
      </c>
      <c r="D4" s="44" t="str">
        <f>Language!B13</f>
        <v>1; 2; 3; 4</v>
      </c>
      <c r="E4" s="44" t="str">
        <f>Language!B14</f>
        <v>Provide here the answer to the open question/s and/or insert any additional information</v>
      </c>
      <c r="F4" s="58"/>
      <c r="G4" s="58"/>
      <c r="I4" s="44">
        <v>4</v>
      </c>
    </row>
    <row r="5" spans="1:9" s="60" customFormat="1" ht="28" x14ac:dyDescent="0.25">
      <c r="A5" s="44">
        <v>3.1</v>
      </c>
      <c r="B5" s="113" t="str">
        <f>Language!B61</f>
        <v>Are there national regulations specific for laboratories handling dangerous pathogens like Ebola virus?</v>
      </c>
      <c r="C5" s="46"/>
      <c r="D5" s="47">
        <v>1</v>
      </c>
      <c r="E5" s="40"/>
      <c r="F5" s="24">
        <f>IF(D5=1,1,IF(D5=3,0,IF(D5=2,0.5," ")))</f>
        <v>1</v>
      </c>
      <c r="G5" s="24">
        <f>F5</f>
        <v>1</v>
      </c>
      <c r="I5" s="44"/>
    </row>
    <row r="6" spans="1:9" s="60" customFormat="1" ht="14" x14ac:dyDescent="0.25">
      <c r="A6" s="44">
        <v>3.2</v>
      </c>
      <c r="B6" s="113" t="str">
        <f>Language!B62</f>
        <v>Are there national guidelines for import or export of such pathogens?</v>
      </c>
      <c r="C6" s="46"/>
      <c r="D6" s="47">
        <v>1</v>
      </c>
      <c r="E6" s="40"/>
      <c r="F6" s="24">
        <f>IF(D6=1,1,IF(D6=3,0,IF(D6=2,0.5," ")))</f>
        <v>1</v>
      </c>
      <c r="G6" s="24">
        <f>F6</f>
        <v>1</v>
      </c>
      <c r="I6" s="44"/>
    </row>
    <row r="8" spans="1:9" ht="24.5" x14ac:dyDescent="0.25">
      <c r="B8" s="100" t="str">
        <f>Language!B156</f>
        <v>Comments</v>
      </c>
      <c r="C8" s="38"/>
    </row>
  </sheetData>
  <customSheetViews>
    <customSheetView guid="{BFD77DF1-17A5-40AC-A150-BAD5EDFED2E6}" fitToPage="1" topLeftCell="A23">
      <selection activeCell="B43" sqref="B43"/>
      <pageMargins left="0.39370078740157483" right="0.39370078740157483" top="0.98425196850393704" bottom="0.78740157480314965" header="0.51181102362204722" footer="0.39370078740157483"/>
      <pageSetup paperSize="9" scale="73" orientation="portrait" r:id="rId1"/>
      <headerFooter alignWithMargins="0">
        <oddHeader>&amp;LAnnex 1 - ALQ - Human resources&amp;R&amp;"Arial,Italic"WORKING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23DA5D3A-4679-4994-BD8C-1AB36D9448B2}" fitToPage="1" showRuler="0">
      <selection activeCell="B36" sqref="B36"/>
      <pageMargins left="0.39370078740157483" right="0.39370078740157483" top="0.98425196850393704" bottom="0.78740157480314965" header="0.51181102362204722" footer="0.39370078740157483"/>
      <pageSetup paperSize="9" scale="73" orientation="portrait" r:id="rId2"/>
      <headerFooter alignWithMargins="0">
        <oddHeader>&amp;LAnnex 1 - ALQ - Human resources&amp;R&amp;"Arial,Italic"WORKING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4BDEC9B1-1482-4ED3-B3FB-6501D345B801}" fitToPage="1" showRuler="0">
      <selection activeCell="B1" sqref="B1"/>
      <pageMargins left="0.39370078740157483" right="0.39370078740157483" top="0.98425196850393704" bottom="0.78740157480314965" header="0.51181102362204722" footer="0.39370078740157483"/>
      <pageSetup paperSize="9" scale="73" orientation="portrait" r:id="rId3"/>
      <headerFooter alignWithMargins="0">
        <oddHeader>&amp;LAnnex 1 - ALQ - Human resources&amp;R&amp;"Arial,Italic"WORKING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s>
  <phoneticPr fontId="1" type="noConversion"/>
  <dataValidations count="1">
    <dataValidation type="list" allowBlank="1" showInputMessage="1" showErrorMessage="1" sqref="D5:D6">
      <formula1>$I$1:$I$4</formula1>
    </dataValidation>
  </dataValidations>
  <pageMargins left="0.39370078740157483" right="0.39370078740157483" top="0.98425196850393704" bottom="0.78740157480314965" header="0.51181102362204722" footer="0.39370078740157483"/>
  <pageSetup paperSize="9" scale="86" fitToHeight="6" orientation="landscape" r:id="rId4"/>
  <headerFooter alignWithMargins="0">
    <oddHeader>&amp;L&amp;"Times New Roman,Regular"Annex 1: LAT/System - Regulations</oddHeader>
  </headerFooter>
  <ignoredErrors>
    <ignoredError sqref="A1" numberStoredAsText="1"/>
  </ignoredErrors>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sheetPr>
  <dimension ref="A1:I23"/>
  <sheetViews>
    <sheetView topLeftCell="A7" zoomScaleNormal="100" workbookViewId="0">
      <selection activeCell="E11" sqref="E11"/>
    </sheetView>
  </sheetViews>
  <sheetFormatPr defaultColWidth="9.1796875" defaultRowHeight="13.5" x14ac:dyDescent="0.25"/>
  <cols>
    <col min="1" max="1" width="6.81640625" style="21" customWidth="1"/>
    <col min="2" max="2" width="70.81640625" style="12" customWidth="1"/>
    <col min="3" max="4" width="12.81640625" style="21" customWidth="1"/>
    <col min="5" max="5" width="60.81640625" style="13" customWidth="1"/>
    <col min="6" max="7" width="9.1796875" style="24"/>
    <col min="8" max="16384" width="9.1796875" style="12"/>
  </cols>
  <sheetData>
    <row r="1" spans="1:9" ht="24.5" x14ac:dyDescent="0.25">
      <c r="A1" s="102" t="s">
        <v>16</v>
      </c>
      <c r="B1" s="38" t="str">
        <f>Language!B63</f>
        <v>Quality of laboratory system</v>
      </c>
      <c r="C1" s="26">
        <f>IF(COUNT(G6:G21)=0," ",AVERAGE(G6:G21))</f>
        <v>0.88888888888888884</v>
      </c>
      <c r="D1" s="27"/>
      <c r="E1" s="28"/>
      <c r="I1" s="21">
        <v>1</v>
      </c>
    </row>
    <row r="2" spans="1:9" s="60" customFormat="1" ht="14" x14ac:dyDescent="0.25">
      <c r="A2" s="63"/>
      <c r="B2" s="55" t="str">
        <f>Language!B11</f>
        <v>Possible answers (unless otherwise advised): 1.Yes; 2.Partial; 3.No; 4.Non applicable</v>
      </c>
      <c r="C2" s="56"/>
      <c r="D2" s="56"/>
      <c r="E2" s="57"/>
      <c r="F2" s="58"/>
      <c r="G2" s="58"/>
      <c r="I2" s="44">
        <v>2</v>
      </c>
    </row>
    <row r="3" spans="1:9" s="60" customFormat="1" ht="14" x14ac:dyDescent="0.25">
      <c r="A3" s="63"/>
      <c r="B3" s="43"/>
      <c r="C3" s="56"/>
      <c r="D3" s="56"/>
      <c r="E3" s="57"/>
      <c r="F3" s="58"/>
      <c r="G3" s="58"/>
      <c r="I3" s="44">
        <v>3</v>
      </c>
    </row>
    <row r="4" spans="1:9" s="60" customFormat="1" ht="28" x14ac:dyDescent="0.25">
      <c r="A4" s="44"/>
      <c r="C4" s="44" t="str">
        <f>Language!B12</f>
        <v>Documents to be collected</v>
      </c>
      <c r="D4" s="44" t="str">
        <f>Language!B13</f>
        <v>1; 2; 3; 4</v>
      </c>
      <c r="E4" s="44" t="str">
        <f>Language!B14</f>
        <v>Provide here the answer to the open question/s and/or insert any additional information</v>
      </c>
      <c r="F4" s="58"/>
      <c r="G4" s="58"/>
      <c r="I4" s="44">
        <v>4</v>
      </c>
    </row>
    <row r="5" spans="1:9" ht="24.5" x14ac:dyDescent="0.25">
      <c r="B5" s="101" t="str">
        <f>Language!B64</f>
        <v>National standardization</v>
      </c>
      <c r="C5" s="38"/>
      <c r="D5" s="14"/>
    </row>
    <row r="6" spans="1:9" s="60" customFormat="1" ht="28" x14ac:dyDescent="0.25">
      <c r="A6" s="51">
        <v>4.0999999999999996</v>
      </c>
      <c r="B6" s="113" t="str">
        <f>Language!B65</f>
        <v>Are national general quality norms/sets of standards related to EVD/VHF outbreak laboratory response established?</v>
      </c>
      <c r="C6" s="46" t="s">
        <v>50</v>
      </c>
      <c r="D6" s="47">
        <v>1</v>
      </c>
      <c r="E6" s="40"/>
      <c r="F6" s="58">
        <f t="shared" ref="F6:F13" si="0">IF(D6=1,1,IF(D6=3,0,IF(D6=2,0.5," ")))</f>
        <v>1</v>
      </c>
      <c r="G6" s="58">
        <f>F6</f>
        <v>1</v>
      </c>
    </row>
    <row r="7" spans="1:9" s="60" customFormat="1" ht="14" x14ac:dyDescent="0.25">
      <c r="B7" s="165" t="str">
        <f>Language!B66</f>
        <v>If yes or partial, do they address these topics:</v>
      </c>
      <c r="C7" s="166"/>
      <c r="D7" s="166"/>
      <c r="E7" s="167"/>
      <c r="F7" s="58"/>
      <c r="G7" s="58"/>
    </row>
    <row r="8" spans="1:9" s="60" customFormat="1" ht="14" x14ac:dyDescent="0.25">
      <c r="A8" s="51">
        <v>4.2</v>
      </c>
      <c r="B8" s="139" t="str">
        <f>Language!B67</f>
        <v>Specimen collection and transport?</v>
      </c>
      <c r="C8" s="46"/>
      <c r="D8" s="47">
        <v>1</v>
      </c>
      <c r="E8" s="40"/>
      <c r="F8" s="58">
        <f t="shared" si="0"/>
        <v>1</v>
      </c>
      <c r="G8" s="58">
        <f t="shared" ref="G8:G13" si="1">F8</f>
        <v>1</v>
      </c>
    </row>
    <row r="9" spans="1:9" s="60" customFormat="1" ht="14" x14ac:dyDescent="0.25">
      <c r="A9" s="51">
        <v>4.3</v>
      </c>
      <c r="B9" s="139" t="str">
        <f>Language!B68</f>
        <v>SOPs for specimen processing?</v>
      </c>
      <c r="C9" s="46"/>
      <c r="D9" s="47">
        <v>1</v>
      </c>
      <c r="E9" s="40"/>
      <c r="F9" s="58">
        <f t="shared" si="0"/>
        <v>1</v>
      </c>
      <c r="G9" s="58">
        <f t="shared" si="1"/>
        <v>1</v>
      </c>
    </row>
    <row r="10" spans="1:9" s="60" customFormat="1" ht="14" x14ac:dyDescent="0.25">
      <c r="A10" s="51">
        <v>4.4000000000000004</v>
      </c>
      <c r="B10" s="139" t="str">
        <f>Language!B69</f>
        <v>Biorisk management?</v>
      </c>
      <c r="C10" s="46"/>
      <c r="D10" s="47">
        <v>1</v>
      </c>
      <c r="E10" s="40"/>
      <c r="F10" s="58">
        <f t="shared" si="0"/>
        <v>1</v>
      </c>
      <c r="G10" s="58">
        <f t="shared" si="1"/>
        <v>1</v>
      </c>
    </row>
    <row r="11" spans="1:9" s="60" customFormat="1" ht="14" x14ac:dyDescent="0.25">
      <c r="A11" s="51">
        <v>4.5</v>
      </c>
      <c r="B11" s="139" t="str">
        <f>Language!B70</f>
        <v>Equipment, reagents, reference materials, consumables management?</v>
      </c>
      <c r="C11" s="46"/>
      <c r="D11" s="47">
        <v>1</v>
      </c>
      <c r="E11" s="40"/>
      <c r="F11" s="58">
        <f t="shared" si="0"/>
        <v>1</v>
      </c>
      <c r="G11" s="58">
        <f t="shared" si="1"/>
        <v>1</v>
      </c>
    </row>
    <row r="12" spans="1:9" s="60" customFormat="1" ht="14" x14ac:dyDescent="0.25">
      <c r="A12" s="51">
        <v>4.5999999999999996</v>
      </c>
      <c r="B12" s="139" t="str">
        <f>Language!B71</f>
        <v>Collaboration with referral laboratories?</v>
      </c>
      <c r="C12" s="46"/>
      <c r="D12" s="47">
        <v>1</v>
      </c>
      <c r="E12" s="40"/>
      <c r="F12" s="58">
        <f t="shared" si="0"/>
        <v>1</v>
      </c>
      <c r="G12" s="58">
        <f t="shared" si="1"/>
        <v>1</v>
      </c>
    </row>
    <row r="13" spans="1:9" s="60" customFormat="1" ht="14" x14ac:dyDescent="0.25">
      <c r="A13" s="51">
        <v>4.7</v>
      </c>
      <c r="B13" s="139" t="str">
        <f>Language!B72</f>
        <v>External quality assessment procedures?</v>
      </c>
      <c r="C13" s="46"/>
      <c r="D13" s="47">
        <v>1</v>
      </c>
      <c r="E13" s="40"/>
      <c r="F13" s="58">
        <f t="shared" si="0"/>
        <v>1</v>
      </c>
      <c r="G13" s="58">
        <f t="shared" si="1"/>
        <v>1</v>
      </c>
    </row>
    <row r="15" spans="1:9" ht="24.5" x14ac:dyDescent="0.25">
      <c r="B15" s="101" t="str">
        <f>Language!B73</f>
        <v>Quality assessment</v>
      </c>
      <c r="C15" s="38"/>
      <c r="D15" s="14"/>
      <c r="E15" s="30"/>
    </row>
    <row r="16" spans="1:9" s="60" customFormat="1" ht="14" x14ac:dyDescent="0.25">
      <c r="A16" s="51">
        <v>4.08</v>
      </c>
      <c r="B16" s="140" t="str">
        <f>Language!B74</f>
        <v>Are there indicators to measure the progress in laboratory test quality?</v>
      </c>
      <c r="C16" s="46"/>
      <c r="D16" s="47">
        <v>1</v>
      </c>
      <c r="E16" s="40"/>
      <c r="F16" s="58">
        <f>IF(D16=1,1,IF(D16=3,0,IF(D16=2,0.5," ")))</f>
        <v>1</v>
      </c>
      <c r="G16" s="58">
        <f>F16</f>
        <v>1</v>
      </c>
    </row>
    <row r="17" spans="1:7" s="60" customFormat="1" ht="14" x14ac:dyDescent="0.25">
      <c r="A17" s="51">
        <v>4.09</v>
      </c>
      <c r="B17" s="141" t="str">
        <f>Language!B75</f>
        <v>Please list these indicators</v>
      </c>
      <c r="C17" s="62"/>
      <c r="D17" s="49"/>
      <c r="E17" s="40"/>
      <c r="F17" s="58"/>
      <c r="G17" s="58"/>
    </row>
    <row r="18" spans="1:7" s="60" customFormat="1" ht="14" x14ac:dyDescent="0.25">
      <c r="B18" s="168" t="str">
        <f>Language!B76</f>
        <v>Does your country participate in an EVD/VHF EQA programme (proficiency-testing or rechecking) in the following areas:</v>
      </c>
      <c r="C18" s="161"/>
      <c r="D18" s="161"/>
      <c r="E18" s="162"/>
      <c r="F18" s="58"/>
      <c r="G18" s="58"/>
    </row>
    <row r="19" spans="1:7" s="60" customFormat="1" ht="14" x14ac:dyDescent="0.25">
      <c r="A19" s="51">
        <v>4.0999999999999996</v>
      </c>
      <c r="B19" s="139" t="str">
        <f>Language!B77</f>
        <v>Molecular testing?</v>
      </c>
      <c r="C19" s="46"/>
      <c r="D19" s="47">
        <v>3</v>
      </c>
      <c r="E19" s="40"/>
      <c r="F19" s="58">
        <f>IF(D19=1,1,IF(D19=3,0,IF(D19=2,0.5," ")))</f>
        <v>0</v>
      </c>
      <c r="G19" s="58">
        <f>F19</f>
        <v>0</v>
      </c>
    </row>
    <row r="20" spans="1:7" s="60" customFormat="1" ht="14" x14ac:dyDescent="0.25">
      <c r="A20" s="51">
        <v>4.1100000000000003</v>
      </c>
      <c r="B20" s="139" t="str">
        <f>Language!B78</f>
        <v>Serology?</v>
      </c>
      <c r="C20" s="46"/>
      <c r="D20" s="47">
        <v>4</v>
      </c>
      <c r="E20" s="40"/>
      <c r="F20" s="58" t="str">
        <f>IF(D20=1,1,IF(D20=3,0,IF(D20=2,0.5," ")))</f>
        <v xml:space="preserve"> </v>
      </c>
      <c r="G20" s="58" t="str">
        <f>F20</f>
        <v xml:space="preserve"> </v>
      </c>
    </row>
    <row r="21" spans="1:7" s="60" customFormat="1" ht="28" x14ac:dyDescent="0.25">
      <c r="A21" s="51">
        <v>4.12</v>
      </c>
      <c r="B21" s="141" t="str">
        <f>Language!B79</f>
        <v>Please describe the EQA programme/s organization by providing for each: name of the programme, contact person/s, one line of description</v>
      </c>
      <c r="C21" s="46"/>
      <c r="D21" s="49"/>
      <c r="E21" s="40"/>
      <c r="F21" s="58"/>
      <c r="G21" s="58"/>
    </row>
    <row r="23" spans="1:7" ht="24.5" x14ac:dyDescent="0.25">
      <c r="B23" s="100" t="str">
        <f>Language!B156</f>
        <v>Comments</v>
      </c>
      <c r="C23" s="38"/>
    </row>
  </sheetData>
  <customSheetViews>
    <customSheetView guid="{BFD77DF1-17A5-40AC-A150-BAD5EDFED2E6}" fitToPage="1">
      <selection activeCell="B22" sqref="B22"/>
      <pageMargins left="0.39370078740157483" right="0.39370078740157483" top="0.98425196850393704" bottom="0.78740157480314965" header="0.51181102362204722" footer="0.39370078740157483"/>
      <pageSetup paperSize="9" scale="73" orientation="portrait" r:id="rId1"/>
      <headerFooter alignWithMargins="0">
        <oddHeader>&amp;LAnnex 1 - ALQ - Public health functions&amp;R&amp;"Arial,Italic"WORKING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23DA5D3A-4679-4994-BD8C-1AB36D9448B2}" fitToPage="1" showRuler="0" topLeftCell="A19">
      <selection activeCell="C43" sqref="C43"/>
      <pageMargins left="0.39370078740157483" right="0.39370078740157483" top="0.98425196850393704" bottom="0.78740157480314965" header="0.51181102362204722" footer="0.39370078740157483"/>
      <pageSetup paperSize="9" scale="73" orientation="portrait" r:id="rId2"/>
      <headerFooter alignWithMargins="0">
        <oddHeader>&amp;LAnnex 1 - ALQ - Public health functions&amp;R&amp;"Arial,Italic"WORKING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4BDEC9B1-1482-4ED3-B3FB-6501D345B801}" fitToPage="1" showRuler="0">
      <selection activeCell="B36" sqref="B36"/>
      <pageMargins left="0.39370078740157483" right="0.39370078740157483" top="0.98425196850393704" bottom="0.78740157480314965" header="0.51181102362204722" footer="0.39370078740157483"/>
      <pageSetup paperSize="9" scale="73" orientation="portrait" r:id="rId3"/>
      <headerFooter alignWithMargins="0">
        <oddHeader>&amp;LAnnex 1 - ALQ - Public health functions&amp;R&amp;"Arial,Italic"WORKING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s>
  <mergeCells count="2">
    <mergeCell ref="B7:E7"/>
    <mergeCell ref="B18:E18"/>
  </mergeCells>
  <phoneticPr fontId="1" type="noConversion"/>
  <dataValidations count="1">
    <dataValidation type="list" allowBlank="1" showInputMessage="1" showErrorMessage="1" sqref="D6 D8:D13 D16 D19:D20">
      <formula1>$I$1:$I$4</formula1>
    </dataValidation>
  </dataValidations>
  <pageMargins left="0.39370078740157483" right="0.39370078740157483" top="0.98425196850393704" bottom="0.78740157480314965" header="0.51181102362204722" footer="0.39370078740157483"/>
  <pageSetup paperSize="9" scale="86" fitToHeight="10" orientation="landscape" r:id="rId4"/>
  <headerFooter alignWithMargins="0">
    <oddHeader>&amp;L&amp;"Times New Roman,Regular"Annex 1: LAT/System - Quality of laboratory system</oddHeader>
  </headerFooter>
  <rowBreaks count="1" manualBreakCount="1">
    <brk id="14" max="4" man="1"/>
  </rowBreaks>
  <ignoredErrors>
    <ignoredError sqref="A1 A14:A15" numberStoredAsText="1"/>
  </ignoredErrors>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sheetPr>
  <dimension ref="A1:I29"/>
  <sheetViews>
    <sheetView zoomScaleNormal="100" workbookViewId="0">
      <selection activeCell="D12" sqref="D12"/>
    </sheetView>
  </sheetViews>
  <sheetFormatPr defaultColWidth="9.1796875" defaultRowHeight="13.5" x14ac:dyDescent="0.25"/>
  <cols>
    <col min="1" max="1" width="6.81640625" style="20" customWidth="1"/>
    <col min="2" max="2" width="70.81640625" style="11" customWidth="1"/>
    <col min="3" max="4" width="12.81640625" style="20" customWidth="1"/>
    <col min="5" max="5" width="60.81640625" style="10" customWidth="1"/>
    <col min="6" max="7" width="9.1796875" style="22"/>
    <col min="8" max="16384" width="9.1796875" style="11"/>
  </cols>
  <sheetData>
    <row r="1" spans="1:9" ht="24.5" x14ac:dyDescent="0.25">
      <c r="A1" s="38" t="s">
        <v>88</v>
      </c>
      <c r="B1" s="38" t="str">
        <f>Language!B80</f>
        <v xml:space="preserve">Laboratory information management </v>
      </c>
      <c r="C1" s="16">
        <f>IF(COUNT(G5:G13)=0," ",AVERAGE(G5:G13))</f>
        <v>1</v>
      </c>
      <c r="D1" s="17"/>
      <c r="E1" s="18"/>
      <c r="I1" s="21">
        <v>1</v>
      </c>
    </row>
    <row r="2" spans="1:9" s="69" customFormat="1" ht="14" x14ac:dyDescent="0.25">
      <c r="A2" s="65"/>
      <c r="B2" s="41" t="str">
        <f>Language!B11</f>
        <v>Possible answers (unless otherwise advised): 1.Yes; 2.Partial; 3.No; 4.Non applicable</v>
      </c>
      <c r="C2" s="66"/>
      <c r="D2" s="66"/>
      <c r="E2" s="67"/>
      <c r="F2" s="68"/>
      <c r="G2" s="68"/>
      <c r="I2" s="44">
        <v>2</v>
      </c>
    </row>
    <row r="3" spans="1:9" s="69" customFormat="1" ht="14" x14ac:dyDescent="0.25">
      <c r="A3" s="65"/>
      <c r="B3" s="70"/>
      <c r="C3" s="66"/>
      <c r="D3" s="66"/>
      <c r="E3" s="67"/>
      <c r="F3" s="68"/>
      <c r="G3" s="68"/>
      <c r="I3" s="44">
        <v>3</v>
      </c>
    </row>
    <row r="4" spans="1:9" s="69" customFormat="1" ht="28" x14ac:dyDescent="0.25">
      <c r="A4" s="42"/>
      <c r="C4" s="44" t="str">
        <f>Language!B12</f>
        <v>Documents to be collected</v>
      </c>
      <c r="D4" s="44" t="str">
        <f>Language!B13</f>
        <v>1; 2; 3; 4</v>
      </c>
      <c r="E4" s="44" t="str">
        <f>Language!B14</f>
        <v>Provide here the answer to the open question/s and/or insert any additional information</v>
      </c>
      <c r="F4" s="68"/>
      <c r="G4" s="68"/>
      <c r="I4" s="44">
        <v>4</v>
      </c>
    </row>
    <row r="5" spans="1:9" s="69" customFormat="1" ht="28" x14ac:dyDescent="0.25">
      <c r="A5" s="71" t="s">
        <v>98</v>
      </c>
      <c r="B5" s="113" t="str">
        <f>Language!B81</f>
        <v>Does the MoH laboratory coordination unit have a mechanism to collect laboratory data in case of EVD/VHF outbreak event?</v>
      </c>
      <c r="C5" s="46"/>
      <c r="D5" s="47">
        <v>1</v>
      </c>
      <c r="E5" s="40"/>
      <c r="F5" s="68">
        <f>IF(D5=1,1,IF(D5=3,0,IF(D5=2,0.5," ")))</f>
        <v>1</v>
      </c>
      <c r="G5" s="68">
        <f>F5</f>
        <v>1</v>
      </c>
    </row>
    <row r="6" spans="1:9" s="69" customFormat="1" ht="28" x14ac:dyDescent="0.25">
      <c r="A6" s="71" t="s">
        <v>99</v>
      </c>
      <c r="B6" s="133" t="str">
        <f>Language!B82</f>
        <v>If yes or partial, please describe which kind of data (tests ordered and/or performed, logistics data, scientific data, etc.) and data collection mechanisms</v>
      </c>
      <c r="C6" s="46"/>
      <c r="D6" s="49"/>
      <c r="E6" s="40"/>
      <c r="F6" s="68"/>
      <c r="G6" s="68"/>
    </row>
    <row r="7" spans="1:9" s="69" customFormat="1" ht="14" x14ac:dyDescent="0.25">
      <c r="A7" s="71" t="s">
        <v>100</v>
      </c>
      <c r="B7" s="113" t="str">
        <f>Language!B83</f>
        <v>Are standardized forms specific for EVD/VHF available to collect these data?</v>
      </c>
      <c r="C7" s="62"/>
      <c r="D7" s="47">
        <v>1</v>
      </c>
      <c r="E7" s="40"/>
      <c r="F7" s="68">
        <f t="shared" ref="F7:F12" si="0">IF(D7=1,1,IF(D7=3,0,IF(D7=2,0.5," ")))</f>
        <v>1</v>
      </c>
      <c r="G7" s="68">
        <f t="shared" ref="G7:G12" si="1">F7</f>
        <v>1</v>
      </c>
    </row>
    <row r="8" spans="1:9" s="69" customFormat="1" ht="28" x14ac:dyDescent="0.25">
      <c r="A8" s="71" t="s">
        <v>101</v>
      </c>
      <c r="B8" s="133" t="str">
        <f>Language!B84</f>
        <v>How are lab results communicated to the Ebola Treatment Center? (Phone, email, SMS etc.)</v>
      </c>
      <c r="C8" s="46"/>
      <c r="D8" s="49"/>
      <c r="E8" s="40"/>
      <c r="F8" s="68"/>
      <c r="G8" s="68"/>
    </row>
    <row r="9" spans="1:9" s="69" customFormat="1" ht="28" x14ac:dyDescent="0.25">
      <c r="A9" s="71" t="s">
        <v>102</v>
      </c>
      <c r="B9" s="133" t="str">
        <f>Language!B85</f>
        <v>Who is responsible for communicating lab results back to MoH/EOC/RRT? Provide name/details</v>
      </c>
      <c r="C9" s="46"/>
      <c r="D9" s="49"/>
      <c r="E9" s="40"/>
      <c r="F9" s="68"/>
      <c r="G9" s="68"/>
    </row>
    <row r="10" spans="1:9" s="69" customFormat="1" ht="14" x14ac:dyDescent="0.25">
      <c r="A10" s="71" t="s">
        <v>618</v>
      </c>
      <c r="B10" s="113" t="str">
        <f>Language!B86</f>
        <v>Does the MoH laboratory coordination unit share data with other agencies or units?</v>
      </c>
      <c r="C10" s="46"/>
      <c r="D10" s="47">
        <v>1</v>
      </c>
      <c r="E10" s="40"/>
      <c r="F10" s="68">
        <f t="shared" si="0"/>
        <v>1</v>
      </c>
      <c r="G10" s="68">
        <f t="shared" si="1"/>
        <v>1</v>
      </c>
    </row>
    <row r="11" spans="1:9" s="69" customFormat="1" ht="14" x14ac:dyDescent="0.25">
      <c r="A11" s="71" t="s">
        <v>103</v>
      </c>
      <c r="B11" s="133" t="str">
        <f>Language!B87</f>
        <v>If yes or partial, please describe which data and for which purpose</v>
      </c>
      <c r="C11" s="46"/>
      <c r="D11" s="49"/>
      <c r="E11" s="40"/>
      <c r="F11" s="68"/>
      <c r="G11" s="68"/>
    </row>
    <row r="12" spans="1:9" s="69" customFormat="1" ht="28" x14ac:dyDescent="0.25">
      <c r="A12" s="71" t="s">
        <v>104</v>
      </c>
      <c r="B12" s="113" t="str">
        <f>Language!B88</f>
        <v>Does the MoH laboratory coordination unit ensure feedback to the laboratory community?</v>
      </c>
      <c r="C12" s="46"/>
      <c r="D12" s="47">
        <v>1</v>
      </c>
      <c r="E12" s="40"/>
      <c r="F12" s="68">
        <f t="shared" si="0"/>
        <v>1</v>
      </c>
      <c r="G12" s="68">
        <f t="shared" si="1"/>
        <v>1</v>
      </c>
    </row>
    <row r="13" spans="1:9" s="69" customFormat="1" ht="28" x14ac:dyDescent="0.25">
      <c r="A13" s="71" t="s">
        <v>105</v>
      </c>
      <c r="B13" s="133" t="str">
        <f>Language!B89</f>
        <v>If yes, please describe the communication mechanisms and procedures (e.g. newsletter, website)</v>
      </c>
      <c r="C13" s="46"/>
      <c r="D13" s="49"/>
      <c r="E13" s="40"/>
      <c r="F13" s="68"/>
      <c r="G13" s="68"/>
    </row>
    <row r="14" spans="1:9" x14ac:dyDescent="0.25">
      <c r="A14" s="32"/>
      <c r="B14" s="12"/>
      <c r="C14" s="21"/>
      <c r="D14" s="21"/>
      <c r="E14" s="13"/>
    </row>
    <row r="15" spans="1:9" ht="15.5" x14ac:dyDescent="0.25">
      <c r="B15" s="100" t="str">
        <f>Language!B156</f>
        <v>Comments</v>
      </c>
      <c r="C15" s="11"/>
      <c r="D15" s="11"/>
    </row>
    <row r="16" spans="1:9" x14ac:dyDescent="0.25">
      <c r="C16" s="11"/>
      <c r="D16" s="11"/>
    </row>
    <row r="17" spans="3:5" x14ac:dyDescent="0.25">
      <c r="C17" s="11"/>
      <c r="D17" s="11"/>
    </row>
    <row r="18" spans="3:5" x14ac:dyDescent="0.25">
      <c r="C18" s="11"/>
      <c r="D18" s="11"/>
      <c r="E18" s="33"/>
    </row>
    <row r="19" spans="3:5" x14ac:dyDescent="0.25">
      <c r="C19" s="11"/>
      <c r="D19" s="11"/>
    </row>
    <row r="20" spans="3:5" x14ac:dyDescent="0.25">
      <c r="C20" s="11"/>
      <c r="D20" s="11"/>
    </row>
    <row r="21" spans="3:5" x14ac:dyDescent="0.25">
      <c r="C21" s="11"/>
      <c r="D21" s="11"/>
    </row>
    <row r="22" spans="3:5" x14ac:dyDescent="0.25">
      <c r="C22" s="11"/>
      <c r="D22" s="11"/>
    </row>
    <row r="23" spans="3:5" x14ac:dyDescent="0.25">
      <c r="C23" s="11"/>
      <c r="D23" s="11"/>
    </row>
    <row r="24" spans="3:5" x14ac:dyDescent="0.25">
      <c r="C24" s="11"/>
      <c r="D24" s="11"/>
    </row>
    <row r="25" spans="3:5" x14ac:dyDescent="0.25">
      <c r="D25" s="11"/>
    </row>
    <row r="26" spans="3:5" x14ac:dyDescent="0.25">
      <c r="D26" s="11"/>
    </row>
    <row r="27" spans="3:5" x14ac:dyDescent="0.25">
      <c r="D27" s="11"/>
    </row>
    <row r="28" spans="3:5" x14ac:dyDescent="0.25">
      <c r="D28" s="11"/>
    </row>
    <row r="29" spans="3:5" x14ac:dyDescent="0.25">
      <c r="D29" s="11"/>
    </row>
  </sheetData>
  <phoneticPr fontId="1" type="noConversion"/>
  <dataValidations count="1">
    <dataValidation type="list" allowBlank="1" showInputMessage="1" showErrorMessage="1" sqref="D5 D12 D10 D7">
      <formula1>$I$1:$I$4</formula1>
    </dataValidation>
  </dataValidations>
  <pageMargins left="0.39370078740157483" right="0.39370078740157483" top="0.98425196850393704" bottom="0.78740157480314965" header="0.51181102362204722" footer="0.39370078740157483"/>
  <pageSetup paperSize="9" scale="86" fitToHeight="7" orientation="landscape" r:id="rId1"/>
  <headerFooter alignWithMargins="0">
    <oddHeader>&amp;L&amp;"Times New Roman,Regular"Annex 1: LAT/System - Laboratory information management</oddHeader>
  </headerFooter>
  <ignoredErrors>
    <ignoredError sqref="A5:A9 A2:A4 A1 A14 A15:A65536"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I25"/>
  <sheetViews>
    <sheetView topLeftCell="A4" zoomScaleNormal="100" workbookViewId="0">
      <selection activeCell="E2" sqref="E2"/>
    </sheetView>
  </sheetViews>
  <sheetFormatPr defaultColWidth="9.1796875" defaultRowHeight="13.5" x14ac:dyDescent="0.25"/>
  <cols>
    <col min="1" max="1" width="6.81640625" style="20" customWidth="1"/>
    <col min="2" max="2" width="70.81640625" style="11" customWidth="1"/>
    <col min="3" max="4" width="12.81640625" style="20" customWidth="1"/>
    <col min="5" max="5" width="60.81640625" style="20" customWidth="1"/>
    <col min="6" max="7" width="9.1796875" style="22"/>
    <col min="8" max="16384" width="9.1796875" style="11"/>
  </cols>
  <sheetData>
    <row r="1" spans="1:9" ht="24.5" x14ac:dyDescent="0.25">
      <c r="A1" s="38" t="s">
        <v>89</v>
      </c>
      <c r="B1" s="38" t="str">
        <f>Language!B90</f>
        <v>Infrastructure</v>
      </c>
      <c r="C1" s="16" t="str">
        <f>IF(COUNT(#REF!)=0," ",AVERAGE(#REF!))</f>
        <v xml:space="preserve"> </v>
      </c>
      <c r="D1" s="17"/>
      <c r="E1" s="110" t="s">
        <v>585</v>
      </c>
      <c r="I1" s="21">
        <v>1</v>
      </c>
    </row>
    <row r="2" spans="1:9" s="69" customFormat="1" ht="14" x14ac:dyDescent="0.25">
      <c r="A2" s="72"/>
      <c r="B2" s="41" t="str">
        <f>Language!B11</f>
        <v>Possible answers (unless otherwise advised): 1.Yes; 2.Partial; 3.No; 4.Non applicable</v>
      </c>
      <c r="C2" s="66"/>
      <c r="D2" s="66"/>
      <c r="E2" s="66"/>
      <c r="F2" s="68"/>
      <c r="G2" s="68"/>
      <c r="I2" s="44">
        <v>2</v>
      </c>
    </row>
    <row r="3" spans="1:9" s="69" customFormat="1" ht="14" x14ac:dyDescent="0.25">
      <c r="A3" s="72"/>
      <c r="B3" s="70"/>
      <c r="C3" s="66"/>
      <c r="D3" s="66"/>
      <c r="E3" s="66"/>
      <c r="F3" s="68"/>
      <c r="G3" s="68"/>
      <c r="I3" s="44">
        <v>3</v>
      </c>
    </row>
    <row r="4" spans="1:9" s="69" customFormat="1" ht="28" x14ac:dyDescent="0.25">
      <c r="A4" s="42"/>
      <c r="C4" s="44" t="str">
        <f>Language!B12</f>
        <v>Documents to be collected</v>
      </c>
      <c r="D4" s="44" t="str">
        <f>Language!B13</f>
        <v>1; 2; 3; 4</v>
      </c>
      <c r="E4" s="44" t="str">
        <f>Language!B14</f>
        <v>Provide here the answer to the open question/s and/or insert any additional information</v>
      </c>
      <c r="F4" s="68"/>
      <c r="G4" s="68"/>
      <c r="I4" s="44">
        <v>4</v>
      </c>
    </row>
    <row r="5" spans="1:9" x14ac:dyDescent="0.25">
      <c r="B5" s="12"/>
      <c r="C5" s="11"/>
      <c r="D5" s="11"/>
      <c r="E5" s="11"/>
    </row>
    <row r="6" spans="1:9" ht="15.5" x14ac:dyDescent="0.25">
      <c r="B6" s="100" t="str">
        <f>Language!B156</f>
        <v>Comments</v>
      </c>
      <c r="C6" s="11"/>
      <c r="D6" s="11"/>
      <c r="E6" s="11"/>
    </row>
    <row r="7" spans="1:9" x14ac:dyDescent="0.25">
      <c r="C7" s="11"/>
      <c r="D7" s="11"/>
      <c r="E7" s="11"/>
    </row>
    <row r="8" spans="1:9" x14ac:dyDescent="0.25">
      <c r="C8" s="11"/>
      <c r="D8" s="11"/>
      <c r="E8" s="11"/>
    </row>
    <row r="9" spans="1:9" x14ac:dyDescent="0.25">
      <c r="C9" s="11"/>
      <c r="D9" s="11"/>
      <c r="E9" s="11"/>
    </row>
    <row r="10" spans="1:9" x14ac:dyDescent="0.25">
      <c r="C10" s="11"/>
      <c r="D10" s="11"/>
      <c r="E10" s="11"/>
    </row>
    <row r="11" spans="1:9" x14ac:dyDescent="0.25">
      <c r="C11" s="11"/>
      <c r="D11" s="11"/>
      <c r="E11" s="11"/>
    </row>
    <row r="12" spans="1:9" x14ac:dyDescent="0.25">
      <c r="C12" s="11"/>
      <c r="D12" s="11"/>
      <c r="E12" s="11"/>
    </row>
    <row r="13" spans="1:9" x14ac:dyDescent="0.25">
      <c r="C13" s="11"/>
      <c r="D13" s="11"/>
      <c r="E13" s="11"/>
    </row>
    <row r="14" spans="1:9" x14ac:dyDescent="0.25">
      <c r="C14" s="11"/>
      <c r="D14" s="11"/>
      <c r="E14" s="34"/>
    </row>
    <row r="15" spans="1:9" x14ac:dyDescent="0.25">
      <c r="C15" s="11"/>
      <c r="D15" s="11"/>
      <c r="E15" s="11"/>
    </row>
    <row r="16" spans="1:9" x14ac:dyDescent="0.25">
      <c r="C16" s="11"/>
      <c r="D16" s="11"/>
      <c r="E16" s="11"/>
    </row>
    <row r="17" spans="3:5" x14ac:dyDescent="0.25">
      <c r="C17" s="11"/>
      <c r="D17" s="11"/>
      <c r="E17" s="11"/>
    </row>
    <row r="18" spans="3:5" x14ac:dyDescent="0.25">
      <c r="C18" s="11"/>
      <c r="D18" s="11"/>
      <c r="E18" s="11"/>
    </row>
    <row r="19" spans="3:5" x14ac:dyDescent="0.25">
      <c r="C19" s="11"/>
      <c r="D19" s="11"/>
      <c r="E19" s="11"/>
    </row>
    <row r="20" spans="3:5" x14ac:dyDescent="0.25">
      <c r="C20" s="11"/>
      <c r="D20" s="11"/>
      <c r="E20" s="11"/>
    </row>
    <row r="21" spans="3:5" x14ac:dyDescent="0.25">
      <c r="D21" s="11"/>
    </row>
    <row r="22" spans="3:5" x14ac:dyDescent="0.25">
      <c r="D22" s="11"/>
    </row>
    <row r="23" spans="3:5" x14ac:dyDescent="0.25">
      <c r="D23" s="11"/>
    </row>
    <row r="24" spans="3:5" x14ac:dyDescent="0.25">
      <c r="D24" s="11"/>
    </row>
    <row r="25" spans="3:5" x14ac:dyDescent="0.25">
      <c r="D25" s="11"/>
    </row>
  </sheetData>
  <phoneticPr fontId="1" type="noConversion"/>
  <pageMargins left="0.39370078740157483" right="0.39370078740157483" top="0.98425196850393704" bottom="0.78740157480314965" header="0.51181102362204722" footer="0.39370078740157483"/>
  <pageSetup paperSize="9" scale="86" fitToHeight="5" orientation="landscape" r:id="rId1"/>
  <headerFooter alignWithMargins="0">
    <oddHeader>&amp;L&amp;"Times New Roman,Regular"Annex 1: LAT/System - Infrastructure</oddHeader>
  </headerFooter>
  <ignoredErrors>
    <ignoredError sqref="A5 A1:A4 A6:A65536"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I44"/>
  <sheetViews>
    <sheetView topLeftCell="A45" zoomScaleNormal="100" workbookViewId="0">
      <selection activeCell="E18" sqref="E18"/>
    </sheetView>
  </sheetViews>
  <sheetFormatPr defaultColWidth="9.1796875" defaultRowHeight="13.5" x14ac:dyDescent="0.25"/>
  <cols>
    <col min="1" max="1" width="6.81640625" style="20" customWidth="1"/>
    <col min="2" max="2" width="70.81640625" style="11" customWidth="1"/>
    <col min="3" max="4" width="12.81640625" style="20" customWidth="1"/>
    <col min="5" max="5" width="60.81640625" style="10" customWidth="1"/>
    <col min="6" max="7" width="9.1796875" style="22"/>
    <col min="8" max="16384" width="9.1796875" style="11"/>
  </cols>
  <sheetData>
    <row r="1" spans="1:9" ht="24.5" x14ac:dyDescent="0.25">
      <c r="A1" s="38" t="s">
        <v>90</v>
      </c>
      <c r="B1" s="38" t="str">
        <f>Language!B91</f>
        <v>Human resources</v>
      </c>
      <c r="C1" s="16">
        <f>IF(COUNT(G6:G20)=0," ",AVERAGE(G6:G20))</f>
        <v>1</v>
      </c>
      <c r="D1" s="17"/>
      <c r="E1" s="18"/>
      <c r="I1" s="21">
        <v>1</v>
      </c>
    </row>
    <row r="2" spans="1:9" s="69" customFormat="1" ht="14" x14ac:dyDescent="0.25">
      <c r="A2" s="65"/>
      <c r="B2" s="41" t="str">
        <f>Language!B11</f>
        <v>Possible answers (unless otherwise advised): 1.Yes; 2.Partial; 3.No; 4.Non applicable</v>
      </c>
      <c r="C2" s="66"/>
      <c r="D2" s="66"/>
      <c r="E2" s="67"/>
      <c r="F2" s="68"/>
      <c r="G2" s="68"/>
      <c r="I2" s="44">
        <v>2</v>
      </c>
    </row>
    <row r="3" spans="1:9" s="69" customFormat="1" ht="14" x14ac:dyDescent="0.25">
      <c r="A3" s="65"/>
      <c r="B3" s="70"/>
      <c r="C3" s="66"/>
      <c r="D3" s="66"/>
      <c r="E3" s="67"/>
      <c r="F3" s="68"/>
      <c r="G3" s="68"/>
      <c r="I3" s="44">
        <v>3</v>
      </c>
    </row>
    <row r="4" spans="1:9" s="69" customFormat="1" ht="28" x14ac:dyDescent="0.25">
      <c r="A4" s="42"/>
      <c r="C4" s="44" t="str">
        <f>Language!B12</f>
        <v>Documents to be collected</v>
      </c>
      <c r="D4" s="44" t="str">
        <f>Language!B13</f>
        <v>1; 2; 3; 4</v>
      </c>
      <c r="E4" s="44" t="str">
        <f>Language!B14</f>
        <v>Provide here the answer to the open question/s and/or insert any additional information</v>
      </c>
      <c r="F4" s="68"/>
      <c r="G4" s="68"/>
      <c r="I4" s="44">
        <v>4</v>
      </c>
    </row>
    <row r="5" spans="1:9" ht="22" x14ac:dyDescent="0.25">
      <c r="B5" s="101" t="str">
        <f>Language!B92</f>
        <v xml:space="preserve">Staff </v>
      </c>
      <c r="C5" s="64"/>
      <c r="D5" s="21"/>
      <c r="E5" s="21"/>
      <c r="I5" s="21"/>
    </row>
    <row r="6" spans="1:9" s="69" customFormat="1" ht="47" customHeight="1" x14ac:dyDescent="0.25">
      <c r="A6" s="71">
        <v>7.1</v>
      </c>
      <c r="B6" s="148" t="str">
        <f>Language!B93</f>
        <v>Is the laboratory staff, who will do the testing and/or sample collection, in the selected reference laboratory(ies) for EVD/VHF response, identified in case of an EVD/VHF event?</v>
      </c>
      <c r="C6" s="62"/>
      <c r="D6" s="47">
        <v>1</v>
      </c>
      <c r="E6" s="40"/>
      <c r="F6" s="58">
        <f>IF(D6=1,1,IF(D6=3,0,IF(D6=2,0.5," ")))</f>
        <v>1</v>
      </c>
      <c r="G6" s="58">
        <f>F6</f>
        <v>1</v>
      </c>
    </row>
    <row r="7" spans="1:9" s="69" customFormat="1" ht="14" x14ac:dyDescent="0.25">
      <c r="A7" s="71">
        <v>7.2</v>
      </c>
      <c r="B7" s="140" t="str">
        <f>Language!B94</f>
        <v>Do they understand the risk and willing to perform the work?</v>
      </c>
      <c r="C7" s="62"/>
      <c r="D7" s="47">
        <v>1</v>
      </c>
      <c r="E7" s="40"/>
      <c r="F7" s="58">
        <f>IF(D7=1,1,IF(D7=3,0,IF(D7=2,0.5," ")))</f>
        <v>1</v>
      </c>
      <c r="G7" s="58">
        <f>F7</f>
        <v>1</v>
      </c>
    </row>
    <row r="8" spans="1:9" s="69" customFormat="1" ht="28" x14ac:dyDescent="0.25">
      <c r="A8" s="71">
        <v>7.3</v>
      </c>
      <c r="B8" s="140" t="str">
        <f>Language!B95</f>
        <v>Are there trained biomedical engineers/technicians (for specific laboratory equipment maintenance) inside the country?</v>
      </c>
      <c r="C8" s="62"/>
      <c r="D8" s="47">
        <v>1</v>
      </c>
      <c r="E8" s="73"/>
      <c r="F8" s="58">
        <f>IF(D8=1,1,IF(D8=3,0,IF(D8=2,0.5," ")))</f>
        <v>1</v>
      </c>
      <c r="G8" s="58">
        <f>F8</f>
        <v>1</v>
      </c>
    </row>
    <row r="9" spans="1:9" s="69" customFormat="1" ht="28" x14ac:dyDescent="0.25">
      <c r="A9" s="71">
        <v>7.4</v>
      </c>
      <c r="B9" s="142" t="str">
        <f>Language!B96</f>
        <v>How many laboratory workers are estimated to participate in an EVD/VHF outbreak event?</v>
      </c>
      <c r="C9" s="62"/>
      <c r="D9" s="61"/>
      <c r="E9" s="73"/>
      <c r="F9" s="58"/>
      <c r="G9" s="58"/>
    </row>
    <row r="10" spans="1:9" x14ac:dyDescent="0.25">
      <c r="A10" s="31"/>
      <c r="B10" s="12"/>
      <c r="C10" s="21"/>
      <c r="D10" s="21"/>
      <c r="E10" s="13"/>
    </row>
    <row r="11" spans="1:9" ht="33.65" customHeight="1" x14ac:dyDescent="0.25">
      <c r="A11" s="31"/>
      <c r="B11" s="101" t="str">
        <f>Language!B97</f>
        <v>Specimen collection, testing, packaging and transportation</v>
      </c>
      <c r="C11" s="64"/>
      <c r="D11" s="21"/>
      <c r="E11" s="13"/>
    </row>
    <row r="12" spans="1:9" s="69" customFormat="1" ht="14" x14ac:dyDescent="0.25">
      <c r="B12" s="160" t="str">
        <f>Language!B98</f>
        <v>Are the selected laboratory workers trained on the followings:</v>
      </c>
      <c r="C12" s="163"/>
      <c r="D12" s="163"/>
      <c r="E12" s="164"/>
      <c r="F12" s="58"/>
      <c r="G12" s="58"/>
    </row>
    <row r="13" spans="1:9" s="69" customFormat="1" ht="14" x14ac:dyDescent="0.25">
      <c r="A13" s="71">
        <v>7.5</v>
      </c>
      <c r="B13" s="143" t="str">
        <f>Language!B99</f>
        <v xml:space="preserve"> Diagnostic laboratory procedures specific for EVD/VHF pathogens?</v>
      </c>
      <c r="C13" s="62"/>
      <c r="D13" s="47">
        <v>1</v>
      </c>
      <c r="E13" s="73"/>
      <c r="F13" s="58">
        <f t="shared" ref="F13:F20" si="0">IF(D13=1,1,IF(D13=3,0,IF(D13=2,0.5," ")))</f>
        <v>1</v>
      </c>
      <c r="G13" s="58">
        <f t="shared" ref="G13:G20" si="1">F13</f>
        <v>1</v>
      </c>
    </row>
    <row r="14" spans="1:9" s="69" customFormat="1" ht="14" x14ac:dyDescent="0.25">
      <c r="A14" s="71">
        <v>7.6</v>
      </c>
      <c r="B14" s="143" t="str">
        <f>Language!B100</f>
        <v xml:space="preserve"> Laboratory waste disposal?</v>
      </c>
      <c r="C14" s="62"/>
      <c r="D14" s="47">
        <v>1</v>
      </c>
      <c r="E14" s="73"/>
      <c r="F14" s="58">
        <f t="shared" si="0"/>
        <v>1</v>
      </c>
      <c r="G14" s="58">
        <f t="shared" si="1"/>
        <v>1</v>
      </c>
    </row>
    <row r="15" spans="1:9" s="69" customFormat="1" ht="14" x14ac:dyDescent="0.25">
      <c r="A15" s="147">
        <v>7.7</v>
      </c>
      <c r="B15" s="143" t="str">
        <f>Language!B101</f>
        <v xml:space="preserve"> Laboratory quality assurance?</v>
      </c>
      <c r="C15" s="62"/>
      <c r="D15" s="47">
        <v>1</v>
      </c>
      <c r="E15" s="73"/>
      <c r="F15" s="58">
        <f t="shared" si="0"/>
        <v>1</v>
      </c>
      <c r="G15" s="58">
        <f t="shared" si="1"/>
        <v>1</v>
      </c>
    </row>
    <row r="16" spans="1:9" s="69" customFormat="1" ht="14" x14ac:dyDescent="0.25">
      <c r="A16" s="147">
        <v>7.8</v>
      </c>
      <c r="B16" s="143" t="str">
        <f>Language!B102</f>
        <v xml:space="preserve"> Biorisk management (biosafety and laboratory biosecurity)?</v>
      </c>
      <c r="C16" s="62"/>
      <c r="D16" s="47">
        <v>1</v>
      </c>
      <c r="E16" s="73"/>
      <c r="F16" s="58">
        <f t="shared" si="0"/>
        <v>1</v>
      </c>
      <c r="G16" s="58">
        <f t="shared" si="1"/>
        <v>1</v>
      </c>
    </row>
    <row r="17" spans="1:7" s="69" customFormat="1" ht="14" x14ac:dyDescent="0.25">
      <c r="A17" s="147">
        <v>7.9</v>
      </c>
      <c r="B17" s="143" t="str">
        <f>Language!B103</f>
        <v xml:space="preserve"> Laboratory management?</v>
      </c>
      <c r="C17" s="62"/>
      <c r="D17" s="47">
        <v>1</v>
      </c>
      <c r="E17" s="73"/>
      <c r="F17" s="58">
        <f t="shared" si="0"/>
        <v>1</v>
      </c>
      <c r="G17" s="58">
        <f t="shared" si="1"/>
        <v>1</v>
      </c>
    </row>
    <row r="18" spans="1:7" s="69" customFormat="1" ht="14" x14ac:dyDescent="0.25">
      <c r="A18" s="118">
        <v>7.1</v>
      </c>
      <c r="B18" s="143" t="str">
        <f>Language!B104</f>
        <v>Specimen collection?</v>
      </c>
      <c r="C18" s="62"/>
      <c r="D18" s="47">
        <v>1</v>
      </c>
      <c r="E18" s="73"/>
      <c r="F18" s="58">
        <f t="shared" si="0"/>
        <v>1</v>
      </c>
      <c r="G18" s="58">
        <f t="shared" si="1"/>
        <v>1</v>
      </c>
    </row>
    <row r="19" spans="1:7" s="69" customFormat="1" ht="14" x14ac:dyDescent="0.25">
      <c r="A19" s="71">
        <v>7.11</v>
      </c>
      <c r="B19" s="143" t="str">
        <f>Language!B105</f>
        <v>Specimen transport (national and international transport)?</v>
      </c>
      <c r="C19" s="62"/>
      <c r="D19" s="47">
        <v>1</v>
      </c>
      <c r="E19" s="73"/>
      <c r="F19" s="58">
        <f t="shared" si="0"/>
        <v>1</v>
      </c>
      <c r="G19" s="58">
        <f t="shared" si="1"/>
        <v>1</v>
      </c>
    </row>
    <row r="20" spans="1:7" s="69" customFormat="1" ht="14" x14ac:dyDescent="0.25">
      <c r="A20" s="71">
        <v>7.12</v>
      </c>
      <c r="B20" s="143" t="str">
        <f>Language!B106</f>
        <v xml:space="preserve"> Data management?</v>
      </c>
      <c r="C20" s="62"/>
      <c r="D20" s="47">
        <v>1</v>
      </c>
      <c r="E20" s="73"/>
      <c r="F20" s="58">
        <f t="shared" si="0"/>
        <v>1</v>
      </c>
      <c r="G20" s="58">
        <f t="shared" si="1"/>
        <v>1</v>
      </c>
    </row>
    <row r="21" spans="1:7" x14ac:dyDescent="0.25">
      <c r="B21" s="12"/>
      <c r="C21" s="21"/>
      <c r="D21" s="21"/>
      <c r="E21" s="13"/>
    </row>
    <row r="22" spans="1:7" ht="22" x14ac:dyDescent="0.25">
      <c r="B22" s="100" t="str">
        <f>Language!B156</f>
        <v>Comments</v>
      </c>
      <c r="C22" s="64"/>
      <c r="D22" s="11"/>
    </row>
    <row r="23" spans="1:7" x14ac:dyDescent="0.25">
      <c r="C23" s="11"/>
      <c r="D23" s="11"/>
    </row>
    <row r="24" spans="1:7" x14ac:dyDescent="0.25">
      <c r="C24" s="11"/>
      <c r="D24" s="11"/>
    </row>
    <row r="25" spans="1:7" x14ac:dyDescent="0.25">
      <c r="C25" s="11"/>
      <c r="D25" s="11"/>
    </row>
    <row r="26" spans="1:7" x14ac:dyDescent="0.25">
      <c r="C26" s="11"/>
      <c r="D26" s="11"/>
    </row>
    <row r="27" spans="1:7" x14ac:dyDescent="0.25">
      <c r="C27" s="11"/>
      <c r="D27" s="11"/>
    </row>
    <row r="28" spans="1:7" x14ac:dyDescent="0.25">
      <c r="C28" s="11"/>
      <c r="D28" s="11"/>
    </row>
    <row r="29" spans="1:7" x14ac:dyDescent="0.25">
      <c r="C29" s="11"/>
      <c r="D29" s="11"/>
    </row>
    <row r="30" spans="1:7" x14ac:dyDescent="0.25">
      <c r="C30" s="11"/>
      <c r="D30" s="11"/>
    </row>
    <row r="31" spans="1:7" x14ac:dyDescent="0.25">
      <c r="C31" s="11"/>
      <c r="D31" s="11"/>
    </row>
    <row r="32" spans="1:7" x14ac:dyDescent="0.25">
      <c r="C32" s="11"/>
      <c r="D32" s="11"/>
    </row>
    <row r="33" spans="3:4" x14ac:dyDescent="0.25">
      <c r="C33" s="11"/>
      <c r="D33" s="11"/>
    </row>
    <row r="34" spans="3:4" x14ac:dyDescent="0.25">
      <c r="C34" s="11"/>
      <c r="D34" s="11"/>
    </row>
    <row r="35" spans="3:4" x14ac:dyDescent="0.25">
      <c r="C35" s="11"/>
      <c r="D35" s="11"/>
    </row>
    <row r="36" spans="3:4" x14ac:dyDescent="0.25">
      <c r="C36" s="11"/>
      <c r="D36" s="11"/>
    </row>
    <row r="37" spans="3:4" x14ac:dyDescent="0.25">
      <c r="C37" s="11"/>
      <c r="D37" s="11"/>
    </row>
    <row r="38" spans="3:4" x14ac:dyDescent="0.25">
      <c r="C38" s="11"/>
      <c r="D38" s="11"/>
    </row>
    <row r="39" spans="3:4" x14ac:dyDescent="0.25">
      <c r="C39" s="11"/>
      <c r="D39" s="11"/>
    </row>
    <row r="40" spans="3:4" x14ac:dyDescent="0.25">
      <c r="C40" s="11"/>
      <c r="D40" s="11"/>
    </row>
    <row r="41" spans="3:4" x14ac:dyDescent="0.25">
      <c r="C41" s="11"/>
      <c r="D41" s="11"/>
    </row>
    <row r="42" spans="3:4" x14ac:dyDescent="0.25">
      <c r="C42" s="11"/>
      <c r="D42" s="11"/>
    </row>
    <row r="43" spans="3:4" x14ac:dyDescent="0.25">
      <c r="C43" s="11"/>
      <c r="D43" s="11"/>
    </row>
    <row r="44" spans="3:4" x14ac:dyDescent="0.25">
      <c r="D44" s="11"/>
    </row>
  </sheetData>
  <sheetProtection sheet="1"/>
  <mergeCells count="1">
    <mergeCell ref="B12:E12"/>
  </mergeCells>
  <phoneticPr fontId="1" type="noConversion"/>
  <dataValidations count="1">
    <dataValidation type="list" allowBlank="1" showInputMessage="1" showErrorMessage="1" sqref="D6:D8 D13:D20">
      <formula1>$I$1:$I$4</formula1>
    </dataValidation>
  </dataValidations>
  <pageMargins left="0.39370078740157483" right="0.39370078740157483" top="0.98425196850393704" bottom="0.78740157480314965" header="0.51181102362204722" footer="0.39370078740157483"/>
  <pageSetup paperSize="9" scale="86" fitToHeight="10" orientation="landscape" r:id="rId1"/>
  <headerFooter alignWithMargins="0">
    <oddHeader>&amp;L&amp;"Times New Roman,Regular"Annex 1: LAT/System - Human resources</oddHeader>
  </headerFooter>
  <ignoredErrors>
    <ignoredError sqref="A22:A65536 A1:A5 A10:A11 A21"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I27"/>
  <sheetViews>
    <sheetView zoomScaleNormal="100" workbookViewId="0">
      <selection activeCell="E10" sqref="E10"/>
    </sheetView>
  </sheetViews>
  <sheetFormatPr defaultColWidth="9.1796875" defaultRowHeight="13.5" x14ac:dyDescent="0.25"/>
  <cols>
    <col min="1" max="1" width="6.81640625" style="20" customWidth="1"/>
    <col min="2" max="2" width="70.81640625" style="11" customWidth="1"/>
    <col min="3" max="4" width="12.81640625" style="20" customWidth="1"/>
    <col min="5" max="5" width="60.81640625" style="10" customWidth="1"/>
    <col min="6" max="7" width="9.1796875" style="22"/>
    <col min="8" max="16384" width="9.1796875" style="11"/>
  </cols>
  <sheetData>
    <row r="1" spans="1:9" ht="24.5" x14ac:dyDescent="0.25">
      <c r="A1" s="38" t="s">
        <v>91</v>
      </c>
      <c r="B1" s="38" t="str">
        <f>Language!B107</f>
        <v>Biorisk management</v>
      </c>
      <c r="C1" s="16">
        <f>IF(COUNT(G5:G25)=0," ",AVERAGE(G5:G25))</f>
        <v>1</v>
      </c>
      <c r="D1" s="17"/>
      <c r="E1" s="18"/>
      <c r="I1" s="21">
        <v>1</v>
      </c>
    </row>
    <row r="2" spans="1:9" s="69" customFormat="1" ht="14" x14ac:dyDescent="0.25">
      <c r="A2" s="65"/>
      <c r="B2" s="41" t="str">
        <f>Language!B11</f>
        <v>Possible answers (unless otherwise advised): 1.Yes; 2.Partial; 3.No; 4.Non applicable</v>
      </c>
      <c r="C2" s="66"/>
      <c r="D2" s="66"/>
      <c r="E2" s="67"/>
      <c r="F2" s="68"/>
      <c r="G2" s="68"/>
      <c r="I2" s="44">
        <v>2</v>
      </c>
    </row>
    <row r="3" spans="1:9" s="69" customFormat="1" ht="14" x14ac:dyDescent="0.25">
      <c r="A3" s="65"/>
      <c r="B3" s="70"/>
      <c r="C3" s="66"/>
      <c r="D3" s="66"/>
      <c r="E3" s="67"/>
      <c r="F3" s="68"/>
      <c r="G3" s="68"/>
      <c r="I3" s="44">
        <v>3</v>
      </c>
    </row>
    <row r="4" spans="1:9" s="69" customFormat="1" ht="28" x14ac:dyDescent="0.25">
      <c r="A4" s="42"/>
      <c r="C4" s="44" t="str">
        <f>Language!B12</f>
        <v>Documents to be collected</v>
      </c>
      <c r="D4" s="44" t="str">
        <f>Language!B13</f>
        <v>1; 2; 3; 4</v>
      </c>
      <c r="E4" s="44" t="str">
        <f>Language!B14</f>
        <v>Provide here the answer to the open question/s and/or insert any additional information</v>
      </c>
      <c r="F4" s="68"/>
      <c r="G4" s="68"/>
      <c r="I4" s="44">
        <v>4</v>
      </c>
    </row>
    <row r="5" spans="1:9" s="69" customFormat="1" ht="28" x14ac:dyDescent="0.25">
      <c r="A5" s="71" t="s">
        <v>114</v>
      </c>
      <c r="B5" s="140" t="str">
        <f>Language!B108</f>
        <v>Does the relevant ministry have a dedicated unit in charge of biosafety/biosecurity at national level?</v>
      </c>
      <c r="C5" s="62"/>
      <c r="D5" s="47">
        <v>1</v>
      </c>
      <c r="E5" s="73"/>
      <c r="F5" s="58">
        <f>IF(D5=1,1,IF(D5=3,0,IF(D5=2,0.5," ")))</f>
        <v>1</v>
      </c>
      <c r="G5" s="58">
        <f>F5</f>
        <v>1</v>
      </c>
    </row>
    <row r="6" spans="1:9" s="69" customFormat="1" ht="28" x14ac:dyDescent="0.25">
      <c r="A6" s="71" t="s">
        <v>619</v>
      </c>
      <c r="B6" s="140" t="str">
        <f>Language!B109</f>
        <v xml:space="preserve">Does a national up-to-date legislation define minimal biosafety levels, measures or requirements for operation?  </v>
      </c>
      <c r="C6" s="62"/>
      <c r="D6" s="47">
        <v>1</v>
      </c>
      <c r="E6" s="40"/>
      <c r="F6" s="58">
        <f t="shared" ref="F6:F25" si="0">IF(D6=1,1,IF(D6=3,0,IF(D6=2,0.5," ")))</f>
        <v>1</v>
      </c>
      <c r="G6" s="58">
        <f t="shared" ref="G6:G25" si="1">F6</f>
        <v>1</v>
      </c>
    </row>
    <row r="7" spans="1:9" s="69" customFormat="1" ht="14" x14ac:dyDescent="0.25">
      <c r="A7" s="71" t="s">
        <v>620</v>
      </c>
      <c r="B7" s="142" t="str">
        <f>Language!B110</f>
        <v>If yes, please describe them shortly and provide relevant documentation</v>
      </c>
      <c r="C7" s="62"/>
      <c r="D7" s="61"/>
      <c r="E7" s="73"/>
      <c r="F7" s="58"/>
      <c r="G7" s="58"/>
    </row>
    <row r="8" spans="1:9" s="69" customFormat="1" ht="14" x14ac:dyDescent="0.25">
      <c r="A8" s="71" t="s">
        <v>115</v>
      </c>
      <c r="B8" s="140" t="str">
        <f>Language!B111</f>
        <v>Are specific policy or regulation for waste management and disposal available?</v>
      </c>
      <c r="C8" s="62"/>
      <c r="D8" s="47">
        <v>1</v>
      </c>
      <c r="E8" s="73"/>
      <c r="F8" s="58">
        <f t="shared" si="0"/>
        <v>1</v>
      </c>
      <c r="G8" s="58">
        <f t="shared" si="1"/>
        <v>1</v>
      </c>
    </row>
    <row r="9" spans="1:9" s="69" customFormat="1" ht="14" x14ac:dyDescent="0.25">
      <c r="A9" s="71" t="s">
        <v>142</v>
      </c>
      <c r="B9" s="142" t="str">
        <f>Language!B112</f>
        <v>If yes, please describe them shortly and provide relevant documentation</v>
      </c>
      <c r="C9" s="62"/>
      <c r="D9" s="61"/>
      <c r="E9" s="73"/>
      <c r="F9" s="58"/>
      <c r="G9" s="58"/>
    </row>
    <row r="10" spans="1:9" s="69" customFormat="1" ht="28" x14ac:dyDescent="0.25">
      <c r="A10" s="71" t="s">
        <v>143</v>
      </c>
      <c r="B10" s="140" t="str">
        <f>Language!B113</f>
        <v xml:space="preserve">Are inspections of laboratories performed by national authorities to evaluate compliance with biosafety requirement? </v>
      </c>
      <c r="C10" s="62"/>
      <c r="D10" s="47">
        <v>1</v>
      </c>
      <c r="E10" s="73"/>
      <c r="F10" s="58">
        <f t="shared" si="0"/>
        <v>1</v>
      </c>
      <c r="G10" s="58">
        <f t="shared" si="1"/>
        <v>1</v>
      </c>
    </row>
    <row r="11" spans="1:9" s="69" customFormat="1" ht="28" x14ac:dyDescent="0.25">
      <c r="A11" s="71" t="s">
        <v>144</v>
      </c>
      <c r="B11" s="140" t="str">
        <f>Language!B114</f>
        <v>Does the country have functional BSL-3 laboratories to deal with highly dangerous pathogens?</v>
      </c>
      <c r="C11" s="62"/>
      <c r="D11" s="47">
        <v>1</v>
      </c>
      <c r="E11" s="40"/>
      <c r="F11" s="58">
        <f t="shared" si="0"/>
        <v>1</v>
      </c>
      <c r="G11" s="58">
        <f t="shared" si="1"/>
        <v>1</v>
      </c>
    </row>
    <row r="12" spans="1:9" s="69" customFormat="1" ht="14" x14ac:dyDescent="0.25">
      <c r="A12" s="71" t="s">
        <v>145</v>
      </c>
      <c r="B12" s="142" t="str">
        <f>Language!B115</f>
        <v>If yes, number of functional BSL-3 laboratories:</v>
      </c>
      <c r="C12" s="62"/>
      <c r="D12" s="61"/>
      <c r="E12" s="73"/>
      <c r="F12" s="58"/>
      <c r="G12" s="58"/>
    </row>
    <row r="13" spans="1:9" s="69" customFormat="1" ht="14" x14ac:dyDescent="0.25">
      <c r="A13" s="71" t="s">
        <v>146</v>
      </c>
      <c r="B13" s="142" t="str">
        <f>Language!B116</f>
        <v>Please also provide the number of functional BSL-4 laboratories:</v>
      </c>
      <c r="C13" s="62"/>
      <c r="D13" s="61"/>
      <c r="E13" s="73"/>
      <c r="F13" s="58"/>
      <c r="G13" s="58"/>
    </row>
    <row r="14" spans="1:9" s="69" customFormat="1" ht="14" x14ac:dyDescent="0.25">
      <c r="A14" s="71" t="s">
        <v>147</v>
      </c>
      <c r="B14" s="140" t="str">
        <f>Language!B117</f>
        <v>Are biosafety cabinets (BSC) certified by local certification bodies?</v>
      </c>
      <c r="C14" s="62"/>
      <c r="D14" s="47">
        <v>1</v>
      </c>
      <c r="E14" s="73"/>
      <c r="F14" s="58">
        <f t="shared" si="0"/>
        <v>1</v>
      </c>
      <c r="G14" s="58">
        <f t="shared" si="1"/>
        <v>1</v>
      </c>
    </row>
    <row r="15" spans="1:9" s="69" customFormat="1" ht="14" x14ac:dyDescent="0.25">
      <c r="A15" s="71" t="s">
        <v>148</v>
      </c>
      <c r="B15" s="140" t="str">
        <f>Language!B118</f>
        <v>Is there a specific national document for specimen packaging and transportation?</v>
      </c>
      <c r="C15" s="62"/>
      <c r="D15" s="47">
        <v>1</v>
      </c>
      <c r="E15" s="73"/>
      <c r="F15" s="58">
        <f t="shared" si="0"/>
        <v>1</v>
      </c>
      <c r="G15" s="58">
        <f t="shared" si="1"/>
        <v>1</v>
      </c>
    </row>
    <row r="16" spans="1:9" s="69" customFormat="1" ht="14" x14ac:dyDescent="0.25">
      <c r="A16" s="71" t="s">
        <v>621</v>
      </c>
      <c r="B16" s="140" t="str">
        <f>Language!B119</f>
        <v>If yes, is its application mandatory by law or decree?</v>
      </c>
      <c r="C16" s="62"/>
      <c r="D16" s="47">
        <v>1</v>
      </c>
      <c r="E16" s="73"/>
      <c r="F16" s="58">
        <f t="shared" si="0"/>
        <v>1</v>
      </c>
      <c r="G16" s="58">
        <f t="shared" si="1"/>
        <v>1</v>
      </c>
    </row>
    <row r="17" spans="1:7" s="69" customFormat="1" ht="28" x14ac:dyDescent="0.25">
      <c r="A17" s="71" t="s">
        <v>149</v>
      </c>
      <c r="B17" s="140" t="str">
        <f>Language!B120</f>
        <v>Are specific packages (like triple packages complying with P620; Category A, and P650; Category B, requirements) available?</v>
      </c>
      <c r="C17" s="62"/>
      <c r="D17" s="47">
        <v>1</v>
      </c>
      <c r="E17" s="73"/>
      <c r="F17" s="58">
        <f t="shared" si="0"/>
        <v>1</v>
      </c>
      <c r="G17" s="58">
        <f t="shared" si="1"/>
        <v>1</v>
      </c>
    </row>
    <row r="18" spans="1:7" s="69" customFormat="1" ht="28" x14ac:dyDescent="0.25">
      <c r="A18" s="71" t="s">
        <v>150</v>
      </c>
      <c r="B18" s="142" t="str">
        <f>Language!B121</f>
        <v>If yes, from which source/s? Local suppliers, foreign suppliers, external assistance (e.g. NGO, UN)</v>
      </c>
      <c r="C18" s="62"/>
      <c r="D18" s="61"/>
      <c r="E18" s="73"/>
      <c r="F18" s="58"/>
      <c r="G18" s="58"/>
    </row>
    <row r="19" spans="1:7" s="69" customFormat="1" ht="28" x14ac:dyDescent="0.25">
      <c r="A19" s="71" t="s">
        <v>151</v>
      </c>
      <c r="B19" s="140" t="str">
        <f>Language!B122</f>
        <v>Are national regulations in place and up-to-date for the transport of infectious substances (Categories A and B)?</v>
      </c>
      <c r="C19" s="62"/>
      <c r="D19" s="47">
        <v>1</v>
      </c>
      <c r="E19" s="73"/>
      <c r="F19" s="58">
        <f t="shared" si="0"/>
        <v>1</v>
      </c>
      <c r="G19" s="58">
        <f t="shared" si="1"/>
        <v>1</v>
      </c>
    </row>
    <row r="20" spans="1:7" s="69" customFormat="1" ht="28" x14ac:dyDescent="0.25">
      <c r="A20" s="71" t="s">
        <v>152</v>
      </c>
      <c r="B20" s="140" t="str">
        <f>Language!B123</f>
        <v xml:space="preserve">Do local carriers ensure the transport of infectious substances according to the national requirements? </v>
      </c>
      <c r="C20" s="62"/>
      <c r="D20" s="47">
        <v>1</v>
      </c>
      <c r="E20" s="73"/>
      <c r="F20" s="58">
        <f t="shared" si="0"/>
        <v>1</v>
      </c>
      <c r="G20" s="58">
        <f t="shared" si="1"/>
        <v>1</v>
      </c>
    </row>
    <row r="21" spans="1:7" s="69" customFormat="1" ht="28" x14ac:dyDescent="0.25">
      <c r="A21" s="71" t="s">
        <v>153</v>
      </c>
      <c r="B21" s="140" t="str">
        <f>Language!B124</f>
        <v>Do central/reference laboratories ready for EVD/VHF response, have access to express courier service/s (e.g. DHL, FedEx, World Courier)?</v>
      </c>
      <c r="C21" s="62"/>
      <c r="D21" s="47">
        <v>1</v>
      </c>
      <c r="E21" s="73"/>
      <c r="F21" s="58">
        <f t="shared" si="0"/>
        <v>1</v>
      </c>
      <c r="G21" s="58">
        <f t="shared" si="1"/>
        <v>1</v>
      </c>
    </row>
    <row r="22" spans="1:7" s="69" customFormat="1" ht="28" x14ac:dyDescent="0.25">
      <c r="A22" s="71" t="s">
        <v>154</v>
      </c>
      <c r="B22" s="140" t="str">
        <f>Language!B125</f>
        <v>Do the people responsible for the shipment of specimens have access to training on infectious substance transport?</v>
      </c>
      <c r="C22" s="62"/>
      <c r="D22" s="47">
        <v>1</v>
      </c>
      <c r="E22" s="73"/>
      <c r="F22" s="58">
        <f t="shared" si="0"/>
        <v>1</v>
      </c>
      <c r="G22" s="58">
        <f t="shared" si="1"/>
        <v>1</v>
      </c>
    </row>
    <row r="23" spans="1:7" s="69" customFormat="1" ht="28" x14ac:dyDescent="0.25">
      <c r="A23" s="71" t="s">
        <v>155</v>
      </c>
      <c r="B23" s="148" t="str">
        <f>Language!B126</f>
        <v>If yes, are these trainings in line with the United Nations regulations on the transport of infectious substances, if national specific regulations do not exist?</v>
      </c>
      <c r="C23" s="62"/>
      <c r="D23" s="47">
        <v>1</v>
      </c>
      <c r="E23" s="73"/>
      <c r="F23" s="58">
        <f t="shared" si="0"/>
        <v>1</v>
      </c>
      <c r="G23" s="58">
        <f t="shared" si="1"/>
        <v>1</v>
      </c>
    </row>
    <row r="24" spans="1:7" s="69" customFormat="1" ht="28" x14ac:dyDescent="0.25">
      <c r="A24" s="71" t="s">
        <v>622</v>
      </c>
      <c r="B24" s="148" t="str">
        <f>Language!B127</f>
        <v>Does laboratory staff have access to occupational/worker health services in all facilities?</v>
      </c>
      <c r="C24" s="62"/>
      <c r="D24" s="47">
        <v>1</v>
      </c>
      <c r="E24" s="73"/>
      <c r="F24" s="58">
        <f t="shared" si="0"/>
        <v>1</v>
      </c>
      <c r="G24" s="58">
        <f t="shared" si="1"/>
        <v>1</v>
      </c>
    </row>
    <row r="25" spans="1:7" s="69" customFormat="1" ht="28" x14ac:dyDescent="0.25">
      <c r="A25" s="71" t="s">
        <v>156</v>
      </c>
      <c r="B25" s="148" t="str">
        <f>Language!B128</f>
        <v>Is/are central/reference laboratory(s) chosen for EVD/VHF response aware of the "WHO Ebola Shipment Fund Project with World Courier"?</v>
      </c>
      <c r="C25" s="62" t="s">
        <v>50</v>
      </c>
      <c r="D25" s="47">
        <v>1</v>
      </c>
      <c r="E25" s="73"/>
      <c r="F25" s="58">
        <f t="shared" si="0"/>
        <v>1</v>
      </c>
      <c r="G25" s="58">
        <f t="shared" si="1"/>
        <v>1</v>
      </c>
    </row>
    <row r="26" spans="1:7" x14ac:dyDescent="0.25">
      <c r="B26" s="12"/>
      <c r="C26" s="21"/>
      <c r="D26" s="21"/>
      <c r="E26" s="13"/>
    </row>
    <row r="27" spans="1:7" ht="22" x14ac:dyDescent="0.25">
      <c r="B27" s="100" t="str">
        <f>Language!B156</f>
        <v>Comments</v>
      </c>
      <c r="C27" s="64"/>
    </row>
  </sheetData>
  <phoneticPr fontId="1" type="noConversion"/>
  <dataValidations count="1">
    <dataValidation type="list" allowBlank="1" showInputMessage="1" showErrorMessage="1" sqref="D8 D5:D6 D14:D17 D19:D25 D10:D11">
      <formula1>$I$1:$I$4</formula1>
    </dataValidation>
  </dataValidations>
  <pageMargins left="0.39370078740157483" right="0.39370078740157483" top="0.98425196850393704" bottom="0.78740157480314965" header="0.51181102362204722" footer="0.39370078740157483"/>
  <pageSetup paperSize="9" scale="86" fitToHeight="7" orientation="landscape" r:id="rId1"/>
  <headerFooter alignWithMargins="0">
    <oddHeader>&amp;L&amp;"Times New Roman,Regular"Annex 1: LAT/System - Biorisk management</oddHeader>
  </headerFooter>
  <ignoredErrors>
    <ignoredError sqref="A26 A27:A65536 A1:A4 A5"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4"/>
  </sheetPr>
  <dimension ref="A1:D53"/>
  <sheetViews>
    <sheetView zoomScaleNormal="100" workbookViewId="0">
      <selection activeCell="F12" sqref="F12"/>
    </sheetView>
  </sheetViews>
  <sheetFormatPr defaultColWidth="9.1796875" defaultRowHeight="13.5" x14ac:dyDescent="0.25"/>
  <cols>
    <col min="1" max="1" width="6.81640625" style="20" customWidth="1"/>
    <col min="2" max="2" width="60.81640625" style="11" customWidth="1"/>
    <col min="3" max="3" width="15.81640625" style="20" customWidth="1"/>
    <col min="4" max="4" width="50.81640625" style="11" customWidth="1"/>
    <col min="5" max="16384" width="9.1796875" style="11"/>
  </cols>
  <sheetData>
    <row r="1" spans="1:4" ht="24.5" x14ac:dyDescent="0.25">
      <c r="A1" s="38" t="s">
        <v>92</v>
      </c>
      <c r="B1" s="38" t="str">
        <f>Language!B129</f>
        <v>Gap analysis</v>
      </c>
    </row>
    <row r="2" spans="1:4" s="69" customFormat="1" ht="14" x14ac:dyDescent="0.25">
      <c r="A2" s="42"/>
      <c r="B2" s="74" t="str">
        <f>Language!B130</f>
        <v>What are the biggest needs/weaknesses of the national laboratory system?</v>
      </c>
      <c r="C2" s="42"/>
    </row>
    <row r="3" spans="1:4" s="69" customFormat="1" ht="25.5" customHeight="1" x14ac:dyDescent="0.25">
      <c r="A3" s="42"/>
      <c r="B3" s="169" t="str">
        <f>Language!B131</f>
        <v>Score from 0 (no gap) to 5 (high gap) for the items below and please provide comments for the area/s that display the biggest weaknesses (scores 4 and 5)</v>
      </c>
      <c r="C3" s="170"/>
      <c r="D3" s="170"/>
    </row>
    <row r="4" spans="1:4" s="69" customFormat="1" ht="14" x14ac:dyDescent="0.25">
      <c r="A4" s="42"/>
      <c r="B4" s="41"/>
      <c r="C4" s="42"/>
    </row>
    <row r="5" spans="1:4" s="69" customFormat="1" ht="14" x14ac:dyDescent="0.25">
      <c r="A5" s="42"/>
      <c r="C5" s="42" t="str">
        <f>Language!B132</f>
        <v>0; 1; 2; 3; 4; 5</v>
      </c>
      <c r="D5" s="44" t="str">
        <f>Language!B156</f>
        <v>Comments</v>
      </c>
    </row>
    <row r="6" spans="1:4" s="69" customFormat="1" ht="14" x14ac:dyDescent="0.25">
      <c r="A6" s="71" t="s">
        <v>116</v>
      </c>
      <c r="B6" s="39" t="str">
        <f>Language!B133</f>
        <v>Financial resources for laboratory activities</v>
      </c>
      <c r="C6" s="47"/>
      <c r="D6" s="75"/>
    </row>
    <row r="7" spans="1:4" s="69" customFormat="1" ht="28" x14ac:dyDescent="0.25">
      <c r="A7" s="71" t="s">
        <v>117</v>
      </c>
      <c r="B7" s="39" t="str">
        <f>Language!B134</f>
        <v>Human resources – qualifications and availability of suitable laboratory staff</v>
      </c>
      <c r="C7" s="47"/>
      <c r="D7" s="75"/>
    </row>
    <row r="8" spans="1:4" s="69" customFormat="1" ht="14" x14ac:dyDescent="0.25">
      <c r="A8" s="71" t="s">
        <v>118</v>
      </c>
      <c r="B8" s="39" t="str">
        <f>Language!B135</f>
        <v>Equipment adequacy</v>
      </c>
      <c r="C8" s="47"/>
      <c r="D8" s="75"/>
    </row>
    <row r="9" spans="1:4" s="69" customFormat="1" ht="14" x14ac:dyDescent="0.25">
      <c r="A9" s="71" t="s">
        <v>119</v>
      </c>
      <c r="B9" s="39" t="str">
        <f>Language!B136</f>
        <v>Reagent and consumable quality</v>
      </c>
      <c r="C9" s="47"/>
      <c r="D9" s="75"/>
    </row>
    <row r="10" spans="1:4" s="69" customFormat="1" ht="14" x14ac:dyDescent="0.25">
      <c r="A10" s="71" t="s">
        <v>120</v>
      </c>
      <c r="B10" s="39" t="str">
        <f>Language!B137</f>
        <v>National guidelines on specific laboratory practices</v>
      </c>
      <c r="C10" s="47"/>
      <c r="D10" s="75"/>
    </row>
    <row r="11" spans="1:4" s="69" customFormat="1" ht="14" x14ac:dyDescent="0.25">
      <c r="A11" s="71" t="s">
        <v>121</v>
      </c>
      <c r="B11" s="39" t="str">
        <f>Language!B138</f>
        <v>Collection of specimens</v>
      </c>
      <c r="C11" s="47"/>
      <c r="D11" s="75"/>
    </row>
    <row r="12" spans="1:4" s="69" customFormat="1" ht="14" x14ac:dyDescent="0.25">
      <c r="A12" s="71" t="s">
        <v>122</v>
      </c>
      <c r="B12" s="39" t="str">
        <f>Language!B139</f>
        <v>Transportation of specimens</v>
      </c>
      <c r="C12" s="47"/>
      <c r="D12" s="75"/>
    </row>
    <row r="13" spans="1:4" s="69" customFormat="1" ht="14" x14ac:dyDescent="0.25">
      <c r="A13" s="71" t="s">
        <v>123</v>
      </c>
      <c r="B13" s="39" t="str">
        <f>Language!B140</f>
        <v>Laboratory organization, service delivery structure, and networking</v>
      </c>
      <c r="C13" s="47"/>
      <c r="D13" s="75"/>
    </row>
    <row r="14" spans="1:4" s="69" customFormat="1" ht="14" x14ac:dyDescent="0.25">
      <c r="A14" s="71" t="s">
        <v>124</v>
      </c>
      <c r="B14" s="39" t="str">
        <f>Language!B141</f>
        <v>Regulatory framework</v>
      </c>
      <c r="C14" s="47"/>
      <c r="D14" s="75"/>
    </row>
    <row r="15" spans="1:4" s="69" customFormat="1" ht="14" x14ac:dyDescent="0.25">
      <c r="A15" s="71" t="s">
        <v>125</v>
      </c>
      <c r="B15" s="39" t="str">
        <f>Language!B142</f>
        <v>Laboratory safety or security</v>
      </c>
      <c r="C15" s="47"/>
      <c r="D15" s="75"/>
    </row>
    <row r="16" spans="1:4" s="69" customFormat="1" ht="14" x14ac:dyDescent="0.25">
      <c r="A16" s="71" t="s">
        <v>126</v>
      </c>
      <c r="B16" s="39" t="str">
        <f>Language!B143</f>
        <v>Quality assurance</v>
      </c>
      <c r="C16" s="47"/>
      <c r="D16" s="75"/>
    </row>
    <row r="17" spans="1:4" s="69" customFormat="1" ht="14" x14ac:dyDescent="0.25">
      <c r="A17" s="71" t="s">
        <v>127</v>
      </c>
      <c r="B17" s="39" t="str">
        <f>Language!B144</f>
        <v>Recognition of importance of laboratory services</v>
      </c>
      <c r="C17" s="47"/>
      <c r="D17" s="75"/>
    </row>
    <row r="18" spans="1:4" s="69" customFormat="1" ht="14" x14ac:dyDescent="0.25">
      <c r="A18" s="71" t="s">
        <v>128</v>
      </c>
      <c r="B18" s="39" t="str">
        <f>Language!B145</f>
        <v>Political commitment (national laboratory policies, budget, etc.)</v>
      </c>
      <c r="C18" s="47"/>
      <c r="D18" s="75"/>
    </row>
    <row r="19" spans="1:4" s="69" customFormat="1" ht="14" x14ac:dyDescent="0.25">
      <c r="A19" s="71" t="s">
        <v>129</v>
      </c>
      <c r="B19" s="45" t="str">
        <f>Language!B146</f>
        <v>Other</v>
      </c>
      <c r="C19" s="47"/>
      <c r="D19" s="75"/>
    </row>
    <row r="20" spans="1:4" s="69" customFormat="1" ht="14" x14ac:dyDescent="0.25">
      <c r="A20" s="71"/>
      <c r="B20" s="48" t="str">
        <f>Language!B147</f>
        <v>For other, please specify:</v>
      </c>
      <c r="C20" s="61"/>
      <c r="D20" s="75"/>
    </row>
    <row r="21" spans="1:4" ht="15" customHeight="1" x14ac:dyDescent="0.25"/>
    <row r="22" spans="1:4" ht="15" customHeight="1" x14ac:dyDescent="0.25">
      <c r="B22" s="171"/>
      <c r="C22" s="172"/>
      <c r="D22" s="172"/>
    </row>
    <row r="23" spans="1:4" ht="22" x14ac:dyDescent="0.25">
      <c r="B23" s="171" t="str">
        <f>Language!B148</f>
        <v>Gap analysis, from 0 (no gap) to 5 (high gap)</v>
      </c>
      <c r="C23" s="172"/>
      <c r="D23" s="172"/>
    </row>
    <row r="53" spans="2:2" ht="15.5" x14ac:dyDescent="0.25">
      <c r="B53" s="100" t="str">
        <f>Language!B156</f>
        <v>Comments</v>
      </c>
    </row>
  </sheetData>
  <sheetProtection sheet="1"/>
  <customSheetViews>
    <customSheetView guid="{BFD77DF1-17A5-40AC-A150-BAD5EDFED2E6}" fitToPage="1">
      <selection activeCell="B7" sqref="B7"/>
      <rowBreaks count="1" manualBreakCount="1">
        <brk id="19" max="16383" man="1"/>
      </rowBreaks>
      <pageMargins left="0.39370078740157483" right="0.39370078740157483" top="0.98425196850393704" bottom="0.78740157480314965" header="0.51181102362204722" footer="0.39370078740157483"/>
      <pageSetup scale="79" fitToHeight="6" orientation="landscape" r:id="rId1"/>
      <headerFooter alignWithMargins="0">
        <oddHeader>&amp;LAnnex 1 - ALQ - Gap analysis&amp;R&amp;"Arial,Italic"WORKING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23DA5D3A-4679-4994-BD8C-1AB36D9448B2}" fitToPage="1" showRuler="0" topLeftCell="A25">
      <selection activeCell="C5" sqref="C5:C17"/>
      <pageMargins left="0.39370078740157483" right="0.39370078740157483" top="0.98425196850393704" bottom="0.78740157480314965" header="0.51181102362204722" footer="0.39370078740157483"/>
      <pageSetup scale="76" orientation="portrait" r:id="rId2"/>
      <headerFooter alignWithMargins="0">
        <oddHeader>&amp;LAnnex 1 - ALQ - Gap analysis&amp;R&amp;"Arial,Italic"WORKING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4BDEC9B1-1482-4ED3-B3FB-6501D345B801}" fitToPage="1" showRuler="0">
      <selection activeCell="B16" sqref="B16"/>
      <rowBreaks count="1" manualBreakCount="1">
        <brk id="19" max="16383" man="1"/>
      </rowBreaks>
      <pageMargins left="0.39370078740157483" right="0.39370078740157483" top="0.98425196850393704" bottom="0.78740157480314965" header="0.51181102362204722" footer="0.39370078740157483"/>
      <pageSetup scale="79" fitToHeight="6" orientation="landscape" r:id="rId3"/>
      <headerFooter alignWithMargins="0">
        <oddHeader>&amp;LAnnex 1 - ALQ - Gap analysis&amp;R&amp;"Arial,Italic"WORKING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s>
  <mergeCells count="3">
    <mergeCell ref="B3:D3"/>
    <mergeCell ref="B22:D22"/>
    <mergeCell ref="B23:D23"/>
  </mergeCells>
  <phoneticPr fontId="1" type="noConversion"/>
  <dataValidations count="1">
    <dataValidation type="list" allowBlank="1" showInputMessage="1" showErrorMessage="1" sqref="C6:C19">
      <formula1>"0,1,2,3,4,5"</formula1>
    </dataValidation>
  </dataValidations>
  <pageMargins left="0.39370078740157483" right="0.39370078740157483" top="0.98425196850393704" bottom="0.78740157480314965" header="0.51181102362204722" footer="0.39370078740157483"/>
  <pageSetup paperSize="9" scale="99" fitToHeight="6" orientation="landscape" r:id="rId4"/>
  <headerFooter alignWithMargins="0">
    <oddHeader>&amp;L&amp;"Times New Roman,Regular"Annex 1: LAT/System - Gap analysis</oddHeader>
  </headerFooter>
  <rowBreaks count="2" manualBreakCount="2">
    <brk id="21" max="3" man="1"/>
    <brk id="52" max="3" man="1"/>
  </rowBreaks>
  <ignoredErrors>
    <ignoredError sqref="A1:A3 A5 A21:A65536 A4 A20 A6:A19" numberStoredAsText="1"/>
  </ignoredErrors>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I83"/>
  <sheetViews>
    <sheetView topLeftCell="A26" zoomScaleNormal="100" workbookViewId="0">
      <selection activeCell="C13" sqref="C13"/>
    </sheetView>
  </sheetViews>
  <sheetFormatPr defaultColWidth="9.1796875" defaultRowHeight="13.5" x14ac:dyDescent="0.25"/>
  <cols>
    <col min="1" max="1" width="6.81640625" style="1" customWidth="1"/>
    <col min="2" max="2" width="40.81640625" style="1" customWidth="1"/>
    <col min="3" max="3" width="10.81640625" style="1" customWidth="1"/>
    <col min="4" max="16384" width="9.1796875" style="1"/>
  </cols>
  <sheetData>
    <row r="1" spans="1:9" ht="50.15" customHeight="1" x14ac:dyDescent="0.25">
      <c r="B1" s="175" t="str">
        <f>Language!B149</f>
        <v>EVD/VHF Laboratory Assessment Tool: System Questionnaire Report</v>
      </c>
      <c r="C1" s="174"/>
      <c r="D1" s="174"/>
      <c r="E1" s="174"/>
      <c r="F1" s="174"/>
      <c r="G1" s="174"/>
      <c r="H1" s="174"/>
      <c r="I1" s="174"/>
    </row>
    <row r="2" spans="1:9" s="76" customFormat="1" ht="30" customHeight="1" x14ac:dyDescent="0.25">
      <c r="B2" s="176" t="str">
        <f>Language!B150</f>
        <v xml:space="preserve">All data in this module are automatically retrieved, nothing is to be filled in here except the comment boxes </v>
      </c>
      <c r="C2" s="174"/>
      <c r="D2" s="174"/>
      <c r="E2" s="174"/>
      <c r="F2" s="174"/>
      <c r="G2" s="174"/>
      <c r="H2" s="174"/>
      <c r="I2" s="174"/>
    </row>
    <row r="3" spans="1:9" s="76" customFormat="1" ht="14" x14ac:dyDescent="0.25">
      <c r="B3" s="77"/>
    </row>
    <row r="4" spans="1:9" s="76" customFormat="1" ht="12.75" customHeight="1" x14ac:dyDescent="0.25">
      <c r="B4" s="78"/>
    </row>
    <row r="5" spans="1:9" s="76" customFormat="1" ht="14" x14ac:dyDescent="0.25">
      <c r="B5" s="78" t="str">
        <f>'General Info'!A1</f>
        <v>General information</v>
      </c>
    </row>
    <row r="6" spans="1:9" s="76" customFormat="1" ht="14" x14ac:dyDescent="0.25">
      <c r="B6" s="79" t="str">
        <f>'General Info'!A4</f>
        <v>Country assessed</v>
      </c>
      <c r="C6" s="104">
        <f>'General Info'!B4</f>
        <v>0</v>
      </c>
    </row>
    <row r="7" spans="1:9" s="76" customFormat="1" ht="14" x14ac:dyDescent="0.25">
      <c r="B7" s="79" t="str">
        <f>'General Info'!A5</f>
        <v>Date of the assessment (DD/MM/YYYY)</v>
      </c>
      <c r="C7" s="105">
        <f>'General Info'!B5</f>
        <v>0</v>
      </c>
    </row>
    <row r="8" spans="1:9" s="76" customFormat="1" ht="45" customHeight="1" x14ac:dyDescent="0.25">
      <c r="B8" s="79" t="str">
        <f>'General Info'!A6</f>
        <v>Name and contact details of the assessor</v>
      </c>
      <c r="C8" s="173">
        <f>'General Info'!B6</f>
        <v>0</v>
      </c>
      <c r="D8" s="174"/>
      <c r="E8" s="174"/>
      <c r="F8" s="174"/>
      <c r="G8" s="174"/>
      <c r="H8" s="174"/>
      <c r="I8" s="174"/>
    </row>
    <row r="9" spans="1:9" s="76" customFormat="1" ht="100" customHeight="1" x14ac:dyDescent="0.25">
      <c r="B9" s="79" t="str">
        <f>'General Info'!A7</f>
        <v>List name/s, contact details and level/s of authority of key interviewed person/s</v>
      </c>
      <c r="C9" s="173">
        <f>'General Info'!B7</f>
        <v>0</v>
      </c>
      <c r="D9" s="174"/>
      <c r="E9" s="174"/>
      <c r="F9" s="174"/>
      <c r="G9" s="174"/>
      <c r="H9" s="174"/>
      <c r="I9" s="174"/>
    </row>
    <row r="10" spans="1:9" s="76" customFormat="1" ht="30" customHeight="1" x14ac:dyDescent="0.25">
      <c r="B10" s="79"/>
      <c r="C10" s="80"/>
      <c r="D10" s="106"/>
      <c r="E10" s="106"/>
      <c r="F10" s="106"/>
      <c r="G10" s="106"/>
      <c r="H10" s="106"/>
      <c r="I10" s="106"/>
    </row>
    <row r="11" spans="1:9" s="76" customFormat="1" ht="30" customHeight="1" x14ac:dyDescent="0.25">
      <c r="B11" s="79"/>
      <c r="C11" s="80"/>
      <c r="D11" s="106"/>
      <c r="E11" s="106"/>
      <c r="F11" s="106"/>
      <c r="G11" s="106"/>
      <c r="H11" s="106"/>
      <c r="I11" s="106"/>
    </row>
    <row r="12" spans="1:9" s="76" customFormat="1" ht="15" customHeight="1" thickBot="1" x14ac:dyDescent="0.3"/>
    <row r="13" spans="1:9" s="76" customFormat="1" ht="15" customHeight="1" thickBot="1" x14ac:dyDescent="0.3">
      <c r="B13" s="81" t="str">
        <f>Language!B151</f>
        <v>Average indicator</v>
      </c>
      <c r="C13" s="82">
        <f>AVERAGE(C15:C22)</f>
        <v>0.98412698412698418</v>
      </c>
    </row>
    <row r="14" spans="1:9" s="76" customFormat="1" ht="15" customHeight="1" x14ac:dyDescent="0.25">
      <c r="B14" s="78"/>
    </row>
    <row r="15" spans="1:9" s="76" customFormat="1" ht="15" customHeight="1" x14ac:dyDescent="0.25">
      <c r="A15" s="83" t="s">
        <v>7</v>
      </c>
      <c r="B15" s="84" t="str">
        <f>'1. Coord'!B1</f>
        <v>Coordination and management</v>
      </c>
      <c r="C15" s="85">
        <f>'1. Coord'!C1</f>
        <v>1</v>
      </c>
    </row>
    <row r="16" spans="1:9" s="76" customFormat="1" ht="15" customHeight="1" x14ac:dyDescent="0.25">
      <c r="A16" s="86" t="s">
        <v>11</v>
      </c>
      <c r="B16" s="84" t="str">
        <f>'2. Structure'!B1</f>
        <v>Structure and organization</v>
      </c>
      <c r="C16" s="85">
        <f>'2. Structure'!C1</f>
        <v>1</v>
      </c>
    </row>
    <row r="17" spans="1:3" s="76" customFormat="1" ht="15" customHeight="1" x14ac:dyDescent="0.25">
      <c r="A17" s="86" t="s">
        <v>12</v>
      </c>
      <c r="B17" s="84" t="str">
        <f>'3. Reg'!B1</f>
        <v>Regulations</v>
      </c>
      <c r="C17" s="85">
        <f>'3. Reg'!C1</f>
        <v>1</v>
      </c>
    </row>
    <row r="18" spans="1:3" s="76" customFormat="1" ht="15" customHeight="1" x14ac:dyDescent="0.25">
      <c r="A18" s="86" t="s">
        <v>16</v>
      </c>
      <c r="B18" s="84" t="str">
        <f>'4. Quality'!B1</f>
        <v>Quality of laboratory system</v>
      </c>
      <c r="C18" s="85">
        <f>'4. Quality'!C1</f>
        <v>0.88888888888888884</v>
      </c>
    </row>
    <row r="19" spans="1:3" s="76" customFormat="1" ht="15" customHeight="1" x14ac:dyDescent="0.25">
      <c r="A19" s="86" t="s">
        <v>88</v>
      </c>
      <c r="B19" s="84" t="str">
        <f>'5. Info'!B1</f>
        <v xml:space="preserve">Laboratory information management </v>
      </c>
      <c r="C19" s="85">
        <f>'5. Info'!C1</f>
        <v>1</v>
      </c>
    </row>
    <row r="20" spans="1:3" s="76" customFormat="1" ht="15" customHeight="1" x14ac:dyDescent="0.25">
      <c r="A20" s="86" t="s">
        <v>89</v>
      </c>
      <c r="B20" s="84" t="str">
        <f>'6. Infrastructure'!B1</f>
        <v>Infrastructure</v>
      </c>
      <c r="C20" s="85" t="str">
        <f>'6. Infrastructure'!C1</f>
        <v xml:space="preserve"> </v>
      </c>
    </row>
    <row r="21" spans="1:3" s="76" customFormat="1" ht="15" customHeight="1" x14ac:dyDescent="0.25">
      <c r="A21" s="86" t="s">
        <v>90</v>
      </c>
      <c r="B21" s="84" t="str">
        <f>'7. HR'!B1</f>
        <v>Human resources</v>
      </c>
      <c r="C21" s="85">
        <f>'7. HR'!C1</f>
        <v>1</v>
      </c>
    </row>
    <row r="22" spans="1:3" s="76" customFormat="1" ht="15" customHeight="1" x14ac:dyDescent="0.25">
      <c r="A22" s="86" t="s">
        <v>91</v>
      </c>
      <c r="B22" s="84" t="str">
        <f>'8. Biorisk'!B1</f>
        <v>Biorisk management</v>
      </c>
      <c r="C22" s="85">
        <f>'8. Biorisk'!C1</f>
        <v>1</v>
      </c>
    </row>
    <row r="23" spans="1:3" s="76" customFormat="1" ht="15" customHeight="1" x14ac:dyDescent="0.25">
      <c r="A23" s="86"/>
      <c r="B23" s="79"/>
      <c r="C23" s="107"/>
    </row>
    <row r="24" spans="1:3" s="76" customFormat="1" ht="15" customHeight="1" x14ac:dyDescent="0.25">
      <c r="A24" s="86"/>
      <c r="B24" s="79"/>
      <c r="C24" s="107"/>
    </row>
    <row r="25" spans="1:3" s="76" customFormat="1" ht="15" customHeight="1" x14ac:dyDescent="0.25">
      <c r="A25" s="86"/>
      <c r="B25" s="79"/>
      <c r="C25" s="107"/>
    </row>
    <row r="26" spans="1:3" s="76" customFormat="1" ht="15" customHeight="1" x14ac:dyDescent="0.25">
      <c r="A26" s="86"/>
      <c r="B26" s="79"/>
      <c r="C26" s="107"/>
    </row>
    <row r="27" spans="1:3" ht="15" customHeight="1" x14ac:dyDescent="0.25">
      <c r="A27" s="5"/>
      <c r="B27" s="4"/>
      <c r="C27" s="6"/>
    </row>
    <row r="28" spans="1:3" ht="15" customHeight="1" x14ac:dyDescent="0.25"/>
    <row r="29" spans="1:3" ht="15" customHeight="1" x14ac:dyDescent="0.25"/>
    <row r="30" spans="1:3" ht="15" customHeight="1" x14ac:dyDescent="0.25"/>
    <row r="31" spans="1:3" ht="15" customHeight="1" x14ac:dyDescent="0.25"/>
    <row r="32" spans="1:3" ht="15" customHeight="1" x14ac:dyDescent="0.25"/>
    <row r="33" spans="2:2" ht="15" customHeight="1" x14ac:dyDescent="0.25"/>
    <row r="34" spans="2:2" ht="15" customHeight="1" x14ac:dyDescent="0.25"/>
    <row r="35" spans="2:2" ht="15" customHeight="1" x14ac:dyDescent="0.25"/>
    <row r="36" spans="2:2" ht="15" customHeight="1" x14ac:dyDescent="0.25"/>
    <row r="37" spans="2:2" ht="15" customHeight="1" x14ac:dyDescent="0.25"/>
    <row r="38" spans="2:2" ht="15" customHeight="1" x14ac:dyDescent="0.25"/>
    <row r="39" spans="2:2" ht="15" customHeight="1" x14ac:dyDescent="0.25"/>
    <row r="40" spans="2:2" ht="15" customHeight="1" x14ac:dyDescent="0.25"/>
    <row r="41" spans="2:2" ht="15" customHeight="1" x14ac:dyDescent="0.25"/>
    <row r="42" spans="2:2" ht="15" customHeight="1" x14ac:dyDescent="0.25">
      <c r="B42" s="7"/>
    </row>
    <row r="43" spans="2:2" ht="15" customHeight="1" x14ac:dyDescent="0.25"/>
    <row r="44" spans="2:2" ht="15" customHeight="1" x14ac:dyDescent="0.25"/>
    <row r="45" spans="2:2" ht="15" customHeight="1" x14ac:dyDescent="0.25"/>
    <row r="46" spans="2:2" ht="15" customHeight="1" x14ac:dyDescent="0.25">
      <c r="B46" s="2"/>
    </row>
    <row r="47" spans="2:2" ht="15" customHeight="1" x14ac:dyDescent="0.25"/>
    <row r="48" spans="2:2" ht="15" customHeight="1" x14ac:dyDescent="0.25"/>
    <row r="49" spans="1:9" ht="15" customHeight="1" x14ac:dyDescent="0.25">
      <c r="A49" s="177" t="str">
        <f>Language!B148</f>
        <v>Gap analysis, from 0 (no gap) to 5 (high gap)</v>
      </c>
      <c r="B49" s="178"/>
      <c r="C49" s="178"/>
      <c r="D49" s="178"/>
      <c r="E49" s="178"/>
      <c r="F49" s="178"/>
      <c r="G49" s="178"/>
      <c r="H49" s="178"/>
      <c r="I49" s="178"/>
    </row>
    <row r="50" spans="1:9" ht="15" customHeight="1" x14ac:dyDescent="0.25"/>
    <row r="51" spans="1:9" ht="15" customHeight="1" x14ac:dyDescent="0.25"/>
    <row r="52" spans="1:9" ht="15" customHeight="1" x14ac:dyDescent="0.25"/>
    <row r="53" spans="1:9" ht="15" customHeight="1" x14ac:dyDescent="0.25"/>
    <row r="54" spans="1:9" ht="15" customHeight="1" x14ac:dyDescent="0.25"/>
    <row r="55" spans="1:9" ht="15" customHeight="1" x14ac:dyDescent="0.25"/>
    <row r="56" spans="1:9" ht="15" customHeight="1" x14ac:dyDescent="0.25"/>
    <row r="57" spans="1:9" ht="15" customHeight="1" x14ac:dyDescent="0.25"/>
    <row r="58" spans="1:9" ht="15" customHeight="1" x14ac:dyDescent="0.25"/>
    <row r="59" spans="1:9" ht="15" customHeight="1" x14ac:dyDescent="0.25"/>
    <row r="60" spans="1:9" ht="15" customHeight="1" x14ac:dyDescent="0.25"/>
    <row r="61" spans="1:9" ht="15" customHeight="1" x14ac:dyDescent="0.25"/>
    <row r="62" spans="1:9" ht="15" customHeight="1" x14ac:dyDescent="0.25"/>
    <row r="63" spans="1:9" ht="15" customHeight="1" x14ac:dyDescent="0.25"/>
    <row r="64" spans="1:9" ht="15" customHeight="1" x14ac:dyDescent="0.25"/>
    <row r="65" spans="2:5" ht="15" customHeight="1" x14ac:dyDescent="0.25"/>
    <row r="66" spans="2:5" ht="15" customHeight="1" x14ac:dyDescent="0.25"/>
    <row r="67" spans="2:5" ht="15" customHeight="1" x14ac:dyDescent="0.25"/>
    <row r="68" spans="2:5" ht="15" customHeight="1" x14ac:dyDescent="0.25"/>
    <row r="69" spans="2:5" ht="15" customHeight="1" x14ac:dyDescent="0.25"/>
    <row r="70" spans="2:5" ht="15" customHeight="1" x14ac:dyDescent="0.25"/>
    <row r="71" spans="2:5" ht="15" customHeight="1" x14ac:dyDescent="0.25"/>
    <row r="72" spans="2:5" ht="15" customHeight="1" x14ac:dyDescent="0.25">
      <c r="B72" s="8"/>
      <c r="C72" s="3"/>
    </row>
    <row r="73" spans="2:5" ht="15" customHeight="1" x14ac:dyDescent="0.25"/>
    <row r="74" spans="2:5" ht="15" customHeight="1" x14ac:dyDescent="0.25"/>
    <row r="75" spans="2:5" ht="15" customHeight="1" x14ac:dyDescent="0.25"/>
    <row r="76" spans="2:5" ht="15" customHeight="1" x14ac:dyDescent="0.25"/>
    <row r="77" spans="2:5" ht="15" customHeight="1" x14ac:dyDescent="0.25"/>
    <row r="78" spans="2:5" ht="15" customHeight="1" x14ac:dyDescent="0.25">
      <c r="B78" s="108" t="str">
        <f>Language!B152</f>
        <v>General comments on the assessment</v>
      </c>
      <c r="C78" s="108"/>
      <c r="D78" s="108" t="str">
        <f>Language!B153</f>
        <v>Conclusions and recommendations</v>
      </c>
      <c r="E78" s="108"/>
    </row>
    <row r="79" spans="2:5" ht="15" customHeight="1" x14ac:dyDescent="0.25"/>
    <row r="80" spans="2:5" ht="15" customHeight="1" x14ac:dyDescent="0.25"/>
    <row r="81" ht="15" customHeight="1" x14ac:dyDescent="0.25"/>
    <row r="82" ht="15" customHeight="1" x14ac:dyDescent="0.25"/>
    <row r="83" ht="15" customHeight="1" x14ac:dyDescent="0.25"/>
  </sheetData>
  <sheetProtection sheet="1"/>
  <customSheetViews>
    <customSheetView guid="{BFD77DF1-17A5-40AC-A150-BAD5EDFED2E6}" topLeftCell="A26">
      <selection activeCell="B47" sqref="B47"/>
      <pageMargins left="0.39370078740157483" right="0.39370078740157483" top="0.98425196850393704" bottom="0.78740157480314965" header="0.51181102362204722" footer="0.39370078740157483"/>
      <pageSetup paperSize="9" orientation="landscape" r:id="rId1"/>
      <headerFooter alignWithMargins="0">
        <oddHeader>&amp;LAnnex 1 - ALQ - Summary&amp;R&amp;"Arial,Italic"WORKING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23DA5D3A-4679-4994-BD8C-1AB36D9448B2}" showRuler="0" topLeftCell="A64">
      <selection activeCell="B101" sqref="B101"/>
      <pageMargins left="0.39370078740157483" right="0.39370078740157483" top="0.98425196850393704" bottom="0.78740157480314965" header="0.51181102362204722" footer="0.39370078740157483"/>
      <pageSetup paperSize="9" orientation="landscape" r:id="rId2"/>
      <headerFooter alignWithMargins="0">
        <oddHeader>&amp;LAnnex 1 - ALQ - Summary&amp;R&amp;"Arial,Italic"WORKING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4BDEC9B1-1482-4ED3-B3FB-6501D345B801}" showRuler="0">
      <selection activeCell="B1" sqref="B1"/>
      <pageMargins left="0.39370078740157483" right="0.39370078740157483" top="0.98425196850393704" bottom="0.78740157480314965" header="0.51181102362204722" footer="0.39370078740157483"/>
      <pageSetup paperSize="9" orientation="landscape" r:id="rId3"/>
      <headerFooter alignWithMargins="0">
        <oddHeader>&amp;LAnnex 1 - ALQ - Summary&amp;R&amp;"Arial,Italic"WORKING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s>
  <mergeCells count="5">
    <mergeCell ref="C8:I8"/>
    <mergeCell ref="C9:I9"/>
    <mergeCell ref="B1:I1"/>
    <mergeCell ref="B2:I2"/>
    <mergeCell ref="A49:I49"/>
  </mergeCells>
  <phoneticPr fontId="1" type="noConversion"/>
  <conditionalFormatting sqref="C27">
    <cfRule type="cellIs" dxfId="5" priority="1" stopIfTrue="1" operator="lessThan">
      <formula>0.5</formula>
    </cfRule>
    <cfRule type="cellIs" dxfId="4" priority="2" stopIfTrue="1" operator="between">
      <formula>0.5</formula>
      <formula>0.8</formula>
    </cfRule>
    <cfRule type="cellIs" dxfId="3" priority="3" stopIfTrue="1" operator="greaterThanOrEqual">
      <formula>0.8</formula>
    </cfRule>
  </conditionalFormatting>
  <conditionalFormatting sqref="C13 C15:C26">
    <cfRule type="cellIs" dxfId="2" priority="7" stopIfTrue="1" operator="lessThan">
      <formula>0.5</formula>
    </cfRule>
    <cfRule type="cellIs" dxfId="1" priority="8" stopIfTrue="1" operator="between">
      <formula>0.5</formula>
      <formula>0.79</formula>
    </cfRule>
    <cfRule type="cellIs" dxfId="0" priority="9" stopIfTrue="1" operator="greaterThanOrEqual">
      <formula>0.8</formula>
    </cfRule>
  </conditionalFormatting>
  <pageMargins left="0.39370078740157483" right="0.39370078740157483" top="0.98425196850393704" bottom="0.78740157480314965" header="0.51181102362204722" footer="0.39370078740157483"/>
  <pageSetup paperSize="9" scale="80" fitToHeight="6" orientation="portrait" r:id="rId4"/>
  <headerFooter alignWithMargins="0">
    <oddHeader>&amp;L&amp;"Times New Roman,Regular"Annex 1: LAT/System - Summary</oddHeader>
  </headerFooter>
  <rowBreaks count="2" manualBreakCount="2">
    <brk id="47" max="16383" man="1"/>
    <brk id="124" max="16383" man="1"/>
  </rowBreaks>
  <ignoredErrors>
    <ignoredError sqref="A15:A17 A18:A19 A20:A22" numberStoredAsText="1"/>
    <ignoredError sqref="C13" evalError="1"/>
  </ignoredErrors>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6"/>
  <sheetViews>
    <sheetView topLeftCell="A159" zoomScale="90" zoomScaleNormal="90" workbookViewId="0">
      <selection sqref="A1:IV65536"/>
    </sheetView>
  </sheetViews>
  <sheetFormatPr defaultColWidth="9.1796875" defaultRowHeight="14" x14ac:dyDescent="0.25"/>
  <cols>
    <col min="1" max="1" width="8.81640625" style="111" customWidth="1"/>
    <col min="2" max="2" width="47.453125" style="114" customWidth="1"/>
    <col min="3" max="7" width="75.81640625" style="123" customWidth="1"/>
    <col min="8" max="16384" width="9.1796875" style="114"/>
  </cols>
  <sheetData>
    <row r="1" spans="1:7" x14ac:dyDescent="0.25">
      <c r="A1" s="122" t="s">
        <v>706</v>
      </c>
    </row>
    <row r="2" spans="1:7" ht="14.5" thickBot="1" x14ac:dyDescent="0.3">
      <c r="A2" s="124" t="s">
        <v>707</v>
      </c>
    </row>
    <row r="3" spans="1:7" ht="14.5" thickBot="1" x14ac:dyDescent="0.3">
      <c r="A3" s="125">
        <v>1</v>
      </c>
      <c r="C3" s="126" t="s">
        <v>4</v>
      </c>
      <c r="D3" s="126" t="s">
        <v>170</v>
      </c>
      <c r="E3" s="126" t="s">
        <v>171</v>
      </c>
      <c r="F3" s="126" t="s">
        <v>427</v>
      </c>
      <c r="G3" s="126" t="s">
        <v>426</v>
      </c>
    </row>
    <row r="4" spans="1:7" ht="42" x14ac:dyDescent="0.25">
      <c r="A4" s="111">
        <f t="shared" ref="A4:A62" si="0">A$3</f>
        <v>1</v>
      </c>
      <c r="B4" s="112" t="str">
        <f>IF(A4=5,G4,IF(A4=4,F4,IF(A4=3,E4,IF(A4=2,D4,C4))))</f>
        <v xml:space="preserve">Laboratory Assessment Tool - short version for EVD/VHF (Only for Ebola/VHF diagnosis capacity and not for clinical testing for Ebola/VHF patients) </v>
      </c>
      <c r="C4" s="113" t="s">
        <v>710</v>
      </c>
      <c r="D4" s="115" t="s">
        <v>725</v>
      </c>
      <c r="E4" s="116" t="s">
        <v>421</v>
      </c>
      <c r="F4" s="116" t="s">
        <v>428</v>
      </c>
      <c r="G4" s="126"/>
    </row>
    <row r="5" spans="1:7" x14ac:dyDescent="0.25">
      <c r="A5" s="111">
        <f t="shared" si="0"/>
        <v>1</v>
      </c>
      <c r="B5" s="112" t="str">
        <f t="shared" ref="B5:B28" si="1">IF(A5=5,G5,IF(A5=4,F5,IF(A5=3,E5,IF(A5=2,D5,C5))))</f>
        <v>Annex 1: Laboratory Assessment Tool / System Questionnaire</v>
      </c>
      <c r="C5" s="113" t="s">
        <v>157</v>
      </c>
      <c r="D5" s="115" t="s">
        <v>172</v>
      </c>
      <c r="E5" s="116" t="s">
        <v>422</v>
      </c>
      <c r="F5" s="116" t="s">
        <v>429</v>
      </c>
      <c r="G5" s="126"/>
    </row>
    <row r="6" spans="1:7" s="112" customFormat="1" x14ac:dyDescent="0.25">
      <c r="A6" s="111">
        <f t="shared" si="0"/>
        <v>1</v>
      </c>
      <c r="B6" s="112" t="str">
        <f t="shared" si="1"/>
        <v>General information</v>
      </c>
      <c r="C6" s="127" t="s">
        <v>32</v>
      </c>
      <c r="D6" s="128" t="s">
        <v>173</v>
      </c>
      <c r="E6" s="129" t="s">
        <v>273</v>
      </c>
      <c r="F6" s="129" t="s">
        <v>430</v>
      </c>
      <c r="G6" s="116"/>
    </row>
    <row r="7" spans="1:7" x14ac:dyDescent="0.25">
      <c r="A7" s="111">
        <f t="shared" si="0"/>
        <v>1</v>
      </c>
      <c r="B7" s="112" t="str">
        <f t="shared" si="1"/>
        <v>Country assessed</v>
      </c>
      <c r="C7" s="113" t="s">
        <v>0</v>
      </c>
      <c r="D7" s="149" t="s">
        <v>174</v>
      </c>
      <c r="E7" s="113" t="s">
        <v>274</v>
      </c>
      <c r="F7" s="113" t="s">
        <v>431</v>
      </c>
      <c r="G7" s="113"/>
    </row>
    <row r="8" spans="1:7" x14ac:dyDescent="0.25">
      <c r="A8" s="111">
        <f t="shared" si="0"/>
        <v>1</v>
      </c>
      <c r="B8" s="112" t="str">
        <f t="shared" si="1"/>
        <v>Date of the assessment (DD/MM/YYYY)</v>
      </c>
      <c r="C8" s="113" t="s">
        <v>31</v>
      </c>
      <c r="D8" s="149" t="s">
        <v>175</v>
      </c>
      <c r="E8" s="113" t="s">
        <v>275</v>
      </c>
      <c r="F8" s="113" t="s">
        <v>432</v>
      </c>
      <c r="G8" s="113"/>
    </row>
    <row r="9" spans="1:7" x14ac:dyDescent="0.25">
      <c r="A9" s="111">
        <f t="shared" si="0"/>
        <v>1</v>
      </c>
      <c r="B9" s="112" t="str">
        <f t="shared" si="1"/>
        <v>Name and contact details of the assessor</v>
      </c>
      <c r="C9" s="113" t="s">
        <v>6</v>
      </c>
      <c r="D9" s="149" t="s">
        <v>176</v>
      </c>
      <c r="E9" s="113" t="s">
        <v>276</v>
      </c>
      <c r="F9" s="113" t="s">
        <v>433</v>
      </c>
      <c r="G9" s="113"/>
    </row>
    <row r="10" spans="1:7" ht="28" x14ac:dyDescent="0.25">
      <c r="A10" s="111">
        <f t="shared" si="0"/>
        <v>1</v>
      </c>
      <c r="B10" s="112" t="str">
        <f t="shared" si="1"/>
        <v>List name/s, contact details and level/s of authority of key interviewed person/s</v>
      </c>
      <c r="C10" s="113" t="s">
        <v>80</v>
      </c>
      <c r="D10" s="149" t="s">
        <v>177</v>
      </c>
      <c r="E10" s="113" t="s">
        <v>277</v>
      </c>
      <c r="F10" s="113" t="s">
        <v>434</v>
      </c>
      <c r="G10" s="113"/>
    </row>
    <row r="11" spans="1:7" s="112" customFormat="1" ht="28" x14ac:dyDescent="0.25">
      <c r="A11" s="111">
        <f t="shared" si="0"/>
        <v>1</v>
      </c>
      <c r="B11" s="112" t="str">
        <f t="shared" si="1"/>
        <v>Possible answers (unless otherwise advised): 1.Yes; 2.Partial; 3.No; 4.Non applicable</v>
      </c>
      <c r="C11" s="113" t="s">
        <v>78</v>
      </c>
      <c r="D11" s="115" t="s">
        <v>178</v>
      </c>
      <c r="E11" s="116" t="s">
        <v>278</v>
      </c>
      <c r="F11" s="116" t="s">
        <v>435</v>
      </c>
      <c r="G11" s="116"/>
    </row>
    <row r="12" spans="1:7" s="112" customFormat="1" x14ac:dyDescent="0.25">
      <c r="A12" s="111">
        <f t="shared" si="0"/>
        <v>1</v>
      </c>
      <c r="B12" s="112" t="str">
        <f t="shared" si="1"/>
        <v>Documents to be collected</v>
      </c>
      <c r="C12" s="113" t="s">
        <v>76</v>
      </c>
      <c r="D12" s="115" t="s">
        <v>179</v>
      </c>
      <c r="E12" s="116" t="s">
        <v>279</v>
      </c>
      <c r="F12" s="116" t="s">
        <v>436</v>
      </c>
      <c r="G12" s="116"/>
    </row>
    <row r="13" spans="1:7" s="112" customFormat="1" x14ac:dyDescent="0.25">
      <c r="A13" s="111">
        <f t="shared" si="0"/>
        <v>1</v>
      </c>
      <c r="B13" s="112" t="str">
        <f t="shared" si="1"/>
        <v>1; 2; 3; 4</v>
      </c>
      <c r="C13" s="113" t="s">
        <v>79</v>
      </c>
      <c r="D13" s="115" t="s">
        <v>79</v>
      </c>
      <c r="E13" s="116" t="s">
        <v>79</v>
      </c>
      <c r="F13" s="116" t="s">
        <v>79</v>
      </c>
      <c r="G13" s="116"/>
    </row>
    <row r="14" spans="1:7" ht="28" x14ac:dyDescent="0.25">
      <c r="A14" s="111">
        <f t="shared" si="0"/>
        <v>1</v>
      </c>
      <c r="B14" s="112" t="str">
        <f t="shared" si="1"/>
        <v>Provide here the answer to the open question/s and/or insert any additional information</v>
      </c>
      <c r="C14" s="113" t="s">
        <v>160</v>
      </c>
      <c r="D14" s="149" t="s">
        <v>180</v>
      </c>
      <c r="E14" s="113" t="s">
        <v>280</v>
      </c>
      <c r="F14" s="113" t="s">
        <v>437</v>
      </c>
      <c r="G14" s="113"/>
    </row>
    <row r="15" spans="1:7" s="112" customFormat="1" x14ac:dyDescent="0.25">
      <c r="A15" s="111">
        <f t="shared" si="0"/>
        <v>1</v>
      </c>
      <c r="B15" s="112" t="str">
        <f t="shared" si="1"/>
        <v>Coordination and management</v>
      </c>
      <c r="C15" s="127" t="s">
        <v>140</v>
      </c>
      <c r="D15" s="128" t="s">
        <v>181</v>
      </c>
      <c r="E15" s="129" t="s">
        <v>281</v>
      </c>
      <c r="F15" s="129" t="s">
        <v>438</v>
      </c>
      <c r="G15" s="116"/>
    </row>
    <row r="16" spans="1:7" s="112" customFormat="1" x14ac:dyDescent="0.25">
      <c r="A16" s="111">
        <f t="shared" si="0"/>
        <v>1</v>
      </c>
      <c r="B16" s="112" t="str">
        <f t="shared" si="1"/>
        <v>Coordination</v>
      </c>
      <c r="C16" s="113" t="s">
        <v>141</v>
      </c>
      <c r="D16" s="115" t="s">
        <v>141</v>
      </c>
      <c r="E16" s="116" t="s">
        <v>282</v>
      </c>
      <c r="F16" s="116" t="s">
        <v>439</v>
      </c>
      <c r="G16" s="116"/>
    </row>
    <row r="17" spans="1:7" ht="28" x14ac:dyDescent="0.25">
      <c r="A17" s="111">
        <f t="shared" si="0"/>
        <v>1</v>
      </c>
      <c r="B17" s="112" t="str">
        <f t="shared" si="1"/>
        <v>Does the relevant Ministry have a dedicated unit in charge of health laboratory coordination?</v>
      </c>
      <c r="C17" s="113" t="s">
        <v>161</v>
      </c>
      <c r="D17" s="149" t="s">
        <v>182</v>
      </c>
      <c r="E17" s="113" t="s">
        <v>283</v>
      </c>
      <c r="F17" s="113" t="s">
        <v>440</v>
      </c>
      <c r="G17" s="113"/>
    </row>
    <row r="18" spans="1:7" ht="28" x14ac:dyDescent="0.25">
      <c r="A18" s="111">
        <f t="shared" si="0"/>
        <v>1</v>
      </c>
      <c r="B18" s="112" t="str">
        <f t="shared" si="1"/>
        <v>If yes, please provide name/s, terms of reference and contact details of the unit and responsible person/s</v>
      </c>
      <c r="C18" s="113" t="s">
        <v>81</v>
      </c>
      <c r="D18" s="149" t="s">
        <v>183</v>
      </c>
      <c r="E18" s="113" t="s">
        <v>284</v>
      </c>
      <c r="F18" s="113" t="s">
        <v>441</v>
      </c>
      <c r="G18" s="113"/>
    </row>
    <row r="19" spans="1:7" ht="28" x14ac:dyDescent="0.25">
      <c r="A19" s="111">
        <f t="shared" si="0"/>
        <v>1</v>
      </c>
      <c r="B19" s="112" t="str">
        <f t="shared" si="1"/>
        <v>Has this unit a dedicated budget for EVD/VHF outbreak response in case of an event?</v>
      </c>
      <c r="C19" s="113" t="s">
        <v>590</v>
      </c>
      <c r="D19" s="149" t="s">
        <v>623</v>
      </c>
      <c r="E19" s="113" t="s">
        <v>285</v>
      </c>
      <c r="F19" s="113" t="s">
        <v>442</v>
      </c>
      <c r="G19" s="113"/>
    </row>
    <row r="20" spans="1:7" ht="28" x14ac:dyDescent="0.25">
      <c r="A20" s="111">
        <f t="shared" si="0"/>
        <v>1</v>
      </c>
      <c r="B20" s="112" t="str">
        <f t="shared" si="1"/>
        <v>Has this unit developed coordination mechanisms with EVD/VHF rapid response team (RRT) and relevant stakeholders?</v>
      </c>
      <c r="C20" s="113" t="s">
        <v>666</v>
      </c>
      <c r="D20" s="149" t="s">
        <v>627</v>
      </c>
      <c r="E20" s="113" t="s">
        <v>286</v>
      </c>
      <c r="F20" s="113" t="s">
        <v>443</v>
      </c>
      <c r="G20" s="113"/>
    </row>
    <row r="21" spans="1:7" ht="42" x14ac:dyDescent="0.25">
      <c r="A21" s="111">
        <f t="shared" si="0"/>
        <v>1</v>
      </c>
      <c r="B21" s="112" t="str">
        <f t="shared" si="1"/>
        <v>Does this unit participate in public health-related committees such as Ebola preparedness committee or EVD/VHF emergency committees?</v>
      </c>
      <c r="C21" s="113" t="s">
        <v>589</v>
      </c>
      <c r="D21" s="149" t="s">
        <v>624</v>
      </c>
      <c r="E21" s="113" t="s">
        <v>287</v>
      </c>
      <c r="F21" s="113" t="s">
        <v>444</v>
      </c>
      <c r="G21" s="113"/>
    </row>
    <row r="22" spans="1:7" x14ac:dyDescent="0.25">
      <c r="A22" s="111">
        <f>A$3</f>
        <v>1</v>
      </c>
      <c r="B22" s="112" t="str">
        <f t="shared" si="1"/>
        <v>Funding</v>
      </c>
      <c r="C22" s="113" t="s">
        <v>65</v>
      </c>
      <c r="D22" s="149" t="s">
        <v>184</v>
      </c>
      <c r="E22" s="113" t="s">
        <v>288</v>
      </c>
      <c r="F22" s="113" t="s">
        <v>445</v>
      </c>
      <c r="G22" s="113"/>
    </row>
    <row r="23" spans="1:7" s="112" customFormat="1" ht="42" x14ac:dyDescent="0.25">
      <c r="A23" s="111">
        <f>A$3</f>
        <v>1</v>
      </c>
      <c r="B23" s="112" t="str">
        <f t="shared" si="1"/>
        <v>Is there a specific budget assigned for public health laboratory activities (such as reference laboratories and networks operations) specific for an EVD/VHF outbreak event?</v>
      </c>
      <c r="C23" s="113" t="s">
        <v>591</v>
      </c>
      <c r="D23" s="115" t="s">
        <v>625</v>
      </c>
      <c r="E23" s="116" t="s">
        <v>289</v>
      </c>
      <c r="F23" s="116" t="s">
        <v>446</v>
      </c>
      <c r="G23" s="116"/>
    </row>
    <row r="24" spans="1:7" s="112" customFormat="1" ht="28" x14ac:dyDescent="0.25">
      <c r="A24" s="111">
        <f>A$3</f>
        <v>1</v>
      </c>
      <c r="B24" s="112" t="str">
        <f t="shared" si="1"/>
        <v>Has a cost-effectiveness analysis been performed to select technically and financially appropriate laboratory technologies and methods in case of such event?</v>
      </c>
      <c r="C24" s="113" t="s">
        <v>588</v>
      </c>
      <c r="D24" s="115" t="s">
        <v>185</v>
      </c>
      <c r="E24" s="116" t="s">
        <v>290</v>
      </c>
      <c r="F24" s="116" t="s">
        <v>447</v>
      </c>
      <c r="G24" s="116"/>
    </row>
    <row r="25" spans="1:7" x14ac:dyDescent="0.25">
      <c r="A25" s="111">
        <f>A$3</f>
        <v>1</v>
      </c>
      <c r="B25" s="112" t="str">
        <f t="shared" si="1"/>
        <v>Equipment and supply management</v>
      </c>
      <c r="C25" s="113" t="s">
        <v>162</v>
      </c>
      <c r="D25" s="149" t="s">
        <v>186</v>
      </c>
      <c r="E25" s="113" t="s">
        <v>291</v>
      </c>
      <c r="F25" s="113" t="s">
        <v>448</v>
      </c>
      <c r="G25" s="113"/>
    </row>
    <row r="26" spans="1:7" ht="28" x14ac:dyDescent="0.25">
      <c r="A26" s="111">
        <f>A$3</f>
        <v>1</v>
      </c>
      <c r="B26" s="112" t="str">
        <f t="shared" si="1"/>
        <v>Are coordination mechanisms established with donors for equipment and supply donation or procurement in case of an EVD/VHF outbreak?</v>
      </c>
      <c r="C26" s="113" t="s">
        <v>592</v>
      </c>
      <c r="D26" s="149" t="s">
        <v>626</v>
      </c>
      <c r="E26" s="113" t="s">
        <v>292</v>
      </c>
      <c r="F26" s="113" t="s">
        <v>449</v>
      </c>
      <c r="G26" s="113"/>
    </row>
    <row r="27" spans="1:7" x14ac:dyDescent="0.25">
      <c r="A27" s="111">
        <f t="shared" si="0"/>
        <v>1</v>
      </c>
      <c r="B27" s="112" t="str">
        <f t="shared" si="1"/>
        <v>Structure and organization</v>
      </c>
      <c r="C27" s="127" t="s">
        <v>139</v>
      </c>
      <c r="D27" s="130" t="s">
        <v>187</v>
      </c>
      <c r="E27" s="127" t="s">
        <v>293</v>
      </c>
      <c r="F27" s="127" t="s">
        <v>450</v>
      </c>
      <c r="G27" s="113"/>
    </row>
    <row r="28" spans="1:7" x14ac:dyDescent="0.25">
      <c r="A28" s="111">
        <f t="shared" si="0"/>
        <v>1</v>
      </c>
      <c r="B28" s="112" t="str">
        <f t="shared" si="1"/>
        <v>Structure</v>
      </c>
      <c r="C28" s="113" t="s">
        <v>87</v>
      </c>
      <c r="D28" s="149" t="s">
        <v>87</v>
      </c>
      <c r="E28" s="113" t="s">
        <v>294</v>
      </c>
      <c r="F28" s="113" t="s">
        <v>451</v>
      </c>
      <c r="G28" s="113"/>
    </row>
    <row r="29" spans="1:7" ht="28" x14ac:dyDescent="0.25">
      <c r="A29" s="111">
        <f t="shared" si="0"/>
        <v>1</v>
      </c>
      <c r="B29" s="112" t="str">
        <f t="shared" ref="B29:B69" si="2">IF(A29=5,G29,IF(A29=4,F29,IF(A29=3,E29,IF(A29=2,D29,C29))))</f>
        <v>Is an Ebola Operating Centre (EOC) clearly defined with lines of authority?</v>
      </c>
      <c r="C29" s="113" t="s">
        <v>606</v>
      </c>
      <c r="D29" s="149" t="s">
        <v>628</v>
      </c>
      <c r="E29" s="113" t="s">
        <v>295</v>
      </c>
      <c r="F29" s="113" t="s">
        <v>452</v>
      </c>
      <c r="G29" s="113"/>
    </row>
    <row r="30" spans="1:7" ht="84" x14ac:dyDescent="0.25">
      <c r="A30" s="111">
        <f t="shared" si="0"/>
        <v>1</v>
      </c>
      <c r="B30" s="112" t="str">
        <f>IF(A30=5,G30,IF(A30=4,F30,IF(A30=3,E30,IF(A30=2,D30,C30))))</f>
        <v>If yes, is there a laboratory desk in the EOC?</v>
      </c>
      <c r="C30" s="113" t="s">
        <v>608</v>
      </c>
      <c r="D30" s="149" t="s">
        <v>629</v>
      </c>
      <c r="E30" s="113" t="s">
        <v>587</v>
      </c>
      <c r="F30" s="113" t="s">
        <v>586</v>
      </c>
      <c r="G30" s="113"/>
    </row>
    <row r="31" spans="1:7" ht="28" x14ac:dyDescent="0.25">
      <c r="A31" s="111">
        <f t="shared" si="0"/>
        <v>1</v>
      </c>
      <c r="B31" s="112" t="str">
        <f>IF(A31=5,G31,IF(A31=4,F31,IF(A31=3,E31,IF(A31=2,D31,C31))))</f>
        <v>If yes, who are the focal points for laboratory in the EOC? provide names and affiliation</v>
      </c>
      <c r="C31" s="113" t="s">
        <v>607</v>
      </c>
      <c r="D31" s="149" t="s">
        <v>630</v>
      </c>
      <c r="E31" s="113" t="s">
        <v>296</v>
      </c>
      <c r="F31" s="113" t="s">
        <v>453</v>
      </c>
      <c r="G31" s="113"/>
    </row>
    <row r="32" spans="1:7" ht="56" x14ac:dyDescent="0.25">
      <c r="A32" s="111">
        <f t="shared" si="0"/>
        <v>1</v>
      </c>
      <c r="B32" s="112" t="str">
        <f>IF(A32=5,G32,IF(A32=4,F32,IF(A32=3,E32,IF(A32=2,D32,C32))))</f>
        <v>Is laboratory represented in the Ebola RRT?</v>
      </c>
      <c r="C32" s="113" t="s">
        <v>667</v>
      </c>
      <c r="D32" s="149" t="s">
        <v>637</v>
      </c>
      <c r="E32" s="113" t="s">
        <v>297</v>
      </c>
      <c r="F32" s="113" t="s">
        <v>454</v>
      </c>
      <c r="G32" s="113"/>
    </row>
    <row r="33" spans="1:7" ht="28" x14ac:dyDescent="0.25">
      <c r="A33" s="111">
        <f t="shared" si="0"/>
        <v>1</v>
      </c>
      <c r="B33" s="112" t="str">
        <f>IF(A33=5,G33,IF(A33=4,F33,IF(A33=3,E33,IF(A33=2,D33,C33))))</f>
        <v>If yes, who are the focal points for laboratory in the RRT? provide names and affiliation?</v>
      </c>
      <c r="C33" s="113" t="s">
        <v>614</v>
      </c>
      <c r="D33" s="149" t="s">
        <v>631</v>
      </c>
      <c r="E33" s="113" t="s">
        <v>298</v>
      </c>
      <c r="F33" s="113" t="s">
        <v>455</v>
      </c>
      <c r="G33" s="113"/>
    </row>
    <row r="34" spans="1:7" ht="28" x14ac:dyDescent="0.25">
      <c r="A34" s="111">
        <f t="shared" si="0"/>
        <v>1</v>
      </c>
      <c r="B34" s="112" t="str">
        <f t="shared" si="2"/>
        <v>Please estimate the number of laboratories designated for EVD/VHF within the following definitions:</v>
      </c>
      <c r="C34" s="113" t="s">
        <v>609</v>
      </c>
      <c r="D34" s="149" t="s">
        <v>632</v>
      </c>
      <c r="E34" s="113" t="s">
        <v>299</v>
      </c>
      <c r="F34" s="113" t="s">
        <v>456</v>
      </c>
      <c r="G34" s="113"/>
    </row>
    <row r="35" spans="1:7" x14ac:dyDescent="0.25">
      <c r="A35" s="111">
        <f t="shared" si="0"/>
        <v>1</v>
      </c>
      <c r="B35" s="112" t="str">
        <f t="shared" si="2"/>
        <v>Central/national/reference laboratories</v>
      </c>
      <c r="C35" s="113" t="s">
        <v>38</v>
      </c>
      <c r="D35" s="149" t="s">
        <v>188</v>
      </c>
      <c r="E35" s="113" t="s">
        <v>300</v>
      </c>
      <c r="F35" s="113" t="s">
        <v>457</v>
      </c>
      <c r="G35" s="113"/>
    </row>
    <row r="36" spans="1:7" x14ac:dyDescent="0.25">
      <c r="A36" s="111">
        <f t="shared" si="0"/>
        <v>1</v>
      </c>
      <c r="B36" s="112" t="str">
        <f t="shared" si="2"/>
        <v>Intermediate laboratories (regional or provincial level)</v>
      </c>
      <c r="C36" s="113" t="s">
        <v>58</v>
      </c>
      <c r="D36" s="149" t="s">
        <v>189</v>
      </c>
      <c r="E36" s="113" t="s">
        <v>301</v>
      </c>
      <c r="F36" s="113" t="s">
        <v>458</v>
      </c>
      <c r="G36" s="113"/>
    </row>
    <row r="37" spans="1:7" x14ac:dyDescent="0.25">
      <c r="A37" s="111">
        <f t="shared" si="0"/>
        <v>1</v>
      </c>
      <c r="B37" s="112" t="str">
        <f t="shared" si="2"/>
        <v>Peripheral laboratories (district or health centre level)</v>
      </c>
      <c r="C37" s="113" t="s">
        <v>163</v>
      </c>
      <c r="D37" s="149" t="s">
        <v>190</v>
      </c>
      <c r="E37" s="113" t="s">
        <v>302</v>
      </c>
      <c r="F37" s="113" t="s">
        <v>459</v>
      </c>
      <c r="G37" s="113"/>
    </row>
    <row r="38" spans="1:7" x14ac:dyDescent="0.25">
      <c r="A38" s="111">
        <f t="shared" si="0"/>
        <v>1</v>
      </c>
      <c r="B38" s="112" t="str">
        <f t="shared" si="2"/>
        <v>Reference laboratories</v>
      </c>
      <c r="C38" s="113" t="s">
        <v>60</v>
      </c>
      <c r="D38" s="149" t="s">
        <v>191</v>
      </c>
      <c r="E38" s="113" t="s">
        <v>303</v>
      </c>
      <c r="F38" s="113" t="s">
        <v>460</v>
      </c>
      <c r="G38" s="113"/>
    </row>
    <row r="39" spans="1:7" ht="28" x14ac:dyDescent="0.25">
      <c r="A39" s="111">
        <f t="shared" si="0"/>
        <v>1</v>
      </c>
      <c r="B39" s="112" t="str">
        <f t="shared" si="2"/>
        <v xml:space="preserve">Are reference laboratories identified for EVD/VHF outbreak response? </v>
      </c>
      <c r="C39" s="113" t="s">
        <v>593</v>
      </c>
      <c r="D39" s="149" t="s">
        <v>633</v>
      </c>
      <c r="E39" s="113" t="s">
        <v>304</v>
      </c>
      <c r="F39" s="113" t="s">
        <v>461</v>
      </c>
      <c r="G39" s="113"/>
    </row>
    <row r="40" spans="1:7" ht="28" x14ac:dyDescent="0.25">
      <c r="A40" s="111">
        <f t="shared" si="0"/>
        <v>1</v>
      </c>
      <c r="B40" s="112" t="str">
        <f t="shared" si="2"/>
        <v>If yes or partial, please provide the list of reference laboratories and their locations.</v>
      </c>
      <c r="C40" s="113" t="s">
        <v>635</v>
      </c>
      <c r="D40" s="149" t="s">
        <v>634</v>
      </c>
      <c r="E40" s="113" t="s">
        <v>305</v>
      </c>
      <c r="F40" s="113" t="s">
        <v>462</v>
      </c>
      <c r="G40" s="113"/>
    </row>
    <row r="41" spans="1:7" ht="42" x14ac:dyDescent="0.25">
      <c r="A41" s="111">
        <f t="shared" si="0"/>
        <v>1</v>
      </c>
      <c r="B41" s="112" t="str">
        <f t="shared" si="2"/>
        <v>Are these reference laboratories competent in testing for EVD? If yes, how is their competency verified? (EQA?, training?)</v>
      </c>
      <c r="C41" s="113" t="s">
        <v>687</v>
      </c>
      <c r="D41" s="149" t="s">
        <v>645</v>
      </c>
      <c r="E41" s="113" t="s">
        <v>306</v>
      </c>
      <c r="F41" s="113" t="s">
        <v>463</v>
      </c>
      <c r="G41" s="113"/>
    </row>
    <row r="42" spans="1:7" ht="42" x14ac:dyDescent="0.25">
      <c r="A42" s="111">
        <f t="shared" si="0"/>
        <v>1</v>
      </c>
      <c r="B42" s="112" t="str">
        <f t="shared" si="2"/>
        <v>Does the reference laboratory identified above have a Biosafety level 3 facility?</v>
      </c>
      <c r="C42" s="113" t="s">
        <v>615</v>
      </c>
      <c r="D42" s="149" t="s">
        <v>639</v>
      </c>
      <c r="E42" s="113" t="s">
        <v>307</v>
      </c>
      <c r="F42" s="113" t="s">
        <v>464</v>
      </c>
      <c r="G42" s="113"/>
    </row>
    <row r="43" spans="1:7" ht="42" x14ac:dyDescent="0.25">
      <c r="A43" s="111">
        <f t="shared" si="0"/>
        <v>1</v>
      </c>
      <c r="B43" s="112" t="str">
        <f t="shared" si="2"/>
        <v>Is the national laboratory able to perform differential diagnosis? For example: Typhoid, Lassa, Marburg, Malaria, etc.?</v>
      </c>
      <c r="C43" s="113" t="s">
        <v>708</v>
      </c>
      <c r="D43" s="149" t="s">
        <v>636</v>
      </c>
      <c r="E43" s="113" t="s">
        <v>308</v>
      </c>
      <c r="F43" s="113" t="s">
        <v>465</v>
      </c>
      <c r="G43" s="113"/>
    </row>
    <row r="44" spans="1:7" ht="42" x14ac:dyDescent="0.25">
      <c r="A44" s="111">
        <f t="shared" si="0"/>
        <v>1</v>
      </c>
      <c r="B44" s="112" t="str">
        <f t="shared" si="2"/>
        <v>Do representatives from the identified reference laboratory(s) participate in the EVD/VHF RRT?</v>
      </c>
      <c r="C44" s="113" t="s">
        <v>690</v>
      </c>
      <c r="D44" s="149" t="s">
        <v>638</v>
      </c>
      <c r="E44" s="113" t="s">
        <v>309</v>
      </c>
      <c r="F44" s="113" t="s">
        <v>466</v>
      </c>
      <c r="G44" s="113"/>
    </row>
    <row r="45" spans="1:7" ht="28" x14ac:dyDescent="0.25">
      <c r="B45" s="112" t="str">
        <f t="shared" si="2"/>
        <v>Regarding laboratory services involvement in the EVD/VHF event RRT, are the following items available:</v>
      </c>
      <c r="C45" s="146" t="s">
        <v>691</v>
      </c>
      <c r="D45" s="145" t="s">
        <v>643</v>
      </c>
      <c r="E45" s="113"/>
      <c r="F45" s="113"/>
      <c r="G45" s="113"/>
    </row>
    <row r="46" spans="1:7" x14ac:dyDescent="0.25">
      <c r="B46" s="112" t="str">
        <f t="shared" si="2"/>
        <v>Personal protective equipment (PPE)?</v>
      </c>
      <c r="C46" s="146" t="s">
        <v>697</v>
      </c>
      <c r="D46" s="145" t="s">
        <v>698</v>
      </c>
      <c r="E46" s="113"/>
      <c r="F46" s="113"/>
      <c r="G46" s="113"/>
    </row>
    <row r="47" spans="1:7" x14ac:dyDescent="0.25">
      <c r="B47" s="112" t="str">
        <f t="shared" si="2"/>
        <v>Specimen collection kits?</v>
      </c>
      <c r="C47" s="146" t="s">
        <v>692</v>
      </c>
      <c r="D47" s="145" t="s">
        <v>699</v>
      </c>
      <c r="E47" s="113"/>
      <c r="F47" s="113"/>
      <c r="G47" s="113"/>
    </row>
    <row r="48" spans="1:7" x14ac:dyDescent="0.25">
      <c r="B48" s="112" t="str">
        <f t="shared" si="2"/>
        <v>Triple packaging for specimen transportation?</v>
      </c>
      <c r="C48" s="146" t="s">
        <v>696</v>
      </c>
      <c r="D48" s="145" t="s">
        <v>700</v>
      </c>
      <c r="E48" s="113"/>
      <c r="F48" s="113"/>
      <c r="G48" s="113"/>
    </row>
    <row r="49" spans="1:7" x14ac:dyDescent="0.25">
      <c r="B49" s="112" t="str">
        <f t="shared" si="2"/>
        <v>SOPs to describe specimen collection and transport?</v>
      </c>
      <c r="C49" s="146" t="s">
        <v>693</v>
      </c>
      <c r="D49" s="145" t="s">
        <v>701</v>
      </c>
      <c r="E49" s="113"/>
      <c r="F49" s="113"/>
      <c r="G49" s="113"/>
    </row>
    <row r="50" spans="1:7" x14ac:dyDescent="0.25">
      <c r="A50" s="111">
        <f t="shared" ref="A50:A78" si="3">A$3</f>
        <v>1</v>
      </c>
      <c r="B50" s="112" t="str">
        <f>IF(A50=5,G50,IF(A50=4,F50,IF(A50=3,E50,IF(A50=2,D50,C50))))</f>
        <v>SOPs to describe specimen collection and transport?</v>
      </c>
      <c r="C50" s="113" t="s">
        <v>693</v>
      </c>
      <c r="D50" s="149" t="s">
        <v>701</v>
      </c>
      <c r="E50" s="113"/>
      <c r="F50" s="113"/>
      <c r="G50" s="113"/>
    </row>
    <row r="51" spans="1:7" x14ac:dyDescent="0.25">
      <c r="A51" s="111">
        <f t="shared" si="0"/>
        <v>1</v>
      </c>
      <c r="B51" s="112" t="str">
        <f t="shared" si="2"/>
        <v>Networking mechanisms</v>
      </c>
      <c r="C51" s="113" t="s">
        <v>695</v>
      </c>
      <c r="D51" s="149" t="s">
        <v>192</v>
      </c>
      <c r="E51" s="113" t="s">
        <v>310</v>
      </c>
      <c r="F51" s="113" t="s">
        <v>467</v>
      </c>
      <c r="G51" s="113"/>
    </row>
    <row r="52" spans="1:7" ht="42" x14ac:dyDescent="0.25">
      <c r="A52" s="111">
        <f t="shared" si="0"/>
        <v>1</v>
      </c>
      <c r="B52" s="112" t="str">
        <f t="shared" si="2"/>
        <v xml:space="preserve">Is a list of WHO Collaborating Centres (WHOCC) for EVD/VHF available with clear contact details? </v>
      </c>
      <c r="C52" s="113" t="s">
        <v>668</v>
      </c>
      <c r="D52" s="149" t="s">
        <v>640</v>
      </c>
      <c r="E52" s="113" t="s">
        <v>311</v>
      </c>
      <c r="F52" s="113" t="s">
        <v>468</v>
      </c>
      <c r="G52" s="113"/>
    </row>
    <row r="53" spans="1:7" ht="70" x14ac:dyDescent="0.25">
      <c r="A53" s="111">
        <f t="shared" si="0"/>
        <v>1</v>
      </c>
      <c r="B53" s="112" t="str">
        <f t="shared" si="2"/>
        <v>If yes or partial, please describe: Which WHOCC will be contacted in case of an EVD/VHF event and the contact protocol, documentation developed (SOPs, testing algorithm, reports forms) and funding sources for liaising with such WHOCC.</v>
      </c>
      <c r="C53" s="113" t="s">
        <v>688</v>
      </c>
      <c r="D53" s="149" t="s">
        <v>689</v>
      </c>
      <c r="E53" s="113" t="s">
        <v>312</v>
      </c>
      <c r="F53" s="113" t="s">
        <v>469</v>
      </c>
      <c r="G53" s="113"/>
    </row>
    <row r="54" spans="1:7" ht="28" x14ac:dyDescent="0.25">
      <c r="A54" s="111">
        <f t="shared" si="3"/>
        <v>1</v>
      </c>
      <c r="B54" s="112" t="str">
        <f t="shared" si="2"/>
        <v>If yes or partial, is it a member of the WHO EDPLN?</v>
      </c>
      <c r="C54" s="113" t="s">
        <v>616</v>
      </c>
      <c r="D54" s="149" t="s">
        <v>641</v>
      </c>
      <c r="E54" s="113" t="s">
        <v>313</v>
      </c>
      <c r="F54" s="113" t="s">
        <v>470</v>
      </c>
      <c r="G54" s="113"/>
    </row>
    <row r="55" spans="1:7" ht="42" x14ac:dyDescent="0.25">
      <c r="A55" s="111">
        <f t="shared" si="3"/>
        <v>1</v>
      </c>
      <c r="B55" s="112" t="str">
        <f t="shared" si="2"/>
        <v>Is there a stock of emergency sample collection and transport supplies (personal protective equipment, sample collection material, transport media)?</v>
      </c>
      <c r="C55" s="113" t="s">
        <v>164</v>
      </c>
      <c r="D55" s="149" t="s">
        <v>193</v>
      </c>
      <c r="E55" s="113" t="s">
        <v>314</v>
      </c>
      <c r="F55" s="113" t="s">
        <v>471</v>
      </c>
      <c r="G55" s="113"/>
    </row>
    <row r="56" spans="1:7" x14ac:dyDescent="0.25">
      <c r="A56" s="111">
        <f t="shared" si="3"/>
        <v>1</v>
      </c>
      <c r="B56" s="112" t="str">
        <f t="shared" si="2"/>
        <v>If yes, where are they positioned/stored?</v>
      </c>
      <c r="C56" s="113" t="s">
        <v>18</v>
      </c>
      <c r="D56" s="149" t="s">
        <v>194</v>
      </c>
      <c r="E56" s="113" t="s">
        <v>315</v>
      </c>
      <c r="F56" s="113" t="s">
        <v>472</v>
      </c>
      <c r="G56" s="113"/>
    </row>
    <row r="57" spans="1:7" x14ac:dyDescent="0.25">
      <c r="A57" s="111">
        <f t="shared" si="3"/>
        <v>1</v>
      </c>
      <c r="B57" s="112" t="str">
        <f t="shared" si="2"/>
        <v>Central/reference level</v>
      </c>
      <c r="C57" s="113" t="s">
        <v>13</v>
      </c>
      <c r="D57" s="149" t="s">
        <v>195</v>
      </c>
      <c r="E57" s="113" t="s">
        <v>316</v>
      </c>
      <c r="F57" s="113" t="s">
        <v>473</v>
      </c>
      <c r="G57" s="113"/>
    </row>
    <row r="58" spans="1:7" x14ac:dyDescent="0.25">
      <c r="A58" s="111">
        <f t="shared" si="3"/>
        <v>1</v>
      </c>
      <c r="B58" s="112" t="str">
        <f t="shared" si="2"/>
        <v>Intermediate level</v>
      </c>
      <c r="C58" s="113" t="s">
        <v>14</v>
      </c>
      <c r="D58" s="149" t="s">
        <v>196</v>
      </c>
      <c r="E58" s="113" t="s">
        <v>317</v>
      </c>
      <c r="F58" s="113" t="s">
        <v>474</v>
      </c>
      <c r="G58" s="113"/>
    </row>
    <row r="59" spans="1:7" s="112" customFormat="1" x14ac:dyDescent="0.25">
      <c r="A59" s="111">
        <f t="shared" si="3"/>
        <v>1</v>
      </c>
      <c r="B59" s="112" t="str">
        <f t="shared" si="2"/>
        <v>Peripheral level</v>
      </c>
      <c r="C59" s="113" t="s">
        <v>15</v>
      </c>
      <c r="D59" s="115" t="s">
        <v>197</v>
      </c>
      <c r="E59" s="116" t="s">
        <v>318</v>
      </c>
      <c r="F59" s="116" t="s">
        <v>475</v>
      </c>
      <c r="G59" s="116"/>
    </row>
    <row r="60" spans="1:7" x14ac:dyDescent="0.25">
      <c r="A60" s="111">
        <f t="shared" si="0"/>
        <v>1</v>
      </c>
      <c r="B60" s="112" t="str">
        <f t="shared" si="2"/>
        <v>Regulations</v>
      </c>
      <c r="C60" s="127" t="s">
        <v>59</v>
      </c>
      <c r="D60" s="130" t="s">
        <v>424</v>
      </c>
      <c r="E60" s="113" t="s">
        <v>319</v>
      </c>
      <c r="F60" s="113" t="s">
        <v>476</v>
      </c>
      <c r="G60" s="113"/>
    </row>
    <row r="61" spans="1:7" ht="28" x14ac:dyDescent="0.25">
      <c r="A61" s="111">
        <f t="shared" si="0"/>
        <v>1</v>
      </c>
      <c r="B61" s="112" t="str">
        <f t="shared" si="2"/>
        <v>Are there national regulations specific for laboratories handling dangerous pathogens like Ebola virus?</v>
      </c>
      <c r="C61" s="113" t="s">
        <v>711</v>
      </c>
      <c r="D61" s="149" t="s">
        <v>722</v>
      </c>
      <c r="E61" s="113"/>
      <c r="F61" s="113"/>
      <c r="G61" s="113"/>
    </row>
    <row r="62" spans="1:7" x14ac:dyDescent="0.25">
      <c r="A62" s="111">
        <f t="shared" si="0"/>
        <v>1</v>
      </c>
      <c r="B62" s="112" t="str">
        <f t="shared" si="2"/>
        <v>Are there national guidelines for import or export of such pathogens?</v>
      </c>
      <c r="C62" s="113" t="s">
        <v>712</v>
      </c>
      <c r="D62" s="149" t="s">
        <v>723</v>
      </c>
      <c r="E62" s="113"/>
      <c r="F62" s="113"/>
      <c r="G62" s="113"/>
    </row>
    <row r="63" spans="1:7" x14ac:dyDescent="0.25">
      <c r="A63" s="111">
        <f t="shared" si="3"/>
        <v>1</v>
      </c>
      <c r="B63" s="112" t="str">
        <f t="shared" si="2"/>
        <v>Quality of laboratory system</v>
      </c>
      <c r="C63" s="127" t="s">
        <v>113</v>
      </c>
      <c r="D63" s="130" t="s">
        <v>199</v>
      </c>
      <c r="E63" s="127" t="s">
        <v>322</v>
      </c>
      <c r="F63" s="127" t="s">
        <v>477</v>
      </c>
      <c r="G63" s="113"/>
    </row>
    <row r="64" spans="1:7" x14ac:dyDescent="0.25">
      <c r="A64" s="111">
        <f t="shared" si="3"/>
        <v>1</v>
      </c>
      <c r="B64" s="112" t="str">
        <f t="shared" si="2"/>
        <v>National standardization</v>
      </c>
      <c r="C64" s="113" t="s">
        <v>61</v>
      </c>
      <c r="D64" s="149" t="s">
        <v>200</v>
      </c>
      <c r="E64" s="113" t="s">
        <v>323</v>
      </c>
      <c r="F64" s="113" t="s">
        <v>478</v>
      </c>
      <c r="G64" s="113"/>
    </row>
    <row r="65" spans="1:7" ht="28" x14ac:dyDescent="0.25">
      <c r="A65" s="111">
        <f t="shared" si="3"/>
        <v>1</v>
      </c>
      <c r="B65" s="112" t="str">
        <f t="shared" si="2"/>
        <v>Are national general quality norms/sets of standards related to EVD/VHF outbreak laboratory response established?</v>
      </c>
      <c r="C65" s="113" t="s">
        <v>713</v>
      </c>
      <c r="D65" s="149" t="s">
        <v>714</v>
      </c>
      <c r="E65" s="113" t="s">
        <v>324</v>
      </c>
      <c r="F65" s="113" t="s">
        <v>479</v>
      </c>
      <c r="G65" s="113"/>
    </row>
    <row r="66" spans="1:7" ht="28" x14ac:dyDescent="0.25">
      <c r="A66" s="111">
        <f t="shared" si="3"/>
        <v>1</v>
      </c>
      <c r="B66" s="112" t="str">
        <f t="shared" si="2"/>
        <v>If yes or partial, do they address these topics:</v>
      </c>
      <c r="C66" s="113" t="s">
        <v>106</v>
      </c>
      <c r="D66" s="149" t="s">
        <v>642</v>
      </c>
      <c r="E66" s="113" t="s">
        <v>325</v>
      </c>
      <c r="F66" s="113" t="s">
        <v>480</v>
      </c>
      <c r="G66" s="113"/>
    </row>
    <row r="67" spans="1:7" x14ac:dyDescent="0.25">
      <c r="A67" s="111">
        <f t="shared" si="3"/>
        <v>1</v>
      </c>
      <c r="B67" s="112" t="str">
        <f t="shared" si="2"/>
        <v>Specimen collection and transport?</v>
      </c>
      <c r="C67" s="113" t="s">
        <v>107</v>
      </c>
      <c r="D67" s="149" t="s">
        <v>201</v>
      </c>
      <c r="E67" s="113" t="s">
        <v>326</v>
      </c>
      <c r="F67" s="113" t="s">
        <v>481</v>
      </c>
      <c r="G67" s="113"/>
    </row>
    <row r="68" spans="1:7" x14ac:dyDescent="0.25">
      <c r="A68" s="111">
        <f t="shared" si="3"/>
        <v>1</v>
      </c>
      <c r="B68" s="112" t="str">
        <f t="shared" si="2"/>
        <v>SOPs for specimen processing?</v>
      </c>
      <c r="C68" s="113" t="s">
        <v>41</v>
      </c>
      <c r="D68" s="149" t="s">
        <v>202</v>
      </c>
      <c r="E68" s="113" t="s">
        <v>327</v>
      </c>
      <c r="F68" s="113" t="s">
        <v>482</v>
      </c>
      <c r="G68" s="113"/>
    </row>
    <row r="69" spans="1:7" x14ac:dyDescent="0.25">
      <c r="A69" s="111">
        <f t="shared" si="3"/>
        <v>1</v>
      </c>
      <c r="B69" s="112" t="str">
        <f t="shared" si="2"/>
        <v>Biorisk management?</v>
      </c>
      <c r="C69" s="113" t="s">
        <v>62</v>
      </c>
      <c r="D69" s="149" t="s">
        <v>203</v>
      </c>
      <c r="E69" s="113" t="s">
        <v>328</v>
      </c>
      <c r="F69" s="113" t="s">
        <v>483</v>
      </c>
      <c r="G69" s="113"/>
    </row>
    <row r="70" spans="1:7" ht="28" x14ac:dyDescent="0.25">
      <c r="A70" s="111">
        <f t="shared" si="3"/>
        <v>1</v>
      </c>
      <c r="B70" s="112" t="str">
        <f t="shared" ref="B70:B91" si="4">IF(A70=5,G70,IF(A70=4,F70,IF(A70=3,E70,IF(A70=2,D70,C70))))</f>
        <v>Equipment, reagents, reference materials, consumables management?</v>
      </c>
      <c r="C70" s="113" t="s">
        <v>63</v>
      </c>
      <c r="D70" s="149" t="s">
        <v>204</v>
      </c>
      <c r="E70" s="113" t="s">
        <v>329</v>
      </c>
      <c r="F70" s="113" t="s">
        <v>484</v>
      </c>
      <c r="G70" s="113"/>
    </row>
    <row r="71" spans="1:7" x14ac:dyDescent="0.25">
      <c r="A71" s="111">
        <f t="shared" si="3"/>
        <v>1</v>
      </c>
      <c r="B71" s="112" t="str">
        <f t="shared" si="4"/>
        <v>Collaboration with referral laboratories?</v>
      </c>
      <c r="C71" s="113" t="s">
        <v>2</v>
      </c>
      <c r="D71" s="149" t="s">
        <v>205</v>
      </c>
      <c r="E71" s="113" t="s">
        <v>330</v>
      </c>
      <c r="F71" s="113" t="s">
        <v>485</v>
      </c>
      <c r="G71" s="113"/>
    </row>
    <row r="72" spans="1:7" x14ac:dyDescent="0.25">
      <c r="A72" s="111">
        <f t="shared" si="3"/>
        <v>1</v>
      </c>
      <c r="B72" s="112" t="str">
        <f t="shared" si="4"/>
        <v>External quality assessment procedures?</v>
      </c>
      <c r="C72" s="113" t="s">
        <v>42</v>
      </c>
      <c r="D72" s="149" t="s">
        <v>206</v>
      </c>
      <c r="E72" s="113" t="s">
        <v>331</v>
      </c>
      <c r="F72" s="113" t="s">
        <v>486</v>
      </c>
      <c r="G72" s="113"/>
    </row>
    <row r="73" spans="1:7" x14ac:dyDescent="0.25">
      <c r="A73" s="111">
        <f t="shared" si="3"/>
        <v>1</v>
      </c>
      <c r="B73" s="112" t="str">
        <f t="shared" si="4"/>
        <v>Quality assessment</v>
      </c>
      <c r="C73" s="113" t="s">
        <v>64</v>
      </c>
      <c r="D73" s="149" t="s">
        <v>207</v>
      </c>
      <c r="E73" s="113" t="s">
        <v>332</v>
      </c>
      <c r="F73" s="113" t="s">
        <v>487</v>
      </c>
      <c r="G73" s="113"/>
    </row>
    <row r="74" spans="1:7" ht="28" x14ac:dyDescent="0.25">
      <c r="A74" s="111">
        <f t="shared" si="3"/>
        <v>1</v>
      </c>
      <c r="B74" s="112" t="str">
        <f t="shared" si="4"/>
        <v>Are there indicators to measure the progress in laboratory test quality?</v>
      </c>
      <c r="C74" s="113" t="s">
        <v>56</v>
      </c>
      <c r="D74" s="149" t="s">
        <v>208</v>
      </c>
      <c r="E74" s="113" t="s">
        <v>333</v>
      </c>
      <c r="F74" s="113" t="s">
        <v>488</v>
      </c>
      <c r="G74" s="113"/>
    </row>
    <row r="75" spans="1:7" x14ac:dyDescent="0.25">
      <c r="A75" s="111">
        <f t="shared" si="3"/>
        <v>1</v>
      </c>
      <c r="B75" s="112" t="str">
        <f t="shared" si="4"/>
        <v>Please list these indicators</v>
      </c>
      <c r="C75" s="113" t="s">
        <v>108</v>
      </c>
      <c r="D75" s="149" t="s">
        <v>209</v>
      </c>
      <c r="E75" s="113" t="s">
        <v>334</v>
      </c>
      <c r="F75" s="113" t="s">
        <v>489</v>
      </c>
      <c r="G75" s="113"/>
    </row>
    <row r="76" spans="1:7" ht="28" x14ac:dyDescent="0.25">
      <c r="A76" s="111">
        <f t="shared" si="3"/>
        <v>1</v>
      </c>
      <c r="B76" s="112" t="str">
        <f t="shared" si="4"/>
        <v>Does your country participate in an EVD/VHF EQA programme (proficiency-testing or rechecking) in the following areas:</v>
      </c>
      <c r="C76" s="113" t="s">
        <v>594</v>
      </c>
      <c r="D76" s="149" t="s">
        <v>644</v>
      </c>
      <c r="E76" s="113" t="s">
        <v>335</v>
      </c>
      <c r="F76" s="113" t="s">
        <v>490</v>
      </c>
      <c r="G76" s="113"/>
    </row>
    <row r="77" spans="1:7" x14ac:dyDescent="0.25">
      <c r="A77" s="111">
        <f t="shared" si="3"/>
        <v>1</v>
      </c>
      <c r="B77" s="112" t="str">
        <f t="shared" si="4"/>
        <v>Molecular testing?</v>
      </c>
      <c r="C77" s="113" t="s">
        <v>715</v>
      </c>
      <c r="D77" s="149" t="s">
        <v>724</v>
      </c>
      <c r="E77" s="113" t="s">
        <v>336</v>
      </c>
      <c r="F77" s="113" t="s">
        <v>491</v>
      </c>
      <c r="G77" s="113"/>
    </row>
    <row r="78" spans="1:7" x14ac:dyDescent="0.25">
      <c r="A78" s="111">
        <f t="shared" si="3"/>
        <v>1</v>
      </c>
      <c r="B78" s="112" t="str">
        <f t="shared" si="4"/>
        <v>Serology?</v>
      </c>
      <c r="C78" s="113" t="s">
        <v>21</v>
      </c>
      <c r="D78" s="149" t="s">
        <v>210</v>
      </c>
      <c r="E78" s="113" t="s">
        <v>337</v>
      </c>
      <c r="F78" s="113" t="s">
        <v>492</v>
      </c>
      <c r="G78" s="113"/>
    </row>
    <row r="79" spans="1:7" ht="42" x14ac:dyDescent="0.25">
      <c r="A79" s="111">
        <f>A$3</f>
        <v>1</v>
      </c>
      <c r="B79" s="112" t="str">
        <f t="shared" si="4"/>
        <v>Please describe the EQA programme/s organization by providing for each: name of the programme, contact person/s, one line of description</v>
      </c>
      <c r="C79" s="113" t="s">
        <v>595</v>
      </c>
      <c r="D79" s="149" t="s">
        <v>646</v>
      </c>
      <c r="E79" s="113" t="s">
        <v>338</v>
      </c>
      <c r="F79" s="113" t="s">
        <v>493</v>
      </c>
      <c r="G79" s="113"/>
    </row>
    <row r="80" spans="1:7" x14ac:dyDescent="0.25">
      <c r="A80" s="111">
        <f t="shared" ref="A80:A89" si="5">A$3</f>
        <v>1</v>
      </c>
      <c r="B80" s="112" t="str">
        <f t="shared" si="4"/>
        <v xml:space="preserve">Laboratory information management </v>
      </c>
      <c r="C80" s="127" t="s">
        <v>112</v>
      </c>
      <c r="D80" s="130" t="s">
        <v>211</v>
      </c>
      <c r="E80" s="127" t="s">
        <v>339</v>
      </c>
      <c r="F80" s="127" t="s">
        <v>494</v>
      </c>
      <c r="G80" s="113"/>
    </row>
    <row r="81" spans="1:7" ht="28" x14ac:dyDescent="0.25">
      <c r="A81" s="111">
        <f t="shared" si="5"/>
        <v>1</v>
      </c>
      <c r="B81" s="112" t="str">
        <f t="shared" si="4"/>
        <v>Does the MoH laboratory coordination unit have a mechanism to collect laboratory data in case of EVD/VHF outbreak event?</v>
      </c>
      <c r="C81" s="113" t="s">
        <v>597</v>
      </c>
      <c r="D81" s="149" t="s">
        <v>647</v>
      </c>
      <c r="E81" s="113" t="s">
        <v>340</v>
      </c>
      <c r="F81" s="113" t="s">
        <v>495</v>
      </c>
      <c r="G81" s="113"/>
    </row>
    <row r="82" spans="1:7" ht="42" x14ac:dyDescent="0.25">
      <c r="A82" s="111">
        <f t="shared" si="5"/>
        <v>1</v>
      </c>
      <c r="B82" s="112" t="str">
        <f t="shared" si="4"/>
        <v>If yes or partial, please describe which kind of data (tests ordered and/or performed, logistics data, scientific data, etc.) and data collection mechanisms</v>
      </c>
      <c r="C82" s="113" t="s">
        <v>109</v>
      </c>
      <c r="D82" s="149" t="s">
        <v>212</v>
      </c>
      <c r="E82" s="113" t="s">
        <v>341</v>
      </c>
      <c r="F82" s="113" t="s">
        <v>496</v>
      </c>
      <c r="G82" s="113"/>
    </row>
    <row r="83" spans="1:7" ht="28" x14ac:dyDescent="0.25">
      <c r="A83" s="111">
        <f t="shared" si="5"/>
        <v>1</v>
      </c>
      <c r="B83" s="112" t="str">
        <f t="shared" si="4"/>
        <v>Are standardized forms specific for EVD/VHF available to collect these data?</v>
      </c>
      <c r="C83" s="113" t="s">
        <v>596</v>
      </c>
      <c r="D83" s="149" t="s">
        <v>648</v>
      </c>
      <c r="E83" s="113" t="s">
        <v>342</v>
      </c>
      <c r="F83" s="113" t="s">
        <v>497</v>
      </c>
      <c r="G83" s="113"/>
    </row>
    <row r="84" spans="1:7" ht="28" x14ac:dyDescent="0.25">
      <c r="A84" s="111">
        <f t="shared" si="5"/>
        <v>1</v>
      </c>
      <c r="B84" s="112" t="str">
        <f t="shared" si="4"/>
        <v>How are lab results communicated to the Ebola Treatment Center? (Phone, email, SMS etc.)</v>
      </c>
      <c r="C84" s="113" t="s">
        <v>610</v>
      </c>
      <c r="D84" s="149" t="s">
        <v>649</v>
      </c>
      <c r="E84" s="113" t="s">
        <v>343</v>
      </c>
      <c r="F84" s="113" t="s">
        <v>498</v>
      </c>
      <c r="G84" s="113"/>
    </row>
    <row r="85" spans="1:7" ht="42" x14ac:dyDescent="0.25">
      <c r="A85" s="111">
        <f t="shared" si="5"/>
        <v>1</v>
      </c>
      <c r="B85" s="112" t="str">
        <f t="shared" si="4"/>
        <v>Who is responsible for communicating lab results back to MoH/EOC/RRT? Provide name/details</v>
      </c>
      <c r="C85" s="113" t="s">
        <v>611</v>
      </c>
      <c r="D85" s="149" t="s">
        <v>650</v>
      </c>
      <c r="E85" s="113" t="s">
        <v>344</v>
      </c>
      <c r="F85" s="113" t="s">
        <v>499</v>
      </c>
      <c r="G85" s="113"/>
    </row>
    <row r="86" spans="1:7" ht="28" x14ac:dyDescent="0.25">
      <c r="A86" s="111">
        <f t="shared" si="5"/>
        <v>1</v>
      </c>
      <c r="B86" s="112" t="str">
        <f t="shared" si="4"/>
        <v>Does the MoH laboratory coordination unit share data with other agencies or units?</v>
      </c>
      <c r="C86" s="113" t="s">
        <v>72</v>
      </c>
      <c r="D86" s="149" t="s">
        <v>213</v>
      </c>
      <c r="E86" s="113" t="s">
        <v>345</v>
      </c>
      <c r="F86" s="113" t="s">
        <v>500</v>
      </c>
      <c r="G86" s="113"/>
    </row>
    <row r="87" spans="1:7" x14ac:dyDescent="0.25">
      <c r="A87" s="111">
        <f t="shared" si="5"/>
        <v>1</v>
      </c>
      <c r="B87" s="112" t="str">
        <f t="shared" si="4"/>
        <v>If yes or partial, please describe which data and for which purpose</v>
      </c>
      <c r="C87" s="113" t="s">
        <v>110</v>
      </c>
      <c r="D87" s="149" t="s">
        <v>214</v>
      </c>
      <c r="E87" s="113" t="s">
        <v>346</v>
      </c>
      <c r="F87" s="113" t="s">
        <v>501</v>
      </c>
      <c r="G87" s="113"/>
    </row>
    <row r="88" spans="1:7" ht="28" x14ac:dyDescent="0.25">
      <c r="A88" s="111">
        <f t="shared" si="5"/>
        <v>1</v>
      </c>
      <c r="B88" s="112" t="str">
        <f t="shared" si="4"/>
        <v>Does the MoH laboratory coordination unit ensure feedback to the laboratory community?</v>
      </c>
      <c r="C88" s="113" t="s">
        <v>73</v>
      </c>
      <c r="D88" s="149" t="s">
        <v>215</v>
      </c>
      <c r="E88" s="113" t="s">
        <v>347</v>
      </c>
      <c r="F88" s="113" t="s">
        <v>502</v>
      </c>
      <c r="G88" s="113"/>
    </row>
    <row r="89" spans="1:7" ht="28" x14ac:dyDescent="0.25">
      <c r="A89" s="111">
        <f t="shared" si="5"/>
        <v>1</v>
      </c>
      <c r="B89" s="112" t="str">
        <f t="shared" si="4"/>
        <v>If yes, please describe the communication mechanisms and procedures (e.g. newsletter, website)</v>
      </c>
      <c r="C89" s="113" t="s">
        <v>111</v>
      </c>
      <c r="D89" s="149" t="s">
        <v>216</v>
      </c>
      <c r="E89" s="113" t="s">
        <v>348</v>
      </c>
      <c r="F89" s="113" t="s">
        <v>503</v>
      </c>
      <c r="G89" s="113"/>
    </row>
    <row r="90" spans="1:7" x14ac:dyDescent="0.25">
      <c r="A90" s="111">
        <f t="shared" ref="A90:A106" si="6">A$3</f>
        <v>1</v>
      </c>
      <c r="B90" s="112" t="str">
        <f t="shared" si="4"/>
        <v>Infrastructure</v>
      </c>
      <c r="C90" s="127" t="s">
        <v>66</v>
      </c>
      <c r="D90" s="149" t="s">
        <v>66</v>
      </c>
      <c r="E90" s="113" t="s">
        <v>349</v>
      </c>
      <c r="F90" s="113" t="s">
        <v>504</v>
      </c>
      <c r="G90" s="113"/>
    </row>
    <row r="91" spans="1:7" x14ac:dyDescent="0.25">
      <c r="A91" s="111">
        <f t="shared" si="6"/>
        <v>1</v>
      </c>
      <c r="B91" s="112" t="str">
        <f t="shared" si="4"/>
        <v>Human resources</v>
      </c>
      <c r="C91" s="127" t="s">
        <v>3</v>
      </c>
      <c r="D91" s="130" t="s">
        <v>217</v>
      </c>
      <c r="E91" s="113" t="s">
        <v>350</v>
      </c>
      <c r="F91" s="113" t="s">
        <v>505</v>
      </c>
      <c r="G91" s="113"/>
    </row>
    <row r="92" spans="1:7" x14ac:dyDescent="0.25">
      <c r="A92" s="111">
        <f t="shared" si="6"/>
        <v>1</v>
      </c>
      <c r="B92" s="112" t="str">
        <f t="shared" ref="B92:B129" si="7">IF(A92=5,G92,IF(A92=4,F92,IF(A92=3,E92,IF(A92=2,D92,C92))))</f>
        <v xml:space="preserve">Staff </v>
      </c>
      <c r="C92" s="113" t="s">
        <v>130</v>
      </c>
      <c r="D92" s="149" t="s">
        <v>198</v>
      </c>
      <c r="E92" s="113" t="s">
        <v>320</v>
      </c>
      <c r="F92" s="113" t="s">
        <v>506</v>
      </c>
      <c r="G92" s="113"/>
    </row>
    <row r="93" spans="1:7" ht="42" x14ac:dyDescent="0.25">
      <c r="A93" s="111">
        <f t="shared" si="6"/>
        <v>1</v>
      </c>
      <c r="B93" s="112" t="str">
        <f t="shared" si="7"/>
        <v>Is the laboratory staff, who will do the testing and/or sample collection, in the selected reference laboratory(ies) for EVD/VHF response, identified in case of an EVD/VHF event?</v>
      </c>
      <c r="C93" s="113" t="s">
        <v>716</v>
      </c>
      <c r="D93" s="149" t="s">
        <v>726</v>
      </c>
      <c r="E93" s="113" t="s">
        <v>351</v>
      </c>
      <c r="F93" s="113" t="s">
        <v>507</v>
      </c>
      <c r="G93" s="113"/>
    </row>
    <row r="94" spans="1:7" ht="28" x14ac:dyDescent="0.25">
      <c r="A94" s="111">
        <f t="shared" si="6"/>
        <v>1</v>
      </c>
      <c r="B94" s="112" t="str">
        <f t="shared" si="7"/>
        <v>Do they understand the risk and willing to perform the work?</v>
      </c>
      <c r="C94" s="113" t="s">
        <v>612</v>
      </c>
      <c r="D94" s="149" t="s">
        <v>651</v>
      </c>
      <c r="E94" s="113" t="s">
        <v>352</v>
      </c>
      <c r="F94" s="113" t="s">
        <v>508</v>
      </c>
      <c r="G94" s="113"/>
    </row>
    <row r="95" spans="1:7" ht="28" x14ac:dyDescent="0.25">
      <c r="A95" s="111">
        <f t="shared" si="6"/>
        <v>1</v>
      </c>
      <c r="B95" s="112" t="str">
        <f t="shared" si="7"/>
        <v>Are there trained biomedical engineers/technicians (for specific laboratory equipment maintenance) inside the country?</v>
      </c>
      <c r="C95" s="113" t="s">
        <v>19</v>
      </c>
      <c r="D95" s="149" t="s">
        <v>218</v>
      </c>
      <c r="E95" s="113" t="s">
        <v>353</v>
      </c>
      <c r="F95" s="113" t="s">
        <v>509</v>
      </c>
      <c r="G95" s="113"/>
    </row>
    <row r="96" spans="1:7" ht="28" x14ac:dyDescent="0.25">
      <c r="A96" s="111">
        <f t="shared" si="6"/>
        <v>1</v>
      </c>
      <c r="B96" s="112" t="str">
        <f t="shared" si="7"/>
        <v>How many laboratory workers are estimated to participate in an EVD/VHF outbreak event?</v>
      </c>
      <c r="C96" s="113" t="s">
        <v>598</v>
      </c>
      <c r="D96" s="149" t="s">
        <v>652</v>
      </c>
      <c r="E96" s="113" t="s">
        <v>354</v>
      </c>
      <c r="F96" s="113" t="s">
        <v>510</v>
      </c>
      <c r="G96" s="113"/>
    </row>
    <row r="97" spans="1:7" x14ac:dyDescent="0.25">
      <c r="A97" s="111">
        <f t="shared" si="6"/>
        <v>1</v>
      </c>
      <c r="B97" s="112" t="str">
        <f t="shared" si="7"/>
        <v>Specimen collection, testing, packaging and transportation</v>
      </c>
      <c r="C97" s="113" t="s">
        <v>653</v>
      </c>
      <c r="D97" s="149" t="s">
        <v>654</v>
      </c>
      <c r="E97" s="113" t="s">
        <v>355</v>
      </c>
      <c r="F97" s="113" t="s">
        <v>511</v>
      </c>
      <c r="G97" s="113"/>
    </row>
    <row r="98" spans="1:7" x14ac:dyDescent="0.25">
      <c r="A98" s="111">
        <f t="shared" si="6"/>
        <v>1</v>
      </c>
      <c r="B98" s="112" t="str">
        <f t="shared" si="7"/>
        <v>Are the selected laboratory workers trained on the followings:</v>
      </c>
      <c r="C98" s="113" t="s">
        <v>599</v>
      </c>
      <c r="D98" s="149" t="s">
        <v>655</v>
      </c>
      <c r="E98" s="113" t="s">
        <v>356</v>
      </c>
      <c r="F98" s="113" t="s">
        <v>512</v>
      </c>
      <c r="G98" s="113"/>
    </row>
    <row r="99" spans="1:7" x14ac:dyDescent="0.25">
      <c r="A99" s="111">
        <f t="shared" si="6"/>
        <v>1</v>
      </c>
      <c r="B99" s="112" t="str">
        <f t="shared" si="7"/>
        <v xml:space="preserve"> Diagnostic laboratory procedures specific for EVD/VHF pathogens?</v>
      </c>
      <c r="C99" s="113" t="s">
        <v>656</v>
      </c>
      <c r="D99" s="149" t="s">
        <v>658</v>
      </c>
      <c r="E99" s="113" t="s">
        <v>357</v>
      </c>
      <c r="F99" s="113" t="s">
        <v>513</v>
      </c>
      <c r="G99" s="113"/>
    </row>
    <row r="100" spans="1:7" x14ac:dyDescent="0.25">
      <c r="A100" s="111">
        <f t="shared" si="6"/>
        <v>1</v>
      </c>
      <c r="B100" s="112" t="str">
        <f t="shared" si="7"/>
        <v xml:space="preserve"> Laboratory waste disposal?</v>
      </c>
      <c r="C100" s="113" t="s">
        <v>600</v>
      </c>
      <c r="D100" s="149" t="s">
        <v>657</v>
      </c>
      <c r="E100" s="113" t="s">
        <v>358</v>
      </c>
      <c r="F100" s="113" t="s">
        <v>514</v>
      </c>
      <c r="G100" s="113"/>
    </row>
    <row r="101" spans="1:7" ht="28" x14ac:dyDescent="0.25">
      <c r="A101" s="111">
        <f t="shared" si="6"/>
        <v>1</v>
      </c>
      <c r="B101" s="112" t="str">
        <f t="shared" si="7"/>
        <v xml:space="preserve"> Laboratory quality assurance?</v>
      </c>
      <c r="C101" s="113" t="s">
        <v>601</v>
      </c>
      <c r="D101" s="149" t="s">
        <v>659</v>
      </c>
      <c r="E101" s="113" t="s">
        <v>359</v>
      </c>
      <c r="F101" s="113" t="s">
        <v>515</v>
      </c>
      <c r="G101" s="113"/>
    </row>
    <row r="102" spans="1:7" ht="28" x14ac:dyDescent="0.25">
      <c r="A102" s="111">
        <f t="shared" si="6"/>
        <v>1</v>
      </c>
      <c r="B102" s="112" t="str">
        <f t="shared" si="7"/>
        <v xml:space="preserve"> Biorisk management (biosafety and laboratory biosecurity)?</v>
      </c>
      <c r="C102" s="113" t="s">
        <v>603</v>
      </c>
      <c r="D102" s="149" t="s">
        <v>660</v>
      </c>
      <c r="E102" s="113" t="s">
        <v>360</v>
      </c>
      <c r="F102" s="113" t="s">
        <v>516</v>
      </c>
      <c r="G102" s="113"/>
    </row>
    <row r="103" spans="1:7" x14ac:dyDescent="0.25">
      <c r="A103" s="111">
        <f t="shared" si="6"/>
        <v>1</v>
      </c>
      <c r="B103" s="112" t="str">
        <f t="shared" si="7"/>
        <v xml:space="preserve"> Laboratory management?</v>
      </c>
      <c r="C103" s="113" t="s">
        <v>604</v>
      </c>
      <c r="D103" s="149" t="s">
        <v>661</v>
      </c>
      <c r="E103" s="113" t="s">
        <v>361</v>
      </c>
      <c r="F103" s="113" t="s">
        <v>517</v>
      </c>
      <c r="G103" s="113"/>
    </row>
    <row r="104" spans="1:7" x14ac:dyDescent="0.25">
      <c r="B104" s="112" t="str">
        <f t="shared" si="7"/>
        <v>Specimen collection?</v>
      </c>
      <c r="C104" s="113" t="s">
        <v>717</v>
      </c>
      <c r="D104" s="149" t="s">
        <v>727</v>
      </c>
      <c r="E104" s="113"/>
      <c r="F104" s="113"/>
      <c r="G104" s="113"/>
    </row>
    <row r="105" spans="1:7" x14ac:dyDescent="0.25">
      <c r="B105" s="112" t="str">
        <f t="shared" si="7"/>
        <v>Specimen transport (national and international transport)?</v>
      </c>
      <c r="C105" s="113" t="s">
        <v>718</v>
      </c>
      <c r="D105" s="149" t="s">
        <v>728</v>
      </c>
      <c r="E105" s="113"/>
      <c r="F105" s="113"/>
      <c r="G105" s="113"/>
    </row>
    <row r="106" spans="1:7" ht="42" x14ac:dyDescent="0.25">
      <c r="A106" s="111">
        <f t="shared" si="6"/>
        <v>1</v>
      </c>
      <c r="B106" s="112" t="str">
        <f t="shared" si="7"/>
        <v xml:space="preserve"> Data management?</v>
      </c>
      <c r="C106" s="113" t="s">
        <v>602</v>
      </c>
      <c r="D106" s="149" t="s">
        <v>662</v>
      </c>
      <c r="E106" s="113" t="s">
        <v>362</v>
      </c>
      <c r="F106" s="113" t="s">
        <v>518</v>
      </c>
      <c r="G106" s="113"/>
    </row>
    <row r="107" spans="1:7" x14ac:dyDescent="0.25">
      <c r="A107" s="111">
        <f t="shared" ref="A107:A148" si="8">A$3</f>
        <v>1</v>
      </c>
      <c r="B107" s="112" t="str">
        <f t="shared" si="7"/>
        <v>Biorisk management</v>
      </c>
      <c r="C107" s="127" t="s">
        <v>52</v>
      </c>
      <c r="D107" s="130" t="s">
        <v>203</v>
      </c>
      <c r="E107" s="127" t="s">
        <v>328</v>
      </c>
      <c r="F107" s="127" t="s">
        <v>519</v>
      </c>
      <c r="G107" s="113"/>
    </row>
    <row r="108" spans="1:7" ht="28" x14ac:dyDescent="0.25">
      <c r="A108" s="111">
        <f t="shared" si="8"/>
        <v>1</v>
      </c>
      <c r="B108" s="112" t="str">
        <f t="shared" si="7"/>
        <v>Does the relevant ministry have a dedicated unit in charge of biosafety/biosecurity at national level?</v>
      </c>
      <c r="C108" s="113" t="s">
        <v>165</v>
      </c>
      <c r="D108" s="149" t="s">
        <v>219</v>
      </c>
      <c r="E108" s="113" t="s">
        <v>363</v>
      </c>
      <c r="F108" s="113" t="s">
        <v>520</v>
      </c>
      <c r="G108" s="113"/>
    </row>
    <row r="109" spans="1:7" ht="28" x14ac:dyDescent="0.25">
      <c r="A109" s="111">
        <f t="shared" si="8"/>
        <v>1</v>
      </c>
      <c r="B109" s="112" t="str">
        <f t="shared" si="7"/>
        <v xml:space="preserve">Does a national up-to-date legislation define minimal biosafety levels, measures or requirements for operation?  </v>
      </c>
      <c r="C109" s="113" t="s">
        <v>67</v>
      </c>
      <c r="D109" s="149" t="s">
        <v>220</v>
      </c>
      <c r="E109" s="113" t="s">
        <v>364</v>
      </c>
      <c r="F109" s="113" t="s">
        <v>521</v>
      </c>
      <c r="G109" s="113"/>
    </row>
    <row r="110" spans="1:7" ht="28" x14ac:dyDescent="0.25">
      <c r="A110" s="111">
        <f t="shared" si="8"/>
        <v>1</v>
      </c>
      <c r="B110" s="112" t="str">
        <f t="shared" si="7"/>
        <v>If yes, please describe them shortly and provide relevant documentation</v>
      </c>
      <c r="C110" s="113" t="s">
        <v>68</v>
      </c>
      <c r="D110" s="149" t="s">
        <v>221</v>
      </c>
      <c r="E110" s="113" t="s">
        <v>365</v>
      </c>
      <c r="F110" s="113" t="s">
        <v>522</v>
      </c>
      <c r="G110" s="113"/>
    </row>
    <row r="111" spans="1:7" ht="28" x14ac:dyDescent="0.25">
      <c r="A111" s="111">
        <f t="shared" si="8"/>
        <v>1</v>
      </c>
      <c r="B111" s="112" t="str">
        <f t="shared" si="7"/>
        <v>Are specific policy or regulation for waste management and disposal available?</v>
      </c>
      <c r="C111" s="113" t="s">
        <v>158</v>
      </c>
      <c r="D111" s="149" t="s">
        <v>222</v>
      </c>
      <c r="E111" s="113" t="s">
        <v>366</v>
      </c>
      <c r="F111" s="113" t="s">
        <v>523</v>
      </c>
      <c r="G111" s="113"/>
    </row>
    <row r="112" spans="1:7" ht="28" x14ac:dyDescent="0.25">
      <c r="A112" s="111">
        <f t="shared" si="8"/>
        <v>1</v>
      </c>
      <c r="B112" s="112" t="str">
        <f t="shared" si="7"/>
        <v>If yes, please describe them shortly and provide relevant documentation</v>
      </c>
      <c r="C112" s="113" t="s">
        <v>68</v>
      </c>
      <c r="D112" s="149" t="s">
        <v>223</v>
      </c>
      <c r="E112" s="113" t="s">
        <v>367</v>
      </c>
      <c r="F112" s="113" t="s">
        <v>522</v>
      </c>
      <c r="G112" s="113"/>
    </row>
    <row r="113" spans="1:7" ht="28" x14ac:dyDescent="0.25">
      <c r="A113" s="111">
        <f t="shared" si="8"/>
        <v>1</v>
      </c>
      <c r="B113" s="112" t="str">
        <f t="shared" si="7"/>
        <v xml:space="preserve">Are inspections of laboratories performed by national authorities to evaluate compliance with biosafety requirement? </v>
      </c>
      <c r="C113" s="113" t="s">
        <v>69</v>
      </c>
      <c r="D113" s="149" t="s">
        <v>224</v>
      </c>
      <c r="E113" s="113" t="s">
        <v>368</v>
      </c>
      <c r="F113" s="113" t="s">
        <v>524</v>
      </c>
      <c r="G113" s="113"/>
    </row>
    <row r="114" spans="1:7" ht="28" x14ac:dyDescent="0.25">
      <c r="A114" s="111">
        <f t="shared" si="8"/>
        <v>1</v>
      </c>
      <c r="B114" s="112" t="str">
        <f t="shared" si="7"/>
        <v>Does the country have functional BSL-3 laboratories to deal with highly dangerous pathogens?</v>
      </c>
      <c r="C114" s="113" t="s">
        <v>40</v>
      </c>
      <c r="D114" s="149" t="s">
        <v>225</v>
      </c>
      <c r="E114" s="113" t="s">
        <v>369</v>
      </c>
      <c r="F114" s="113" t="s">
        <v>525</v>
      </c>
      <c r="G114" s="113"/>
    </row>
    <row r="115" spans="1:7" x14ac:dyDescent="0.25">
      <c r="A115" s="111">
        <f t="shared" si="8"/>
        <v>1</v>
      </c>
      <c r="B115" s="112" t="str">
        <f t="shared" si="7"/>
        <v>If yes, number of functional BSL-3 laboratories:</v>
      </c>
      <c r="C115" s="113" t="s">
        <v>17</v>
      </c>
      <c r="D115" s="149" t="s">
        <v>226</v>
      </c>
      <c r="E115" s="113" t="s">
        <v>370</v>
      </c>
      <c r="F115" s="113" t="s">
        <v>526</v>
      </c>
      <c r="G115" s="113"/>
    </row>
    <row r="116" spans="1:7" x14ac:dyDescent="0.25">
      <c r="A116" s="111">
        <f t="shared" si="8"/>
        <v>1</v>
      </c>
      <c r="B116" s="112" t="str">
        <f t="shared" si="7"/>
        <v>Please also provide the number of functional BSL-4 laboratories:</v>
      </c>
      <c r="C116" s="113" t="s">
        <v>57</v>
      </c>
      <c r="D116" s="149" t="s">
        <v>227</v>
      </c>
      <c r="E116" s="113" t="s">
        <v>371</v>
      </c>
      <c r="F116" s="113" t="s">
        <v>527</v>
      </c>
      <c r="G116" s="113"/>
    </row>
    <row r="117" spans="1:7" ht="28" x14ac:dyDescent="0.25">
      <c r="A117" s="111">
        <f t="shared" si="8"/>
        <v>1</v>
      </c>
      <c r="B117" s="112" t="str">
        <f t="shared" si="7"/>
        <v>Are biosafety cabinets (BSC) certified by local certification bodies?</v>
      </c>
      <c r="C117" s="113" t="s">
        <v>613</v>
      </c>
      <c r="D117" s="149" t="s">
        <v>663</v>
      </c>
      <c r="E117" s="113" t="s">
        <v>372</v>
      </c>
      <c r="F117" s="113" t="s">
        <v>528</v>
      </c>
      <c r="G117" s="113"/>
    </row>
    <row r="118" spans="1:7" ht="28" x14ac:dyDescent="0.25">
      <c r="A118" s="111">
        <f t="shared" si="8"/>
        <v>1</v>
      </c>
      <c r="B118" s="112" t="str">
        <f t="shared" si="7"/>
        <v>Is there a specific national document for specimen packaging and transportation?</v>
      </c>
      <c r="C118" s="113" t="s">
        <v>70</v>
      </c>
      <c r="D118" s="149" t="s">
        <v>228</v>
      </c>
      <c r="E118" s="113" t="s">
        <v>373</v>
      </c>
      <c r="F118" s="113" t="s">
        <v>529</v>
      </c>
      <c r="G118" s="113"/>
    </row>
    <row r="119" spans="1:7" x14ac:dyDescent="0.25">
      <c r="A119" s="111">
        <f t="shared" si="8"/>
        <v>1</v>
      </c>
      <c r="B119" s="112" t="str">
        <f t="shared" si="7"/>
        <v>If yes, is its application mandatory by law or decree?</v>
      </c>
      <c r="C119" s="113" t="s">
        <v>20</v>
      </c>
      <c r="D119" s="149" t="s">
        <v>229</v>
      </c>
      <c r="E119" s="113" t="s">
        <v>374</v>
      </c>
      <c r="F119" s="113" t="s">
        <v>530</v>
      </c>
      <c r="G119" s="113"/>
    </row>
    <row r="120" spans="1:7" ht="28" x14ac:dyDescent="0.25">
      <c r="A120" s="111">
        <f t="shared" si="8"/>
        <v>1</v>
      </c>
      <c r="B120" s="112" t="str">
        <f t="shared" si="7"/>
        <v>Are specific packages (like triple packages complying with P620; Category A, and P650; Category B, requirements) available?</v>
      </c>
      <c r="C120" s="113" t="s">
        <v>605</v>
      </c>
      <c r="D120" s="149" t="s">
        <v>664</v>
      </c>
      <c r="E120" s="113" t="s">
        <v>375</v>
      </c>
      <c r="F120" s="113" t="s">
        <v>531</v>
      </c>
      <c r="G120" s="113"/>
    </row>
    <row r="121" spans="1:7" ht="28" x14ac:dyDescent="0.25">
      <c r="A121" s="111">
        <f t="shared" si="8"/>
        <v>1</v>
      </c>
      <c r="B121" s="112" t="str">
        <f t="shared" si="7"/>
        <v>If yes, from which source/s? Local suppliers, foreign suppliers, external assistance (e.g. NGO, UN)</v>
      </c>
      <c r="C121" s="113" t="s">
        <v>132</v>
      </c>
      <c r="D121" s="149" t="s">
        <v>230</v>
      </c>
      <c r="E121" s="113" t="s">
        <v>376</v>
      </c>
      <c r="F121" s="113" t="s">
        <v>532</v>
      </c>
      <c r="G121" s="113"/>
    </row>
    <row r="122" spans="1:7" ht="28" x14ac:dyDescent="0.25">
      <c r="A122" s="111">
        <f t="shared" si="8"/>
        <v>1</v>
      </c>
      <c r="B122" s="112" t="str">
        <f t="shared" si="7"/>
        <v>Are national regulations in place and up-to-date for the transport of infectious substances (Categories A and B)?</v>
      </c>
      <c r="C122" s="113" t="s">
        <v>166</v>
      </c>
      <c r="D122" s="149" t="s">
        <v>231</v>
      </c>
      <c r="E122" s="113" t="s">
        <v>377</v>
      </c>
      <c r="F122" s="113" t="s">
        <v>533</v>
      </c>
      <c r="G122" s="113"/>
    </row>
    <row r="123" spans="1:7" ht="28" x14ac:dyDescent="0.25">
      <c r="A123" s="111">
        <f t="shared" si="8"/>
        <v>1</v>
      </c>
      <c r="B123" s="112" t="str">
        <f t="shared" si="7"/>
        <v xml:space="preserve">Do local carriers ensure the transport of infectious substances according to the national requirements? </v>
      </c>
      <c r="C123" s="113" t="s">
        <v>77</v>
      </c>
      <c r="D123" s="149" t="s">
        <v>232</v>
      </c>
      <c r="E123" s="113" t="s">
        <v>378</v>
      </c>
      <c r="F123" s="113" t="s">
        <v>534</v>
      </c>
      <c r="G123" s="113"/>
    </row>
    <row r="124" spans="1:7" ht="42" x14ac:dyDescent="0.25">
      <c r="A124" s="111">
        <f t="shared" si="8"/>
        <v>1</v>
      </c>
      <c r="B124" s="112" t="str">
        <f t="shared" si="7"/>
        <v>Do central/reference laboratories ready for EVD/VHF response, have access to express courier service/s (e.g. DHL, FedEx, World Courier)?</v>
      </c>
      <c r="C124" s="113" t="s">
        <v>719</v>
      </c>
      <c r="D124" s="149" t="s">
        <v>665</v>
      </c>
      <c r="E124" s="113" t="s">
        <v>379</v>
      </c>
      <c r="F124" s="113" t="s">
        <v>535</v>
      </c>
      <c r="G124" s="113"/>
    </row>
    <row r="125" spans="1:7" ht="28" x14ac:dyDescent="0.25">
      <c r="A125" s="111">
        <f t="shared" si="8"/>
        <v>1</v>
      </c>
      <c r="B125" s="112" t="str">
        <f t="shared" si="7"/>
        <v>Do the people responsible for the shipment of specimens have access to training on infectious substance transport?</v>
      </c>
      <c r="C125" s="113" t="s">
        <v>71</v>
      </c>
      <c r="D125" s="149" t="s">
        <v>233</v>
      </c>
      <c r="E125" s="113" t="s">
        <v>380</v>
      </c>
      <c r="F125" s="113" t="s">
        <v>536</v>
      </c>
      <c r="G125" s="113"/>
    </row>
    <row r="126" spans="1:7" ht="42" x14ac:dyDescent="0.25">
      <c r="A126" s="111">
        <f t="shared" si="8"/>
        <v>1</v>
      </c>
      <c r="B126" s="112" t="str">
        <f t="shared" si="7"/>
        <v>If yes, are these trainings in line with the United Nations regulations on the transport of infectious substances, if national specific regulations do not exist?</v>
      </c>
      <c r="C126" s="113" t="s">
        <v>720</v>
      </c>
      <c r="D126" s="149" t="s">
        <v>729</v>
      </c>
      <c r="E126" s="113" t="s">
        <v>381</v>
      </c>
      <c r="F126" s="113" t="s">
        <v>537</v>
      </c>
      <c r="G126" s="113"/>
    </row>
    <row r="127" spans="1:7" ht="28" x14ac:dyDescent="0.25">
      <c r="A127" s="111">
        <f t="shared" si="8"/>
        <v>1</v>
      </c>
      <c r="B127" s="112" t="str">
        <f t="shared" si="7"/>
        <v>Does laboratory staff have access to occupational/worker health services in all facilities?</v>
      </c>
      <c r="C127" s="113" t="s">
        <v>425</v>
      </c>
      <c r="D127" s="149" t="s">
        <v>234</v>
      </c>
      <c r="E127" s="113" t="s">
        <v>382</v>
      </c>
      <c r="F127" s="113" t="s">
        <v>538</v>
      </c>
      <c r="G127" s="113"/>
    </row>
    <row r="128" spans="1:7" ht="42" x14ac:dyDescent="0.25">
      <c r="A128" s="111">
        <f t="shared" si="8"/>
        <v>1</v>
      </c>
      <c r="B128" s="112" t="str">
        <f t="shared" si="7"/>
        <v>Is/are central/reference laboratory(s) chosen for EVD/VHF response aware of the "WHO Ebola Shipment Fund Project with World Courier"?</v>
      </c>
      <c r="C128" s="113" t="s">
        <v>721</v>
      </c>
      <c r="D128" s="149" t="s">
        <v>730</v>
      </c>
      <c r="E128" s="113" t="s">
        <v>383</v>
      </c>
      <c r="F128" s="113" t="s">
        <v>539</v>
      </c>
      <c r="G128" s="113"/>
    </row>
    <row r="129" spans="1:7" x14ac:dyDescent="0.25">
      <c r="A129" s="111">
        <f t="shared" si="8"/>
        <v>1</v>
      </c>
      <c r="B129" s="112" t="str">
        <f t="shared" si="7"/>
        <v>Gap analysis</v>
      </c>
      <c r="C129" s="127" t="s">
        <v>5</v>
      </c>
      <c r="D129" s="130" t="s">
        <v>235</v>
      </c>
      <c r="E129" s="113" t="s">
        <v>384</v>
      </c>
      <c r="F129" s="113" t="s">
        <v>540</v>
      </c>
      <c r="G129" s="113"/>
    </row>
    <row r="130" spans="1:7" ht="28" x14ac:dyDescent="0.25">
      <c r="A130" s="111">
        <f t="shared" si="8"/>
        <v>1</v>
      </c>
      <c r="B130" s="112" t="str">
        <f t="shared" ref="B130:B186" si="9">IF(A130=5,G130,IF(A130=4,F130,IF(A130=3,E130,IF(A130=2,D130,C130))))</f>
        <v>What are the biggest needs/weaknesses of the national laboratory system?</v>
      </c>
      <c r="C130" s="113" t="s">
        <v>74</v>
      </c>
      <c r="D130" s="149" t="s">
        <v>236</v>
      </c>
      <c r="E130" s="113" t="s">
        <v>385</v>
      </c>
      <c r="F130" s="113" t="s">
        <v>541</v>
      </c>
      <c r="G130" s="113"/>
    </row>
    <row r="131" spans="1:7" ht="42" x14ac:dyDescent="0.25">
      <c r="A131" s="111">
        <f t="shared" si="8"/>
        <v>1</v>
      </c>
      <c r="B131" s="112" t="str">
        <f t="shared" si="9"/>
        <v>Score from 0 (no gap) to 5 (high gap) for the items below and please provide comments for the area/s that display the biggest weaknesses (scores 4 and 5)</v>
      </c>
      <c r="C131" s="113" t="s">
        <v>169</v>
      </c>
      <c r="D131" s="149" t="s">
        <v>237</v>
      </c>
      <c r="E131" s="113" t="s">
        <v>386</v>
      </c>
      <c r="F131" s="113" t="s">
        <v>542</v>
      </c>
      <c r="G131" s="113"/>
    </row>
    <row r="132" spans="1:7" x14ac:dyDescent="0.25">
      <c r="A132" s="111">
        <f t="shared" si="8"/>
        <v>1</v>
      </c>
      <c r="B132" s="112" t="str">
        <f t="shared" si="9"/>
        <v>0; 1; 2; 3; 4; 5</v>
      </c>
      <c r="C132" s="113" t="s">
        <v>136</v>
      </c>
      <c r="D132" s="149" t="s">
        <v>136</v>
      </c>
      <c r="E132" s="113" t="s">
        <v>136</v>
      </c>
      <c r="F132" s="113" t="s">
        <v>136</v>
      </c>
      <c r="G132" s="113"/>
    </row>
    <row r="133" spans="1:7" x14ac:dyDescent="0.25">
      <c r="A133" s="111">
        <f t="shared" si="8"/>
        <v>1</v>
      </c>
      <c r="B133" s="112" t="str">
        <f t="shared" si="9"/>
        <v>Financial resources for laboratory activities</v>
      </c>
      <c r="C133" s="113" t="s">
        <v>43</v>
      </c>
      <c r="D133" s="149" t="s">
        <v>238</v>
      </c>
      <c r="E133" s="113" t="s">
        <v>387</v>
      </c>
      <c r="F133" s="113" t="s">
        <v>543</v>
      </c>
      <c r="G133" s="113"/>
    </row>
    <row r="134" spans="1:7" ht="28" x14ac:dyDescent="0.25">
      <c r="A134" s="111">
        <f t="shared" si="8"/>
        <v>1</v>
      </c>
      <c r="B134" s="112" t="str">
        <f t="shared" si="9"/>
        <v>Human resources – qualifications and availability of suitable laboratory staff</v>
      </c>
      <c r="C134" s="113" t="s">
        <v>55</v>
      </c>
      <c r="D134" s="149" t="s">
        <v>239</v>
      </c>
      <c r="E134" s="113" t="s">
        <v>388</v>
      </c>
      <c r="F134" s="113" t="s">
        <v>544</v>
      </c>
      <c r="G134" s="113"/>
    </row>
    <row r="135" spans="1:7" x14ac:dyDescent="0.25">
      <c r="A135" s="111">
        <f t="shared" si="8"/>
        <v>1</v>
      </c>
      <c r="B135" s="112" t="str">
        <f t="shared" si="9"/>
        <v>Equipment adequacy</v>
      </c>
      <c r="C135" s="113" t="s">
        <v>44</v>
      </c>
      <c r="D135" s="149" t="s">
        <v>240</v>
      </c>
      <c r="E135" s="113" t="s">
        <v>389</v>
      </c>
      <c r="F135" s="113" t="s">
        <v>545</v>
      </c>
      <c r="G135" s="113"/>
    </row>
    <row r="136" spans="1:7" x14ac:dyDescent="0.25">
      <c r="A136" s="111">
        <f t="shared" si="8"/>
        <v>1</v>
      </c>
      <c r="B136" s="112" t="str">
        <f t="shared" si="9"/>
        <v>Reagent and consumable quality</v>
      </c>
      <c r="C136" s="113" t="s">
        <v>167</v>
      </c>
      <c r="D136" s="149" t="s">
        <v>241</v>
      </c>
      <c r="E136" s="113" t="s">
        <v>390</v>
      </c>
      <c r="F136" s="113" t="s">
        <v>546</v>
      </c>
      <c r="G136" s="113"/>
    </row>
    <row r="137" spans="1:7" x14ac:dyDescent="0.25">
      <c r="A137" s="111">
        <f t="shared" si="8"/>
        <v>1</v>
      </c>
      <c r="B137" s="112" t="str">
        <f t="shared" si="9"/>
        <v>National guidelines on specific laboratory practices</v>
      </c>
      <c r="C137" s="113" t="s">
        <v>53</v>
      </c>
      <c r="D137" s="149" t="s">
        <v>242</v>
      </c>
      <c r="E137" s="113" t="s">
        <v>391</v>
      </c>
      <c r="F137" s="113" t="s">
        <v>547</v>
      </c>
      <c r="G137" s="113"/>
    </row>
    <row r="138" spans="1:7" x14ac:dyDescent="0.25">
      <c r="A138" s="111">
        <f t="shared" si="8"/>
        <v>1</v>
      </c>
      <c r="B138" s="112" t="str">
        <f t="shared" si="9"/>
        <v>Collection of specimens</v>
      </c>
      <c r="C138" s="113" t="s">
        <v>45</v>
      </c>
      <c r="D138" s="149" t="s">
        <v>243</v>
      </c>
      <c r="E138" s="113" t="s">
        <v>392</v>
      </c>
      <c r="F138" s="113" t="s">
        <v>548</v>
      </c>
      <c r="G138" s="113"/>
    </row>
    <row r="139" spans="1:7" x14ac:dyDescent="0.25">
      <c r="A139" s="111">
        <f t="shared" si="8"/>
        <v>1</v>
      </c>
      <c r="B139" s="112" t="str">
        <f t="shared" si="9"/>
        <v>Transportation of specimens</v>
      </c>
      <c r="C139" s="113" t="s">
        <v>46</v>
      </c>
      <c r="D139" s="149" t="s">
        <v>244</v>
      </c>
      <c r="E139" s="113" t="s">
        <v>321</v>
      </c>
      <c r="F139" s="113" t="s">
        <v>549</v>
      </c>
      <c r="G139" s="113"/>
    </row>
    <row r="140" spans="1:7" ht="28" x14ac:dyDescent="0.25">
      <c r="A140" s="111">
        <f t="shared" si="8"/>
        <v>1</v>
      </c>
      <c r="B140" s="112" t="str">
        <f t="shared" si="9"/>
        <v>Laboratory organization, service delivery structure, and networking</v>
      </c>
      <c r="C140" s="113" t="s">
        <v>168</v>
      </c>
      <c r="D140" s="149" t="s">
        <v>245</v>
      </c>
      <c r="E140" s="113" t="s">
        <v>393</v>
      </c>
      <c r="F140" s="113" t="s">
        <v>550</v>
      </c>
      <c r="G140" s="113"/>
    </row>
    <row r="141" spans="1:7" x14ac:dyDescent="0.25">
      <c r="A141" s="111">
        <f t="shared" si="8"/>
        <v>1</v>
      </c>
      <c r="B141" s="112" t="str">
        <f t="shared" si="9"/>
        <v>Regulatory framework</v>
      </c>
      <c r="C141" s="113" t="s">
        <v>47</v>
      </c>
      <c r="D141" s="149" t="s">
        <v>246</v>
      </c>
      <c r="E141" s="113" t="s">
        <v>394</v>
      </c>
      <c r="F141" s="113" t="s">
        <v>476</v>
      </c>
      <c r="G141" s="113"/>
    </row>
    <row r="142" spans="1:7" x14ac:dyDescent="0.25">
      <c r="A142" s="111">
        <f t="shared" si="8"/>
        <v>1</v>
      </c>
      <c r="B142" s="112" t="str">
        <f t="shared" si="9"/>
        <v>Laboratory safety or security</v>
      </c>
      <c r="C142" s="113" t="s">
        <v>75</v>
      </c>
      <c r="D142" s="149" t="s">
        <v>247</v>
      </c>
      <c r="E142" s="113" t="s">
        <v>395</v>
      </c>
      <c r="F142" s="113" t="s">
        <v>551</v>
      </c>
      <c r="G142" s="113"/>
    </row>
    <row r="143" spans="1:7" x14ac:dyDescent="0.25">
      <c r="A143" s="111">
        <f t="shared" si="8"/>
        <v>1</v>
      </c>
      <c r="B143" s="112" t="str">
        <f t="shared" si="9"/>
        <v>Quality assurance</v>
      </c>
      <c r="C143" s="113" t="s">
        <v>39</v>
      </c>
      <c r="D143" s="149" t="s">
        <v>248</v>
      </c>
      <c r="E143" s="113" t="s">
        <v>396</v>
      </c>
      <c r="F143" s="113" t="s">
        <v>552</v>
      </c>
      <c r="G143" s="113"/>
    </row>
    <row r="144" spans="1:7" x14ac:dyDescent="0.25">
      <c r="A144" s="111">
        <f t="shared" si="8"/>
        <v>1</v>
      </c>
      <c r="B144" s="112" t="str">
        <f t="shared" si="9"/>
        <v>Recognition of importance of laboratory services</v>
      </c>
      <c r="C144" s="113" t="s">
        <v>48</v>
      </c>
      <c r="D144" s="149" t="s">
        <v>249</v>
      </c>
      <c r="E144" s="113" t="s">
        <v>397</v>
      </c>
      <c r="F144" s="113" t="s">
        <v>553</v>
      </c>
      <c r="G144" s="113"/>
    </row>
    <row r="145" spans="1:7" ht="28" x14ac:dyDescent="0.25">
      <c r="A145" s="111">
        <f t="shared" si="8"/>
        <v>1</v>
      </c>
      <c r="B145" s="112" t="str">
        <f t="shared" si="9"/>
        <v>Political commitment (national laboratory policies, budget, etc.)</v>
      </c>
      <c r="C145" s="113" t="s">
        <v>133</v>
      </c>
      <c r="D145" s="113" t="s">
        <v>250</v>
      </c>
      <c r="E145" s="113" t="s">
        <v>398</v>
      </c>
      <c r="F145" s="113" t="s">
        <v>554</v>
      </c>
      <c r="G145" s="113"/>
    </row>
    <row r="146" spans="1:7" x14ac:dyDescent="0.25">
      <c r="A146" s="111">
        <f t="shared" si="8"/>
        <v>1</v>
      </c>
      <c r="B146" s="112" t="str">
        <f t="shared" si="9"/>
        <v>Other</v>
      </c>
      <c r="C146" s="113" t="s">
        <v>134</v>
      </c>
      <c r="D146" s="113" t="s">
        <v>251</v>
      </c>
      <c r="E146" s="113" t="s">
        <v>399</v>
      </c>
      <c r="F146" s="113" t="s">
        <v>555</v>
      </c>
      <c r="G146" s="113"/>
    </row>
    <row r="147" spans="1:7" x14ac:dyDescent="0.25">
      <c r="A147" s="111">
        <f t="shared" si="8"/>
        <v>1</v>
      </c>
      <c r="B147" s="112" t="str">
        <f t="shared" si="9"/>
        <v>For other, please specify:</v>
      </c>
      <c r="C147" s="113" t="s">
        <v>135</v>
      </c>
      <c r="D147" s="113" t="s">
        <v>252</v>
      </c>
      <c r="E147" s="113" t="s">
        <v>400</v>
      </c>
      <c r="F147" s="113" t="s">
        <v>556</v>
      </c>
      <c r="G147" s="113"/>
    </row>
    <row r="148" spans="1:7" x14ac:dyDescent="0.25">
      <c r="A148" s="111">
        <f t="shared" si="8"/>
        <v>1</v>
      </c>
      <c r="B148" s="112" t="str">
        <f>IF(A148=5,G148,IF(A148=4,F148,IF(A148=3,E148,IF(A148=2,D148,C148))))</f>
        <v>Gap analysis, from 0 (no gap) to 5 (high gap)</v>
      </c>
      <c r="C148" s="113" t="s">
        <v>581</v>
      </c>
      <c r="D148" s="113" t="s">
        <v>582</v>
      </c>
      <c r="E148" s="113" t="s">
        <v>583</v>
      </c>
      <c r="F148" s="113" t="s">
        <v>584</v>
      </c>
      <c r="G148" s="113"/>
    </row>
    <row r="149" spans="1:7" ht="28" x14ac:dyDescent="0.25">
      <c r="A149" s="111">
        <f t="shared" ref="A149:A186" si="10">A$3</f>
        <v>1</v>
      </c>
      <c r="B149" s="112" t="str">
        <f t="shared" si="9"/>
        <v>EVD/VHF Laboratory Assessment Tool: System Questionnaire Report</v>
      </c>
      <c r="C149" s="127" t="s">
        <v>669</v>
      </c>
      <c r="D149" s="127" t="s">
        <v>670</v>
      </c>
      <c r="E149" s="127" t="s">
        <v>423</v>
      </c>
      <c r="F149" s="127" t="s">
        <v>557</v>
      </c>
      <c r="G149" s="113"/>
    </row>
    <row r="150" spans="1:7" ht="42" x14ac:dyDescent="0.25">
      <c r="A150" s="111">
        <f t="shared" si="10"/>
        <v>1</v>
      </c>
      <c r="B150" s="112" t="str">
        <f t="shared" si="9"/>
        <v xml:space="preserve">All data in this module are automatically retrieved, nothing is to be filled in here except the comment boxes </v>
      </c>
      <c r="C150" s="113" t="s">
        <v>93</v>
      </c>
      <c r="D150" s="113" t="s">
        <v>253</v>
      </c>
      <c r="E150" s="113" t="s">
        <v>401</v>
      </c>
      <c r="F150" s="113" t="s">
        <v>558</v>
      </c>
      <c r="G150" s="113"/>
    </row>
    <row r="151" spans="1:7" x14ac:dyDescent="0.25">
      <c r="A151" s="111">
        <f t="shared" si="10"/>
        <v>1</v>
      </c>
      <c r="B151" s="112" t="str">
        <f t="shared" si="9"/>
        <v>Average indicator</v>
      </c>
      <c r="C151" s="113" t="s">
        <v>94</v>
      </c>
      <c r="D151" s="113" t="s">
        <v>254</v>
      </c>
      <c r="E151" s="113" t="s">
        <v>402</v>
      </c>
      <c r="F151" s="113" t="s">
        <v>559</v>
      </c>
      <c r="G151" s="113"/>
    </row>
    <row r="152" spans="1:7" x14ac:dyDescent="0.25">
      <c r="A152" s="111">
        <f t="shared" si="10"/>
        <v>1</v>
      </c>
      <c r="B152" s="112" t="str">
        <f t="shared" si="9"/>
        <v>General comments on the assessment</v>
      </c>
      <c r="C152" s="113" t="s">
        <v>33</v>
      </c>
      <c r="D152" s="113" t="s">
        <v>255</v>
      </c>
      <c r="E152" s="113" t="s">
        <v>403</v>
      </c>
      <c r="F152" s="113" t="s">
        <v>560</v>
      </c>
      <c r="G152" s="113"/>
    </row>
    <row r="153" spans="1:7" x14ac:dyDescent="0.25">
      <c r="A153" s="111">
        <f t="shared" si="10"/>
        <v>1</v>
      </c>
      <c r="B153" s="112" t="str">
        <f t="shared" si="9"/>
        <v>Conclusions and recommendations</v>
      </c>
      <c r="C153" s="113" t="s">
        <v>34</v>
      </c>
      <c r="D153" s="113" t="s">
        <v>256</v>
      </c>
      <c r="E153" s="113" t="s">
        <v>404</v>
      </c>
      <c r="F153" s="113" t="s">
        <v>561</v>
      </c>
      <c r="G153" s="113"/>
    </row>
    <row r="154" spans="1:7" x14ac:dyDescent="0.25">
      <c r="A154" s="111">
        <f t="shared" si="10"/>
        <v>1</v>
      </c>
      <c r="B154" s="112" t="str">
        <f t="shared" si="9"/>
        <v>Export</v>
      </c>
      <c r="C154" s="127" t="s">
        <v>35</v>
      </c>
      <c r="D154" s="127" t="s">
        <v>35</v>
      </c>
      <c r="E154" s="127" t="s">
        <v>405</v>
      </c>
      <c r="F154" s="127" t="s">
        <v>562</v>
      </c>
      <c r="G154" s="113"/>
    </row>
    <row r="155" spans="1:7" x14ac:dyDescent="0.25">
      <c r="A155" s="111">
        <f t="shared" si="10"/>
        <v>1</v>
      </c>
      <c r="B155" s="112" t="str">
        <f t="shared" si="9"/>
        <v>Acronyms referred to in this document</v>
      </c>
      <c r="C155" s="127" t="s">
        <v>54</v>
      </c>
      <c r="D155" s="127" t="s">
        <v>257</v>
      </c>
      <c r="E155" s="127" t="s">
        <v>406</v>
      </c>
      <c r="F155" s="127" t="s">
        <v>563</v>
      </c>
      <c r="G155" s="113"/>
    </row>
    <row r="156" spans="1:7" x14ac:dyDescent="0.25">
      <c r="A156" s="111">
        <f t="shared" si="10"/>
        <v>1</v>
      </c>
      <c r="B156" s="112" t="str">
        <f t="shared" si="9"/>
        <v>Comments</v>
      </c>
      <c r="C156" s="113" t="s">
        <v>51</v>
      </c>
      <c r="D156" s="113" t="s">
        <v>258</v>
      </c>
      <c r="E156" s="113" t="s">
        <v>407</v>
      </c>
      <c r="F156" s="113" t="s">
        <v>564</v>
      </c>
      <c r="G156" s="113"/>
    </row>
    <row r="157" spans="1:7" x14ac:dyDescent="0.25">
      <c r="A157" s="111">
        <f t="shared" si="10"/>
        <v>1</v>
      </c>
      <c r="B157" s="112" t="str">
        <f t="shared" si="9"/>
        <v>BSC</v>
      </c>
      <c r="C157" s="113" t="s">
        <v>131</v>
      </c>
      <c r="D157" s="113" t="s">
        <v>259</v>
      </c>
      <c r="E157" s="113" t="s">
        <v>408</v>
      </c>
      <c r="F157" s="113" t="s">
        <v>565</v>
      </c>
      <c r="G157" s="113"/>
    </row>
    <row r="158" spans="1:7" x14ac:dyDescent="0.25">
      <c r="A158" s="111">
        <f t="shared" si="10"/>
        <v>1</v>
      </c>
      <c r="B158" s="112" t="str">
        <f t="shared" si="9"/>
        <v>Biosafety Cabinet</v>
      </c>
      <c r="C158" s="113" t="s">
        <v>137</v>
      </c>
      <c r="D158" s="113" t="s">
        <v>260</v>
      </c>
      <c r="E158" s="113" t="s">
        <v>409</v>
      </c>
      <c r="F158" s="113" t="s">
        <v>566</v>
      </c>
      <c r="G158" s="113"/>
    </row>
    <row r="159" spans="1:7" x14ac:dyDescent="0.25">
      <c r="A159" s="111">
        <f t="shared" si="10"/>
        <v>1</v>
      </c>
      <c r="B159" s="112" t="str">
        <f t="shared" si="9"/>
        <v>BSL</v>
      </c>
      <c r="C159" s="113" t="s">
        <v>22</v>
      </c>
      <c r="D159" s="113" t="s">
        <v>263</v>
      </c>
      <c r="E159" s="113" t="s">
        <v>410</v>
      </c>
      <c r="F159" s="113" t="s">
        <v>567</v>
      </c>
      <c r="G159" s="113"/>
    </row>
    <row r="160" spans="1:7" x14ac:dyDescent="0.25">
      <c r="A160" s="111">
        <f t="shared" si="10"/>
        <v>1</v>
      </c>
      <c r="B160" s="112" t="str">
        <f t="shared" si="9"/>
        <v>Biosafety Level</v>
      </c>
      <c r="C160" s="113" t="s">
        <v>30</v>
      </c>
      <c r="D160" s="113" t="s">
        <v>264</v>
      </c>
      <c r="E160" s="113" t="s">
        <v>411</v>
      </c>
      <c r="F160" s="113" t="s">
        <v>568</v>
      </c>
      <c r="G160" s="113"/>
    </row>
    <row r="161" spans="1:7" x14ac:dyDescent="0.25">
      <c r="A161" s="111">
        <f t="shared" si="10"/>
        <v>1</v>
      </c>
      <c r="B161" s="112" t="str">
        <f t="shared" si="9"/>
        <v>EDPLN</v>
      </c>
      <c r="C161" s="113" t="s">
        <v>676</v>
      </c>
      <c r="D161" s="113" t="s">
        <v>676</v>
      </c>
      <c r="E161" s="113"/>
      <c r="F161" s="113"/>
      <c r="G161" s="113"/>
    </row>
    <row r="162" spans="1:7" x14ac:dyDescent="0.25">
      <c r="A162" s="111">
        <f t="shared" si="10"/>
        <v>1</v>
      </c>
      <c r="B162" s="112" t="str">
        <f t="shared" si="9"/>
        <v>Emerging and Dangerous Pathogens Laboratory Network</v>
      </c>
      <c r="C162" s="113" t="s">
        <v>682</v>
      </c>
      <c r="D162" s="113" t="s">
        <v>683</v>
      </c>
      <c r="E162" s="113"/>
      <c r="F162" s="113"/>
      <c r="G162" s="113"/>
    </row>
    <row r="163" spans="1:7" x14ac:dyDescent="0.25">
      <c r="A163" s="111">
        <f t="shared" si="10"/>
        <v>1</v>
      </c>
      <c r="B163" s="112" t="str">
        <f t="shared" si="9"/>
        <v>EOC</v>
      </c>
      <c r="C163" s="113" t="s">
        <v>674</v>
      </c>
      <c r="D163" s="113"/>
      <c r="E163" s="113"/>
      <c r="F163" s="113"/>
      <c r="G163" s="113"/>
    </row>
    <row r="164" spans="1:7" x14ac:dyDescent="0.25">
      <c r="A164" s="111">
        <f t="shared" si="10"/>
        <v>1</v>
      </c>
      <c r="B164" s="112" t="str">
        <f t="shared" si="9"/>
        <v>Ebola Operating Centre</v>
      </c>
      <c r="C164" s="113" t="s">
        <v>678</v>
      </c>
      <c r="D164" s="113"/>
      <c r="E164" s="113"/>
      <c r="F164" s="113"/>
      <c r="G164" s="113"/>
    </row>
    <row r="165" spans="1:7" x14ac:dyDescent="0.25">
      <c r="A165" s="111">
        <f t="shared" si="10"/>
        <v>1</v>
      </c>
      <c r="B165" s="112" t="str">
        <f t="shared" si="9"/>
        <v>EQA</v>
      </c>
      <c r="C165" s="113" t="s">
        <v>28</v>
      </c>
      <c r="D165" s="113" t="s">
        <v>261</v>
      </c>
      <c r="E165" s="113" t="s">
        <v>412</v>
      </c>
      <c r="F165" s="113" t="s">
        <v>569</v>
      </c>
      <c r="G165" s="113"/>
    </row>
    <row r="166" spans="1:7" x14ac:dyDescent="0.25">
      <c r="A166" s="111">
        <f t="shared" si="10"/>
        <v>1</v>
      </c>
      <c r="B166" s="112" t="str">
        <f t="shared" si="9"/>
        <v>External Quality Assessment</v>
      </c>
      <c r="C166" s="113" t="s">
        <v>29</v>
      </c>
      <c r="D166" s="113" t="s">
        <v>262</v>
      </c>
      <c r="E166" s="113" t="s">
        <v>413</v>
      </c>
      <c r="F166" s="113" t="s">
        <v>570</v>
      </c>
      <c r="G166" s="113"/>
    </row>
    <row r="167" spans="1:7" x14ac:dyDescent="0.25">
      <c r="A167" s="111">
        <f t="shared" si="10"/>
        <v>1</v>
      </c>
      <c r="B167" s="112" t="str">
        <f t="shared" si="9"/>
        <v xml:space="preserve">EVD </v>
      </c>
      <c r="C167" s="113" t="s">
        <v>671</v>
      </c>
      <c r="D167" s="113" t="s">
        <v>671</v>
      </c>
      <c r="E167" s="113"/>
      <c r="F167" s="113"/>
      <c r="G167" s="113"/>
    </row>
    <row r="168" spans="1:7" x14ac:dyDescent="0.25">
      <c r="A168" s="111">
        <f t="shared" si="10"/>
        <v>1</v>
      </c>
      <c r="B168" s="112" t="str">
        <f t="shared" si="9"/>
        <v>Ebola virus disease</v>
      </c>
      <c r="C168" s="113" t="s">
        <v>681</v>
      </c>
      <c r="D168" s="113" t="s">
        <v>685</v>
      </c>
      <c r="E168" s="113"/>
      <c r="F168" s="113"/>
      <c r="G168" s="113"/>
    </row>
    <row r="169" spans="1:7" x14ac:dyDescent="0.25">
      <c r="A169" s="111">
        <f t="shared" si="10"/>
        <v>1</v>
      </c>
      <c r="B169" s="112" t="str">
        <f t="shared" si="9"/>
        <v>MoH</v>
      </c>
      <c r="C169" s="113" t="s">
        <v>1</v>
      </c>
      <c r="D169" s="113"/>
      <c r="E169" s="113" t="s">
        <v>414</v>
      </c>
      <c r="F169" s="113" t="s">
        <v>571</v>
      </c>
      <c r="G169" s="113"/>
    </row>
    <row r="170" spans="1:7" x14ac:dyDescent="0.25">
      <c r="A170" s="111">
        <f t="shared" si="10"/>
        <v>1</v>
      </c>
      <c r="B170" s="112" t="str">
        <f t="shared" si="9"/>
        <v>Ministry of Health</v>
      </c>
      <c r="C170" s="113" t="s">
        <v>24</v>
      </c>
      <c r="D170" s="113"/>
      <c r="E170" s="113" t="s">
        <v>415</v>
      </c>
      <c r="F170" s="113" t="s">
        <v>572</v>
      </c>
      <c r="G170" s="113"/>
    </row>
    <row r="171" spans="1:7" x14ac:dyDescent="0.25">
      <c r="A171" s="111">
        <f t="shared" si="10"/>
        <v>1</v>
      </c>
      <c r="B171" s="112" t="str">
        <f t="shared" si="9"/>
        <v>NGO</v>
      </c>
      <c r="C171" s="113" t="s">
        <v>25</v>
      </c>
      <c r="D171" s="113" t="s">
        <v>265</v>
      </c>
      <c r="E171" s="113" t="s">
        <v>265</v>
      </c>
      <c r="F171" s="113" t="s">
        <v>573</v>
      </c>
      <c r="G171" s="113"/>
    </row>
    <row r="172" spans="1:7" x14ac:dyDescent="0.25">
      <c r="A172" s="111">
        <f t="shared" si="10"/>
        <v>1</v>
      </c>
      <c r="B172" s="112" t="str">
        <f>IF(A172=5,G172,IF(A172=4,F172,IF(A172=3,E172,IF(A172=2,D172,C172))))</f>
        <v>Non-Governmental Organization</v>
      </c>
      <c r="C172" s="113" t="s">
        <v>26</v>
      </c>
      <c r="D172" s="113" t="s">
        <v>266</v>
      </c>
      <c r="E172" s="113" t="s">
        <v>416</v>
      </c>
      <c r="F172" s="113" t="s">
        <v>574</v>
      </c>
      <c r="G172" s="113"/>
    </row>
    <row r="173" spans="1:7" x14ac:dyDescent="0.25">
      <c r="A173" s="111">
        <f t="shared" si="10"/>
        <v>1</v>
      </c>
      <c r="B173" s="112" t="str">
        <f>IF(A173=5,G173,IF(A173=4,F173,IF(A173=3,E173,IF(A173=2,D173,C173))))</f>
        <v>PPE</v>
      </c>
      <c r="C173" s="113" t="s">
        <v>703</v>
      </c>
      <c r="D173" s="113" t="s">
        <v>705</v>
      </c>
      <c r="E173" s="113"/>
      <c r="F173" s="113"/>
      <c r="G173" s="113"/>
    </row>
    <row r="174" spans="1:7" x14ac:dyDescent="0.25">
      <c r="A174" s="111">
        <f t="shared" si="10"/>
        <v>1</v>
      </c>
      <c r="B174" s="112" t="str">
        <f>IF(A174=5,G174,IF(A174=4,F174,IF(A174=3,E174,IF(A174=2,D174,C174))))</f>
        <v>Personal protective equipment</v>
      </c>
      <c r="C174" s="113" t="s">
        <v>702</v>
      </c>
      <c r="D174" s="113" t="s">
        <v>704</v>
      </c>
      <c r="E174" s="113"/>
      <c r="F174" s="113"/>
      <c r="G174" s="113"/>
    </row>
    <row r="175" spans="1:7" x14ac:dyDescent="0.25">
      <c r="A175" s="111">
        <f t="shared" si="10"/>
        <v>1</v>
      </c>
      <c r="B175" s="112" t="str">
        <f t="shared" si="9"/>
        <v>RRT</v>
      </c>
      <c r="C175" s="113" t="s">
        <v>673</v>
      </c>
      <c r="D175" s="113"/>
      <c r="E175" s="113"/>
      <c r="F175" s="113"/>
      <c r="G175" s="113"/>
    </row>
    <row r="176" spans="1:7" x14ac:dyDescent="0.25">
      <c r="A176" s="111">
        <f t="shared" si="10"/>
        <v>1</v>
      </c>
      <c r="B176" s="112" t="str">
        <f t="shared" si="9"/>
        <v>Rapid Response Team</v>
      </c>
      <c r="C176" s="113" t="s">
        <v>679</v>
      </c>
      <c r="D176" s="113"/>
      <c r="E176" s="113"/>
      <c r="F176" s="113"/>
      <c r="G176" s="113"/>
    </row>
    <row r="177" spans="1:7" x14ac:dyDescent="0.25">
      <c r="A177" s="111">
        <f t="shared" si="10"/>
        <v>1</v>
      </c>
      <c r="B177" s="112" t="str">
        <f t="shared" si="9"/>
        <v>SOP</v>
      </c>
      <c r="C177" s="113" t="s">
        <v>97</v>
      </c>
      <c r="D177" s="113" t="s">
        <v>267</v>
      </c>
      <c r="E177" s="113" t="s">
        <v>417</v>
      </c>
      <c r="F177" s="113" t="s">
        <v>575</v>
      </c>
      <c r="G177" s="113"/>
    </row>
    <row r="178" spans="1:7" x14ac:dyDescent="0.25">
      <c r="A178" s="111">
        <f t="shared" si="10"/>
        <v>1</v>
      </c>
      <c r="B178" s="112" t="str">
        <f t="shared" si="9"/>
        <v>Standard Operating Procedure/s</v>
      </c>
      <c r="C178" s="113" t="s">
        <v>159</v>
      </c>
      <c r="D178" s="113" t="s">
        <v>268</v>
      </c>
      <c r="E178" s="113" t="s">
        <v>418</v>
      </c>
      <c r="F178" s="113" t="s">
        <v>576</v>
      </c>
      <c r="G178" s="113"/>
    </row>
    <row r="179" spans="1:7" x14ac:dyDescent="0.25">
      <c r="A179" s="111">
        <f t="shared" si="10"/>
        <v>1</v>
      </c>
      <c r="B179" s="112" t="str">
        <f t="shared" si="9"/>
        <v xml:space="preserve">UN </v>
      </c>
      <c r="C179" s="113" t="s">
        <v>138</v>
      </c>
      <c r="D179" s="113" t="s">
        <v>269</v>
      </c>
      <c r="E179" s="113" t="s">
        <v>269</v>
      </c>
      <c r="F179" s="113" t="s">
        <v>577</v>
      </c>
      <c r="G179" s="113"/>
    </row>
    <row r="180" spans="1:7" x14ac:dyDescent="0.25">
      <c r="A180" s="111">
        <f t="shared" si="10"/>
        <v>1</v>
      </c>
      <c r="B180" s="112" t="str">
        <f t="shared" si="9"/>
        <v>United Nations</v>
      </c>
      <c r="C180" s="113" t="s">
        <v>27</v>
      </c>
      <c r="D180" s="113" t="s">
        <v>270</v>
      </c>
      <c r="E180" s="113" t="s">
        <v>419</v>
      </c>
      <c r="F180" s="113" t="s">
        <v>578</v>
      </c>
      <c r="G180" s="113"/>
    </row>
    <row r="181" spans="1:7" x14ac:dyDescent="0.25">
      <c r="A181" s="111">
        <f t="shared" si="10"/>
        <v>1</v>
      </c>
      <c r="B181" s="112" t="str">
        <f t="shared" si="9"/>
        <v>VHF</v>
      </c>
      <c r="C181" s="113" t="s">
        <v>672</v>
      </c>
      <c r="D181" s="113" t="s">
        <v>684</v>
      </c>
      <c r="E181" s="113"/>
      <c r="F181" s="113"/>
      <c r="G181" s="113"/>
    </row>
    <row r="182" spans="1:7" x14ac:dyDescent="0.25">
      <c r="A182" s="111">
        <f t="shared" si="10"/>
        <v>1</v>
      </c>
      <c r="B182" s="112" t="str">
        <f t="shared" si="9"/>
        <v>Viral haemorrhagic fever</v>
      </c>
      <c r="C182" s="113" t="s">
        <v>680</v>
      </c>
      <c r="D182" s="113" t="s">
        <v>686</v>
      </c>
      <c r="E182" s="113"/>
      <c r="F182" s="113"/>
      <c r="G182" s="113"/>
    </row>
    <row r="183" spans="1:7" x14ac:dyDescent="0.25">
      <c r="A183" s="111">
        <f t="shared" si="10"/>
        <v>1</v>
      </c>
      <c r="B183" s="112" t="str">
        <f t="shared" si="9"/>
        <v>WHO</v>
      </c>
      <c r="C183" s="113" t="s">
        <v>23</v>
      </c>
      <c r="D183" s="113" t="s">
        <v>271</v>
      </c>
      <c r="E183" s="113" t="s">
        <v>271</v>
      </c>
      <c r="F183" s="113" t="s">
        <v>579</v>
      </c>
      <c r="G183" s="113"/>
    </row>
    <row r="184" spans="1:7" x14ac:dyDescent="0.25">
      <c r="A184" s="111">
        <f t="shared" si="10"/>
        <v>1</v>
      </c>
      <c r="B184" s="112" t="str">
        <f t="shared" si="9"/>
        <v>World Health Organization</v>
      </c>
      <c r="C184" s="113" t="s">
        <v>36</v>
      </c>
      <c r="D184" s="113" t="s">
        <v>272</v>
      </c>
      <c r="E184" s="113" t="s">
        <v>420</v>
      </c>
      <c r="F184" s="113" t="s">
        <v>580</v>
      </c>
      <c r="G184" s="113"/>
    </row>
    <row r="185" spans="1:7" x14ac:dyDescent="0.25">
      <c r="A185" s="111">
        <f t="shared" si="10"/>
        <v>1</v>
      </c>
      <c r="B185" s="112" t="str">
        <f t="shared" si="9"/>
        <v>WHOCC</v>
      </c>
      <c r="C185" s="113" t="s">
        <v>675</v>
      </c>
      <c r="D185" s="113"/>
      <c r="E185" s="113"/>
      <c r="F185" s="113"/>
      <c r="G185" s="113"/>
    </row>
    <row r="186" spans="1:7" x14ac:dyDescent="0.25">
      <c r="A186" s="111">
        <f t="shared" si="10"/>
        <v>1</v>
      </c>
      <c r="B186" s="112" t="str">
        <f t="shared" si="9"/>
        <v>WHO Collaborating Centres</v>
      </c>
      <c r="C186" s="113" t="s">
        <v>677</v>
      </c>
      <c r="D186" s="113"/>
      <c r="E186" s="113"/>
      <c r="F186" s="113"/>
      <c r="G186" s="113"/>
    </row>
  </sheetData>
  <sheetProtection sheet="1"/>
  <customSheetViews>
    <customSheetView guid="{BFD77DF1-17A5-40AC-A150-BAD5EDFED2E6}" fitToPage="1" filter="1" showAutoFilter="1" topLeftCell="A213">
      <selection activeCell="A264" sqref="A264"/>
      <pageMargins left="0.75" right="0.75" top="1" bottom="1" header="0.5" footer="0.5"/>
      <pageSetup scale="59" fitToHeight="6" orientation="landscape" r:id="rId1"/>
      <headerFooter alignWithMargins="0">
        <oddHeader>&amp;LAnnex 1 - ALQ - Language&amp;R&amp;"Arial,Italic"WORKING DOCUMENT - NOT FOR DISTRIBUTION</oddHeader>
        <oddFooter>&amp;L&amp;P</oddFooter>
      </headerFooter>
      <autoFilter ref="B1:F1">
        <filterColumn colId="3">
          <customFilters and="1">
            <customFilter operator="notEqual" val=" "/>
          </customFilters>
        </filterColumn>
      </autoFilter>
      <extLst>
        <ext xmlns:xlsdti="http://schemas.microsoft.com/office/spreadsheetml/2023/showDataTypeIcons" uri="{a3c15fd4-4149-4032-8f15-062bd4999b60}">
          <xlsdti:showDataTypeIconsCustomSheetView visible="0"/>
        </ext>
      </extLst>
    </customSheetView>
    <customSheetView guid="{23DA5D3A-4679-4994-BD8C-1AB36D9448B2}" fitToPage="1" showRuler="0">
      <selection sqref="A1:IV65536"/>
      <pageMargins left="0.75" right="0.75" top="1" bottom="1" header="0.5" footer="0.5"/>
      <pageSetup scale="57" fitToHeight="6" orientation="landscape" r:id="rId2"/>
      <headerFooter alignWithMargins="0">
        <oddHeader>&amp;LAnnex 1 - ALQ - Language&amp;R&amp;"Arial,Italic"WORKING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4BDEC9B1-1482-4ED3-B3FB-6501D345B801}" fitToPage="1" showRuler="0">
      <selection activeCell="C162" sqref="C162"/>
      <pageMargins left="0.75" right="0.75" top="1" bottom="1" header="0.5" footer="0.5"/>
      <pageSetup scale="59" fitToHeight="6" orientation="landscape" r:id="rId3"/>
      <headerFooter alignWithMargins="0">
        <oddHeader>&amp;LAnnex 1 - ALQ - Language&amp;R&amp;"Arial,Italic"WORKING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s>
  <phoneticPr fontId="1" type="noConversion"/>
  <dataValidations count="1">
    <dataValidation type="list" allowBlank="1" showInputMessage="1" showErrorMessage="1" sqref="A3">
      <formula1>"1,2,5"</formula1>
    </dataValidation>
  </dataValidations>
  <pageMargins left="0.74803149606299213" right="0.74803149606299213" top="0.98425196850393704" bottom="0.98425196850393704" header="0.51181102362204722" footer="0.51181102362204722"/>
  <pageSetup paperSize="9" scale="33" fitToHeight="20" orientation="landscape" r:id="rId4"/>
  <headerFooter alignWithMargins="0">
    <oddHeader>&amp;L&amp;"Times New Roman,Regular"Annex 1: LAT/System - Language</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pageSetUpPr fitToPage="1"/>
  </sheetPr>
  <dimension ref="A1:R5"/>
  <sheetViews>
    <sheetView zoomScaleNormal="100" workbookViewId="0">
      <selection activeCell="S4" sqref="S4"/>
    </sheetView>
  </sheetViews>
  <sheetFormatPr defaultColWidth="9.1796875" defaultRowHeight="13" x14ac:dyDescent="0.3"/>
  <cols>
    <col min="1" max="1" width="7.81640625" style="93" bestFit="1" customWidth="1"/>
    <col min="2" max="3" width="3.453125" style="93" bestFit="1" customWidth="1"/>
    <col min="4" max="4" width="5.81640625" style="93" bestFit="1" customWidth="1"/>
    <col min="5" max="12" width="3.1796875" style="93" bestFit="1" customWidth="1"/>
    <col min="13" max="18" width="6.81640625" style="93" customWidth="1"/>
    <col min="19" max="16384" width="9.1796875" style="95"/>
  </cols>
  <sheetData>
    <row r="1" spans="1:18" s="89" customFormat="1" ht="15" customHeight="1" x14ac:dyDescent="0.25">
      <c r="A1" s="109" t="str">
        <f>Language!B154</f>
        <v>Export</v>
      </c>
      <c r="B1" s="88"/>
      <c r="C1" s="88"/>
      <c r="D1" s="88"/>
      <c r="E1" s="88"/>
      <c r="F1" s="88"/>
      <c r="G1" s="88"/>
      <c r="H1" s="88"/>
      <c r="I1" s="88"/>
      <c r="J1" s="88"/>
      <c r="K1" s="88"/>
      <c r="L1" s="88"/>
      <c r="M1" s="88"/>
      <c r="N1" s="88"/>
      <c r="O1" s="88"/>
      <c r="P1" s="88"/>
      <c r="Q1" s="88"/>
      <c r="R1" s="88"/>
    </row>
    <row r="2" spans="1:18" s="89" customFormat="1" ht="15" customHeight="1" x14ac:dyDescent="0.25">
      <c r="A2" s="87"/>
      <c r="B2" s="88"/>
      <c r="C2" s="88"/>
      <c r="D2" s="88"/>
      <c r="E2" s="88"/>
      <c r="F2" s="88"/>
      <c r="G2" s="88"/>
      <c r="H2" s="88"/>
      <c r="I2" s="88"/>
      <c r="J2" s="88"/>
      <c r="K2" s="88"/>
      <c r="L2" s="88"/>
      <c r="M2" s="88"/>
      <c r="N2" s="88"/>
      <c r="O2" s="88"/>
      <c r="P2" s="88"/>
      <c r="Q2" s="88"/>
      <c r="R2" s="88"/>
    </row>
    <row r="3" spans="1:18" s="89" customFormat="1" ht="15" customHeight="1" x14ac:dyDescent="0.25">
      <c r="A3" s="88"/>
      <c r="B3" s="88"/>
      <c r="C3" s="88"/>
      <c r="D3" s="88"/>
      <c r="E3" s="88"/>
      <c r="F3" s="88"/>
      <c r="G3" s="88"/>
      <c r="H3" s="88"/>
      <c r="I3" s="88"/>
      <c r="J3" s="88"/>
      <c r="K3" s="88"/>
      <c r="L3" s="88"/>
      <c r="M3" s="88"/>
      <c r="N3" s="88"/>
      <c r="O3" s="88"/>
      <c r="P3" s="88"/>
      <c r="Q3" s="88"/>
      <c r="R3" s="88"/>
    </row>
    <row r="4" spans="1:18" s="92" customFormat="1" ht="202.5" customHeight="1" x14ac:dyDescent="0.25">
      <c r="A4" s="90"/>
      <c r="B4" s="91" t="str">
        <f>Summary!B6</f>
        <v>Country assessed</v>
      </c>
      <c r="C4" s="91" t="str">
        <f>Summary!B7</f>
        <v>Date of the assessment (DD/MM/YYYY)</v>
      </c>
      <c r="D4" s="91" t="str">
        <f>Summary!B13</f>
        <v>Average indicator</v>
      </c>
      <c r="E4" s="91" t="str">
        <f>Summary!B15</f>
        <v>Coordination and management</v>
      </c>
      <c r="F4" s="91" t="str">
        <f>Summary!B16</f>
        <v>Structure and organization</v>
      </c>
      <c r="G4" s="91" t="str">
        <f>Summary!B17</f>
        <v>Regulations</v>
      </c>
      <c r="H4" s="91" t="str">
        <f>Summary!B18</f>
        <v>Quality of laboratory system</v>
      </c>
      <c r="I4" s="91" t="str">
        <f>Summary!B19</f>
        <v xml:space="preserve">Laboratory information management </v>
      </c>
      <c r="J4" s="91" t="str">
        <f>Summary!B20</f>
        <v>Infrastructure</v>
      </c>
      <c r="K4" s="91" t="str">
        <f>Summary!B21</f>
        <v>Human resources</v>
      </c>
      <c r="L4" s="91" t="str">
        <f>Summary!B22</f>
        <v>Biorisk management</v>
      </c>
      <c r="M4" s="91"/>
      <c r="N4" s="91"/>
      <c r="O4" s="91"/>
      <c r="P4" s="91"/>
      <c r="Q4" s="91"/>
      <c r="R4" s="91"/>
    </row>
    <row r="5" spans="1:18" x14ac:dyDescent="0.3">
      <c r="B5" s="93">
        <f>Summary!C6</f>
        <v>0</v>
      </c>
      <c r="C5" s="93">
        <f>Summary!C7</f>
        <v>0</v>
      </c>
      <c r="D5" s="94">
        <f>Summary!C13</f>
        <v>0.98412698412698418</v>
      </c>
      <c r="E5" s="94">
        <f>Summary!C15</f>
        <v>1</v>
      </c>
      <c r="F5" s="94">
        <f>Summary!C16</f>
        <v>1</v>
      </c>
      <c r="G5" s="94">
        <f>Summary!C17</f>
        <v>1</v>
      </c>
      <c r="H5" s="94">
        <f>Summary!C18</f>
        <v>0.88888888888888884</v>
      </c>
      <c r="I5" s="94">
        <f>Summary!C19</f>
        <v>1</v>
      </c>
      <c r="J5" s="94" t="str">
        <f>Summary!C20</f>
        <v xml:space="preserve"> </v>
      </c>
      <c r="K5" s="94">
        <f>Summary!C21</f>
        <v>1</v>
      </c>
      <c r="L5" s="94">
        <f>Summary!C22</f>
        <v>1</v>
      </c>
    </row>
  </sheetData>
  <sheetProtection sheet="1" objects="1" scenarios="1"/>
  <customSheetViews>
    <customSheetView guid="{BFD77DF1-17A5-40AC-A150-BAD5EDFED2E6}">
      <selection activeCell="G10" sqref="G10"/>
      <pageMargins left="0.75" right="0.75" top="1" bottom="1" header="0.5" footer="0.5"/>
      <pageSetup paperSize="9" orientation="portrait" r:id="rId1"/>
      <headerFooter alignWithMargins="0">
        <oddHeader>&amp;R&amp;"Arial,Italic"WORKING DOCUMENT - NOT FOR DISTRIBUTION</oddHeader>
      </headerFooter>
      <extLst>
        <ext xmlns:xlsdti="http://schemas.microsoft.com/office/spreadsheetml/2023/showDataTypeIcons" uri="{a3c15fd4-4149-4032-8f15-062bd4999b60}">
          <xlsdti:showDataTypeIconsCustomSheetView visible="0"/>
        </ext>
      </extLst>
    </customSheetView>
    <customSheetView guid="{23DA5D3A-4679-4994-BD8C-1AB36D9448B2}" showRuler="0">
      <selection activeCell="F4" sqref="F4"/>
      <pageMargins left="0.75" right="0.75" top="1" bottom="1" header="0.5" footer="0.5"/>
      <pageSetup paperSize="9" orientation="portrait" r:id="rId2"/>
      <headerFooter alignWithMargins="0">
        <oddHeader>&amp;R&amp;"Arial,Italic"WORKING DOCUMENT - NOT FOR DISTRIBUTION</oddHeader>
      </headerFooter>
      <extLst>
        <ext xmlns:xlsdti="http://schemas.microsoft.com/office/spreadsheetml/2023/showDataTypeIcons" uri="{a3c15fd4-4149-4032-8f15-062bd4999b60}">
          <xlsdti:showDataTypeIconsCustomSheetView visible="0"/>
        </ext>
      </extLst>
    </customSheetView>
    <customSheetView guid="{4BDEC9B1-1482-4ED3-B3FB-6501D345B801}" showRuler="0">
      <selection activeCell="G10" sqref="G10"/>
      <pageMargins left="0.75" right="0.75" top="1" bottom="1" header="0.5" footer="0.5"/>
      <pageSetup paperSize="9" orientation="portrait" r:id="rId3"/>
      <headerFooter alignWithMargins="0">
        <oddHeader>&amp;R&amp;"Arial,Italic"WORKING DOCUMENT - NOT FOR DISTRIBUTION</oddHeader>
      </headerFooter>
      <extLst>
        <ext xmlns:xlsdti="http://schemas.microsoft.com/office/spreadsheetml/2023/showDataTypeIcons" uri="{a3c15fd4-4149-4032-8f15-062bd4999b60}">
          <xlsdti:showDataTypeIconsCustomSheetView visible="0"/>
        </ext>
      </extLst>
    </customSheetView>
  </customSheetViews>
  <phoneticPr fontId="1" type="noConversion"/>
  <pageMargins left="0.75" right="0.75" top="1" bottom="1" header="0.5" footer="0.5"/>
  <pageSetup paperSize="9" fitToHeight="5" orientation="landscape" r:id="rId4"/>
  <headerFooter alignWithMargins="0">
    <oddHeader>&amp;L&amp;"Times New Roman,Regular"Annex 1: LAT/System</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election activeCell="B12" sqref="B12"/>
    </sheetView>
  </sheetViews>
  <sheetFormatPr defaultColWidth="9.1796875" defaultRowHeight="13.5" x14ac:dyDescent="0.3"/>
  <cols>
    <col min="1" max="16384" width="9.1796875" style="9"/>
  </cols>
  <sheetData>
    <row r="1" spans="1:7" ht="24.5" x14ac:dyDescent="0.7">
      <c r="A1" s="96" t="str">
        <f>Language!B155</f>
        <v>Acronyms referred to in this document</v>
      </c>
      <c r="B1" s="97"/>
      <c r="C1" s="97"/>
      <c r="D1" s="97"/>
      <c r="E1" s="97"/>
      <c r="F1" s="97"/>
    </row>
    <row r="3" spans="1:7" ht="14" x14ac:dyDescent="0.3">
      <c r="A3" s="98"/>
      <c r="B3" s="98"/>
      <c r="C3" s="98"/>
      <c r="D3" s="98"/>
      <c r="E3" s="98"/>
      <c r="F3" s="98"/>
      <c r="G3" s="98"/>
    </row>
    <row r="4" spans="1:7" ht="14" x14ac:dyDescent="0.3">
      <c r="A4" s="99" t="str">
        <f>Language!B157</f>
        <v>BSC</v>
      </c>
      <c r="B4" s="99" t="str">
        <f>Language!B158</f>
        <v>Biosafety Cabinet</v>
      </c>
      <c r="C4" s="98"/>
      <c r="D4" s="98"/>
      <c r="E4" s="98"/>
      <c r="F4" s="98"/>
      <c r="G4" s="98"/>
    </row>
    <row r="5" spans="1:7" ht="12.75" customHeight="1" x14ac:dyDescent="0.3">
      <c r="A5" s="99" t="str">
        <f>Language!B159</f>
        <v>BSL</v>
      </c>
      <c r="B5" s="99" t="str">
        <f>Language!B160</f>
        <v>Biosafety Level</v>
      </c>
      <c r="C5" s="98"/>
      <c r="D5" s="98"/>
      <c r="E5" s="98"/>
      <c r="F5" s="98"/>
      <c r="G5" s="98"/>
    </row>
    <row r="6" spans="1:7" ht="12.75" customHeight="1" x14ac:dyDescent="0.3">
      <c r="A6" s="99" t="str">
        <f>Language!B161</f>
        <v>EDPLN</v>
      </c>
      <c r="B6" s="99" t="str">
        <f>Language!B162</f>
        <v>Emerging and Dangerous Pathogens Laboratory Network</v>
      </c>
      <c r="C6" s="98"/>
      <c r="D6" s="98"/>
      <c r="E6" s="98"/>
      <c r="F6" s="98"/>
      <c r="G6" s="98"/>
    </row>
    <row r="7" spans="1:7" ht="12.75" customHeight="1" x14ac:dyDescent="0.3">
      <c r="A7" s="99" t="str">
        <f>Language!B163</f>
        <v>EOC</v>
      </c>
      <c r="B7" s="99" t="str">
        <f>Language!B164</f>
        <v>Ebola Operating Centre</v>
      </c>
      <c r="C7" s="98"/>
      <c r="D7" s="98"/>
      <c r="E7" s="98"/>
      <c r="F7" s="98"/>
      <c r="G7" s="98"/>
    </row>
    <row r="8" spans="1:7" ht="14" x14ac:dyDescent="0.3">
      <c r="A8" s="99" t="str">
        <f>Language!B165</f>
        <v>EQA</v>
      </c>
      <c r="B8" s="99" t="str">
        <f>Language!B166</f>
        <v>External Quality Assessment</v>
      </c>
      <c r="C8" s="98"/>
      <c r="D8" s="98"/>
      <c r="E8" s="98"/>
      <c r="F8" s="98"/>
      <c r="G8" s="98"/>
    </row>
    <row r="9" spans="1:7" ht="14" x14ac:dyDescent="0.3">
      <c r="A9" s="99" t="str">
        <f>Language!B167</f>
        <v xml:space="preserve">EVD </v>
      </c>
      <c r="B9" s="99" t="str">
        <f>Language!B168</f>
        <v>Ebola virus disease</v>
      </c>
      <c r="C9" s="98"/>
      <c r="D9" s="98"/>
      <c r="E9" s="98"/>
      <c r="F9" s="98"/>
      <c r="G9" s="98"/>
    </row>
    <row r="10" spans="1:7" ht="14" x14ac:dyDescent="0.3">
      <c r="A10" s="99" t="str">
        <f>Language!B169</f>
        <v>MoH</v>
      </c>
      <c r="B10" s="99" t="str">
        <f>Language!B170</f>
        <v>Ministry of Health</v>
      </c>
      <c r="C10" s="98"/>
      <c r="D10" s="98"/>
      <c r="E10" s="98"/>
      <c r="F10" s="98"/>
      <c r="G10" s="98"/>
    </row>
    <row r="11" spans="1:7" ht="14" x14ac:dyDescent="0.3">
      <c r="A11" s="99" t="str">
        <f>Language!B171</f>
        <v>NGO</v>
      </c>
      <c r="B11" s="99" t="str">
        <f>Language!B172</f>
        <v>Non-Governmental Organization</v>
      </c>
      <c r="C11" s="98"/>
      <c r="D11" s="98"/>
      <c r="E11" s="98"/>
      <c r="F11" s="98"/>
      <c r="G11" s="98"/>
    </row>
    <row r="12" spans="1:7" ht="14" x14ac:dyDescent="0.3">
      <c r="A12" s="99" t="str">
        <f>Language!B173</f>
        <v>PPE</v>
      </c>
      <c r="B12" s="99" t="str">
        <f>Language!B174</f>
        <v>Personal protective equipment</v>
      </c>
      <c r="C12" s="98"/>
      <c r="D12" s="98"/>
      <c r="E12" s="98"/>
      <c r="F12" s="98"/>
      <c r="G12" s="98"/>
    </row>
    <row r="13" spans="1:7" ht="14" x14ac:dyDescent="0.3">
      <c r="A13" s="99" t="str">
        <f>Language!B175</f>
        <v>RRT</v>
      </c>
      <c r="B13" s="99" t="str">
        <f>Language!B176</f>
        <v>Rapid Response Team</v>
      </c>
      <c r="C13" s="98"/>
      <c r="D13" s="98"/>
      <c r="E13" s="98"/>
      <c r="F13" s="98"/>
      <c r="G13" s="98"/>
    </row>
    <row r="14" spans="1:7" ht="14" x14ac:dyDescent="0.3">
      <c r="A14" s="99" t="str">
        <f>Language!B177</f>
        <v>SOP</v>
      </c>
      <c r="B14" s="99" t="str">
        <f>Language!B178</f>
        <v>Standard Operating Procedure/s</v>
      </c>
      <c r="C14" s="98"/>
      <c r="D14" s="98"/>
      <c r="E14" s="98"/>
      <c r="F14" s="98"/>
      <c r="G14" s="98"/>
    </row>
    <row r="15" spans="1:7" ht="14" x14ac:dyDescent="0.3">
      <c r="A15" s="99" t="str">
        <f>Language!B179</f>
        <v xml:space="preserve">UN </v>
      </c>
      <c r="B15" s="99" t="str">
        <f>Language!B180</f>
        <v>United Nations</v>
      </c>
      <c r="C15" s="98"/>
      <c r="D15" s="98"/>
      <c r="E15" s="98"/>
      <c r="F15" s="98"/>
      <c r="G15" s="98"/>
    </row>
    <row r="16" spans="1:7" ht="14" x14ac:dyDescent="0.3">
      <c r="A16" s="99" t="str">
        <f>Language!B181</f>
        <v>VHF</v>
      </c>
      <c r="B16" s="99" t="str">
        <f>Language!B182</f>
        <v>Viral haemorrhagic fever</v>
      </c>
      <c r="C16" s="98"/>
      <c r="D16" s="98"/>
      <c r="E16" s="98"/>
      <c r="F16" s="98"/>
      <c r="G16" s="98"/>
    </row>
    <row r="17" spans="1:7" ht="14" x14ac:dyDescent="0.3">
      <c r="A17" s="99" t="str">
        <f>Language!B183</f>
        <v>WHO</v>
      </c>
      <c r="B17" s="99" t="str">
        <f>Language!B184</f>
        <v>World Health Organization</v>
      </c>
      <c r="C17" s="98"/>
      <c r="D17" s="98"/>
      <c r="E17" s="98"/>
      <c r="F17" s="98"/>
      <c r="G17" s="98"/>
    </row>
    <row r="18" spans="1:7" ht="14" x14ac:dyDescent="0.3">
      <c r="A18" s="99" t="str">
        <f>Language!B185</f>
        <v>WHOCC</v>
      </c>
      <c r="B18" s="99" t="str">
        <f>Language!B186</f>
        <v>WHO Collaborating Centres</v>
      </c>
      <c r="C18" s="98"/>
      <c r="D18" s="98"/>
      <c r="E18" s="98"/>
      <c r="F18" s="98"/>
      <c r="G18" s="98"/>
    </row>
  </sheetData>
  <sheetProtection sheet="1" objects="1" scenarios="1"/>
  <customSheetViews>
    <customSheetView guid="{BFD77DF1-17A5-40AC-A150-BAD5EDFED2E6}">
      <pageMargins left="0.39370078740157483" right="0.39370078740157483" top="0.98425196850393704" bottom="0.78740157480314965" header="0.51181102362204722" footer="0.39370078740157483"/>
      <pageSetup paperSize="9" orientation="portrait" r:id="rId1"/>
      <headerFooter alignWithMargins="0">
        <oddHeader>&amp;LAnnex 1 - ALQ - Abbreviations&amp;R&amp;"Arial,Italic"WORKING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23DA5D3A-4679-4994-BD8C-1AB36D9448B2}" showRuler="0">
      <selection activeCell="B19" sqref="B19"/>
      <pageMargins left="0.39370078740157483" right="0.39370078740157483" top="0.98425196850393704" bottom="0.78740157480314965" header="0.51181102362204722" footer="0.39370078740157483"/>
      <pageSetup paperSize="9" orientation="portrait" r:id="rId2"/>
      <headerFooter alignWithMargins="0">
        <oddHeader>&amp;LAnnex 1 - ALQ - Abbreviations&amp;R&amp;"Arial,Italic"WORKING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 guid="{4BDEC9B1-1482-4ED3-B3FB-6501D345B801}" showRuler="0">
      <pageMargins left="0.39370078740157483" right="0.39370078740157483" top="0.98425196850393704" bottom="0.78740157480314965" header="0.51181102362204722" footer="0.39370078740157483"/>
      <pageSetup paperSize="9" orientation="portrait" r:id="rId3"/>
      <headerFooter alignWithMargins="0">
        <oddHeader>&amp;LAnnex 1 - ALQ - Abbreviations&amp;R&amp;"Arial,Italic"WORKING DOCUMENT - NOT FOR DISTRIBUTION</oddHeader>
        <oddFooter>&amp;L&amp;P</oddFooter>
      </headerFooter>
      <extLst>
        <ext xmlns:xlsdti="http://schemas.microsoft.com/office/spreadsheetml/2023/showDataTypeIcons" uri="{a3c15fd4-4149-4032-8f15-062bd4999b60}">
          <xlsdti:showDataTypeIconsCustomSheetView visible="0"/>
        </ext>
      </extLst>
    </customSheetView>
  </customSheetViews>
  <phoneticPr fontId="1" type="noConversion"/>
  <pageMargins left="0.39370078740157483" right="0.39370078740157483" top="0.98425196850393704" bottom="0.78740157480314965" header="0.51181102362204722" footer="0.39370078740157483"/>
  <pageSetup paperSize="9" orientation="portrait" r:id="rId4"/>
  <headerFooter alignWithMargins="0">
    <oddHeader>&amp;L&amp;"Times New Roman,Regular"Annex 1: LAT/System - Acronyms</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20</vt:i4>
      </vt:variant>
    </vt:vector>
  </HeadingPairs>
  <TitlesOfParts>
    <vt:vector size="36" baseType="lpstr">
      <vt:lpstr>Cover</vt:lpstr>
      <vt:lpstr>General Info</vt:lpstr>
      <vt:lpstr>1. Coord</vt:lpstr>
      <vt:lpstr>2. Structure</vt:lpstr>
      <vt:lpstr>3. Reg</vt:lpstr>
      <vt:lpstr>4. Quality</vt:lpstr>
      <vt:lpstr>5. Info</vt:lpstr>
      <vt:lpstr>6. Infrastructure</vt:lpstr>
      <vt:lpstr>7. HR</vt:lpstr>
      <vt:lpstr>8. Biorisk</vt:lpstr>
      <vt:lpstr>9. Gap Analysis</vt:lpstr>
      <vt:lpstr>Summary</vt:lpstr>
      <vt:lpstr>Language</vt:lpstr>
      <vt:lpstr>Export</vt:lpstr>
      <vt:lpstr>Acronyms</vt:lpstr>
      <vt:lpstr>Sheet1</vt:lpstr>
      <vt:lpstr>'1. Coord'!Print_Area</vt:lpstr>
      <vt:lpstr>'2. Structure'!Print_Area</vt:lpstr>
      <vt:lpstr>'3. Reg'!Print_Area</vt:lpstr>
      <vt:lpstr>'4. Quality'!Print_Area</vt:lpstr>
      <vt:lpstr>'5. Info'!Print_Area</vt:lpstr>
      <vt:lpstr>'6. Infrastructure'!Print_Area</vt:lpstr>
      <vt:lpstr>'7. HR'!Print_Area</vt:lpstr>
      <vt:lpstr>'8. Biorisk'!Print_Area</vt:lpstr>
      <vt:lpstr>'9. Gap Analysis'!Print_Area</vt:lpstr>
      <vt:lpstr>Cover!Print_Area</vt:lpstr>
      <vt:lpstr>'General Info'!Print_Area</vt:lpstr>
      <vt:lpstr>'1. Coord'!Print_Titles</vt:lpstr>
      <vt:lpstr>'2. Structure'!Print_Titles</vt:lpstr>
      <vt:lpstr>'3. Reg'!Print_Titles</vt:lpstr>
      <vt:lpstr>'4. Quality'!Print_Titles</vt:lpstr>
      <vt:lpstr>'5. Info'!Print_Titles</vt:lpstr>
      <vt:lpstr>'6. Infrastructure'!Print_Titles</vt:lpstr>
      <vt:lpstr>'7. HR'!Print_Titles</vt:lpstr>
      <vt:lpstr>'8. Biorisk'!Print_Titles</vt:lpstr>
      <vt:lpstr>Language!Print_Titles</vt:lpstr>
    </vt:vector>
  </TitlesOfParts>
  <Company>World Health Organization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dolmazonv</dc:creator>
  <cp:lastModifiedBy>pc</cp:lastModifiedBy>
  <cp:lastPrinted>2012-11-05T12:59:55Z</cp:lastPrinted>
  <dcterms:created xsi:type="dcterms:W3CDTF">2010-01-12T16:35:45Z</dcterms:created>
  <dcterms:modified xsi:type="dcterms:W3CDTF">2026-05-02T16:42:07Z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