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270" windowWidth="10905" windowHeight="11070"/>
  </bookViews>
  <sheets>
    <sheet name="2-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9" i="1"/>
  <c r="D37"/>
  <c r="D31"/>
  <c r="D29"/>
  <c r="D23"/>
  <c r="D21"/>
  <c r="D15"/>
  <c r="D13"/>
  <c r="D7"/>
  <c r="C44"/>
  <c r="C43" s="1"/>
  <c r="D44"/>
  <c r="D41" s="1"/>
  <c r="E48"/>
  <c r="F44"/>
  <c r="F39" s="1"/>
  <c r="B44"/>
  <c r="B37" s="1"/>
  <c r="B9" l="1"/>
  <c r="B25"/>
  <c r="B41"/>
  <c r="B48"/>
  <c r="B15"/>
  <c r="B31"/>
  <c r="B5"/>
  <c r="B17"/>
  <c r="B33"/>
  <c r="C7"/>
  <c r="C15"/>
  <c r="C23"/>
  <c r="C31"/>
  <c r="C39"/>
  <c r="B7"/>
  <c r="B23"/>
  <c r="B39"/>
  <c r="C9"/>
  <c r="C17"/>
  <c r="C25"/>
  <c r="C33"/>
  <c r="C41"/>
  <c r="F13"/>
  <c r="F37"/>
  <c r="F5"/>
  <c r="F27"/>
  <c r="F35"/>
  <c r="F43"/>
  <c r="D48"/>
  <c r="D5"/>
  <c r="B11"/>
  <c r="B19"/>
  <c r="B27"/>
  <c r="B35"/>
  <c r="B43"/>
  <c r="F9"/>
  <c r="D11"/>
  <c r="C13"/>
  <c r="F17"/>
  <c r="D19"/>
  <c r="C21"/>
  <c r="F25"/>
  <c r="D27"/>
  <c r="C29"/>
  <c r="F33"/>
  <c r="D35"/>
  <c r="C37"/>
  <c r="F41"/>
  <c r="D43"/>
  <c r="F21"/>
  <c r="F29"/>
  <c r="F48"/>
  <c r="F11"/>
  <c r="F19"/>
  <c r="C48"/>
  <c r="C5"/>
  <c r="B13"/>
  <c r="B21"/>
  <c r="B29"/>
  <c r="F7"/>
  <c r="D9"/>
  <c r="C11"/>
  <c r="F15"/>
  <c r="D17"/>
  <c r="C19"/>
  <c r="F23"/>
  <c r="D25"/>
  <c r="C27"/>
  <c r="F31"/>
  <c r="D33"/>
  <c r="C35"/>
</calcChain>
</file>

<file path=xl/sharedStrings.xml><?xml version="1.0" encoding="utf-8"?>
<sst xmlns="http://schemas.openxmlformats.org/spreadsheetml/2006/main" count="56" uniqueCount="37">
  <si>
    <t>Age at dialysis initiation</t>
    <phoneticPr fontId="5"/>
  </si>
  <si>
    <t>Male</t>
    <phoneticPr fontId="3"/>
  </si>
  <si>
    <t>Female</t>
    <phoneticPr fontId="3"/>
  </si>
  <si>
    <t>Subtotal</t>
    <phoneticPr fontId="3"/>
  </si>
  <si>
    <t>No information available</t>
    <phoneticPr fontId="5"/>
  </si>
  <si>
    <t>Total</t>
    <phoneticPr fontId="3"/>
  </si>
  <si>
    <t>&lt;5</t>
    <phoneticPr fontId="2"/>
  </si>
  <si>
    <t>（％）</t>
  </si>
  <si>
    <t xml:space="preserve">No information available </t>
  </si>
  <si>
    <t xml:space="preserve">* The above data were obtained from the patient survey. </t>
  </si>
  <si>
    <t>5≤,&lt;10</t>
    <phoneticPr fontId="2"/>
  </si>
  <si>
    <t>10≤,&lt;15</t>
    <phoneticPr fontId="2"/>
  </si>
  <si>
    <t>15≤,&lt;20</t>
    <phoneticPr fontId="2"/>
  </si>
  <si>
    <t>20≤,&lt;25</t>
    <phoneticPr fontId="2"/>
  </si>
  <si>
    <t>25≤,&lt;30</t>
    <phoneticPr fontId="2"/>
  </si>
  <si>
    <t>30≤,&lt;35</t>
    <phoneticPr fontId="2"/>
  </si>
  <si>
    <t>35≤,&lt;40</t>
    <phoneticPr fontId="2"/>
  </si>
  <si>
    <t>40≤,&lt;45</t>
    <phoneticPr fontId="2"/>
  </si>
  <si>
    <t>45≤,&lt;50</t>
    <phoneticPr fontId="2"/>
  </si>
  <si>
    <t>50≤,&lt;55</t>
    <phoneticPr fontId="2"/>
  </si>
  <si>
    <t>55≤,&lt;60</t>
    <phoneticPr fontId="2"/>
  </si>
  <si>
    <t>60≤,&lt;65</t>
    <phoneticPr fontId="2"/>
  </si>
  <si>
    <t>65≤,&lt;70</t>
    <phoneticPr fontId="2"/>
  </si>
  <si>
    <t>70≤,&lt;75</t>
    <phoneticPr fontId="2"/>
  </si>
  <si>
    <t>75≤,&lt;80</t>
    <phoneticPr fontId="2"/>
  </si>
  <si>
    <t>80≤,&lt;85</t>
    <phoneticPr fontId="2"/>
  </si>
  <si>
    <t>85≤,&lt;90</t>
    <phoneticPr fontId="2"/>
  </si>
  <si>
    <t>90≤,&lt;95</t>
    <phoneticPr fontId="2"/>
  </si>
  <si>
    <t>95≤</t>
    <phoneticPr fontId="2"/>
  </si>
  <si>
    <t>Subtotal</t>
    <phoneticPr fontId="3"/>
  </si>
  <si>
    <t>（％）</t>
    <phoneticPr fontId="3"/>
  </si>
  <si>
    <t>Unknown</t>
    <phoneticPr fontId="3"/>
  </si>
  <si>
    <t>Total</t>
    <phoneticPr fontId="5"/>
  </si>
  <si>
    <t xml:space="preserve">Mean age </t>
    <phoneticPr fontId="5"/>
  </si>
  <si>
    <t>S.D.</t>
    <phoneticPr fontId="2"/>
  </si>
  <si>
    <t>Values in parentheses on the right side of each figure represent the percentage relative to the subtotal in each column.</t>
    <phoneticPr fontId="5"/>
  </si>
  <si>
    <t>Additional file 11: Table S11 Incident dialysis patient distribution, by age &amp; sex, 2016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</si>
</sst>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\(0.0\)"/>
  </numFmts>
  <fonts count="7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sz val="10"/>
      <color theme="1"/>
      <name val="Calibri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5" fontId="1" fillId="0" borderId="6" xfId="0" applyNumberFormat="1" applyFont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right" vertical="center" wrapText="1"/>
    </xf>
    <xf numFmtId="165" fontId="1" fillId="0" borderId="9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0" fontId="1" fillId="0" borderId="0" xfId="0" applyNumberFormat="1" applyFont="1" applyAlignment="1"/>
    <xf numFmtId="0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5" xfId="0" applyNumberFormat="1" applyFont="1" applyFill="1" applyBorder="1" applyAlignment="1">
      <alignment horizontal="right" vertical="center"/>
    </xf>
    <xf numFmtId="49" fontId="1" fillId="0" borderId="5" xfId="0" applyNumberFormat="1" applyFont="1" applyFill="1" applyBorder="1" applyAlignment="1">
      <alignment horizontal="right" vertical="center"/>
    </xf>
    <xf numFmtId="164" fontId="1" fillId="0" borderId="6" xfId="0" applyNumberFormat="1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horizontal="right" vertical="center"/>
    </xf>
    <xf numFmtId="2" fontId="1" fillId="0" borderId="2" xfId="0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Fill="1" applyAlignment="1"/>
    <xf numFmtId="0" fontId="6" fillId="2" borderId="1" xfId="0" applyFont="1" applyFill="1" applyBorder="1" applyAlignment="1">
      <alignment horizontal="right" vertical="center" wrapText="1"/>
    </xf>
    <xf numFmtId="0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activeCell="A2" sqref="A2"/>
    </sheetView>
  </sheetViews>
  <sheetFormatPr defaultColWidth="9" defaultRowHeight="15"/>
  <cols>
    <col min="1" max="1" width="12" style="24" customWidth="1"/>
    <col min="2" max="16384" width="9" style="24"/>
  </cols>
  <sheetData>
    <row r="1" spans="1:6">
      <c r="A1" s="1"/>
      <c r="B1" s="1"/>
      <c r="C1" s="1"/>
      <c r="D1" s="1"/>
      <c r="E1" s="1"/>
      <c r="F1" s="1"/>
    </row>
    <row r="2" spans="1:6">
      <c r="A2" s="25" t="s">
        <v>36</v>
      </c>
      <c r="B2" s="1"/>
      <c r="C2" s="1"/>
      <c r="D2" s="1"/>
      <c r="E2" s="1"/>
      <c r="F2" s="1"/>
    </row>
    <row r="3" spans="1:6" ht="5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</row>
    <row r="4" spans="1:6">
      <c r="A4" s="5" t="s">
        <v>6</v>
      </c>
      <c r="B4" s="19">
        <v>6</v>
      </c>
      <c r="C4" s="19">
        <v>4</v>
      </c>
      <c r="D4" s="19">
        <v>10</v>
      </c>
      <c r="E4" s="20"/>
      <c r="F4" s="19">
        <v>10</v>
      </c>
    </row>
    <row r="5" spans="1:6">
      <c r="A5" s="5" t="s">
        <v>7</v>
      </c>
      <c r="B5" s="7">
        <f>B4/B$44*100</f>
        <v>2.3523876734885908E-2</v>
      </c>
      <c r="C5" s="7">
        <f t="shared" ref="C5:F5" si="0">C4/C$44*100</f>
        <v>3.405994550408719E-2</v>
      </c>
      <c r="D5" s="7">
        <f t="shared" si="0"/>
        <v>2.6845637583892613E-2</v>
      </c>
      <c r="E5" s="7"/>
      <c r="F5" s="7">
        <f t="shared" si="0"/>
        <v>2.6845637583892613E-2</v>
      </c>
    </row>
    <row r="6" spans="1:6">
      <c r="A6" s="5" t="s">
        <v>10</v>
      </c>
      <c r="B6" s="21">
        <v>4</v>
      </c>
      <c r="C6" s="21">
        <v>4</v>
      </c>
      <c r="D6" s="21">
        <v>8</v>
      </c>
      <c r="E6" s="22"/>
      <c r="F6" s="21">
        <v>8</v>
      </c>
    </row>
    <row r="7" spans="1:6">
      <c r="A7" s="5" t="s">
        <v>7</v>
      </c>
      <c r="B7" s="7">
        <f>B6/B$44*100</f>
        <v>1.5682584489923938E-2</v>
      </c>
      <c r="C7" s="7">
        <f t="shared" ref="C7:F7" si="1">C6/C$44*100</f>
        <v>3.405994550408719E-2</v>
      </c>
      <c r="D7" s="7">
        <f t="shared" si="1"/>
        <v>2.1476510067114096E-2</v>
      </c>
      <c r="E7" s="7"/>
      <c r="F7" s="7">
        <f t="shared" si="1"/>
        <v>2.1476510067114096E-2</v>
      </c>
    </row>
    <row r="8" spans="1:6">
      <c r="A8" s="5" t="s">
        <v>11</v>
      </c>
      <c r="B8" s="21">
        <v>3</v>
      </c>
      <c r="C8" s="21">
        <v>4</v>
      </c>
      <c r="D8" s="21">
        <v>7</v>
      </c>
      <c r="E8" s="22"/>
      <c r="F8" s="21">
        <v>7</v>
      </c>
    </row>
    <row r="9" spans="1:6">
      <c r="A9" s="5" t="s">
        <v>7</v>
      </c>
      <c r="B9" s="7">
        <f>B8/B$44*100</f>
        <v>1.1761938367442954E-2</v>
      </c>
      <c r="C9" s="7">
        <f t="shared" ref="C9:F9" si="2">C8/C$44*100</f>
        <v>3.405994550408719E-2</v>
      </c>
      <c r="D9" s="7">
        <f t="shared" si="2"/>
        <v>1.8791946308724834E-2</v>
      </c>
      <c r="E9" s="7"/>
      <c r="F9" s="7">
        <f t="shared" si="2"/>
        <v>1.8791946308724834E-2</v>
      </c>
    </row>
    <row r="10" spans="1:6">
      <c r="A10" s="5" t="s">
        <v>12</v>
      </c>
      <c r="B10" s="21">
        <v>14</v>
      </c>
      <c r="C10" s="21">
        <v>8</v>
      </c>
      <c r="D10" s="21">
        <v>22</v>
      </c>
      <c r="E10" s="22"/>
      <c r="F10" s="21">
        <v>22</v>
      </c>
    </row>
    <row r="11" spans="1:6">
      <c r="A11" s="5" t="s">
        <v>7</v>
      </c>
      <c r="B11" s="7">
        <f>B10/B$44*100</f>
        <v>5.488904571473379E-2</v>
      </c>
      <c r="C11" s="7">
        <f t="shared" ref="C11:F11" si="3">C10/C$44*100</f>
        <v>6.811989100817438E-2</v>
      </c>
      <c r="D11" s="7">
        <f t="shared" si="3"/>
        <v>5.9060402684563758E-2</v>
      </c>
      <c r="E11" s="7"/>
      <c r="F11" s="7">
        <f t="shared" si="3"/>
        <v>5.9060402684563758E-2</v>
      </c>
    </row>
    <row r="12" spans="1:6">
      <c r="A12" s="5" t="s">
        <v>13</v>
      </c>
      <c r="B12" s="21">
        <v>41</v>
      </c>
      <c r="C12" s="21">
        <v>17</v>
      </c>
      <c r="D12" s="21">
        <v>58</v>
      </c>
      <c r="E12" s="22"/>
      <c r="F12" s="21">
        <v>58</v>
      </c>
    </row>
    <row r="13" spans="1:6">
      <c r="A13" s="5" t="s">
        <v>7</v>
      </c>
      <c r="B13" s="7">
        <f>B12/B$44*100</f>
        <v>0.16074649102172037</v>
      </c>
      <c r="C13" s="7">
        <f t="shared" ref="C13:F13" si="4">C12/C$44*100</f>
        <v>0.14475476839237056</v>
      </c>
      <c r="D13" s="7">
        <f t="shared" si="4"/>
        <v>0.15570469798657718</v>
      </c>
      <c r="E13" s="7"/>
      <c r="F13" s="7">
        <f t="shared" si="4"/>
        <v>0.15570469798657718</v>
      </c>
    </row>
    <row r="14" spans="1:6">
      <c r="A14" s="5" t="s">
        <v>14</v>
      </c>
      <c r="B14" s="21">
        <v>76</v>
      </c>
      <c r="C14" s="21">
        <v>35</v>
      </c>
      <c r="D14" s="21">
        <v>111</v>
      </c>
      <c r="E14" s="22"/>
      <c r="F14" s="21">
        <v>111</v>
      </c>
    </row>
    <row r="15" spans="1:6">
      <c r="A15" s="5" t="s">
        <v>7</v>
      </c>
      <c r="B15" s="7">
        <f>B14/B$44*100</f>
        <v>0.29796910530855486</v>
      </c>
      <c r="C15" s="7">
        <f t="shared" ref="C15:F15" si="5">C14/C$44*100</f>
        <v>0.29802452316076294</v>
      </c>
      <c r="D15" s="7">
        <f t="shared" si="5"/>
        <v>0.29798657718120802</v>
      </c>
      <c r="E15" s="7"/>
      <c r="F15" s="7">
        <f t="shared" si="5"/>
        <v>0.29798657718120802</v>
      </c>
    </row>
    <row r="16" spans="1:6">
      <c r="A16" s="5" t="s">
        <v>15</v>
      </c>
      <c r="B16" s="21">
        <v>157</v>
      </c>
      <c r="C16" s="21">
        <v>84</v>
      </c>
      <c r="D16" s="21">
        <v>241</v>
      </c>
      <c r="E16" s="22"/>
      <c r="F16" s="21">
        <v>241</v>
      </c>
    </row>
    <row r="17" spans="1:6">
      <c r="A17" s="5" t="s">
        <v>7</v>
      </c>
      <c r="B17" s="7">
        <f>B16/B$44*100</f>
        <v>0.6155414412295146</v>
      </c>
      <c r="C17" s="7">
        <f t="shared" ref="C17:F17" si="6">C16/C$44*100</f>
        <v>0.71525885558583102</v>
      </c>
      <c r="D17" s="7">
        <f t="shared" si="6"/>
        <v>0.6469798657718121</v>
      </c>
      <c r="E17" s="7"/>
      <c r="F17" s="7">
        <f t="shared" si="6"/>
        <v>0.6469798657718121</v>
      </c>
    </row>
    <row r="18" spans="1:6">
      <c r="A18" s="5" t="s">
        <v>16</v>
      </c>
      <c r="B18" s="21">
        <v>338</v>
      </c>
      <c r="C18" s="21">
        <v>134</v>
      </c>
      <c r="D18" s="21">
        <v>472</v>
      </c>
      <c r="E18" s="22"/>
      <c r="F18" s="21">
        <v>472</v>
      </c>
    </row>
    <row r="19" spans="1:6">
      <c r="A19" s="5" t="s">
        <v>7</v>
      </c>
      <c r="B19" s="7">
        <f>B18/B$44*100</f>
        <v>1.3251783893985729</v>
      </c>
      <c r="C19" s="7">
        <f t="shared" ref="C19:F19" si="7">C18/C$44*100</f>
        <v>1.1410081743869209</v>
      </c>
      <c r="D19" s="7">
        <f t="shared" si="7"/>
        <v>1.2671140939597316</v>
      </c>
      <c r="E19" s="7"/>
      <c r="F19" s="7">
        <f t="shared" si="7"/>
        <v>1.2671140939597316</v>
      </c>
    </row>
    <row r="20" spans="1:6">
      <c r="A20" s="5" t="s">
        <v>17</v>
      </c>
      <c r="B20" s="21">
        <v>787</v>
      </c>
      <c r="C20" s="21">
        <v>249</v>
      </c>
      <c r="D20" s="21">
        <v>1036</v>
      </c>
      <c r="E20" s="22"/>
      <c r="F20" s="21">
        <v>1036</v>
      </c>
    </row>
    <row r="21" spans="1:6">
      <c r="A21" s="5" t="s">
        <v>7</v>
      </c>
      <c r="B21" s="7">
        <f>B20/B$44*100</f>
        <v>3.085548498392535</v>
      </c>
      <c r="C21" s="7">
        <f t="shared" ref="C21:F21" si="8">C20/C$44*100</f>
        <v>2.1202316076294281</v>
      </c>
      <c r="D21" s="7">
        <f t="shared" si="8"/>
        <v>2.7812080536912753</v>
      </c>
      <c r="E21" s="7"/>
      <c r="F21" s="7">
        <f t="shared" si="8"/>
        <v>2.7812080536912753</v>
      </c>
    </row>
    <row r="22" spans="1:6">
      <c r="A22" s="5" t="s">
        <v>18</v>
      </c>
      <c r="B22" s="21">
        <v>1170</v>
      </c>
      <c r="C22" s="21">
        <v>415</v>
      </c>
      <c r="D22" s="21">
        <v>1585</v>
      </c>
      <c r="E22" s="22"/>
      <c r="F22" s="21">
        <v>1585</v>
      </c>
    </row>
    <row r="23" spans="1:6">
      <c r="A23" s="5" t="s">
        <v>7</v>
      </c>
      <c r="B23" s="7">
        <f>B22/B$44*100</f>
        <v>4.5871559633027523</v>
      </c>
      <c r="C23" s="7">
        <f t="shared" ref="C23:F23" si="9">C22/C$44*100</f>
        <v>3.5337193460490459</v>
      </c>
      <c r="D23" s="7">
        <f t="shared" si="9"/>
        <v>4.2550335570469802</v>
      </c>
      <c r="E23" s="7"/>
      <c r="F23" s="7">
        <f t="shared" si="9"/>
        <v>4.2550335570469802</v>
      </c>
    </row>
    <row r="24" spans="1:6">
      <c r="A24" s="5" t="s">
        <v>19</v>
      </c>
      <c r="B24" s="21">
        <v>1514</v>
      </c>
      <c r="C24" s="21">
        <v>497</v>
      </c>
      <c r="D24" s="21">
        <v>2011</v>
      </c>
      <c r="E24" s="22"/>
      <c r="F24" s="21">
        <v>2011</v>
      </c>
    </row>
    <row r="25" spans="1:6">
      <c r="A25" s="5" t="s">
        <v>7</v>
      </c>
      <c r="B25" s="7">
        <f>B24/B$44*100</f>
        <v>5.935858229436211</v>
      </c>
      <c r="C25" s="7">
        <f t="shared" ref="C25:F25" si="10">C24/C$44*100</f>
        <v>4.2319482288828336</v>
      </c>
      <c r="D25" s="7">
        <f t="shared" si="10"/>
        <v>5.3986577181208055</v>
      </c>
      <c r="E25" s="7"/>
      <c r="F25" s="7">
        <f t="shared" si="10"/>
        <v>5.3986577181208055</v>
      </c>
    </row>
    <row r="26" spans="1:6">
      <c r="A26" s="5" t="s">
        <v>20</v>
      </c>
      <c r="B26" s="21">
        <v>1748</v>
      </c>
      <c r="C26" s="21">
        <v>627</v>
      </c>
      <c r="D26" s="21">
        <v>2375</v>
      </c>
      <c r="E26" s="22"/>
      <c r="F26" s="21">
        <v>2375</v>
      </c>
    </row>
    <row r="27" spans="1:6">
      <c r="A27" s="5" t="s">
        <v>7</v>
      </c>
      <c r="B27" s="7">
        <f>B26/B$44*100</f>
        <v>6.8532894220967613</v>
      </c>
      <c r="C27" s="7">
        <f t="shared" ref="C27:F27" si="11">C26/C$44*100</f>
        <v>5.3388964577656672</v>
      </c>
      <c r="D27" s="7">
        <f t="shared" si="11"/>
        <v>6.375838926174497</v>
      </c>
      <c r="E27" s="7"/>
      <c r="F27" s="7">
        <f t="shared" si="11"/>
        <v>6.375838926174497</v>
      </c>
    </row>
    <row r="28" spans="1:6">
      <c r="A28" s="5" t="s">
        <v>21</v>
      </c>
      <c r="B28" s="21">
        <v>2342</v>
      </c>
      <c r="C28" s="21">
        <v>984</v>
      </c>
      <c r="D28" s="21">
        <v>3326</v>
      </c>
      <c r="E28" s="22"/>
      <c r="F28" s="21">
        <v>3326</v>
      </c>
    </row>
    <row r="29" spans="1:6">
      <c r="A29" s="5" t="s">
        <v>7</v>
      </c>
      <c r="B29" s="7">
        <f>B28/B$44*100</f>
        <v>9.1821532188504662</v>
      </c>
      <c r="C29" s="7">
        <f t="shared" ref="C29:F29" si="12">C28/C$44*100</f>
        <v>8.3787465940054506</v>
      </c>
      <c r="D29" s="7">
        <f t="shared" si="12"/>
        <v>8.9288590604026847</v>
      </c>
      <c r="E29" s="7"/>
      <c r="F29" s="7">
        <f t="shared" si="12"/>
        <v>8.9288590604026847</v>
      </c>
    </row>
    <row r="30" spans="1:6">
      <c r="A30" s="5" t="s">
        <v>22</v>
      </c>
      <c r="B30" s="21">
        <v>4087</v>
      </c>
      <c r="C30" s="21">
        <v>1625</v>
      </c>
      <c r="D30" s="21">
        <v>5712</v>
      </c>
      <c r="E30" s="22"/>
      <c r="F30" s="21">
        <v>5712</v>
      </c>
    </row>
    <row r="31" spans="1:6">
      <c r="A31" s="5" t="s">
        <v>7</v>
      </c>
      <c r="B31" s="7">
        <f>B30/B$44*100</f>
        <v>16.023680702579785</v>
      </c>
      <c r="C31" s="7">
        <f t="shared" ref="C31:F31" si="13">C30/C$44*100</f>
        <v>13.836852861035423</v>
      </c>
      <c r="D31" s="7">
        <f t="shared" si="13"/>
        <v>15.334228187919463</v>
      </c>
      <c r="E31" s="7"/>
      <c r="F31" s="7">
        <f t="shared" si="13"/>
        <v>15.334228187919463</v>
      </c>
    </row>
    <row r="32" spans="1:6">
      <c r="A32" s="5" t="s">
        <v>23</v>
      </c>
      <c r="B32" s="21">
        <v>3693</v>
      </c>
      <c r="C32" s="21">
        <v>1508</v>
      </c>
      <c r="D32" s="21">
        <v>5201</v>
      </c>
      <c r="E32" s="22"/>
      <c r="F32" s="21">
        <v>5201</v>
      </c>
    </row>
    <row r="33" spans="1:6">
      <c r="A33" s="5" t="s">
        <v>7</v>
      </c>
      <c r="B33" s="7">
        <f>B32/B$44*100</f>
        <v>14.478946130322276</v>
      </c>
      <c r="C33" s="7">
        <f t="shared" ref="C33:F33" si="14">C32/C$44*100</f>
        <v>12.840599455040872</v>
      </c>
      <c r="D33" s="7">
        <f t="shared" si="14"/>
        <v>13.96241610738255</v>
      </c>
      <c r="E33" s="7"/>
      <c r="F33" s="7">
        <f t="shared" si="14"/>
        <v>13.96241610738255</v>
      </c>
    </row>
    <row r="34" spans="1:6">
      <c r="A34" s="5" t="s">
        <v>24</v>
      </c>
      <c r="B34" s="21">
        <v>3841</v>
      </c>
      <c r="C34" s="21">
        <v>1877</v>
      </c>
      <c r="D34" s="21">
        <v>5718</v>
      </c>
      <c r="E34" s="22"/>
      <c r="F34" s="21">
        <v>5718</v>
      </c>
    </row>
    <row r="35" spans="1:6">
      <c r="A35" s="5" t="s">
        <v>7</v>
      </c>
      <c r="B35" s="7">
        <f>B34/B$44*100</f>
        <v>15.059201756449465</v>
      </c>
      <c r="C35" s="7">
        <f t="shared" ref="C35:F35" si="15">C34/C$44*100</f>
        <v>15.982629427792915</v>
      </c>
      <c r="D35" s="7">
        <f t="shared" si="15"/>
        <v>15.350335570469797</v>
      </c>
      <c r="E35" s="7"/>
      <c r="F35" s="7">
        <f t="shared" si="15"/>
        <v>15.350335570469797</v>
      </c>
    </row>
    <row r="36" spans="1:6">
      <c r="A36" s="5" t="s">
        <v>25</v>
      </c>
      <c r="B36" s="21">
        <v>3452</v>
      </c>
      <c r="C36" s="21">
        <v>1987</v>
      </c>
      <c r="D36" s="21">
        <v>5439</v>
      </c>
      <c r="E36" s="22"/>
      <c r="F36" s="21">
        <v>5439</v>
      </c>
    </row>
    <row r="37" spans="1:6">
      <c r="A37" s="5" t="s">
        <v>7</v>
      </c>
      <c r="B37" s="7">
        <f>B36/B$44*100</f>
        <v>13.534070414804361</v>
      </c>
      <c r="C37" s="7">
        <f t="shared" ref="C37:F37" si="16">C36/C$44*100</f>
        <v>16.919277929155314</v>
      </c>
      <c r="D37" s="7">
        <f t="shared" si="16"/>
        <v>14.601342281879196</v>
      </c>
      <c r="E37" s="7"/>
      <c r="F37" s="7">
        <f t="shared" si="16"/>
        <v>14.601342281879196</v>
      </c>
    </row>
    <row r="38" spans="1:6">
      <c r="A38" s="5" t="s">
        <v>26</v>
      </c>
      <c r="B38" s="21">
        <v>1791</v>
      </c>
      <c r="C38" s="21">
        <v>1252</v>
      </c>
      <c r="D38" s="21">
        <v>3043</v>
      </c>
      <c r="E38" s="22"/>
      <c r="F38" s="21">
        <v>3043</v>
      </c>
    </row>
    <row r="39" spans="1:6">
      <c r="A39" s="5" t="s">
        <v>7</v>
      </c>
      <c r="B39" s="7">
        <f>B38/B$44*100</f>
        <v>7.0218772053634444</v>
      </c>
      <c r="C39" s="7">
        <f t="shared" ref="C39:F39" si="17">C38/C$44*100</f>
        <v>10.660762942779293</v>
      </c>
      <c r="D39" s="7">
        <f t="shared" si="17"/>
        <v>8.1691275167785236</v>
      </c>
      <c r="E39" s="7"/>
      <c r="F39" s="7">
        <f t="shared" si="17"/>
        <v>8.1691275167785236</v>
      </c>
    </row>
    <row r="40" spans="1:6">
      <c r="A40" s="5" t="s">
        <v>27</v>
      </c>
      <c r="B40" s="21">
        <v>417</v>
      </c>
      <c r="C40" s="21">
        <v>378</v>
      </c>
      <c r="D40" s="21">
        <v>795</v>
      </c>
      <c r="E40" s="22"/>
      <c r="F40" s="21">
        <v>795</v>
      </c>
    </row>
    <row r="41" spans="1:6">
      <c r="A41" s="5" t="s">
        <v>7</v>
      </c>
      <c r="B41" s="7">
        <f>B40/B$44*100</f>
        <v>1.6349094330745706</v>
      </c>
      <c r="C41" s="7">
        <f t="shared" ref="C41:F41" si="18">C40/C$44*100</f>
        <v>3.21866485013624</v>
      </c>
      <c r="D41" s="7">
        <f t="shared" si="18"/>
        <v>2.1342281879194633</v>
      </c>
      <c r="E41" s="7"/>
      <c r="F41" s="7">
        <f t="shared" si="18"/>
        <v>2.1342281879194633</v>
      </c>
    </row>
    <row r="42" spans="1:6">
      <c r="A42" s="5" t="s">
        <v>28</v>
      </c>
      <c r="B42" s="21">
        <v>25</v>
      </c>
      <c r="C42" s="21">
        <v>55</v>
      </c>
      <c r="D42" s="21">
        <v>80</v>
      </c>
      <c r="E42" s="22"/>
      <c r="F42" s="21">
        <v>80</v>
      </c>
    </row>
    <row r="43" spans="1:6">
      <c r="A43" s="5" t="s">
        <v>7</v>
      </c>
      <c r="B43" s="7">
        <f>B42/B$44*100</f>
        <v>9.801615306202463E-2</v>
      </c>
      <c r="C43" s="7">
        <f t="shared" ref="C43:F43" si="19">C42/C$44*100</f>
        <v>0.46832425068119887</v>
      </c>
      <c r="D43" s="7">
        <f t="shared" si="19"/>
        <v>0.21476510067114091</v>
      </c>
      <c r="E43" s="7"/>
      <c r="F43" s="7">
        <f t="shared" si="19"/>
        <v>0.21476510067114091</v>
      </c>
    </row>
    <row r="44" spans="1:6">
      <c r="A44" s="8" t="s">
        <v>29</v>
      </c>
      <c r="B44" s="6">
        <f>B4+B6+B8+B10+B12+B14+B16+B18+B20+B22+B24+B26+B28+B30+B32+B34+B36+B38+B40+B42</f>
        <v>25506</v>
      </c>
      <c r="C44" s="6">
        <f t="shared" ref="C44:F44" si="20">C4+C6+C8+C10+C12+C14+C16+C18+C20+C22+C24+C26+C28+C30+C32+C34+C36+C38+C40+C42</f>
        <v>11744</v>
      </c>
      <c r="D44" s="6">
        <f t="shared" si="20"/>
        <v>37250</v>
      </c>
      <c r="E44" s="6"/>
      <c r="F44" s="6">
        <f t="shared" si="20"/>
        <v>37250</v>
      </c>
    </row>
    <row r="45" spans="1:6">
      <c r="A45" s="9" t="s">
        <v>30</v>
      </c>
      <c r="B45" s="10">
        <v>100</v>
      </c>
      <c r="C45" s="10">
        <v>100.00000000000001</v>
      </c>
      <c r="D45" s="10">
        <v>100</v>
      </c>
      <c r="E45" s="10"/>
      <c r="F45" s="10">
        <v>100</v>
      </c>
    </row>
    <row r="46" spans="1:6">
      <c r="A46" s="8" t="s">
        <v>31</v>
      </c>
      <c r="B46" s="20"/>
      <c r="C46" s="20"/>
      <c r="D46" s="20"/>
      <c r="E46" s="20"/>
      <c r="F46" s="20"/>
    </row>
    <row r="47" spans="1:6" ht="38.25">
      <c r="A47" s="26" t="s">
        <v>8</v>
      </c>
      <c r="B47" s="19">
        <v>1</v>
      </c>
      <c r="C47" s="20"/>
      <c r="D47" s="19">
        <v>1</v>
      </c>
      <c r="E47" s="19">
        <v>1</v>
      </c>
      <c r="F47" s="19">
        <v>2</v>
      </c>
    </row>
    <row r="48" spans="1:6">
      <c r="A48" s="11" t="s">
        <v>32</v>
      </c>
      <c r="B48" s="6">
        <f>B44+B46+B47</f>
        <v>25507</v>
      </c>
      <c r="C48" s="6">
        <f t="shared" ref="C48:F48" si="21">C44+C46+C47</f>
        <v>11744</v>
      </c>
      <c r="D48" s="6">
        <f t="shared" si="21"/>
        <v>37251</v>
      </c>
      <c r="E48" s="6">
        <f t="shared" si="21"/>
        <v>1</v>
      </c>
      <c r="F48" s="6">
        <f t="shared" si="21"/>
        <v>37252</v>
      </c>
    </row>
    <row r="49" spans="1:6">
      <c r="A49" s="11" t="s">
        <v>33</v>
      </c>
      <c r="B49" s="23">
        <v>68.569999999999993</v>
      </c>
      <c r="C49" s="23">
        <v>71.19</v>
      </c>
      <c r="D49" s="23">
        <v>69.400000000000006</v>
      </c>
      <c r="E49" s="23"/>
      <c r="F49" s="23">
        <v>69.400000000000006</v>
      </c>
    </row>
    <row r="50" spans="1:6">
      <c r="A50" s="12" t="s">
        <v>34</v>
      </c>
      <c r="B50" s="23">
        <v>13.22</v>
      </c>
      <c r="C50" s="23">
        <v>13.47</v>
      </c>
      <c r="D50" s="23">
        <v>13.36</v>
      </c>
      <c r="E50" s="23"/>
      <c r="F50" s="23">
        <v>13.36</v>
      </c>
    </row>
    <row r="51" spans="1:6">
      <c r="A51" s="13" t="s">
        <v>35</v>
      </c>
      <c r="B51" s="14"/>
      <c r="C51" s="14"/>
      <c r="D51" s="14"/>
      <c r="E51" s="14"/>
      <c r="F51" s="14"/>
    </row>
    <row r="52" spans="1:6">
      <c r="A52" s="27" t="s">
        <v>9</v>
      </c>
      <c r="B52" s="16"/>
      <c r="C52" s="16"/>
      <c r="D52" s="16"/>
      <c r="E52" s="16"/>
    </row>
    <row r="53" spans="1:6">
      <c r="A53" s="17"/>
      <c r="B53" s="16"/>
      <c r="C53" s="16"/>
      <c r="D53" s="16"/>
      <c r="E53" s="16"/>
      <c r="F53" s="16"/>
    </row>
    <row r="54" spans="1:6">
      <c r="A54" s="18"/>
      <c r="B54" s="16"/>
      <c r="C54" s="16"/>
      <c r="D54" s="16"/>
      <c r="E54" s="16"/>
      <c r="F54" s="16"/>
    </row>
    <row r="55" spans="1:6">
      <c r="A55" s="18"/>
      <c r="B55" s="16"/>
      <c r="C55" s="16"/>
      <c r="D55" s="16"/>
      <c r="E55" s="16"/>
      <c r="F55" s="16"/>
    </row>
    <row r="56" spans="1:6">
      <c r="A56" s="15"/>
      <c r="B56" s="16"/>
      <c r="C56" s="16"/>
      <c r="D56" s="16"/>
      <c r="E56" s="16"/>
      <c r="F56" s="1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aramido2f</dc:creator>
  <cp:lastModifiedBy>MLAPINIG</cp:lastModifiedBy>
  <dcterms:created xsi:type="dcterms:W3CDTF">2017-06-02T02:20:27Z</dcterms:created>
  <dcterms:modified xsi:type="dcterms:W3CDTF">2018-10-02T02:18:06Z</dcterms:modified>
</cp:coreProperties>
</file>