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L:\! CURRENT LAB MEMBERS\Jeff\Tropical Review Paper\2023\Fig. 5 (Nat)\"/>
    </mc:Choice>
  </mc:AlternateContent>
  <xr:revisionPtr revIDLastSave="0" documentId="13_ncr:1_{D8855A16-E97E-4D95-9ABC-A9BA3A693507}" xr6:coauthVersionLast="47" xr6:coauthVersionMax="47" xr10:uidLastSave="{00000000-0000-0000-0000-000000000000}"/>
  <bookViews>
    <workbookView xWindow="-110" yWindow="-110" windowWidth="19420" windowHeight="10420" xr2:uid="{61F72526-593F-4063-B722-1E25ACBC6063}"/>
  </bookViews>
  <sheets>
    <sheet name="Data" sheetId="1" r:id="rId1"/>
    <sheet name="Column_key" sheetId="3" r:id="rId2"/>
    <sheet name="Metadata"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16" i="1" l="1"/>
  <c r="AR16" i="1"/>
  <c r="AQ16" i="1"/>
  <c r="AP16" i="1"/>
  <c r="AO16" i="1"/>
  <c r="AN16" i="1"/>
  <c r="AT16" i="1" s="1"/>
  <c r="AM16" i="1"/>
  <c r="AL16" i="1"/>
  <c r="AR15" i="1"/>
  <c r="AQ15" i="1"/>
  <c r="AP15" i="1"/>
  <c r="AO15" i="1"/>
  <c r="AN15" i="1"/>
  <c r="AT15" i="1" s="1"/>
  <c r="AM15" i="1"/>
  <c r="AS15" i="1" s="1"/>
  <c r="AL15" i="1"/>
  <c r="AQ14" i="1"/>
  <c r="AP14" i="1"/>
  <c r="AO14" i="1"/>
  <c r="AN14" i="1"/>
  <c r="AT14" i="1" s="1"/>
  <c r="AM14" i="1"/>
  <c r="AS14" i="1" s="1"/>
  <c r="AL14" i="1"/>
  <c r="AR14" i="1" s="1"/>
  <c r="AT13" i="1"/>
  <c r="AS13" i="1"/>
  <c r="AQ13" i="1"/>
  <c r="AP13" i="1"/>
  <c r="AO13" i="1"/>
  <c r="AN13" i="1"/>
  <c r="AM13" i="1"/>
  <c r="AL13" i="1"/>
  <c r="AR13" i="1" s="1"/>
  <c r="AS12" i="1"/>
  <c r="AR12" i="1"/>
  <c r="AQ12" i="1"/>
  <c r="AP12" i="1"/>
  <c r="AO12" i="1"/>
  <c r="AN12" i="1"/>
  <c r="AT12" i="1" s="1"/>
  <c r="AM12" i="1"/>
  <c r="AL12" i="1"/>
  <c r="AR11" i="1"/>
  <c r="AQ11" i="1"/>
  <c r="AP11" i="1"/>
  <c r="AO11" i="1"/>
  <c r="AN11" i="1"/>
  <c r="AT11" i="1" s="1"/>
  <c r="AM11" i="1"/>
  <c r="AS11" i="1" s="1"/>
  <c r="AL11" i="1"/>
  <c r="AQ10" i="1"/>
  <c r="AP10" i="1"/>
  <c r="AO10" i="1"/>
  <c r="AN10" i="1"/>
  <c r="AT10" i="1" s="1"/>
  <c r="AM10" i="1"/>
  <c r="AS10" i="1" s="1"/>
  <c r="AL10" i="1"/>
  <c r="AR10" i="1" s="1"/>
  <c r="AT9" i="1"/>
  <c r="AS9" i="1"/>
  <c r="AQ9" i="1"/>
  <c r="AP9" i="1"/>
  <c r="AO9" i="1"/>
  <c r="AN9" i="1"/>
  <c r="AM9" i="1"/>
  <c r="AL9" i="1"/>
  <c r="AR9" i="1" s="1"/>
  <c r="AS8" i="1"/>
  <c r="AR8" i="1"/>
  <c r="AQ8" i="1"/>
  <c r="AP8" i="1"/>
  <c r="AO8" i="1"/>
  <c r="AN8" i="1"/>
  <c r="AT8" i="1" s="1"/>
  <c r="AM8" i="1"/>
  <c r="AL8" i="1"/>
  <c r="AR7" i="1"/>
  <c r="AQ7" i="1"/>
  <c r="AP7" i="1"/>
  <c r="AO7" i="1"/>
  <c r="AN7" i="1"/>
  <c r="AT7" i="1" s="1"/>
  <c r="AM7" i="1"/>
  <c r="AS7" i="1" s="1"/>
  <c r="AL7" i="1"/>
  <c r="AQ6" i="1"/>
  <c r="AP6" i="1"/>
  <c r="AO6" i="1"/>
  <c r="AN6" i="1"/>
  <c r="AT6" i="1" s="1"/>
  <c r="AM6" i="1"/>
  <c r="AS6" i="1" s="1"/>
  <c r="AL6" i="1"/>
  <c r="AR6" i="1" s="1"/>
  <c r="AT5" i="1"/>
  <c r="AS5" i="1"/>
  <c r="AQ5" i="1"/>
  <c r="AP5" i="1"/>
  <c r="AO5" i="1"/>
  <c r="AN5" i="1"/>
  <c r="AM5" i="1"/>
  <c r="AL5" i="1"/>
  <c r="AR5" i="1" s="1"/>
  <c r="AT4" i="1"/>
  <c r="AS4" i="1"/>
  <c r="AR4" i="1"/>
  <c r="AQ4" i="1"/>
  <c r="AP4" i="1"/>
  <c r="AO4" i="1"/>
  <c r="AN4" i="1"/>
  <c r="AM4" i="1"/>
  <c r="AL4" i="1"/>
  <c r="AR3" i="1"/>
  <c r="AQ3" i="1"/>
  <c r="AP3" i="1"/>
  <c r="AO3" i="1"/>
  <c r="AN3" i="1"/>
  <c r="AT3" i="1" s="1"/>
  <c r="AM3" i="1"/>
  <c r="AS3" i="1" s="1"/>
  <c r="AL3" i="1"/>
  <c r="AQ2" i="1"/>
  <c r="AP2" i="1"/>
  <c r="AO2" i="1"/>
  <c r="AN2" i="1"/>
  <c r="AT2" i="1" s="1"/>
  <c r="AM2" i="1"/>
  <c r="AS2" i="1" s="1"/>
  <c r="AL2" i="1"/>
  <c r="AR2" i="1" s="1"/>
  <c r="AD16" i="1"/>
  <c r="AC16" i="1"/>
  <c r="AB16" i="1"/>
  <c r="AA16" i="1"/>
  <c r="Z16" i="1"/>
  <c r="Y16" i="1"/>
  <c r="AE16" i="1" s="1"/>
  <c r="X16" i="1"/>
  <c r="W16" i="1"/>
  <c r="AE15" i="1"/>
  <c r="AC15" i="1"/>
  <c r="AB15" i="1"/>
  <c r="AA15" i="1"/>
  <c r="Z15" i="1"/>
  <c r="Y15" i="1"/>
  <c r="X15" i="1"/>
  <c r="AD15" i="1" s="1"/>
  <c r="W15" i="1"/>
  <c r="AB14" i="1"/>
  <c r="AA14" i="1"/>
  <c r="Z14" i="1"/>
  <c r="Y14" i="1"/>
  <c r="AE14" i="1" s="1"/>
  <c r="X14" i="1"/>
  <c r="AD14" i="1" s="1"/>
  <c r="W14" i="1"/>
  <c r="AC14" i="1" s="1"/>
  <c r="AD13" i="1"/>
  <c r="AB13" i="1"/>
  <c r="AA13" i="1"/>
  <c r="Z13" i="1"/>
  <c r="Y13" i="1"/>
  <c r="AE13" i="1" s="1"/>
  <c r="X13" i="1"/>
  <c r="W13" i="1"/>
  <c r="AC13" i="1" s="1"/>
  <c r="AD12" i="1"/>
  <c r="AB12" i="1"/>
  <c r="AA12" i="1"/>
  <c r="Z12" i="1"/>
  <c r="Y12" i="1"/>
  <c r="AE12" i="1" s="1"/>
  <c r="X12" i="1"/>
  <c r="W12" i="1"/>
  <c r="AC12" i="1" s="1"/>
  <c r="AE11" i="1"/>
  <c r="AC11" i="1"/>
  <c r="AB11" i="1"/>
  <c r="AA11" i="1"/>
  <c r="Z11" i="1"/>
  <c r="Y11" i="1"/>
  <c r="X11" i="1"/>
  <c r="AD11" i="1" s="1"/>
  <c r="W11" i="1"/>
  <c r="AB10" i="1"/>
  <c r="AA10" i="1"/>
  <c r="Z10" i="1"/>
  <c r="Y10" i="1"/>
  <c r="AE10" i="1" s="1"/>
  <c r="X10" i="1"/>
  <c r="AD10" i="1" s="1"/>
  <c r="W10" i="1"/>
  <c r="AC10" i="1" s="1"/>
  <c r="AD9" i="1"/>
  <c r="AB9" i="1"/>
  <c r="AA9" i="1"/>
  <c r="Z9" i="1"/>
  <c r="Y9" i="1"/>
  <c r="AE9" i="1" s="1"/>
  <c r="X9" i="1"/>
  <c r="W9" i="1"/>
  <c r="AC9" i="1" s="1"/>
  <c r="AD8" i="1"/>
  <c r="AC8" i="1"/>
  <c r="AB8" i="1"/>
  <c r="AA8" i="1"/>
  <c r="Z8" i="1"/>
  <c r="Y8" i="1"/>
  <c r="AE8" i="1" s="1"/>
  <c r="X8" i="1"/>
  <c r="W8" i="1"/>
  <c r="AE7" i="1"/>
  <c r="AC7" i="1"/>
  <c r="AB7" i="1"/>
  <c r="AA7" i="1"/>
  <c r="Z7" i="1"/>
  <c r="Y7" i="1"/>
  <c r="X7" i="1"/>
  <c r="AD7" i="1" s="1"/>
  <c r="W7" i="1"/>
  <c r="AB6" i="1"/>
  <c r="AA6" i="1"/>
  <c r="Z6" i="1"/>
  <c r="Y6" i="1"/>
  <c r="AE6" i="1" s="1"/>
  <c r="X6" i="1"/>
  <c r="AD6" i="1" s="1"/>
  <c r="W6" i="1"/>
  <c r="AC6" i="1" s="1"/>
  <c r="AD5" i="1"/>
  <c r="AB5" i="1"/>
  <c r="AA5" i="1"/>
  <c r="Z5" i="1"/>
  <c r="Y5" i="1"/>
  <c r="AE5" i="1" s="1"/>
  <c r="X5" i="1"/>
  <c r="W5" i="1"/>
  <c r="AC5" i="1" s="1"/>
  <c r="AD4" i="1"/>
  <c r="AC4" i="1"/>
  <c r="AB4" i="1"/>
  <c r="AA4" i="1"/>
  <c r="Z4" i="1"/>
  <c r="Y4" i="1"/>
  <c r="AE4" i="1" s="1"/>
  <c r="X4" i="1"/>
  <c r="W4" i="1"/>
  <c r="AE3" i="1"/>
  <c r="AC3" i="1"/>
  <c r="AB3" i="1"/>
  <c r="AA3" i="1"/>
  <c r="Z3" i="1"/>
  <c r="Y3" i="1"/>
  <c r="X3" i="1"/>
  <c r="AD3" i="1" s="1"/>
  <c r="W3" i="1"/>
  <c r="AB2" i="1"/>
  <c r="AA2" i="1"/>
  <c r="Z2" i="1"/>
  <c r="Y2" i="1"/>
  <c r="AE2" i="1" s="1"/>
  <c r="X2" i="1"/>
  <c r="AD2" i="1" s="1"/>
  <c r="W2" i="1"/>
  <c r="AC2" i="1" s="1"/>
  <c r="P15" i="1"/>
  <c r="P16" i="1"/>
  <c r="O16" i="1"/>
  <c r="O2" i="1"/>
  <c r="N5" i="1"/>
  <c r="M3" i="1"/>
  <c r="M4" i="1"/>
  <c r="M5" i="1"/>
  <c r="M6" i="1"/>
  <c r="M7" i="1"/>
  <c r="M8" i="1"/>
  <c r="M9" i="1"/>
  <c r="M10" i="1"/>
  <c r="M11" i="1"/>
  <c r="M12" i="1"/>
  <c r="M13" i="1"/>
  <c r="M14" i="1"/>
  <c r="M15" i="1"/>
  <c r="M16" i="1"/>
  <c r="M2" i="1"/>
  <c r="L3" i="1"/>
  <c r="L4" i="1"/>
  <c r="L5" i="1"/>
  <c r="L6" i="1"/>
  <c r="L7" i="1"/>
  <c r="L8" i="1"/>
  <c r="L9" i="1"/>
  <c r="L10" i="1"/>
  <c r="L11" i="1"/>
  <c r="L12" i="1"/>
  <c r="L13" i="1"/>
  <c r="L14" i="1"/>
  <c r="L15" i="1"/>
  <c r="L16" i="1"/>
  <c r="L2" i="1"/>
  <c r="K3" i="1"/>
  <c r="K4" i="1"/>
  <c r="K5" i="1"/>
  <c r="K6" i="1"/>
  <c r="K7" i="1"/>
  <c r="K8" i="1"/>
  <c r="K9" i="1"/>
  <c r="K10" i="1"/>
  <c r="K11" i="1"/>
  <c r="K12" i="1"/>
  <c r="K13" i="1"/>
  <c r="K14" i="1"/>
  <c r="K15" i="1"/>
  <c r="K16" i="1"/>
  <c r="K2" i="1"/>
  <c r="J3" i="1"/>
  <c r="P3" i="1" s="1"/>
  <c r="J4" i="1"/>
  <c r="P4" i="1" s="1"/>
  <c r="J5" i="1"/>
  <c r="P5" i="1" s="1"/>
  <c r="J6" i="1"/>
  <c r="P6" i="1" s="1"/>
  <c r="J7" i="1"/>
  <c r="P7" i="1" s="1"/>
  <c r="J8" i="1"/>
  <c r="P8" i="1" s="1"/>
  <c r="J9" i="1"/>
  <c r="P9" i="1" s="1"/>
  <c r="J10" i="1"/>
  <c r="P10" i="1" s="1"/>
  <c r="J11" i="1"/>
  <c r="P11" i="1" s="1"/>
  <c r="J12" i="1"/>
  <c r="P12" i="1" s="1"/>
  <c r="J13" i="1"/>
  <c r="P13" i="1" s="1"/>
  <c r="J14" i="1"/>
  <c r="P14" i="1" s="1"/>
  <c r="J15" i="1"/>
  <c r="J16" i="1"/>
  <c r="I3" i="1"/>
  <c r="O3" i="1" s="1"/>
  <c r="I4" i="1"/>
  <c r="O4" i="1" s="1"/>
  <c r="I5" i="1"/>
  <c r="O5" i="1" s="1"/>
  <c r="I6" i="1"/>
  <c r="O6" i="1" s="1"/>
  <c r="I7" i="1"/>
  <c r="O7" i="1" s="1"/>
  <c r="I8" i="1"/>
  <c r="O8" i="1" s="1"/>
  <c r="I9" i="1"/>
  <c r="O9" i="1" s="1"/>
  <c r="I10" i="1"/>
  <c r="O10" i="1" s="1"/>
  <c r="I11" i="1"/>
  <c r="O11" i="1" s="1"/>
  <c r="I12" i="1"/>
  <c r="O12" i="1" s="1"/>
  <c r="I13" i="1"/>
  <c r="O13" i="1" s="1"/>
  <c r="I14" i="1"/>
  <c r="O14" i="1" s="1"/>
  <c r="I15" i="1"/>
  <c r="O15" i="1" s="1"/>
  <c r="I16" i="1"/>
  <c r="I2" i="1"/>
  <c r="J2" i="1"/>
  <c r="P2" i="1" s="1"/>
  <c r="H3" i="1"/>
  <c r="N3" i="1" s="1"/>
  <c r="H4" i="1"/>
  <c r="N4" i="1" s="1"/>
  <c r="H5" i="1"/>
  <c r="H6" i="1"/>
  <c r="N6" i="1" s="1"/>
  <c r="H7" i="1"/>
  <c r="N7" i="1" s="1"/>
  <c r="H8" i="1"/>
  <c r="N8" i="1" s="1"/>
  <c r="H9" i="1"/>
  <c r="N9" i="1" s="1"/>
  <c r="H10" i="1"/>
  <c r="N10" i="1" s="1"/>
  <c r="H11" i="1"/>
  <c r="N11" i="1" s="1"/>
  <c r="H12" i="1"/>
  <c r="N12" i="1" s="1"/>
  <c r="H13" i="1"/>
  <c r="N13" i="1" s="1"/>
  <c r="H14" i="1"/>
  <c r="N14" i="1" s="1"/>
  <c r="H15" i="1"/>
  <c r="N15" i="1" s="1"/>
  <c r="H16" i="1"/>
  <c r="N16" i="1" s="1"/>
  <c r="H2" i="1"/>
  <c r="N2" i="1" s="1"/>
</calcChain>
</file>

<file path=xl/sharedStrings.xml><?xml version="1.0" encoding="utf-8"?>
<sst xmlns="http://schemas.openxmlformats.org/spreadsheetml/2006/main" count="140" uniqueCount="94">
  <si>
    <t>Fungi_observers</t>
  </si>
  <si>
    <t>Fungi_sp</t>
  </si>
  <si>
    <t>Year</t>
  </si>
  <si>
    <t>Fungi_observations</t>
  </si>
  <si>
    <t>Trop_f_observations</t>
  </si>
  <si>
    <t>Trop_f_observer</t>
  </si>
  <si>
    <t>Trop_f_sp</t>
  </si>
  <si>
    <t>Temp_f_observations</t>
  </si>
  <si>
    <t>Temp_f_observers</t>
  </si>
  <si>
    <t>Temp_f_sp</t>
  </si>
  <si>
    <t>Trop_f_observations_percent</t>
  </si>
  <si>
    <t>Trop_f_observer_percent</t>
  </si>
  <si>
    <t>Trop_f_sp_percent</t>
  </si>
  <si>
    <t>Temp_f_observations_percent</t>
  </si>
  <si>
    <t>Temp_f_observer_percent</t>
  </si>
  <si>
    <t>Temp_f_sp_percent</t>
  </si>
  <si>
    <t>Plant_observations</t>
  </si>
  <si>
    <t>Plant_observers</t>
  </si>
  <si>
    <t>Plant_sp</t>
  </si>
  <si>
    <t>Trop_p_observations</t>
  </si>
  <si>
    <t>Trop_p_observer</t>
  </si>
  <si>
    <t>Trop_p_sp</t>
  </si>
  <si>
    <t>Temp_p_observations</t>
  </si>
  <si>
    <t>Temp_p_observers</t>
  </si>
  <si>
    <t>Temp_p_sp</t>
  </si>
  <si>
    <t>Trop_p_observations_percent</t>
  </si>
  <si>
    <t>Trop_p_observer_percent</t>
  </si>
  <si>
    <t>Trop_p_sp_percent</t>
  </si>
  <si>
    <t>Temp_p_observations_percent</t>
  </si>
  <si>
    <t>Temp_p_observer_percent</t>
  </si>
  <si>
    <t>Temp_p_sp_percent</t>
  </si>
  <si>
    <t>Trop_a_observations</t>
  </si>
  <si>
    <t>Trop_a_observer</t>
  </si>
  <si>
    <t>Trop_a_sp</t>
  </si>
  <si>
    <t>Temp_a_observations</t>
  </si>
  <si>
    <t>Temp_a_observers</t>
  </si>
  <si>
    <t>Temp_a_sp</t>
  </si>
  <si>
    <t>Trop_a_observations_percent</t>
  </si>
  <si>
    <t>Trop_a_observer_percent</t>
  </si>
  <si>
    <t>Trop_a_sp_percent</t>
  </si>
  <si>
    <t>Temp_a_observations_percent</t>
  </si>
  <si>
    <t>Temp_a_observer_percent</t>
  </si>
  <si>
    <t>Temp_a_sp_percent</t>
  </si>
  <si>
    <t>Animal_observations</t>
  </si>
  <si>
    <t>Animal_observers</t>
  </si>
  <si>
    <t>Animal_sp</t>
  </si>
  <si>
    <t>Column in 'Data' Sheet</t>
  </si>
  <si>
    <t>Explanation</t>
  </si>
  <si>
    <t>Calendar year (Jan 1st - Dec 31st)</t>
  </si>
  <si>
    <t>Number of fungal observations returned in search</t>
  </si>
  <si>
    <t>Number of fungal observers returned in search</t>
  </si>
  <si>
    <t>Number of fungal species returned in search</t>
  </si>
  <si>
    <t>Number of fungal observations returned when search limited to tropics via bounding box</t>
  </si>
  <si>
    <t>Number of fungal observers returned when search limited to tropics via bounding box</t>
  </si>
  <si>
    <t>Number of fungal species returned when search limited to tropics via bounding box</t>
  </si>
  <si>
    <t>Fungi_observations' column minus 'Trop_f_observations' column.</t>
  </si>
  <si>
    <t>Fungi_observers' column minus 'Trop_f_observers' column.</t>
  </si>
  <si>
    <t>Fungi_sp' column minus 'Trop_f_sp' column.</t>
  </si>
  <si>
    <t>Trop_f_observations' column divided by 'Fungi_observations' column</t>
  </si>
  <si>
    <t>Trop_f_observer' column divided by 'Fungi_observers' column</t>
  </si>
  <si>
    <t>Trop_f_sp' column divided by 'Fungi_sp' column</t>
  </si>
  <si>
    <t>Temp_f_observations' column divided by 'Fungi_observations' column</t>
  </si>
  <si>
    <t>Temp_f_observer' column divided by 'Fungi_observers' column</t>
  </si>
  <si>
    <t>Temp_f_sp' column divided by 'Fungi_sp' column</t>
  </si>
  <si>
    <t>Number of plant observations returned in search</t>
  </si>
  <si>
    <t>Number of plant observers returned in search</t>
  </si>
  <si>
    <t>Number of plant species returned in search</t>
  </si>
  <si>
    <t>Number of plant observations returned when search limited to tropics via bounding box</t>
  </si>
  <si>
    <t>Number of plant observers returned when search limited to tropics via bounding box</t>
  </si>
  <si>
    <t>Number of plant species returned when search limited to tropics via bounding box</t>
  </si>
  <si>
    <t>Plant_observations' column minus 'Trop_p_observations' column.</t>
  </si>
  <si>
    <t>Plant_observers' column minus 'Trop_p_observers' column.</t>
  </si>
  <si>
    <t>Plant_sp' column minus 'Trop_p_sp' column.</t>
  </si>
  <si>
    <t>Trop_p_observations' column divided by 'Plant_observations' column</t>
  </si>
  <si>
    <t>Trop_p_observer' column divided by 'Plant_observers' column</t>
  </si>
  <si>
    <t>Trop_p_sp' column divided by 'Plant_sp' column</t>
  </si>
  <si>
    <t>Temp_p_observations' column divided by 'Plant_observations' column</t>
  </si>
  <si>
    <t>Temp_p_observer' column divided by 'Plant_observers' column</t>
  </si>
  <si>
    <t>Temp_p_sp' column divided by 'Plant_sp' column</t>
  </si>
  <si>
    <t>Number of animal observations returned in search</t>
  </si>
  <si>
    <t>Number of animal observers returned in search</t>
  </si>
  <si>
    <t>Number of animal species returned in search</t>
  </si>
  <si>
    <t>Number of animal observations returned when search limited to tropics via bounding box</t>
  </si>
  <si>
    <t>Number of animal observers returned when search limited to tropics via bounding box</t>
  </si>
  <si>
    <t>Number of animal species returned when search limited to tropics via bounding box</t>
  </si>
  <si>
    <t>Animal_observations' column minus 'Trop_a_observations' column.</t>
  </si>
  <si>
    <t>Animal_observers' column minus 'Trop_a_observers' column.</t>
  </si>
  <si>
    <t>Animal_sp' column minus 'Trop_a_sp' column.</t>
  </si>
  <si>
    <t>Trop_a_observations' column divided by 'Animal_observations' column</t>
  </si>
  <si>
    <t>Trop_a_observer' column divided by 'Animal_observers' column</t>
  </si>
  <si>
    <t>Trop_a_sp' column divided by 'Animal_sp' column</t>
  </si>
  <si>
    <t>Temp_a_observations' column divided by 'Animal_observations' column</t>
  </si>
  <si>
    <t>Temp_a_observer' column divided by 'Animal_observers' column</t>
  </si>
  <si>
    <t>Temp_a_sp' column divided by 'Animal_sp'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</si>
</sst>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 fontId="0" fillId="0" borderId="0" xfId="0" applyNumberFormat="1"/>
    <xf numFmtId="49" fontId="0" fillId="0" borderId="0" xfId="0" applyNumberFormat="1"/>
    <xf numFmtId="49" fontId="0" fillId="0" borderId="0" xfId="0" quotePrefix="1" applyNumberFormat="1"/>
    <xf numFmtId="0" fontId="0" fillId="0" borderId="0" xfId="0" applyFill="1"/>
    <xf numFmtId="1" fontId="0" fillId="0" borderId="0" xfId="0" applyNumberFormat="1" applyFill="1"/>
    <xf numFmtId="2"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146050</xdr:colOff>
      <xdr:row>0</xdr:row>
      <xdr:rowOff>152400</xdr:rowOff>
    </xdr:from>
    <xdr:to>
      <xdr:col>14</xdr:col>
      <xdr:colOff>285750</xdr:colOff>
      <xdr:row>9</xdr:row>
      <xdr:rowOff>38100</xdr:rowOff>
    </xdr:to>
    <xdr:sp macro="" textlink="">
      <xdr:nvSpPr>
        <xdr:cNvPr id="2" name="TextBox 1">
          <a:extLst>
            <a:ext uri="{FF2B5EF4-FFF2-40B4-BE49-F238E27FC236}">
              <a16:creationId xmlns:a16="http://schemas.microsoft.com/office/drawing/2014/main" id="{90944782-C96D-1576-EA33-26121B505004}"/>
            </a:ext>
          </a:extLst>
        </xdr:cNvPr>
        <xdr:cNvSpPr txBox="1"/>
      </xdr:nvSpPr>
      <xdr:spPr>
        <a:xfrm>
          <a:off x="1974850" y="152400"/>
          <a:ext cx="68453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Data from iNaturalist.org was downloaded 11/14/23 by selecting</a:t>
          </a:r>
          <a:r>
            <a:rPr lang="en-US" sz="1100" baseline="0"/>
            <a:t> "Fungi" during each year (e.g., 1/1/23 - 12/31/23) and recording the number of 'verifiable' observations, observers, and species. Then, a bounding box was drawn across all of the tropical areas, and this same thing was done. This was also done with plants, and all categories except plants, fungi, unknown and protozoa to represent animals.</a:t>
          </a:r>
        </a:p>
        <a:p>
          <a:endParaRPr lang="en-US" sz="1100" baseline="0"/>
        </a:p>
        <a:p>
          <a:r>
            <a:rPr lang="en-US" sz="1100" baseline="0"/>
            <a:t>After the data was downloaded, total numbers of observations, observers, and species were used to subtract tropical numbers and obtain these data for temperate location. Then, percentages for these categories were obtained for tropic vs. temperate areas. Also see Supp. File S1.</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0DD17-C010-4BDE-AC0E-04143D07AAB1}">
  <dimension ref="A1:AT16"/>
  <sheetViews>
    <sheetView tabSelected="1" workbookViewId="0">
      <selection sqref="A1:XFD1048576"/>
    </sheetView>
  </sheetViews>
  <sheetFormatPr defaultRowHeight="14.5" x14ac:dyDescent="0.35"/>
  <cols>
    <col min="1" max="1" width="8.7265625" style="4"/>
    <col min="2" max="2" width="11" style="4" bestFit="1" customWidth="1"/>
    <col min="3" max="3" width="14.54296875" style="4" bestFit="1" customWidth="1"/>
    <col min="4" max="4" width="8.1796875" style="4" bestFit="1" customWidth="1"/>
    <col min="5" max="5" width="18.26953125" style="4" bestFit="1" customWidth="1"/>
    <col min="6" max="6" width="14.81640625" style="4" bestFit="1" customWidth="1"/>
    <col min="7" max="7" width="9.26953125" style="4" bestFit="1" customWidth="1"/>
    <col min="8" max="16" width="8.7265625" style="4"/>
    <col min="17" max="17" width="19.08984375" style="4" bestFit="1" customWidth="1"/>
    <col min="18" max="18" width="21.81640625" style="4" bestFit="1" customWidth="1"/>
    <col min="19" max="19" width="19.90625" style="4" bestFit="1" customWidth="1"/>
    <col min="20" max="20" width="22.6328125" style="4" bestFit="1" customWidth="1"/>
    <col min="21" max="21" width="22.453125" style="4" bestFit="1" customWidth="1"/>
    <col min="22" max="22" width="26" style="4" bestFit="1" customWidth="1"/>
    <col min="23" max="23" width="20.54296875" style="4" bestFit="1" customWidth="1"/>
    <col min="24" max="24" width="21.453125" style="4" bestFit="1" customWidth="1"/>
    <col min="25" max="25" width="23.26953125" style="4" bestFit="1" customWidth="1"/>
    <col min="26" max="26" width="26.26953125" style="4" bestFit="1" customWidth="1"/>
    <col min="27" max="27" width="22.81640625" style="4" bestFit="1" customWidth="1"/>
    <col min="28" max="28" width="17.26953125" style="4" bestFit="1" customWidth="1"/>
    <col min="29" max="31" width="8.7265625" style="4"/>
    <col min="32" max="32" width="18.54296875" style="4" bestFit="1" customWidth="1"/>
    <col min="33" max="33" width="15.90625" style="4" bestFit="1" customWidth="1"/>
    <col min="34" max="34" width="9.54296875" style="4" bestFit="1" customWidth="1"/>
    <col min="35" max="35" width="18.6328125" style="4" bestFit="1" customWidth="1"/>
    <col min="36" max="36" width="15.1796875" style="4" bestFit="1" customWidth="1"/>
    <col min="37" max="37" width="9.6328125" style="4" bestFit="1" customWidth="1"/>
    <col min="38" max="16384" width="8.7265625" style="4"/>
  </cols>
  <sheetData>
    <row r="1" spans="1:46" x14ac:dyDescent="0.35">
      <c r="A1" s="4" t="s">
        <v>2</v>
      </c>
      <c r="B1" s="4" t="s">
        <v>3</v>
      </c>
      <c r="C1" s="4" t="s">
        <v>0</v>
      </c>
      <c r="D1" s="4" t="s">
        <v>1</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43</v>
      </c>
      <c r="AG1" s="4" t="s">
        <v>44</v>
      </c>
      <c r="AH1" s="4" t="s">
        <v>45</v>
      </c>
      <c r="AI1" s="4" t="s">
        <v>31</v>
      </c>
      <c r="AJ1" s="4" t="s">
        <v>32</v>
      </c>
      <c r="AK1" s="4" t="s">
        <v>33</v>
      </c>
      <c r="AL1" s="4" t="s">
        <v>34</v>
      </c>
      <c r="AM1" s="4" t="s">
        <v>35</v>
      </c>
      <c r="AN1" s="4" t="s">
        <v>36</v>
      </c>
      <c r="AO1" s="4" t="s">
        <v>37</v>
      </c>
      <c r="AP1" s="4" t="s">
        <v>38</v>
      </c>
      <c r="AQ1" s="4" t="s">
        <v>39</v>
      </c>
      <c r="AR1" s="4" t="s">
        <v>40</v>
      </c>
      <c r="AS1" s="4" t="s">
        <v>41</v>
      </c>
      <c r="AT1" s="4" t="s">
        <v>42</v>
      </c>
    </row>
    <row r="2" spans="1:46" x14ac:dyDescent="0.35">
      <c r="A2" s="4">
        <v>2008</v>
      </c>
      <c r="B2" s="5">
        <v>11848</v>
      </c>
      <c r="C2" s="5">
        <v>1414</v>
      </c>
      <c r="D2" s="5">
        <v>2487</v>
      </c>
      <c r="E2" s="5">
        <v>1752</v>
      </c>
      <c r="F2" s="5">
        <v>261</v>
      </c>
      <c r="G2" s="5">
        <v>408</v>
      </c>
      <c r="H2" s="5">
        <f>B2-E2</f>
        <v>10096</v>
      </c>
      <c r="I2" s="5">
        <f t="shared" ref="I2:J16" si="0">C2-F2</f>
        <v>1153</v>
      </c>
      <c r="J2" s="5">
        <f t="shared" si="0"/>
        <v>2079</v>
      </c>
      <c r="K2" s="6">
        <f>(E2/B2)*100</f>
        <v>14.787305874409181</v>
      </c>
      <c r="L2" s="6">
        <f>(F2/C2)*100</f>
        <v>18.458274398868458</v>
      </c>
      <c r="M2" s="6">
        <f>(G2/D2)*100</f>
        <v>16.405307599517492</v>
      </c>
      <c r="N2" s="6">
        <f>(H2/B2)*100</f>
        <v>85.212694125590815</v>
      </c>
      <c r="O2" s="6">
        <f>(I2/C2)*100</f>
        <v>81.541725601131546</v>
      </c>
      <c r="P2" s="6">
        <f>(J2/D2)*100</f>
        <v>83.594692400482501</v>
      </c>
      <c r="Q2" s="6">
        <v>85140</v>
      </c>
      <c r="R2" s="6">
        <v>4057</v>
      </c>
      <c r="S2" s="6">
        <v>22131</v>
      </c>
      <c r="T2" s="6">
        <v>17767</v>
      </c>
      <c r="U2" s="6">
        <v>1017</v>
      </c>
      <c r="V2" s="6">
        <v>6821</v>
      </c>
      <c r="W2" s="5">
        <f>Q2-T2</f>
        <v>67373</v>
      </c>
      <c r="X2" s="5">
        <f t="shared" ref="X2:X16" si="1">R2-U2</f>
        <v>3040</v>
      </c>
      <c r="Y2" s="5">
        <f t="shared" ref="Y2:Y16" si="2">S2-V2</f>
        <v>15310</v>
      </c>
      <c r="Z2" s="6">
        <f>(T2/Q2)*100</f>
        <v>20.867982147051915</v>
      </c>
      <c r="AA2" s="6">
        <f>(U2/R2)*100</f>
        <v>25.067784076904115</v>
      </c>
      <c r="AB2" s="6">
        <f>(V2/S2)*100</f>
        <v>30.821020288283403</v>
      </c>
      <c r="AC2" s="6">
        <f>(W2/Q2)*100</f>
        <v>79.132017852948096</v>
      </c>
      <c r="AD2" s="6">
        <f>(X2/R2)*100</f>
        <v>74.932215923095882</v>
      </c>
      <c r="AE2" s="6">
        <f>(Y2/S2)*100</f>
        <v>69.178979711716593</v>
      </c>
      <c r="AF2" s="4">
        <v>180895</v>
      </c>
      <c r="AG2" s="4">
        <v>8578</v>
      </c>
      <c r="AH2" s="4">
        <v>33194</v>
      </c>
      <c r="AI2" s="4">
        <v>53815</v>
      </c>
      <c r="AJ2" s="4">
        <v>2668</v>
      </c>
      <c r="AK2" s="4">
        <v>15453</v>
      </c>
      <c r="AL2" s="5">
        <f>AF2-AI2</f>
        <v>127080</v>
      </c>
      <c r="AM2" s="5">
        <f t="shared" ref="AM2:AM16" si="3">AG2-AJ2</f>
        <v>5910</v>
      </c>
      <c r="AN2" s="5">
        <f t="shared" ref="AN2:AN16" si="4">AH2-AK2</f>
        <v>17741</v>
      </c>
      <c r="AO2" s="6">
        <f>(AI2/AF2)*100</f>
        <v>29.749302081317889</v>
      </c>
      <c r="AP2" s="6">
        <f>(AJ2/AG2)*100</f>
        <v>31.102821170436002</v>
      </c>
      <c r="AQ2" s="6">
        <f>(AK2/AH2)*100</f>
        <v>46.55359402301621</v>
      </c>
      <c r="AR2" s="6">
        <f>(AL2/AF2)*100</f>
        <v>70.250697918682107</v>
      </c>
      <c r="AS2" s="6">
        <f>(AM2/AG2)*100</f>
        <v>68.897178829563998</v>
      </c>
      <c r="AT2" s="6">
        <f>(AN2/AH2)*100</f>
        <v>53.44640597698379</v>
      </c>
    </row>
    <row r="3" spans="1:46" x14ac:dyDescent="0.35">
      <c r="A3" s="4">
        <v>2009</v>
      </c>
      <c r="B3" s="5">
        <v>14032</v>
      </c>
      <c r="C3" s="5">
        <v>1681</v>
      </c>
      <c r="D3" s="5">
        <v>2722</v>
      </c>
      <c r="E3" s="5">
        <v>1938</v>
      </c>
      <c r="F3" s="5">
        <v>376</v>
      </c>
      <c r="G3" s="5">
        <v>438</v>
      </c>
      <c r="H3" s="5">
        <f t="shared" ref="H3:H16" si="5">B3-E3</f>
        <v>12094</v>
      </c>
      <c r="I3" s="5">
        <f t="shared" si="0"/>
        <v>1305</v>
      </c>
      <c r="J3" s="5">
        <f t="shared" si="0"/>
        <v>2284</v>
      </c>
      <c r="K3" s="6">
        <f t="shared" ref="K3:K16" si="6">(E3/B3)*100</f>
        <v>13.811288483466363</v>
      </c>
      <c r="L3" s="6">
        <f t="shared" ref="L3:L16" si="7">(F3/C3)*100</f>
        <v>22.367638310529447</v>
      </c>
      <c r="M3" s="6">
        <f t="shared" ref="M3:M16" si="8">(G3/D3)*100</f>
        <v>16.091109478324761</v>
      </c>
      <c r="N3" s="6">
        <f t="shared" ref="N3:N16" si="9">(H3/B3)*100</f>
        <v>86.18871151653363</v>
      </c>
      <c r="O3" s="6">
        <f t="shared" ref="O3:O16" si="10">(I3/C3)*100</f>
        <v>77.632361689470557</v>
      </c>
      <c r="P3" s="6">
        <f t="shared" ref="P3:P16" si="11">(J3/D3)*100</f>
        <v>83.908890521675232</v>
      </c>
      <c r="Q3" s="4">
        <v>101807</v>
      </c>
      <c r="R3" s="4">
        <v>4798</v>
      </c>
      <c r="S3" s="4">
        <v>24792</v>
      </c>
      <c r="T3" s="6">
        <v>19191</v>
      </c>
      <c r="U3" s="6">
        <v>1235</v>
      </c>
      <c r="V3" s="6">
        <v>7243</v>
      </c>
      <c r="W3" s="5">
        <f t="shared" ref="W3:W16" si="12">Q3-T3</f>
        <v>82616</v>
      </c>
      <c r="X3" s="5">
        <f t="shared" si="1"/>
        <v>3563</v>
      </c>
      <c r="Y3" s="5">
        <f t="shared" si="2"/>
        <v>17549</v>
      </c>
      <c r="Z3" s="6">
        <f t="shared" ref="Z3:Z16" si="13">(T3/Q3)*100</f>
        <v>18.850373746402507</v>
      </c>
      <c r="AA3" s="6">
        <f t="shared" ref="AA3:AA16" si="14">(U3/R3)*100</f>
        <v>25.739891621508963</v>
      </c>
      <c r="AB3" s="6">
        <f t="shared" ref="AB3:AB16" si="15">(V3/S3)*100</f>
        <v>29.215069377218455</v>
      </c>
      <c r="AC3" s="6">
        <f t="shared" ref="AC3:AC16" si="16">(W3/Q3)*100</f>
        <v>81.149626253597489</v>
      </c>
      <c r="AD3" s="6">
        <f t="shared" ref="AD3:AD16" si="17">(X3/R3)*100</f>
        <v>74.26010837849104</v>
      </c>
      <c r="AE3" s="6">
        <f t="shared" ref="AE3:AE16" si="18">(Y3/S3)*100</f>
        <v>70.784930622781545</v>
      </c>
      <c r="AF3" s="4">
        <v>231201</v>
      </c>
      <c r="AG3" s="4">
        <v>10085</v>
      </c>
      <c r="AH3" s="4">
        <v>38266</v>
      </c>
      <c r="AI3" s="4">
        <v>69319</v>
      </c>
      <c r="AJ3" s="4">
        <v>3029</v>
      </c>
      <c r="AK3" s="4">
        <v>17951</v>
      </c>
      <c r="AL3" s="5">
        <f t="shared" ref="AL3:AL16" si="19">AF3-AI3</f>
        <v>161882</v>
      </c>
      <c r="AM3" s="5">
        <f t="shared" si="3"/>
        <v>7056</v>
      </c>
      <c r="AN3" s="5">
        <f t="shared" si="4"/>
        <v>20315</v>
      </c>
      <c r="AO3" s="6">
        <f t="shared" ref="AO3:AO16" si="20">(AI3/AF3)*100</f>
        <v>29.982136755463863</v>
      </c>
      <c r="AP3" s="6">
        <f t="shared" ref="AP3:AP16" si="21">(AJ3/AG3)*100</f>
        <v>30.034705007436784</v>
      </c>
      <c r="AQ3" s="6">
        <f t="shared" ref="AQ3:AQ16" si="22">(AK3/AH3)*100</f>
        <v>46.911096012125647</v>
      </c>
      <c r="AR3" s="6">
        <f t="shared" ref="AR3:AR16" si="23">(AL3/AF3)*100</f>
        <v>70.017863244536144</v>
      </c>
      <c r="AS3" s="6">
        <f t="shared" ref="AS3:AS16" si="24">(AM3/AG3)*100</f>
        <v>69.965294992563216</v>
      </c>
      <c r="AT3" s="6">
        <f t="shared" ref="AT3:AT16" si="25">(AN3/AH3)*100</f>
        <v>53.08890398787436</v>
      </c>
    </row>
    <row r="4" spans="1:46" x14ac:dyDescent="0.35">
      <c r="A4" s="4">
        <v>2010</v>
      </c>
      <c r="B4" s="5">
        <v>17803</v>
      </c>
      <c r="C4" s="5">
        <v>2085</v>
      </c>
      <c r="D4" s="5">
        <v>3025</v>
      </c>
      <c r="E4" s="5">
        <v>2965</v>
      </c>
      <c r="F4" s="5">
        <v>443</v>
      </c>
      <c r="G4" s="5">
        <v>630</v>
      </c>
      <c r="H4" s="5">
        <f t="shared" si="5"/>
        <v>14838</v>
      </c>
      <c r="I4" s="5">
        <f t="shared" si="0"/>
        <v>1642</v>
      </c>
      <c r="J4" s="5">
        <f t="shared" si="0"/>
        <v>2395</v>
      </c>
      <c r="K4" s="6">
        <f t="shared" si="6"/>
        <v>16.654496433185418</v>
      </c>
      <c r="L4" s="6">
        <f t="shared" si="7"/>
        <v>21.247002398081534</v>
      </c>
      <c r="M4" s="6">
        <f t="shared" si="8"/>
        <v>20.826446280991735</v>
      </c>
      <c r="N4" s="6">
        <f t="shared" si="9"/>
        <v>83.345503566814585</v>
      </c>
      <c r="O4" s="6">
        <f t="shared" si="10"/>
        <v>78.752997601918466</v>
      </c>
      <c r="P4" s="6">
        <f t="shared" si="11"/>
        <v>79.173553719008254</v>
      </c>
      <c r="Q4" s="6">
        <v>119625</v>
      </c>
      <c r="R4" s="6">
        <v>5536</v>
      </c>
      <c r="S4" s="6">
        <v>26859</v>
      </c>
      <c r="T4" s="6">
        <v>21663</v>
      </c>
      <c r="U4" s="6">
        <v>1445</v>
      </c>
      <c r="V4" s="6">
        <v>8432</v>
      </c>
      <c r="W4" s="5">
        <f t="shared" si="12"/>
        <v>97962</v>
      </c>
      <c r="X4" s="5">
        <f t="shared" si="1"/>
        <v>4091</v>
      </c>
      <c r="Y4" s="5">
        <f t="shared" si="2"/>
        <v>18427</v>
      </c>
      <c r="Z4" s="6">
        <f t="shared" si="13"/>
        <v>18.109090909090909</v>
      </c>
      <c r="AA4" s="6">
        <f t="shared" si="14"/>
        <v>26.10187861271676</v>
      </c>
      <c r="AB4" s="6">
        <f t="shared" si="15"/>
        <v>31.393573848616853</v>
      </c>
      <c r="AC4" s="6">
        <f t="shared" si="16"/>
        <v>81.890909090909091</v>
      </c>
      <c r="AD4" s="6">
        <f t="shared" si="17"/>
        <v>73.89812138728324</v>
      </c>
      <c r="AE4" s="6">
        <f t="shared" si="18"/>
        <v>68.606426151383147</v>
      </c>
      <c r="AF4" s="4">
        <v>275548</v>
      </c>
      <c r="AG4" s="4">
        <v>11962</v>
      </c>
      <c r="AH4" s="4">
        <v>42103</v>
      </c>
      <c r="AI4" s="4">
        <v>86120</v>
      </c>
      <c r="AJ4" s="4">
        <v>3611</v>
      </c>
      <c r="AK4" s="4">
        <v>20188</v>
      </c>
      <c r="AL4" s="5">
        <f t="shared" si="19"/>
        <v>189428</v>
      </c>
      <c r="AM4" s="5">
        <f t="shared" si="3"/>
        <v>8351</v>
      </c>
      <c r="AN4" s="5">
        <f t="shared" si="4"/>
        <v>21915</v>
      </c>
      <c r="AO4" s="6">
        <f t="shared" si="20"/>
        <v>31.254082773237329</v>
      </c>
      <c r="AP4" s="6">
        <f t="shared" si="21"/>
        <v>30.187259655575993</v>
      </c>
      <c r="AQ4" s="6">
        <f t="shared" si="22"/>
        <v>47.949077262902875</v>
      </c>
      <c r="AR4" s="6">
        <f t="shared" si="23"/>
        <v>68.745917226762671</v>
      </c>
      <c r="AS4" s="6">
        <f t="shared" si="24"/>
        <v>69.812740344424</v>
      </c>
      <c r="AT4" s="6">
        <f t="shared" si="25"/>
        <v>52.050922737097117</v>
      </c>
    </row>
    <row r="5" spans="1:46" x14ac:dyDescent="0.35">
      <c r="A5" s="4">
        <v>2011</v>
      </c>
      <c r="B5" s="5">
        <v>21736</v>
      </c>
      <c r="C5" s="5">
        <v>3263</v>
      </c>
      <c r="D5" s="5">
        <v>3212</v>
      </c>
      <c r="E5" s="5">
        <v>2486</v>
      </c>
      <c r="F5" s="5">
        <v>499</v>
      </c>
      <c r="G5" s="5">
        <v>552</v>
      </c>
      <c r="H5" s="5">
        <f t="shared" si="5"/>
        <v>19250</v>
      </c>
      <c r="I5" s="5">
        <f t="shared" si="0"/>
        <v>2764</v>
      </c>
      <c r="J5" s="5">
        <f t="shared" si="0"/>
        <v>2660</v>
      </c>
      <c r="K5" s="6">
        <f t="shared" si="6"/>
        <v>11.437246963562753</v>
      </c>
      <c r="L5" s="6">
        <f t="shared" si="7"/>
        <v>15.292675452038001</v>
      </c>
      <c r="M5" s="6">
        <f t="shared" si="8"/>
        <v>17.185554171855539</v>
      </c>
      <c r="N5" s="6">
        <f t="shared" si="9"/>
        <v>88.562753036437243</v>
      </c>
      <c r="O5" s="6">
        <f t="shared" si="10"/>
        <v>84.707324547961989</v>
      </c>
      <c r="P5" s="6">
        <f t="shared" si="11"/>
        <v>82.814445828144457</v>
      </c>
      <c r="Q5" s="6">
        <v>149769</v>
      </c>
      <c r="R5" s="6">
        <v>6432</v>
      </c>
      <c r="S5" s="6">
        <v>30748</v>
      </c>
      <c r="T5" s="6">
        <v>26098</v>
      </c>
      <c r="U5" s="6">
        <v>1687</v>
      </c>
      <c r="V5" s="6">
        <v>9407</v>
      </c>
      <c r="W5" s="5">
        <f t="shared" si="12"/>
        <v>123671</v>
      </c>
      <c r="X5" s="5">
        <f t="shared" si="1"/>
        <v>4745</v>
      </c>
      <c r="Y5" s="5">
        <f t="shared" si="2"/>
        <v>21341</v>
      </c>
      <c r="Z5" s="6">
        <f t="shared" si="13"/>
        <v>17.425501939653735</v>
      </c>
      <c r="AA5" s="6">
        <f t="shared" si="14"/>
        <v>26.22823383084577</v>
      </c>
      <c r="AB5" s="6">
        <f t="shared" si="15"/>
        <v>30.593859763236637</v>
      </c>
      <c r="AC5" s="6">
        <f t="shared" si="16"/>
        <v>82.574498060346272</v>
      </c>
      <c r="AD5" s="6">
        <f t="shared" si="17"/>
        <v>73.771766169154233</v>
      </c>
      <c r="AE5" s="6">
        <f t="shared" si="18"/>
        <v>69.406140236763363</v>
      </c>
      <c r="AF5" s="4">
        <v>342489</v>
      </c>
      <c r="AG5" s="4">
        <v>14393</v>
      </c>
      <c r="AH5" s="4">
        <v>46842</v>
      </c>
      <c r="AI5" s="4">
        <v>107329</v>
      </c>
      <c r="AJ5" s="4">
        <v>4382</v>
      </c>
      <c r="AK5" s="4">
        <v>23401</v>
      </c>
      <c r="AL5" s="5">
        <f t="shared" si="19"/>
        <v>235160</v>
      </c>
      <c r="AM5" s="5">
        <f t="shared" si="3"/>
        <v>10011</v>
      </c>
      <c r="AN5" s="5">
        <f t="shared" si="4"/>
        <v>23441</v>
      </c>
      <c r="AO5" s="6">
        <f t="shared" si="20"/>
        <v>31.337940780579814</v>
      </c>
      <c r="AP5" s="6">
        <f t="shared" si="21"/>
        <v>30.445355381088028</v>
      </c>
      <c r="AQ5" s="6">
        <f t="shared" si="22"/>
        <v>49.957303274838821</v>
      </c>
      <c r="AR5" s="6">
        <f t="shared" si="23"/>
        <v>68.662059219420186</v>
      </c>
      <c r="AS5" s="6">
        <f t="shared" si="24"/>
        <v>69.554644618911979</v>
      </c>
      <c r="AT5" s="6">
        <f t="shared" si="25"/>
        <v>50.042696725161186</v>
      </c>
    </row>
    <row r="6" spans="1:46" x14ac:dyDescent="0.35">
      <c r="A6" s="4">
        <v>2012</v>
      </c>
      <c r="B6" s="5">
        <v>30945</v>
      </c>
      <c r="C6" s="5">
        <v>3250</v>
      </c>
      <c r="D6" s="5">
        <v>3738</v>
      </c>
      <c r="E6" s="5">
        <v>3866</v>
      </c>
      <c r="F6" s="5">
        <v>663</v>
      </c>
      <c r="G6" s="5">
        <v>749</v>
      </c>
      <c r="H6" s="5">
        <f t="shared" si="5"/>
        <v>27079</v>
      </c>
      <c r="I6" s="5">
        <f t="shared" si="0"/>
        <v>2587</v>
      </c>
      <c r="J6" s="5">
        <f t="shared" si="0"/>
        <v>2989</v>
      </c>
      <c r="K6" s="6">
        <f t="shared" si="6"/>
        <v>12.493132977863953</v>
      </c>
      <c r="L6" s="6">
        <f t="shared" si="7"/>
        <v>20.399999999999999</v>
      </c>
      <c r="M6" s="6">
        <f t="shared" si="8"/>
        <v>20.037453183520597</v>
      </c>
      <c r="N6" s="6">
        <f t="shared" si="9"/>
        <v>87.506867022136049</v>
      </c>
      <c r="O6" s="6">
        <f t="shared" si="10"/>
        <v>79.600000000000009</v>
      </c>
      <c r="P6" s="6">
        <f t="shared" si="11"/>
        <v>79.962546816479403</v>
      </c>
      <c r="Q6" s="6">
        <v>195883</v>
      </c>
      <c r="R6" s="6">
        <v>8122</v>
      </c>
      <c r="S6" s="6">
        <v>34277</v>
      </c>
      <c r="T6" s="6">
        <v>31836</v>
      </c>
      <c r="U6" s="6">
        <v>2024</v>
      </c>
      <c r="V6" s="6">
        <v>10389</v>
      </c>
      <c r="W6" s="5">
        <f t="shared" si="12"/>
        <v>164047</v>
      </c>
      <c r="X6" s="5">
        <f t="shared" si="1"/>
        <v>6098</v>
      </c>
      <c r="Y6" s="5">
        <f t="shared" si="2"/>
        <v>23888</v>
      </c>
      <c r="Z6" s="6">
        <f t="shared" si="13"/>
        <v>16.252558925481029</v>
      </c>
      <c r="AA6" s="6">
        <f t="shared" si="14"/>
        <v>24.919970450627922</v>
      </c>
      <c r="AB6" s="6">
        <f t="shared" si="15"/>
        <v>30.308953525687777</v>
      </c>
      <c r="AC6" s="6">
        <f t="shared" si="16"/>
        <v>83.747441074518974</v>
      </c>
      <c r="AD6" s="6">
        <f t="shared" si="17"/>
        <v>75.080029549372071</v>
      </c>
      <c r="AE6" s="6">
        <f t="shared" si="18"/>
        <v>69.69104647431223</v>
      </c>
      <c r="AF6" s="4">
        <v>441745</v>
      </c>
      <c r="AG6" s="4">
        <v>17997</v>
      </c>
      <c r="AH6" s="4">
        <v>50520</v>
      </c>
      <c r="AI6" s="4">
        <v>122714</v>
      </c>
      <c r="AJ6" s="4">
        <v>5379</v>
      </c>
      <c r="AK6" s="4">
        <v>23406</v>
      </c>
      <c r="AL6" s="5">
        <f t="shared" si="19"/>
        <v>319031</v>
      </c>
      <c r="AM6" s="5">
        <f t="shared" si="3"/>
        <v>12618</v>
      </c>
      <c r="AN6" s="5">
        <f t="shared" si="4"/>
        <v>27114</v>
      </c>
      <c r="AO6" s="6">
        <f t="shared" si="20"/>
        <v>27.779374978777348</v>
      </c>
      <c r="AP6" s="6">
        <f t="shared" si="21"/>
        <v>29.888314719119851</v>
      </c>
      <c r="AQ6" s="6">
        <f t="shared" si="22"/>
        <v>46.330166270783849</v>
      </c>
      <c r="AR6" s="6">
        <f t="shared" si="23"/>
        <v>72.220625021222645</v>
      </c>
      <c r="AS6" s="6">
        <f t="shared" si="24"/>
        <v>70.111685280880138</v>
      </c>
      <c r="AT6" s="6">
        <f t="shared" si="25"/>
        <v>53.669833729216151</v>
      </c>
    </row>
    <row r="7" spans="1:46" x14ac:dyDescent="0.35">
      <c r="A7" s="4">
        <v>2013</v>
      </c>
      <c r="B7" s="5">
        <v>35039</v>
      </c>
      <c r="C7" s="5">
        <v>4381</v>
      </c>
      <c r="D7" s="5">
        <v>3899</v>
      </c>
      <c r="E7" s="5">
        <v>4718</v>
      </c>
      <c r="F7" s="5">
        <v>821</v>
      </c>
      <c r="G7" s="5">
        <v>818</v>
      </c>
      <c r="H7" s="5">
        <f t="shared" si="5"/>
        <v>30321</v>
      </c>
      <c r="I7" s="5">
        <f t="shared" si="0"/>
        <v>3560</v>
      </c>
      <c r="J7" s="5">
        <f t="shared" si="0"/>
        <v>3081</v>
      </c>
      <c r="K7" s="6">
        <f t="shared" si="6"/>
        <v>13.464996147150318</v>
      </c>
      <c r="L7" s="6">
        <f t="shared" si="7"/>
        <v>18.740013695503311</v>
      </c>
      <c r="M7" s="6">
        <f t="shared" si="8"/>
        <v>20.979738394460117</v>
      </c>
      <c r="N7" s="6">
        <f t="shared" si="9"/>
        <v>86.535003852849684</v>
      </c>
      <c r="O7" s="6">
        <f t="shared" si="10"/>
        <v>81.259986304496692</v>
      </c>
      <c r="P7" s="6">
        <f t="shared" si="11"/>
        <v>79.020261605539872</v>
      </c>
      <c r="Q7" s="6">
        <v>271220</v>
      </c>
      <c r="R7" s="6">
        <v>10869</v>
      </c>
      <c r="S7" s="6">
        <v>38471</v>
      </c>
      <c r="T7" s="6">
        <v>38810</v>
      </c>
      <c r="U7" s="6">
        <v>2449</v>
      </c>
      <c r="V7" s="6">
        <v>12227</v>
      </c>
      <c r="W7" s="5">
        <f t="shared" si="12"/>
        <v>232410</v>
      </c>
      <c r="X7" s="5">
        <f t="shared" si="1"/>
        <v>8420</v>
      </c>
      <c r="Y7" s="5">
        <f t="shared" si="2"/>
        <v>26244</v>
      </c>
      <c r="Z7" s="6">
        <f t="shared" si="13"/>
        <v>14.309416709682177</v>
      </c>
      <c r="AA7" s="6">
        <f t="shared" si="14"/>
        <v>22.531971662526452</v>
      </c>
      <c r="AB7" s="6">
        <f t="shared" si="15"/>
        <v>31.782381534142601</v>
      </c>
      <c r="AC7" s="6">
        <f t="shared" si="16"/>
        <v>85.690583290317818</v>
      </c>
      <c r="AD7" s="6">
        <f t="shared" si="17"/>
        <v>77.468028337473555</v>
      </c>
      <c r="AE7" s="6">
        <f t="shared" si="18"/>
        <v>68.217618465857399</v>
      </c>
      <c r="AF7" s="4">
        <v>600507</v>
      </c>
      <c r="AG7" s="4">
        <v>23579</v>
      </c>
      <c r="AH7" s="4">
        <v>56873</v>
      </c>
      <c r="AI7" s="4">
        <v>153936</v>
      </c>
      <c r="AJ7" s="4">
        <v>6630</v>
      </c>
      <c r="AK7" s="4">
        <v>26437</v>
      </c>
      <c r="AL7" s="5">
        <f t="shared" si="19"/>
        <v>446571</v>
      </c>
      <c r="AM7" s="5">
        <f t="shared" si="3"/>
        <v>16949</v>
      </c>
      <c r="AN7" s="5">
        <f t="shared" si="4"/>
        <v>30436</v>
      </c>
      <c r="AO7" s="6">
        <f t="shared" si="20"/>
        <v>25.634338983558891</v>
      </c>
      <c r="AP7" s="6">
        <f t="shared" si="21"/>
        <v>28.118240807498196</v>
      </c>
      <c r="AQ7" s="6">
        <f t="shared" si="22"/>
        <v>46.4842719743991</v>
      </c>
      <c r="AR7" s="6">
        <f t="shared" si="23"/>
        <v>74.365661016441109</v>
      </c>
      <c r="AS7" s="6">
        <f t="shared" si="24"/>
        <v>71.881759192501804</v>
      </c>
      <c r="AT7" s="6">
        <f t="shared" si="25"/>
        <v>53.515728025600893</v>
      </c>
    </row>
    <row r="8" spans="1:46" x14ac:dyDescent="0.35">
      <c r="A8" s="4">
        <v>2014</v>
      </c>
      <c r="B8" s="5">
        <v>52457</v>
      </c>
      <c r="C8" s="5">
        <v>5776</v>
      </c>
      <c r="D8" s="5">
        <v>4511</v>
      </c>
      <c r="E8" s="5">
        <v>6797</v>
      </c>
      <c r="F8" s="5">
        <v>985</v>
      </c>
      <c r="G8" s="5">
        <v>982</v>
      </c>
      <c r="H8" s="5">
        <f t="shared" si="5"/>
        <v>45660</v>
      </c>
      <c r="I8" s="5">
        <f t="shared" si="0"/>
        <v>4791</v>
      </c>
      <c r="J8" s="5">
        <f t="shared" si="0"/>
        <v>3529</v>
      </c>
      <c r="K8" s="6">
        <f t="shared" si="6"/>
        <v>12.957279295422918</v>
      </c>
      <c r="L8" s="6">
        <f t="shared" si="7"/>
        <v>17.053324099722992</v>
      </c>
      <c r="M8" s="6">
        <f t="shared" si="8"/>
        <v>21.769009088893814</v>
      </c>
      <c r="N8" s="6">
        <f t="shared" si="9"/>
        <v>87.042720704577079</v>
      </c>
      <c r="O8" s="6">
        <f t="shared" si="10"/>
        <v>82.946675900277015</v>
      </c>
      <c r="P8" s="6">
        <f t="shared" si="11"/>
        <v>78.230990911106176</v>
      </c>
      <c r="Q8" s="4">
        <v>345263</v>
      </c>
      <c r="R8" s="4">
        <v>14664</v>
      </c>
      <c r="S8" s="4">
        <v>41508</v>
      </c>
      <c r="T8" s="6">
        <v>47935</v>
      </c>
      <c r="U8" s="6">
        <v>3275</v>
      </c>
      <c r="V8" s="6">
        <v>13500</v>
      </c>
      <c r="W8" s="5">
        <f t="shared" si="12"/>
        <v>297328</v>
      </c>
      <c r="X8" s="5">
        <f t="shared" si="1"/>
        <v>11389</v>
      </c>
      <c r="Y8" s="5">
        <f t="shared" si="2"/>
        <v>28008</v>
      </c>
      <c r="Z8" s="6">
        <f t="shared" si="13"/>
        <v>13.883619154094125</v>
      </c>
      <c r="AA8" s="6">
        <f t="shared" si="14"/>
        <v>22.333606110201856</v>
      </c>
      <c r="AB8" s="6">
        <f t="shared" si="15"/>
        <v>32.523850823937558</v>
      </c>
      <c r="AC8" s="6">
        <f t="shared" si="16"/>
        <v>86.116380845905866</v>
      </c>
      <c r="AD8" s="6">
        <f t="shared" si="17"/>
        <v>77.666393889798144</v>
      </c>
      <c r="AE8" s="6">
        <f t="shared" si="18"/>
        <v>67.476149176062449</v>
      </c>
      <c r="AF8" s="4">
        <v>818787</v>
      </c>
      <c r="AG8" s="4">
        <v>30872</v>
      </c>
      <c r="AH8" s="4">
        <v>66059</v>
      </c>
      <c r="AI8" s="4">
        <v>219801</v>
      </c>
      <c r="AJ8" s="4">
        <v>8724</v>
      </c>
      <c r="AK8" s="4">
        <v>31727</v>
      </c>
      <c r="AL8" s="5">
        <f t="shared" si="19"/>
        <v>598986</v>
      </c>
      <c r="AM8" s="5">
        <f t="shared" si="3"/>
        <v>22148</v>
      </c>
      <c r="AN8" s="5">
        <f t="shared" si="4"/>
        <v>34332</v>
      </c>
      <c r="AO8" s="6">
        <f t="shared" si="20"/>
        <v>26.844710529111964</v>
      </c>
      <c r="AP8" s="6">
        <f t="shared" si="21"/>
        <v>28.258616221819121</v>
      </c>
      <c r="AQ8" s="6">
        <f t="shared" si="22"/>
        <v>48.028277751706803</v>
      </c>
      <c r="AR8" s="6">
        <f t="shared" si="23"/>
        <v>73.155289470888036</v>
      </c>
      <c r="AS8" s="6">
        <f t="shared" si="24"/>
        <v>71.741383778180875</v>
      </c>
      <c r="AT8" s="6">
        <f t="shared" si="25"/>
        <v>51.971722248293197</v>
      </c>
    </row>
    <row r="9" spans="1:46" x14ac:dyDescent="0.35">
      <c r="A9" s="4">
        <v>2015</v>
      </c>
      <c r="B9" s="5">
        <v>68810</v>
      </c>
      <c r="C9" s="5">
        <v>8554</v>
      </c>
      <c r="D9" s="5">
        <v>5088</v>
      </c>
      <c r="E9" s="5">
        <v>8210</v>
      </c>
      <c r="F9" s="5">
        <v>1485</v>
      </c>
      <c r="G9" s="5">
        <v>924</v>
      </c>
      <c r="H9" s="5">
        <f t="shared" si="5"/>
        <v>60600</v>
      </c>
      <c r="I9" s="5">
        <f t="shared" si="0"/>
        <v>7069</v>
      </c>
      <c r="J9" s="5">
        <f t="shared" si="0"/>
        <v>4164</v>
      </c>
      <c r="K9" s="6">
        <f t="shared" si="6"/>
        <v>11.931405318994333</v>
      </c>
      <c r="L9" s="6">
        <f t="shared" si="7"/>
        <v>17.360299275192894</v>
      </c>
      <c r="M9" s="6">
        <f t="shared" si="8"/>
        <v>18.160377358490564</v>
      </c>
      <c r="N9" s="6">
        <f t="shared" si="9"/>
        <v>88.068594681005663</v>
      </c>
      <c r="O9" s="6">
        <f t="shared" si="10"/>
        <v>82.639700724807113</v>
      </c>
      <c r="P9" s="6">
        <f t="shared" si="11"/>
        <v>81.839622641509436</v>
      </c>
      <c r="Q9" s="6">
        <v>502932</v>
      </c>
      <c r="R9" s="6">
        <v>22860</v>
      </c>
      <c r="S9" s="6">
        <v>45771</v>
      </c>
      <c r="T9" s="6">
        <v>68519</v>
      </c>
      <c r="U9" s="6">
        <v>4566</v>
      </c>
      <c r="V9" s="6">
        <v>15718</v>
      </c>
      <c r="W9" s="5">
        <f t="shared" si="12"/>
        <v>434413</v>
      </c>
      <c r="X9" s="5">
        <f t="shared" si="1"/>
        <v>18294</v>
      </c>
      <c r="Y9" s="5">
        <f t="shared" si="2"/>
        <v>30053</v>
      </c>
      <c r="Z9" s="6">
        <f t="shared" si="13"/>
        <v>13.623909395305924</v>
      </c>
      <c r="AA9" s="6">
        <f t="shared" si="14"/>
        <v>19.973753280839894</v>
      </c>
      <c r="AB9" s="6">
        <f t="shared" si="15"/>
        <v>34.340521290773637</v>
      </c>
      <c r="AC9" s="6">
        <f t="shared" si="16"/>
        <v>86.376090604694085</v>
      </c>
      <c r="AD9" s="6">
        <f t="shared" si="17"/>
        <v>80.026246719160113</v>
      </c>
      <c r="AE9" s="6">
        <f t="shared" si="18"/>
        <v>65.659478709226377</v>
      </c>
      <c r="AF9" s="4">
        <v>1103441</v>
      </c>
      <c r="AG9" s="4">
        <v>44446</v>
      </c>
      <c r="AH9" s="4">
        <v>72204</v>
      </c>
      <c r="AI9" s="4">
        <v>286914</v>
      </c>
      <c r="AJ9" s="4">
        <v>11315</v>
      </c>
      <c r="AK9" s="4">
        <v>34824</v>
      </c>
      <c r="AL9" s="5">
        <f t="shared" si="19"/>
        <v>816527</v>
      </c>
      <c r="AM9" s="5">
        <f t="shared" si="3"/>
        <v>33131</v>
      </c>
      <c r="AN9" s="5">
        <f t="shared" si="4"/>
        <v>37380</v>
      </c>
      <c r="AO9" s="6">
        <f t="shared" si="20"/>
        <v>26.001752699056858</v>
      </c>
      <c r="AP9" s="6">
        <f t="shared" si="21"/>
        <v>25.457858974935878</v>
      </c>
      <c r="AQ9" s="6">
        <f t="shared" si="22"/>
        <v>48.230014957620078</v>
      </c>
      <c r="AR9" s="6">
        <f t="shared" si="23"/>
        <v>73.998247300943149</v>
      </c>
      <c r="AS9" s="6">
        <f t="shared" si="24"/>
        <v>74.542141025064126</v>
      </c>
      <c r="AT9" s="6">
        <f t="shared" si="25"/>
        <v>51.769985042379929</v>
      </c>
    </row>
    <row r="10" spans="1:46" x14ac:dyDescent="0.35">
      <c r="A10" s="4">
        <v>2016</v>
      </c>
      <c r="B10" s="5">
        <v>131069</v>
      </c>
      <c r="C10" s="5">
        <v>16829</v>
      </c>
      <c r="D10" s="5">
        <v>5640</v>
      </c>
      <c r="E10" s="5">
        <v>11172</v>
      </c>
      <c r="F10" s="5">
        <v>2155</v>
      </c>
      <c r="G10" s="5">
        <v>1048</v>
      </c>
      <c r="H10" s="5">
        <f t="shared" si="5"/>
        <v>119897</v>
      </c>
      <c r="I10" s="5">
        <f t="shared" si="0"/>
        <v>14674</v>
      </c>
      <c r="J10" s="5">
        <f t="shared" si="0"/>
        <v>4592</v>
      </c>
      <c r="K10" s="6">
        <f t="shared" si="6"/>
        <v>8.5237546635741488</v>
      </c>
      <c r="L10" s="6">
        <f t="shared" si="7"/>
        <v>12.805276605858934</v>
      </c>
      <c r="M10" s="6">
        <f t="shared" si="8"/>
        <v>18.581560283687942</v>
      </c>
      <c r="N10" s="6">
        <f t="shared" si="9"/>
        <v>91.476245336425848</v>
      </c>
      <c r="O10" s="6">
        <f t="shared" si="10"/>
        <v>87.194723394141079</v>
      </c>
      <c r="P10" s="6">
        <f t="shared" si="11"/>
        <v>81.418439716312051</v>
      </c>
      <c r="Q10" s="6">
        <v>864601</v>
      </c>
      <c r="R10" s="6">
        <v>42614</v>
      </c>
      <c r="S10" s="6">
        <v>51303</v>
      </c>
      <c r="T10" s="6">
        <v>94390</v>
      </c>
      <c r="U10" s="6">
        <v>6588</v>
      </c>
      <c r="V10" s="6">
        <v>17179</v>
      </c>
      <c r="W10" s="5">
        <f t="shared" si="12"/>
        <v>770211</v>
      </c>
      <c r="X10" s="5">
        <f t="shared" si="1"/>
        <v>36026</v>
      </c>
      <c r="Y10" s="5">
        <f t="shared" si="2"/>
        <v>34124</v>
      </c>
      <c r="Z10" s="6">
        <f t="shared" si="13"/>
        <v>10.917174511711183</v>
      </c>
      <c r="AA10" s="6">
        <f t="shared" si="14"/>
        <v>15.459708077157741</v>
      </c>
      <c r="AB10" s="6">
        <f t="shared" si="15"/>
        <v>33.485371225854237</v>
      </c>
      <c r="AC10" s="6">
        <f t="shared" si="16"/>
        <v>89.082825488288819</v>
      </c>
      <c r="AD10" s="6">
        <f t="shared" si="17"/>
        <v>84.540291922842258</v>
      </c>
      <c r="AE10" s="6">
        <f t="shared" si="18"/>
        <v>66.514628774145763</v>
      </c>
      <c r="AF10" s="4">
        <v>1637944</v>
      </c>
      <c r="AG10" s="4">
        <v>77078</v>
      </c>
      <c r="AH10" s="4">
        <v>80182</v>
      </c>
      <c r="AI10" s="4">
        <v>364969</v>
      </c>
      <c r="AJ10" s="4">
        <v>15852</v>
      </c>
      <c r="AK10" s="4">
        <v>38286</v>
      </c>
      <c r="AL10" s="5">
        <f t="shared" si="19"/>
        <v>1272975</v>
      </c>
      <c r="AM10" s="5">
        <f t="shared" si="3"/>
        <v>61226</v>
      </c>
      <c r="AN10" s="5">
        <f t="shared" si="4"/>
        <v>41896</v>
      </c>
      <c r="AO10" s="6">
        <f t="shared" si="20"/>
        <v>22.282141513995597</v>
      </c>
      <c r="AP10" s="6">
        <f t="shared" si="21"/>
        <v>20.566179714055892</v>
      </c>
      <c r="AQ10" s="6">
        <f t="shared" si="22"/>
        <v>47.748871317752112</v>
      </c>
      <c r="AR10" s="6">
        <f t="shared" si="23"/>
        <v>77.717858486004417</v>
      </c>
      <c r="AS10" s="6">
        <f t="shared" si="24"/>
        <v>79.433820285944108</v>
      </c>
      <c r="AT10" s="6">
        <f t="shared" si="25"/>
        <v>52.251128682247881</v>
      </c>
    </row>
    <row r="11" spans="1:46" x14ac:dyDescent="0.35">
      <c r="A11" s="4">
        <v>2017</v>
      </c>
      <c r="B11" s="5">
        <v>226776</v>
      </c>
      <c r="C11" s="5">
        <v>28512</v>
      </c>
      <c r="D11" s="5">
        <v>6799</v>
      </c>
      <c r="E11" s="5">
        <v>16741</v>
      </c>
      <c r="F11" s="5">
        <v>3348</v>
      </c>
      <c r="G11" s="5">
        <v>1149</v>
      </c>
      <c r="H11" s="5">
        <f t="shared" si="5"/>
        <v>210035</v>
      </c>
      <c r="I11" s="5">
        <f t="shared" si="0"/>
        <v>25164</v>
      </c>
      <c r="J11" s="5">
        <f t="shared" si="0"/>
        <v>5650</v>
      </c>
      <c r="K11" s="6">
        <f t="shared" si="6"/>
        <v>7.3821744805446787</v>
      </c>
      <c r="L11" s="6">
        <f t="shared" si="7"/>
        <v>11.742424242424242</v>
      </c>
      <c r="M11" s="6">
        <f t="shared" si="8"/>
        <v>16.899544050595676</v>
      </c>
      <c r="N11" s="6">
        <f t="shared" si="9"/>
        <v>92.617825519455323</v>
      </c>
      <c r="O11" s="6">
        <f t="shared" si="10"/>
        <v>88.257575757575751</v>
      </c>
      <c r="P11" s="6">
        <f t="shared" si="11"/>
        <v>83.100455949404335</v>
      </c>
      <c r="Q11" s="6">
        <v>1584840</v>
      </c>
      <c r="R11" s="6">
        <v>76749</v>
      </c>
      <c r="S11" s="6">
        <v>58062</v>
      </c>
      <c r="T11" s="6">
        <v>155713</v>
      </c>
      <c r="U11" s="6">
        <v>11172</v>
      </c>
      <c r="V11" s="6">
        <v>20836</v>
      </c>
      <c r="W11" s="5">
        <f t="shared" si="12"/>
        <v>1429127</v>
      </c>
      <c r="X11" s="5">
        <f t="shared" si="1"/>
        <v>65577</v>
      </c>
      <c r="Y11" s="5">
        <f t="shared" si="2"/>
        <v>37226</v>
      </c>
      <c r="Z11" s="6">
        <f t="shared" si="13"/>
        <v>9.8251558516948077</v>
      </c>
      <c r="AA11" s="6">
        <f t="shared" si="14"/>
        <v>14.556541453308839</v>
      </c>
      <c r="AB11" s="6">
        <f t="shared" si="15"/>
        <v>35.885777272570699</v>
      </c>
      <c r="AC11" s="6">
        <f t="shared" si="16"/>
        <v>90.174844148305183</v>
      </c>
      <c r="AD11" s="6">
        <f t="shared" si="17"/>
        <v>85.443458546691161</v>
      </c>
      <c r="AE11" s="6">
        <f t="shared" si="18"/>
        <v>64.114222727429308</v>
      </c>
      <c r="AF11" s="4">
        <v>2690273</v>
      </c>
      <c r="AG11" s="4">
        <v>122329</v>
      </c>
      <c r="AH11" s="4">
        <v>92372</v>
      </c>
      <c r="AI11" s="4">
        <v>567737</v>
      </c>
      <c r="AJ11" s="4">
        <v>24251</v>
      </c>
      <c r="AK11" s="4">
        <v>44726</v>
      </c>
      <c r="AL11" s="5">
        <f t="shared" si="19"/>
        <v>2122536</v>
      </c>
      <c r="AM11" s="5">
        <f t="shared" si="3"/>
        <v>98078</v>
      </c>
      <c r="AN11" s="5">
        <f t="shared" si="4"/>
        <v>47646</v>
      </c>
      <c r="AO11" s="6">
        <f t="shared" si="20"/>
        <v>21.103322971311833</v>
      </c>
      <c r="AP11" s="6">
        <f t="shared" si="21"/>
        <v>19.824407949055416</v>
      </c>
      <c r="AQ11" s="6">
        <f t="shared" si="22"/>
        <v>48.419434460659069</v>
      </c>
      <c r="AR11" s="6">
        <f t="shared" si="23"/>
        <v>78.896677028688174</v>
      </c>
      <c r="AS11" s="6">
        <f t="shared" si="24"/>
        <v>80.175592050944587</v>
      </c>
      <c r="AT11" s="6">
        <f t="shared" si="25"/>
        <v>51.580565539340931</v>
      </c>
    </row>
    <row r="12" spans="1:46" x14ac:dyDescent="0.35">
      <c r="A12" s="4">
        <v>2018</v>
      </c>
      <c r="B12" s="5">
        <v>497898</v>
      </c>
      <c r="C12" s="5">
        <v>65286</v>
      </c>
      <c r="D12" s="5">
        <v>8351</v>
      </c>
      <c r="E12" s="5">
        <v>35220</v>
      </c>
      <c r="F12" s="5">
        <v>6767</v>
      </c>
      <c r="G12" s="5">
        <v>1635</v>
      </c>
      <c r="H12" s="5">
        <f t="shared" si="5"/>
        <v>462678</v>
      </c>
      <c r="I12" s="5">
        <f t="shared" si="0"/>
        <v>58519</v>
      </c>
      <c r="J12" s="5">
        <f t="shared" si="0"/>
        <v>6716</v>
      </c>
      <c r="K12" s="6">
        <f t="shared" si="6"/>
        <v>7.073737994529</v>
      </c>
      <c r="L12" s="6">
        <f t="shared" si="7"/>
        <v>10.365162515700151</v>
      </c>
      <c r="M12" s="6">
        <f t="shared" si="8"/>
        <v>19.578493593581605</v>
      </c>
      <c r="N12" s="6">
        <f t="shared" si="9"/>
        <v>92.926262005471003</v>
      </c>
      <c r="O12" s="6">
        <f t="shared" si="10"/>
        <v>89.634837484299851</v>
      </c>
      <c r="P12" s="6">
        <f t="shared" si="11"/>
        <v>80.421506406418402</v>
      </c>
      <c r="Q12" s="6">
        <v>3218293</v>
      </c>
      <c r="R12" s="6">
        <v>189695</v>
      </c>
      <c r="S12" s="6">
        <v>66971</v>
      </c>
      <c r="T12" s="6">
        <v>306390</v>
      </c>
      <c r="U12" s="4">
        <v>24849</v>
      </c>
      <c r="V12" s="6">
        <v>25898</v>
      </c>
      <c r="W12" s="5">
        <f t="shared" si="12"/>
        <v>2911903</v>
      </c>
      <c r="X12" s="5">
        <f t="shared" si="1"/>
        <v>164846</v>
      </c>
      <c r="Y12" s="5">
        <f t="shared" si="2"/>
        <v>41073</v>
      </c>
      <c r="Z12" s="6">
        <f t="shared" si="13"/>
        <v>9.520264314032314</v>
      </c>
      <c r="AA12" s="6">
        <f t="shared" si="14"/>
        <v>13.099449115685708</v>
      </c>
      <c r="AB12" s="6">
        <f t="shared" si="15"/>
        <v>38.670469307610759</v>
      </c>
      <c r="AC12" s="6">
        <f t="shared" si="16"/>
        <v>90.479735685967682</v>
      </c>
      <c r="AD12" s="6">
        <f t="shared" si="17"/>
        <v>86.900550884314299</v>
      </c>
      <c r="AE12" s="6">
        <f t="shared" si="18"/>
        <v>61.329530692389241</v>
      </c>
      <c r="AF12" s="4">
        <v>4469637</v>
      </c>
      <c r="AG12" s="4">
        <v>231583</v>
      </c>
      <c r="AH12" s="4">
        <v>105980</v>
      </c>
      <c r="AI12" s="4">
        <v>858006</v>
      </c>
      <c r="AJ12" s="4">
        <v>42099</v>
      </c>
      <c r="AK12" s="4">
        <v>52171</v>
      </c>
      <c r="AL12" s="5">
        <f t="shared" si="19"/>
        <v>3611631</v>
      </c>
      <c r="AM12" s="5">
        <f t="shared" si="3"/>
        <v>189484</v>
      </c>
      <c r="AN12" s="5">
        <f t="shared" si="4"/>
        <v>53809</v>
      </c>
      <c r="AO12" s="6">
        <f t="shared" si="20"/>
        <v>19.196323996780947</v>
      </c>
      <c r="AP12" s="6">
        <f t="shared" si="21"/>
        <v>18.178795507442256</v>
      </c>
      <c r="AQ12" s="6">
        <f t="shared" si="22"/>
        <v>49.227212681638044</v>
      </c>
      <c r="AR12" s="6">
        <f t="shared" si="23"/>
        <v>80.803676003219053</v>
      </c>
      <c r="AS12" s="6">
        <f t="shared" si="24"/>
        <v>81.82120449255774</v>
      </c>
      <c r="AT12" s="6">
        <f t="shared" si="25"/>
        <v>50.772787318361956</v>
      </c>
    </row>
    <row r="13" spans="1:46" x14ac:dyDescent="0.35">
      <c r="A13" s="4">
        <v>2019</v>
      </c>
      <c r="B13" s="5">
        <v>862769</v>
      </c>
      <c r="C13" s="5">
        <v>114113</v>
      </c>
      <c r="D13" s="5">
        <v>9817</v>
      </c>
      <c r="E13" s="5">
        <v>67575</v>
      </c>
      <c r="F13" s="5">
        <v>12647</v>
      </c>
      <c r="G13" s="5">
        <v>2045</v>
      </c>
      <c r="H13" s="5">
        <f t="shared" si="5"/>
        <v>795194</v>
      </c>
      <c r="I13" s="5">
        <f t="shared" si="0"/>
        <v>101466</v>
      </c>
      <c r="J13" s="5">
        <f t="shared" si="0"/>
        <v>7772</v>
      </c>
      <c r="K13" s="6">
        <f t="shared" si="6"/>
        <v>7.8323398267670719</v>
      </c>
      <c r="L13" s="6">
        <f t="shared" si="7"/>
        <v>11.082873993322409</v>
      </c>
      <c r="M13" s="6">
        <f t="shared" si="8"/>
        <v>20.831211164306815</v>
      </c>
      <c r="N13" s="6">
        <f t="shared" si="9"/>
        <v>92.167660173232917</v>
      </c>
      <c r="O13" s="6">
        <f t="shared" si="10"/>
        <v>88.917126006677591</v>
      </c>
      <c r="P13" s="6">
        <f t="shared" si="11"/>
        <v>79.168788835693178</v>
      </c>
      <c r="Q13" s="6">
        <v>6173052</v>
      </c>
      <c r="R13" s="6">
        <v>356187</v>
      </c>
      <c r="S13" s="6">
        <v>78187</v>
      </c>
      <c r="T13" s="6">
        <v>639504</v>
      </c>
      <c r="U13" s="6">
        <v>47025</v>
      </c>
      <c r="V13" s="6">
        <v>32389</v>
      </c>
      <c r="W13" s="5">
        <f t="shared" si="12"/>
        <v>5533548</v>
      </c>
      <c r="X13" s="5">
        <f t="shared" si="1"/>
        <v>309162</v>
      </c>
      <c r="Y13" s="5">
        <f t="shared" si="2"/>
        <v>45798</v>
      </c>
      <c r="Z13" s="6">
        <f t="shared" si="13"/>
        <v>10.359608180847983</v>
      </c>
      <c r="AA13" s="6">
        <f t="shared" si="14"/>
        <v>13.202334728667806</v>
      </c>
      <c r="AB13" s="6">
        <f t="shared" si="15"/>
        <v>41.425045084221161</v>
      </c>
      <c r="AC13" s="6">
        <f t="shared" si="16"/>
        <v>89.640391819152015</v>
      </c>
      <c r="AD13" s="6">
        <f t="shared" si="17"/>
        <v>86.797665271332193</v>
      </c>
      <c r="AE13" s="6">
        <f t="shared" si="18"/>
        <v>58.574954915778846</v>
      </c>
      <c r="AF13" s="4">
        <v>7395002</v>
      </c>
      <c r="AG13" s="4">
        <v>383417</v>
      </c>
      <c r="AH13" s="4">
        <v>122772</v>
      </c>
      <c r="AI13" s="4">
        <v>1419637</v>
      </c>
      <c r="AJ13" s="4">
        <v>68447</v>
      </c>
      <c r="AK13" s="4">
        <v>61472</v>
      </c>
      <c r="AL13" s="5">
        <f t="shared" si="19"/>
        <v>5975365</v>
      </c>
      <c r="AM13" s="5">
        <f t="shared" si="3"/>
        <v>314970</v>
      </c>
      <c r="AN13" s="5">
        <f t="shared" si="4"/>
        <v>61300</v>
      </c>
      <c r="AO13" s="6">
        <f t="shared" si="20"/>
        <v>19.19724971000684</v>
      </c>
      <c r="AP13" s="6">
        <f t="shared" si="21"/>
        <v>17.851842771708089</v>
      </c>
      <c r="AQ13" s="6">
        <f t="shared" si="22"/>
        <v>50.070048545270907</v>
      </c>
      <c r="AR13" s="6">
        <f t="shared" si="23"/>
        <v>80.80275028999317</v>
      </c>
      <c r="AS13" s="6">
        <f t="shared" si="24"/>
        <v>82.148157228291907</v>
      </c>
      <c r="AT13" s="6">
        <f t="shared" si="25"/>
        <v>49.929951454729093</v>
      </c>
    </row>
    <row r="14" spans="1:46" x14ac:dyDescent="0.35">
      <c r="A14" s="4">
        <v>2020</v>
      </c>
      <c r="B14" s="5">
        <v>1570979</v>
      </c>
      <c r="C14" s="5">
        <v>194546</v>
      </c>
      <c r="D14" s="5">
        <v>10775</v>
      </c>
      <c r="E14" s="5">
        <v>71144</v>
      </c>
      <c r="F14" s="5">
        <v>12988</v>
      </c>
      <c r="G14" s="5">
        <v>2101</v>
      </c>
      <c r="H14" s="5">
        <f t="shared" si="5"/>
        <v>1499835</v>
      </c>
      <c r="I14" s="5">
        <f t="shared" si="0"/>
        <v>181558</v>
      </c>
      <c r="J14" s="5">
        <f t="shared" si="0"/>
        <v>8674</v>
      </c>
      <c r="K14" s="6">
        <f t="shared" si="6"/>
        <v>4.5286410575825649</v>
      </c>
      <c r="L14" s="6">
        <f t="shared" si="7"/>
        <v>6.6760560484409854</v>
      </c>
      <c r="M14" s="6">
        <f t="shared" si="8"/>
        <v>19.498839907192576</v>
      </c>
      <c r="N14" s="6">
        <f t="shared" si="9"/>
        <v>95.471358942417439</v>
      </c>
      <c r="O14" s="6">
        <f t="shared" si="10"/>
        <v>93.323943951559016</v>
      </c>
      <c r="P14" s="6">
        <f t="shared" si="11"/>
        <v>80.501160092807424</v>
      </c>
      <c r="Q14" s="6">
        <v>10227544</v>
      </c>
      <c r="R14" s="6">
        <v>550999</v>
      </c>
      <c r="S14" s="6">
        <v>79976</v>
      </c>
      <c r="T14" s="6">
        <v>680862</v>
      </c>
      <c r="U14" s="6">
        <v>49212</v>
      </c>
      <c r="V14" s="6">
        <v>32220</v>
      </c>
      <c r="W14" s="5">
        <f t="shared" si="12"/>
        <v>9546682</v>
      </c>
      <c r="X14" s="5">
        <f t="shared" si="1"/>
        <v>501787</v>
      </c>
      <c r="Y14" s="5">
        <f t="shared" si="2"/>
        <v>47756</v>
      </c>
      <c r="Z14" s="6">
        <f t="shared" si="13"/>
        <v>6.6571407563731828</v>
      </c>
      <c r="AA14" s="6">
        <f t="shared" si="14"/>
        <v>8.9314136686273464</v>
      </c>
      <c r="AB14" s="6">
        <f t="shared" si="15"/>
        <v>40.287086125837753</v>
      </c>
      <c r="AC14" s="6">
        <f t="shared" si="16"/>
        <v>93.342859243626819</v>
      </c>
      <c r="AD14" s="6">
        <f t="shared" si="17"/>
        <v>91.068586331372643</v>
      </c>
      <c r="AE14" s="6">
        <f t="shared" si="18"/>
        <v>59.71291387416224</v>
      </c>
      <c r="AF14" s="4">
        <v>11724918</v>
      </c>
      <c r="AG14" s="4">
        <v>560913</v>
      </c>
      <c r="AH14" s="4">
        <v>129040</v>
      </c>
      <c r="AI14" s="4">
        <v>1656675</v>
      </c>
      <c r="AJ14" s="4">
        <v>74693</v>
      </c>
      <c r="AK14" s="4">
        <v>60154</v>
      </c>
      <c r="AL14" s="5">
        <f t="shared" si="19"/>
        <v>10068243</v>
      </c>
      <c r="AM14" s="5">
        <f t="shared" si="3"/>
        <v>486220</v>
      </c>
      <c r="AN14" s="5">
        <f t="shared" si="4"/>
        <v>68886</v>
      </c>
      <c r="AO14" s="6">
        <f t="shared" si="20"/>
        <v>14.129523123317366</v>
      </c>
      <c r="AP14" s="6">
        <f t="shared" si="21"/>
        <v>13.316325348137767</v>
      </c>
      <c r="AQ14" s="6">
        <f t="shared" si="22"/>
        <v>46.616553006819586</v>
      </c>
      <c r="AR14" s="6">
        <f t="shared" si="23"/>
        <v>85.870476876682631</v>
      </c>
      <c r="AS14" s="6">
        <f t="shared" si="24"/>
        <v>86.683674651862233</v>
      </c>
      <c r="AT14" s="6">
        <f t="shared" si="25"/>
        <v>53.383446993180407</v>
      </c>
    </row>
    <row r="15" spans="1:46" x14ac:dyDescent="0.35">
      <c r="A15" s="4">
        <v>2021</v>
      </c>
      <c r="B15" s="5">
        <v>2086062</v>
      </c>
      <c r="C15" s="5">
        <v>231044</v>
      </c>
      <c r="D15" s="5">
        <v>11777</v>
      </c>
      <c r="E15" s="5">
        <v>106510</v>
      </c>
      <c r="F15" s="5">
        <v>18267</v>
      </c>
      <c r="G15" s="5">
        <v>2456</v>
      </c>
      <c r="H15" s="5">
        <f t="shared" si="5"/>
        <v>1979552</v>
      </c>
      <c r="I15" s="5">
        <f t="shared" si="0"/>
        <v>212777</v>
      </c>
      <c r="J15" s="5">
        <f t="shared" si="0"/>
        <v>9321</v>
      </c>
      <c r="K15" s="6">
        <f t="shared" si="6"/>
        <v>5.1057926370357158</v>
      </c>
      <c r="L15" s="6">
        <f t="shared" si="7"/>
        <v>7.9062862485067775</v>
      </c>
      <c r="M15" s="6">
        <f t="shared" si="8"/>
        <v>20.854207353315786</v>
      </c>
      <c r="N15" s="6">
        <f t="shared" si="9"/>
        <v>94.894207362964295</v>
      </c>
      <c r="O15" s="6">
        <f t="shared" si="10"/>
        <v>92.093713751493226</v>
      </c>
      <c r="P15" s="6">
        <f t="shared" si="11"/>
        <v>79.145792646684214</v>
      </c>
      <c r="Q15" s="6">
        <v>12808576</v>
      </c>
      <c r="R15" s="6">
        <v>621369</v>
      </c>
      <c r="S15" s="6">
        <v>91123</v>
      </c>
      <c r="T15" s="6">
        <v>1030719</v>
      </c>
      <c r="U15" s="6">
        <v>64236</v>
      </c>
      <c r="V15" s="6">
        <v>38573</v>
      </c>
      <c r="W15" s="5">
        <f t="shared" si="12"/>
        <v>11777857</v>
      </c>
      <c r="X15" s="5">
        <f t="shared" si="1"/>
        <v>557133</v>
      </c>
      <c r="Y15" s="5">
        <f t="shared" si="2"/>
        <v>52550</v>
      </c>
      <c r="Z15" s="6">
        <f t="shared" si="13"/>
        <v>8.047100630077848</v>
      </c>
      <c r="AA15" s="6">
        <f t="shared" si="14"/>
        <v>10.337818590885609</v>
      </c>
      <c r="AB15" s="6">
        <f t="shared" si="15"/>
        <v>42.330695872611749</v>
      </c>
      <c r="AC15" s="6">
        <f t="shared" si="16"/>
        <v>91.95289936992215</v>
      </c>
      <c r="AD15" s="6">
        <f t="shared" si="17"/>
        <v>89.662181409114396</v>
      </c>
      <c r="AE15" s="6">
        <f t="shared" si="18"/>
        <v>57.669304127388251</v>
      </c>
      <c r="AF15" s="4">
        <v>14926171</v>
      </c>
      <c r="AG15" s="4">
        <v>607628</v>
      </c>
      <c r="AH15" s="4">
        <v>145404</v>
      </c>
      <c r="AI15" s="4">
        <v>2267883</v>
      </c>
      <c r="AJ15" s="4">
        <v>88036</v>
      </c>
      <c r="AK15" s="4">
        <v>69605</v>
      </c>
      <c r="AL15" s="5">
        <f t="shared" si="19"/>
        <v>12658288</v>
      </c>
      <c r="AM15" s="5">
        <f t="shared" si="3"/>
        <v>519592</v>
      </c>
      <c r="AN15" s="5">
        <f t="shared" si="4"/>
        <v>75799</v>
      </c>
      <c r="AO15" s="6">
        <f t="shared" si="20"/>
        <v>15.194003874134902</v>
      </c>
      <c r="AP15" s="6">
        <f t="shared" si="21"/>
        <v>14.488469919095238</v>
      </c>
      <c r="AQ15" s="6">
        <f t="shared" si="22"/>
        <v>47.870072350141676</v>
      </c>
      <c r="AR15" s="6">
        <f t="shared" si="23"/>
        <v>84.805996125865107</v>
      </c>
      <c r="AS15" s="6">
        <f t="shared" si="24"/>
        <v>85.511530080904762</v>
      </c>
      <c r="AT15" s="6">
        <f t="shared" si="25"/>
        <v>52.129927649858324</v>
      </c>
    </row>
    <row r="16" spans="1:46" x14ac:dyDescent="0.35">
      <c r="A16" s="4">
        <v>2022</v>
      </c>
      <c r="B16" s="5">
        <v>2189321</v>
      </c>
      <c r="C16" s="5">
        <v>226104</v>
      </c>
      <c r="D16" s="5">
        <v>13126</v>
      </c>
      <c r="E16" s="5">
        <v>145899</v>
      </c>
      <c r="F16" s="5">
        <v>23487</v>
      </c>
      <c r="G16" s="5">
        <v>3162</v>
      </c>
      <c r="H16" s="5">
        <f t="shared" si="5"/>
        <v>2043422</v>
      </c>
      <c r="I16" s="5">
        <f t="shared" si="0"/>
        <v>202617</v>
      </c>
      <c r="J16" s="5">
        <f t="shared" si="0"/>
        <v>9964</v>
      </c>
      <c r="K16" s="6">
        <f t="shared" si="6"/>
        <v>6.6641209763209686</v>
      </c>
      <c r="L16" s="6">
        <f t="shared" si="7"/>
        <v>10.387697696635177</v>
      </c>
      <c r="M16" s="6">
        <f t="shared" si="8"/>
        <v>24.089593173853423</v>
      </c>
      <c r="N16" s="6">
        <f t="shared" si="9"/>
        <v>93.335879023679041</v>
      </c>
      <c r="O16" s="6">
        <f t="shared" si="10"/>
        <v>89.612302303364828</v>
      </c>
      <c r="P16" s="6">
        <f t="shared" si="11"/>
        <v>75.910406826146584</v>
      </c>
      <c r="Q16" s="6">
        <v>14200736</v>
      </c>
      <c r="R16" s="6">
        <v>620598</v>
      </c>
      <c r="S16" s="6">
        <v>100991</v>
      </c>
      <c r="T16" s="6">
        <v>1406740</v>
      </c>
      <c r="U16" s="6">
        <v>78255</v>
      </c>
      <c r="V16" s="6">
        <v>46629</v>
      </c>
      <c r="W16" s="5">
        <f t="shared" si="12"/>
        <v>12793996</v>
      </c>
      <c r="X16" s="5">
        <f t="shared" si="1"/>
        <v>542343</v>
      </c>
      <c r="Y16" s="5">
        <f t="shared" si="2"/>
        <v>54362</v>
      </c>
      <c r="Z16" s="6">
        <f t="shared" si="13"/>
        <v>9.9061062750550395</v>
      </c>
      <c r="AA16" s="6">
        <f t="shared" si="14"/>
        <v>12.609612019374861</v>
      </c>
      <c r="AB16" s="6">
        <f t="shared" si="15"/>
        <v>46.17144101949679</v>
      </c>
      <c r="AC16" s="6">
        <f t="shared" si="16"/>
        <v>90.093893724944962</v>
      </c>
      <c r="AD16" s="6">
        <f t="shared" si="17"/>
        <v>87.390387980625135</v>
      </c>
      <c r="AE16" s="6">
        <f t="shared" si="18"/>
        <v>53.828558980503217</v>
      </c>
      <c r="AF16" s="4">
        <v>17552026</v>
      </c>
      <c r="AG16" s="4">
        <v>627469</v>
      </c>
      <c r="AH16" s="4">
        <v>160466</v>
      </c>
      <c r="AI16" s="4">
        <v>2992955</v>
      </c>
      <c r="AJ16" s="4">
        <v>105487</v>
      </c>
      <c r="AK16" s="4">
        <v>81829</v>
      </c>
      <c r="AL16" s="5">
        <f t="shared" si="19"/>
        <v>14559071</v>
      </c>
      <c r="AM16" s="5">
        <f t="shared" si="3"/>
        <v>521982</v>
      </c>
      <c r="AN16" s="5">
        <f t="shared" si="4"/>
        <v>78637</v>
      </c>
      <c r="AO16" s="6">
        <f t="shared" si="20"/>
        <v>17.051906144623988</v>
      </c>
      <c r="AP16" s="6">
        <f t="shared" si="21"/>
        <v>16.811507819509806</v>
      </c>
      <c r="AQ16" s="6">
        <f t="shared" si="22"/>
        <v>50.994603218127196</v>
      </c>
      <c r="AR16" s="6">
        <f t="shared" si="23"/>
        <v>82.948093855376015</v>
      </c>
      <c r="AS16" s="6">
        <f t="shared" si="24"/>
        <v>83.188492180490186</v>
      </c>
      <c r="AT16" s="6">
        <f t="shared" si="25"/>
        <v>49.005396781872797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A7E74-02DC-4471-BD87-6B1119F62BCD}">
  <dimension ref="A1:B47"/>
  <sheetViews>
    <sheetView topLeftCell="A10" workbookViewId="0">
      <selection activeCell="A10" sqref="A1:A1048576"/>
    </sheetView>
  </sheetViews>
  <sheetFormatPr defaultRowHeight="14.5" x14ac:dyDescent="0.35"/>
  <cols>
    <col min="1" max="1" width="27.08984375" style="4" bestFit="1" customWidth="1"/>
    <col min="2" max="2" width="76.08984375" style="2" bestFit="1" customWidth="1"/>
  </cols>
  <sheetData>
    <row r="1" spans="1:2" x14ac:dyDescent="0.35">
      <c r="A1" s="4" t="s">
        <v>46</v>
      </c>
      <c r="B1" s="2" t="s">
        <v>47</v>
      </c>
    </row>
    <row r="2" spans="1:2" x14ac:dyDescent="0.35">
      <c r="A2" s="4" t="s">
        <v>2</v>
      </c>
      <c r="B2" s="2" t="s">
        <v>48</v>
      </c>
    </row>
    <row r="3" spans="1:2" x14ac:dyDescent="0.35">
      <c r="A3" s="4" t="s">
        <v>3</v>
      </c>
      <c r="B3" s="2" t="s">
        <v>49</v>
      </c>
    </row>
    <row r="4" spans="1:2" x14ac:dyDescent="0.35">
      <c r="A4" s="4" t="s">
        <v>0</v>
      </c>
      <c r="B4" s="2" t="s">
        <v>50</v>
      </c>
    </row>
    <row r="5" spans="1:2" x14ac:dyDescent="0.35">
      <c r="A5" s="4" t="s">
        <v>1</v>
      </c>
      <c r="B5" s="2" t="s">
        <v>51</v>
      </c>
    </row>
    <row r="6" spans="1:2" x14ac:dyDescent="0.35">
      <c r="A6" s="4" t="s">
        <v>4</v>
      </c>
      <c r="B6" s="2" t="s">
        <v>52</v>
      </c>
    </row>
    <row r="7" spans="1:2" x14ac:dyDescent="0.35">
      <c r="A7" s="4" t="s">
        <v>5</v>
      </c>
      <c r="B7" s="2" t="s">
        <v>53</v>
      </c>
    </row>
    <row r="8" spans="1:2" x14ac:dyDescent="0.35">
      <c r="A8" s="4" t="s">
        <v>6</v>
      </c>
      <c r="B8" s="2" t="s">
        <v>54</v>
      </c>
    </row>
    <row r="9" spans="1:2" x14ac:dyDescent="0.35">
      <c r="A9" s="4" t="s">
        <v>7</v>
      </c>
      <c r="B9" s="3" t="s">
        <v>55</v>
      </c>
    </row>
    <row r="10" spans="1:2" x14ac:dyDescent="0.35">
      <c r="A10" s="4" t="s">
        <v>8</v>
      </c>
      <c r="B10" s="3" t="s">
        <v>56</v>
      </c>
    </row>
    <row r="11" spans="1:2" x14ac:dyDescent="0.35">
      <c r="A11" s="4" t="s">
        <v>9</v>
      </c>
      <c r="B11" s="3" t="s">
        <v>57</v>
      </c>
    </row>
    <row r="12" spans="1:2" x14ac:dyDescent="0.35">
      <c r="A12" s="4" t="s">
        <v>10</v>
      </c>
      <c r="B12" s="3" t="s">
        <v>58</v>
      </c>
    </row>
    <row r="13" spans="1:2" x14ac:dyDescent="0.35">
      <c r="A13" s="4" t="s">
        <v>11</v>
      </c>
      <c r="B13" s="3" t="s">
        <v>59</v>
      </c>
    </row>
    <row r="14" spans="1:2" x14ac:dyDescent="0.35">
      <c r="A14" s="4" t="s">
        <v>12</v>
      </c>
      <c r="B14" s="3" t="s">
        <v>60</v>
      </c>
    </row>
    <row r="15" spans="1:2" x14ac:dyDescent="0.35">
      <c r="A15" s="4" t="s">
        <v>13</v>
      </c>
      <c r="B15" s="3" t="s">
        <v>61</v>
      </c>
    </row>
    <row r="16" spans="1:2" x14ac:dyDescent="0.35">
      <c r="A16" s="4" t="s">
        <v>14</v>
      </c>
      <c r="B16" s="3" t="s">
        <v>62</v>
      </c>
    </row>
    <row r="17" spans="1:2" x14ac:dyDescent="0.35">
      <c r="A17" s="4" t="s">
        <v>15</v>
      </c>
      <c r="B17" s="3" t="s">
        <v>63</v>
      </c>
    </row>
    <row r="18" spans="1:2" x14ac:dyDescent="0.35">
      <c r="A18" s="4" t="s">
        <v>16</v>
      </c>
      <c r="B18" s="2" t="s">
        <v>64</v>
      </c>
    </row>
    <row r="19" spans="1:2" x14ac:dyDescent="0.35">
      <c r="A19" s="4" t="s">
        <v>17</v>
      </c>
      <c r="B19" s="2" t="s">
        <v>65</v>
      </c>
    </row>
    <row r="20" spans="1:2" x14ac:dyDescent="0.35">
      <c r="A20" s="4" t="s">
        <v>18</v>
      </c>
      <c r="B20" s="2" t="s">
        <v>66</v>
      </c>
    </row>
    <row r="21" spans="1:2" x14ac:dyDescent="0.35">
      <c r="A21" s="4" t="s">
        <v>19</v>
      </c>
      <c r="B21" s="2" t="s">
        <v>67</v>
      </c>
    </row>
    <row r="22" spans="1:2" x14ac:dyDescent="0.35">
      <c r="A22" s="4" t="s">
        <v>20</v>
      </c>
      <c r="B22" s="2" t="s">
        <v>68</v>
      </c>
    </row>
    <row r="23" spans="1:2" x14ac:dyDescent="0.35">
      <c r="A23" s="4" t="s">
        <v>21</v>
      </c>
      <c r="B23" s="2" t="s">
        <v>69</v>
      </c>
    </row>
    <row r="24" spans="1:2" x14ac:dyDescent="0.35">
      <c r="A24" s="4" t="s">
        <v>22</v>
      </c>
      <c r="B24" s="3" t="s">
        <v>70</v>
      </c>
    </row>
    <row r="25" spans="1:2" x14ac:dyDescent="0.35">
      <c r="A25" s="4" t="s">
        <v>23</v>
      </c>
      <c r="B25" s="3" t="s">
        <v>71</v>
      </c>
    </row>
    <row r="26" spans="1:2" x14ac:dyDescent="0.35">
      <c r="A26" s="4" t="s">
        <v>24</v>
      </c>
      <c r="B26" s="3" t="s">
        <v>72</v>
      </c>
    </row>
    <row r="27" spans="1:2" x14ac:dyDescent="0.35">
      <c r="A27" s="4" t="s">
        <v>25</v>
      </c>
      <c r="B27" s="3" t="s">
        <v>73</v>
      </c>
    </row>
    <row r="28" spans="1:2" x14ac:dyDescent="0.35">
      <c r="A28" s="4" t="s">
        <v>26</v>
      </c>
      <c r="B28" s="3" t="s">
        <v>74</v>
      </c>
    </row>
    <row r="29" spans="1:2" x14ac:dyDescent="0.35">
      <c r="A29" s="4" t="s">
        <v>27</v>
      </c>
      <c r="B29" s="3" t="s">
        <v>75</v>
      </c>
    </row>
    <row r="30" spans="1:2" x14ac:dyDescent="0.35">
      <c r="A30" s="4" t="s">
        <v>28</v>
      </c>
      <c r="B30" s="3" t="s">
        <v>76</v>
      </c>
    </row>
    <row r="31" spans="1:2" x14ac:dyDescent="0.35">
      <c r="A31" s="4" t="s">
        <v>29</v>
      </c>
      <c r="B31" s="3" t="s">
        <v>77</v>
      </c>
    </row>
    <row r="32" spans="1:2" x14ac:dyDescent="0.35">
      <c r="A32" s="4" t="s">
        <v>30</v>
      </c>
      <c r="B32" s="3" t="s">
        <v>78</v>
      </c>
    </row>
    <row r="33" spans="1:2" x14ac:dyDescent="0.35">
      <c r="A33" s="4" t="s">
        <v>43</v>
      </c>
      <c r="B33" s="2" t="s">
        <v>79</v>
      </c>
    </row>
    <row r="34" spans="1:2" x14ac:dyDescent="0.35">
      <c r="A34" s="4" t="s">
        <v>44</v>
      </c>
      <c r="B34" s="2" t="s">
        <v>80</v>
      </c>
    </row>
    <row r="35" spans="1:2" x14ac:dyDescent="0.35">
      <c r="A35" s="4" t="s">
        <v>45</v>
      </c>
      <c r="B35" s="2" t="s">
        <v>81</v>
      </c>
    </row>
    <row r="36" spans="1:2" x14ac:dyDescent="0.35">
      <c r="A36" s="4" t="s">
        <v>31</v>
      </c>
      <c r="B36" s="2" t="s">
        <v>82</v>
      </c>
    </row>
    <row r="37" spans="1:2" x14ac:dyDescent="0.35">
      <c r="A37" s="4" t="s">
        <v>32</v>
      </c>
      <c r="B37" s="2" t="s">
        <v>83</v>
      </c>
    </row>
    <row r="38" spans="1:2" x14ac:dyDescent="0.35">
      <c r="A38" s="4" t="s">
        <v>33</v>
      </c>
      <c r="B38" s="2" t="s">
        <v>84</v>
      </c>
    </row>
    <row r="39" spans="1:2" x14ac:dyDescent="0.35">
      <c r="A39" s="4" t="s">
        <v>34</v>
      </c>
      <c r="B39" s="3" t="s">
        <v>85</v>
      </c>
    </row>
    <row r="40" spans="1:2" x14ac:dyDescent="0.35">
      <c r="A40" s="4" t="s">
        <v>35</v>
      </c>
      <c r="B40" s="3" t="s">
        <v>86</v>
      </c>
    </row>
    <row r="41" spans="1:2" x14ac:dyDescent="0.35">
      <c r="A41" s="4" t="s">
        <v>36</v>
      </c>
      <c r="B41" s="3" t="s">
        <v>87</v>
      </c>
    </row>
    <row r="42" spans="1:2" x14ac:dyDescent="0.35">
      <c r="A42" s="4" t="s">
        <v>37</v>
      </c>
      <c r="B42" s="3" t="s">
        <v>88</v>
      </c>
    </row>
    <row r="43" spans="1:2" x14ac:dyDescent="0.35">
      <c r="A43" s="4" t="s">
        <v>38</v>
      </c>
      <c r="B43" s="3" t="s">
        <v>89</v>
      </c>
    </row>
    <row r="44" spans="1:2" x14ac:dyDescent="0.35">
      <c r="A44" s="4" t="s">
        <v>39</v>
      </c>
      <c r="B44" s="3" t="s">
        <v>90</v>
      </c>
    </row>
    <row r="45" spans="1:2" x14ac:dyDescent="0.35">
      <c r="A45" s="4" t="s">
        <v>40</v>
      </c>
      <c r="B45" s="3" t="s">
        <v>91</v>
      </c>
    </row>
    <row r="46" spans="1:2" x14ac:dyDescent="0.35">
      <c r="A46" s="4" t="s">
        <v>41</v>
      </c>
      <c r="B46" s="3" t="s">
        <v>92</v>
      </c>
    </row>
    <row r="47" spans="1:2" x14ac:dyDescent="0.35">
      <c r="A47" s="4" t="s">
        <v>42</v>
      </c>
      <c r="B47" s="3"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6BEDE-4223-4813-854C-AE2D439A0BD3}">
  <dimension ref="G7:H7"/>
  <sheetViews>
    <sheetView workbookViewId="0">
      <selection activeCell="H10" sqref="H10"/>
    </sheetView>
  </sheetViews>
  <sheetFormatPr defaultRowHeight="14.5" x14ac:dyDescent="0.35"/>
  <sheetData>
    <row r="7" spans="7:8" x14ac:dyDescent="0.35">
      <c r="G7" s="1"/>
      <c r="H7" s="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Column_key</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Stallman</dc:creator>
  <cp:lastModifiedBy>Jeff Stallman</cp:lastModifiedBy>
  <dcterms:created xsi:type="dcterms:W3CDTF">2023-08-24T02:21:29Z</dcterms:created>
  <dcterms:modified xsi:type="dcterms:W3CDTF">2024-01-17T22:56:46Z</dcterms:modified>
</cp:coreProperties>
</file>