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60" windowHeight="81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V54" i="1" l="1"/>
  <c r="W54" i="1"/>
  <c r="X54" i="1"/>
  <c r="Y54" i="1"/>
  <c r="Z54" i="1"/>
  <c r="R28" i="1"/>
  <c r="V28" i="1"/>
  <c r="W28" i="1"/>
  <c r="X53" i="1"/>
  <c r="Y53" i="1" s="1"/>
  <c r="Z53" i="1" s="1"/>
  <c r="Y52" i="1"/>
  <c r="Z52" i="1" s="1"/>
  <c r="X52" i="1"/>
  <c r="X51" i="1"/>
  <c r="Y51" i="1" s="1"/>
  <c r="Z51" i="1" s="1"/>
  <c r="X50" i="1"/>
  <c r="Y50" i="1" s="1"/>
  <c r="Z50" i="1" s="1"/>
  <c r="X49" i="1"/>
  <c r="Y49" i="1" s="1"/>
  <c r="Z49" i="1" s="1"/>
  <c r="X48" i="1"/>
  <c r="Y48" i="1" s="1"/>
  <c r="Z48" i="1" s="1"/>
  <c r="X47" i="1"/>
  <c r="Y47" i="1" s="1"/>
  <c r="Z47" i="1" s="1"/>
  <c r="X46" i="1"/>
  <c r="Y46" i="1" s="1"/>
  <c r="Z46" i="1" s="1"/>
  <c r="X45" i="1"/>
  <c r="Y45" i="1" s="1"/>
  <c r="Z45" i="1" s="1"/>
  <c r="X44" i="1"/>
  <c r="Y44" i="1" s="1"/>
  <c r="Z44" i="1" s="1"/>
  <c r="X43" i="1"/>
  <c r="Y43" i="1" s="1"/>
  <c r="Z43" i="1" s="1"/>
  <c r="X42" i="1"/>
  <c r="Y42" i="1" s="1"/>
  <c r="Z42" i="1" s="1"/>
  <c r="X41" i="1"/>
  <c r="Y41" i="1" s="1"/>
  <c r="Z41" i="1" s="1"/>
  <c r="X40" i="1"/>
  <c r="Y40" i="1" s="1"/>
  <c r="Z40" i="1" s="1"/>
  <c r="X39" i="1"/>
  <c r="Y39" i="1" s="1"/>
  <c r="Z39" i="1" s="1"/>
  <c r="X38" i="1"/>
  <c r="Y38" i="1" s="1"/>
  <c r="Z38" i="1" s="1"/>
  <c r="X37" i="1"/>
  <c r="Y37" i="1" s="1"/>
  <c r="Z37" i="1" s="1"/>
  <c r="X36" i="1"/>
  <c r="Y36" i="1" s="1"/>
  <c r="Z36" i="1" s="1"/>
  <c r="X35" i="1"/>
  <c r="Y35" i="1" s="1"/>
  <c r="Z35" i="1" s="1"/>
  <c r="X34" i="1"/>
  <c r="Y34" i="1" s="1"/>
  <c r="Z34" i="1" s="1"/>
  <c r="X33" i="1"/>
  <c r="Y33" i="1" s="1"/>
  <c r="Z33" i="1" s="1"/>
  <c r="X32" i="1"/>
  <c r="Y32" i="1" s="1"/>
  <c r="Z32" i="1" s="1"/>
  <c r="X31" i="1"/>
  <c r="Y31" i="1" s="1"/>
  <c r="Z31" i="1" s="1"/>
  <c r="X30" i="1"/>
  <c r="Y30" i="1" s="1"/>
  <c r="Z30" i="1" s="1"/>
  <c r="X29" i="1"/>
  <c r="Y29" i="1" s="1"/>
  <c r="Z29" i="1" s="1"/>
  <c r="X27" i="1"/>
  <c r="Y27" i="1" s="1"/>
  <c r="Z27" i="1" s="1"/>
  <c r="X26" i="1"/>
  <c r="Y26" i="1" s="1"/>
  <c r="Z26" i="1" s="1"/>
  <c r="X25" i="1"/>
  <c r="Y25" i="1" s="1"/>
  <c r="Z25" i="1" s="1"/>
  <c r="X24" i="1"/>
  <c r="Y24" i="1" s="1"/>
  <c r="Z24" i="1" s="1"/>
  <c r="X23" i="1"/>
  <c r="Y23" i="1" s="1"/>
  <c r="Z23" i="1" s="1"/>
  <c r="X22" i="1"/>
  <c r="Y22" i="1" s="1"/>
  <c r="Z22" i="1" s="1"/>
  <c r="X21" i="1"/>
  <c r="Y21" i="1" s="1"/>
  <c r="Z21" i="1" s="1"/>
  <c r="X20" i="1"/>
  <c r="Y20" i="1" s="1"/>
  <c r="Z20" i="1" s="1"/>
  <c r="X19" i="1"/>
  <c r="Y19" i="1" s="1"/>
  <c r="Z19" i="1" s="1"/>
  <c r="X18" i="1"/>
  <c r="Y18" i="1" s="1"/>
  <c r="Z18" i="1" s="1"/>
  <c r="X17" i="1"/>
  <c r="Y17" i="1" s="1"/>
  <c r="Z17" i="1" s="1"/>
  <c r="X16" i="1"/>
  <c r="Y16" i="1" s="1"/>
  <c r="Z16" i="1" s="1"/>
  <c r="X15" i="1"/>
  <c r="Y15" i="1" s="1"/>
  <c r="Z15" i="1" s="1"/>
  <c r="X14" i="1"/>
  <c r="Y14" i="1" s="1"/>
  <c r="Z14" i="1" s="1"/>
  <c r="X13" i="1"/>
  <c r="Y13" i="1" s="1"/>
  <c r="Z13" i="1" s="1"/>
  <c r="X12" i="1"/>
  <c r="Y12" i="1" s="1"/>
  <c r="Z12" i="1" s="1"/>
  <c r="X11" i="1"/>
  <c r="Y11" i="1" s="1"/>
  <c r="Z11" i="1" s="1"/>
  <c r="X10" i="1"/>
  <c r="Y10" i="1" s="1"/>
  <c r="Z10" i="1" s="1"/>
  <c r="X9" i="1"/>
  <c r="Y9" i="1" s="1"/>
  <c r="Z9" i="1" s="1"/>
  <c r="X8" i="1"/>
  <c r="Y8" i="1" s="1"/>
  <c r="Z8" i="1" s="1"/>
  <c r="X7" i="1"/>
  <c r="Y7" i="1" s="1"/>
  <c r="Z7" i="1" s="1"/>
  <c r="X6" i="1"/>
  <c r="Y6" i="1" s="1"/>
  <c r="Z6" i="1" s="1"/>
  <c r="X5" i="1"/>
  <c r="Y5" i="1" s="1"/>
  <c r="Z5" i="1" s="1"/>
  <c r="X4" i="1"/>
  <c r="Y4" i="1" s="1"/>
  <c r="Z4" i="1" s="1"/>
  <c r="X3" i="1"/>
  <c r="Y3" i="1" s="1"/>
  <c r="Z3" i="1" s="1"/>
  <c r="Z28" i="1" l="1"/>
  <c r="Y28" i="1"/>
  <c r="X28" i="1"/>
  <c r="S53" i="1" l="1"/>
  <c r="T53" i="1" s="1"/>
  <c r="U53" i="1" s="1"/>
  <c r="S13" i="1"/>
  <c r="T13" i="1" s="1"/>
  <c r="U13" i="1" s="1"/>
  <c r="S21" i="1"/>
  <c r="T21" i="1" s="1"/>
  <c r="U21" i="1" s="1"/>
  <c r="S52" i="1"/>
  <c r="S24" i="1"/>
  <c r="T24" i="1" s="1"/>
  <c r="U24" i="1" s="1"/>
  <c r="T52" i="1" l="1"/>
  <c r="U52" i="1" s="1"/>
  <c r="Q54" i="1"/>
  <c r="R54" i="1"/>
  <c r="Q28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T38" i="1" s="1"/>
  <c r="U38" i="1" s="1"/>
  <c r="S37" i="1"/>
  <c r="S36" i="1"/>
  <c r="S35" i="1"/>
  <c r="S34" i="1"/>
  <c r="S33" i="1"/>
  <c r="S32" i="1"/>
  <c r="S31" i="1"/>
  <c r="S30" i="1"/>
  <c r="S29" i="1"/>
  <c r="S27" i="1"/>
  <c r="T27" i="1" s="1"/>
  <c r="U27" i="1" s="1"/>
  <c r="S26" i="1"/>
  <c r="T26" i="1" s="1"/>
  <c r="U26" i="1" s="1"/>
  <c r="S25" i="1"/>
  <c r="T25" i="1" s="1"/>
  <c r="U25" i="1" s="1"/>
  <c r="S23" i="1"/>
  <c r="T23" i="1" s="1"/>
  <c r="U23" i="1" s="1"/>
  <c r="S22" i="1"/>
  <c r="T22" i="1" s="1"/>
  <c r="U22" i="1" s="1"/>
  <c r="S20" i="1"/>
  <c r="T20" i="1" s="1"/>
  <c r="U20" i="1" s="1"/>
  <c r="S19" i="1"/>
  <c r="T19" i="1" s="1"/>
  <c r="U19" i="1" s="1"/>
  <c r="S18" i="1"/>
  <c r="T18" i="1" s="1"/>
  <c r="U18" i="1" s="1"/>
  <c r="S17" i="1"/>
  <c r="T17" i="1" s="1"/>
  <c r="U17" i="1" s="1"/>
  <c r="S16" i="1"/>
  <c r="T16" i="1" s="1"/>
  <c r="U16" i="1" s="1"/>
  <c r="S15" i="1"/>
  <c r="T15" i="1" s="1"/>
  <c r="U15" i="1" s="1"/>
  <c r="S14" i="1"/>
  <c r="T14" i="1" s="1"/>
  <c r="U14" i="1" s="1"/>
  <c r="S12" i="1"/>
  <c r="T12" i="1" s="1"/>
  <c r="U12" i="1" s="1"/>
  <c r="S11" i="1"/>
  <c r="T11" i="1" s="1"/>
  <c r="U11" i="1" s="1"/>
  <c r="S10" i="1"/>
  <c r="T10" i="1" s="1"/>
  <c r="U10" i="1" s="1"/>
  <c r="S9" i="1"/>
  <c r="T9" i="1" s="1"/>
  <c r="U9" i="1" s="1"/>
  <c r="S8" i="1"/>
  <c r="T8" i="1" s="1"/>
  <c r="U8" i="1" s="1"/>
  <c r="S7" i="1"/>
  <c r="T7" i="1" s="1"/>
  <c r="U7" i="1" s="1"/>
  <c r="S6" i="1"/>
  <c r="T6" i="1" s="1"/>
  <c r="U6" i="1" s="1"/>
  <c r="S5" i="1"/>
  <c r="T5" i="1" s="1"/>
  <c r="U5" i="1" s="1"/>
  <c r="S4" i="1"/>
  <c r="T4" i="1" s="1"/>
  <c r="U4" i="1" s="1"/>
  <c r="S3" i="1"/>
  <c r="S28" i="1" s="1"/>
  <c r="T30" i="1" l="1"/>
  <c r="U30" i="1" s="1"/>
  <c r="T32" i="1"/>
  <c r="U32" i="1" s="1"/>
  <c r="T42" i="1"/>
  <c r="U42" i="1" s="1"/>
  <c r="T31" i="1"/>
  <c r="U31" i="1" s="1"/>
  <c r="T33" i="1"/>
  <c r="U33" i="1" s="1"/>
  <c r="T35" i="1"/>
  <c r="U35" i="1" s="1"/>
  <c r="T37" i="1"/>
  <c r="U37" i="1" s="1"/>
  <c r="T39" i="1"/>
  <c r="U39" i="1" s="1"/>
  <c r="T41" i="1"/>
  <c r="U41" i="1" s="1"/>
  <c r="T43" i="1"/>
  <c r="U43" i="1" s="1"/>
  <c r="T45" i="1"/>
  <c r="U45" i="1" s="1"/>
  <c r="T47" i="1"/>
  <c r="U47" i="1" s="1"/>
  <c r="T49" i="1"/>
  <c r="U49" i="1" s="1"/>
  <c r="T51" i="1"/>
  <c r="U51" i="1" s="1"/>
  <c r="T34" i="1"/>
  <c r="U34" i="1" s="1"/>
  <c r="T40" i="1"/>
  <c r="U40" i="1" s="1"/>
  <c r="T46" i="1"/>
  <c r="U46" i="1" s="1"/>
  <c r="T3" i="1"/>
  <c r="T28" i="1" s="1"/>
  <c r="T29" i="1"/>
  <c r="U29" i="1" s="1"/>
  <c r="T44" i="1"/>
  <c r="U44" i="1" s="1"/>
  <c r="T48" i="1"/>
  <c r="U48" i="1" s="1"/>
  <c r="T50" i="1"/>
  <c r="U50" i="1" s="1"/>
  <c r="S54" i="1"/>
  <c r="T36" i="1"/>
  <c r="U36" i="1" s="1"/>
  <c r="U54" i="1" l="1"/>
  <c r="U3" i="1"/>
  <c r="U28" i="1" s="1"/>
  <c r="T54" i="1"/>
</calcChain>
</file>

<file path=xl/sharedStrings.xml><?xml version="1.0" encoding="utf-8"?>
<sst xmlns="http://schemas.openxmlformats.org/spreadsheetml/2006/main" count="132" uniqueCount="69">
  <si>
    <t>TNM staging</t>
  </si>
  <si>
    <t>IHC profile</t>
  </si>
  <si>
    <t>age</t>
  </si>
  <si>
    <t>focality</t>
  </si>
  <si>
    <t>Tumor size</t>
  </si>
  <si>
    <t>LN metastasis</t>
  </si>
  <si>
    <t>Stage</t>
  </si>
  <si>
    <t>ER</t>
  </si>
  <si>
    <t>PR</t>
  </si>
  <si>
    <t>1.5X1.5X1</t>
  </si>
  <si>
    <t>+ve</t>
  </si>
  <si>
    <t>-ve</t>
  </si>
  <si>
    <t>Her2 enriched</t>
  </si>
  <si>
    <t>Largest 1.5x1</t>
  </si>
  <si>
    <t>luminal A</t>
  </si>
  <si>
    <t>3x2x2</t>
  </si>
  <si>
    <t>3.5X2X2</t>
  </si>
  <si>
    <t>5x5x3</t>
  </si>
  <si>
    <t>2x1.5x1.5</t>
  </si>
  <si>
    <t>1X1X1</t>
  </si>
  <si>
    <t>2x1</t>
  </si>
  <si>
    <t>2x2x1.5</t>
  </si>
  <si>
    <t>3.5x3</t>
  </si>
  <si>
    <t>1.5x1x1</t>
  </si>
  <si>
    <t>2.5x2x2</t>
  </si>
  <si>
    <t>3X2X2</t>
  </si>
  <si>
    <t>2.5X2.5X2</t>
  </si>
  <si>
    <t>3x3</t>
  </si>
  <si>
    <t xml:space="preserve">2X1.5X1.5 &amp; 1x1x0.5 
</t>
  </si>
  <si>
    <t>2X1.5X1</t>
  </si>
  <si>
    <t>2.5X2X2</t>
  </si>
  <si>
    <t>2X2X2</t>
  </si>
  <si>
    <t>5X4X3</t>
  </si>
  <si>
    <t>unifocal=1</t>
  </si>
  <si>
    <t>multifocal=2</t>
  </si>
  <si>
    <t>&gt;50=1</t>
  </si>
  <si>
    <t>postmenipause=1</t>
  </si>
  <si>
    <t>premenip=2</t>
  </si>
  <si>
    <t>IDC=1</t>
  </si>
  <si>
    <t>ILC=2</t>
  </si>
  <si>
    <t>&lt; 2cm=1</t>
  </si>
  <si>
    <t>1- no LN metas</t>
  </si>
  <si>
    <t>2=LN metas</t>
  </si>
  <si>
    <t>IIA+IIB=2</t>
  </si>
  <si>
    <t>pos=1</t>
  </si>
  <si>
    <t>neg=2</t>
  </si>
  <si>
    <t>menstrual history</t>
  </si>
  <si>
    <t>Histological grade</t>
  </si>
  <si>
    <t>Histopathological type</t>
  </si>
  <si>
    <t>DCIS=3</t>
  </si>
  <si>
    <t>GI=1</t>
  </si>
  <si>
    <t>GII=2</t>
  </si>
  <si>
    <t>GIII=3</t>
  </si>
  <si>
    <t>lymphovascular invasion</t>
  </si>
  <si>
    <t>IA=1</t>
  </si>
  <si>
    <t>III=3</t>
  </si>
  <si>
    <t>Luminal B</t>
  </si>
  <si>
    <t>NORMAL GROUP</t>
  </si>
  <si>
    <t>TUMOUR GROUP</t>
  </si>
  <si>
    <t>miR-18a</t>
  </si>
  <si>
    <t>U6 HK</t>
  </si>
  <si>
    <t>PIAS3</t>
  </si>
  <si>
    <t>Δct</t>
  </si>
  <si>
    <t>ΔΔct</t>
  </si>
  <si>
    <t>fold change</t>
  </si>
  <si>
    <t>HER2</t>
  </si>
  <si>
    <t>≤50=2</t>
  </si>
  <si>
    <t>≥2cm=2</t>
  </si>
  <si>
    <t>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</si>
</sst>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&quot;$&quot;* #,##0_);_(&quot;$&quot;* \(#,##0\);_(&quot;$&quot;* &quot;-&quot;_);_(@_)"/>
    <numFmt numFmtId="165" formatCode="0.0"/>
  </numFmts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Calibri"/>
      <family val="2"/>
    </font>
    <font>
      <b/>
      <sz val="12"/>
      <name val="Arial"/>
      <family val="2"/>
    </font>
    <font>
      <b/>
      <sz val="12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0">
    <xf numFmtId="0" fontId="0" fillId="0" borderId="0" xfId="0"/>
    <xf numFmtId="2" fontId="1" fillId="2" borderId="0" xfId="0" applyNumberFormat="1" applyFont="1" applyFill="1" applyBorder="1"/>
    <xf numFmtId="0" fontId="3" fillId="0" borderId="0" xfId="1" applyNumberFormat="1" applyFont="1" applyFill="1"/>
    <xf numFmtId="2" fontId="1" fillId="0" borderId="0" xfId="0" applyNumberFormat="1" applyFont="1" applyFill="1" applyBorder="1"/>
    <xf numFmtId="0" fontId="1" fillId="0" borderId="0" xfId="0" applyFont="1" applyFill="1"/>
    <xf numFmtId="2" fontId="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/>
    <xf numFmtId="2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/>
    <xf numFmtId="0" fontId="7" fillId="0" borderId="0" xfId="0" applyFont="1" applyFill="1"/>
    <xf numFmtId="2" fontId="4" fillId="0" borderId="0" xfId="0" applyNumberFormat="1" applyFont="1" applyFill="1" applyBorder="1"/>
    <xf numFmtId="1" fontId="1" fillId="0" borderId="0" xfId="0" applyNumberFormat="1" applyFont="1" applyFill="1" applyBorder="1" applyAlignment="1">
      <alignment vertical="center" wrapText="1"/>
    </xf>
    <xf numFmtId="2" fontId="6" fillId="0" borderId="0" xfId="0" applyNumberFormat="1" applyFont="1" applyFill="1" applyBorder="1"/>
    <xf numFmtId="1" fontId="1" fillId="0" borderId="0" xfId="0" applyNumberFormat="1" applyFont="1" applyFill="1" applyBorder="1" applyAlignment="1">
      <alignment wrapText="1"/>
    </xf>
    <xf numFmtId="1" fontId="1" fillId="0" borderId="0" xfId="0" applyNumberFormat="1" applyFont="1" applyFill="1"/>
    <xf numFmtId="2" fontId="1" fillId="0" borderId="0" xfId="0" applyNumberFormat="1" applyFont="1" applyFill="1" applyBorder="1" applyAlignment="1">
      <alignment wrapText="1"/>
    </xf>
    <xf numFmtId="165" fontId="1" fillId="0" borderId="0" xfId="0" applyNumberFormat="1" applyFont="1" applyFill="1"/>
    <xf numFmtId="2" fontId="1" fillId="2" borderId="0" xfId="0" applyNumberFormat="1" applyFont="1" applyFill="1" applyBorder="1" applyAlignment="1">
      <alignment vertical="center"/>
    </xf>
  </cellXfs>
  <cellStyles count="2">
    <cellStyle name="Currency [0]" xfId="1" builtinId="7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8"/>
  <sheetViews>
    <sheetView tabSelected="1" topLeftCell="A22" zoomScale="70" zoomScaleNormal="70" workbookViewId="0">
      <pane xSplit="2" topLeftCell="C1" activePane="topRight" state="frozen"/>
      <selection activeCell="A7" sqref="A7"/>
      <selection pane="topRight" activeCell="K44" sqref="K44"/>
    </sheetView>
  </sheetViews>
  <sheetFormatPr defaultRowHeight="15.75" x14ac:dyDescent="0.25"/>
  <cols>
    <col min="1" max="1" width="3.7109375" style="16" customWidth="1"/>
    <col min="2" max="2" width="13" style="4" customWidth="1"/>
    <col min="3" max="4" width="9.28515625" style="16" bestFit="1" customWidth="1"/>
    <col min="5" max="5" width="8.85546875" style="16" customWidth="1"/>
    <col min="6" max="6" width="9.140625" style="16" hidden="1" customWidth="1"/>
    <col min="7" max="7" width="9.5703125" style="8" customWidth="1"/>
    <col min="8" max="9" width="9.28515625" style="16" bestFit="1" customWidth="1"/>
    <col min="10" max="10" width="9.140625" style="16"/>
    <col min="11" max="15" width="9.28515625" style="16" bestFit="1" customWidth="1"/>
    <col min="16" max="16" width="16.28515625" style="4" customWidth="1"/>
    <col min="17" max="23" width="9.140625" style="4"/>
    <col min="24" max="24" width="9.140625" style="11"/>
    <col min="25" max="16384" width="9.140625" style="4"/>
  </cols>
  <sheetData>
    <row r="1" spans="1:27" x14ac:dyDescent="0.25">
      <c r="A1" s="8"/>
      <c r="B1" s="1" t="s">
        <v>58</v>
      </c>
      <c r="C1" s="8"/>
      <c r="D1" s="8"/>
      <c r="E1" s="8"/>
      <c r="F1" s="8"/>
      <c r="H1" s="8"/>
      <c r="I1" s="8"/>
      <c r="J1" s="8"/>
      <c r="K1" s="8"/>
      <c r="L1" s="8" t="s">
        <v>0</v>
      </c>
      <c r="M1" s="8" t="s">
        <v>1</v>
      </c>
      <c r="N1" s="8" t="s">
        <v>1</v>
      </c>
      <c r="O1" s="8" t="s">
        <v>1</v>
      </c>
      <c r="P1" s="3"/>
      <c r="Q1" s="3"/>
      <c r="R1" s="3" t="s">
        <v>59</v>
      </c>
      <c r="S1" s="3" t="s">
        <v>60</v>
      </c>
      <c r="T1" s="3"/>
      <c r="U1" s="3"/>
    </row>
    <row r="2" spans="1:27" x14ac:dyDescent="0.25">
      <c r="A2" s="8"/>
      <c r="B2" s="4" t="s">
        <v>68</v>
      </c>
      <c r="C2" s="8" t="s">
        <v>2</v>
      </c>
      <c r="D2" s="8" t="s">
        <v>46</v>
      </c>
      <c r="E2" s="8" t="s">
        <v>3</v>
      </c>
      <c r="F2" s="8" t="s">
        <v>4</v>
      </c>
      <c r="G2" s="8" t="s">
        <v>4</v>
      </c>
      <c r="H2" s="8" t="s">
        <v>48</v>
      </c>
      <c r="I2" s="8" t="s">
        <v>47</v>
      </c>
      <c r="J2" s="8" t="s">
        <v>53</v>
      </c>
      <c r="K2" s="8" t="s">
        <v>5</v>
      </c>
      <c r="L2" s="8" t="s">
        <v>6</v>
      </c>
      <c r="M2" s="8" t="s">
        <v>7</v>
      </c>
      <c r="N2" s="8" t="s">
        <v>8</v>
      </c>
      <c r="O2" s="8" t="s">
        <v>65</v>
      </c>
      <c r="P2" s="3"/>
      <c r="Q2" s="3" t="s">
        <v>59</v>
      </c>
      <c r="R2" s="3" t="s">
        <v>60</v>
      </c>
      <c r="S2" s="12" t="s">
        <v>62</v>
      </c>
      <c r="T2" s="12" t="s">
        <v>63</v>
      </c>
      <c r="U2" s="3" t="s">
        <v>64</v>
      </c>
      <c r="V2" s="3" t="s">
        <v>61</v>
      </c>
      <c r="W2" s="3" t="s">
        <v>60</v>
      </c>
      <c r="X2" s="12" t="s">
        <v>62</v>
      </c>
      <c r="Y2" s="12" t="s">
        <v>63</v>
      </c>
      <c r="Z2" s="3" t="s">
        <v>64</v>
      </c>
      <c r="AA2" s="2"/>
    </row>
    <row r="3" spans="1:27" x14ac:dyDescent="0.25">
      <c r="A3" s="8">
        <v>1</v>
      </c>
      <c r="B3" s="3"/>
      <c r="C3" s="8">
        <v>1</v>
      </c>
      <c r="D3" s="8">
        <v>1</v>
      </c>
      <c r="E3" s="8">
        <v>1</v>
      </c>
      <c r="F3" s="8" t="s">
        <v>9</v>
      </c>
      <c r="G3" s="8">
        <v>1</v>
      </c>
      <c r="H3" s="8">
        <v>1</v>
      </c>
      <c r="I3" s="8">
        <v>3</v>
      </c>
      <c r="J3" s="8" t="s">
        <v>10</v>
      </c>
      <c r="K3" s="8">
        <v>2</v>
      </c>
      <c r="L3" s="8">
        <v>2</v>
      </c>
      <c r="M3" s="8">
        <v>2</v>
      </c>
      <c r="N3" s="8">
        <v>2</v>
      </c>
      <c r="O3" s="8">
        <v>1</v>
      </c>
      <c r="P3" s="3" t="s">
        <v>12</v>
      </c>
      <c r="Q3" s="3">
        <v>22.8</v>
      </c>
      <c r="R3" s="3">
        <v>19.29</v>
      </c>
      <c r="S3" s="3">
        <f>Q3-R3</f>
        <v>3.5100000000000016</v>
      </c>
      <c r="T3" s="3">
        <f>S3-4.43</f>
        <v>-0.91999999999999815</v>
      </c>
      <c r="U3" s="3">
        <f>POWER(2,-T3)</f>
        <v>1.8921152934511893</v>
      </c>
      <c r="V3" s="5">
        <v>25.66</v>
      </c>
      <c r="W3" s="5">
        <v>20.29</v>
      </c>
      <c r="X3" s="5">
        <f>V3-W3</f>
        <v>5.370000000000001</v>
      </c>
      <c r="Y3" s="5">
        <f>X3-5.21</f>
        <v>0.16000000000000103</v>
      </c>
      <c r="Z3" s="5">
        <f>POWER(2,-Y3)</f>
        <v>0.8950250709279719</v>
      </c>
    </row>
    <row r="4" spans="1:27" x14ac:dyDescent="0.25">
      <c r="A4" s="8">
        <v>2</v>
      </c>
      <c r="B4" s="3"/>
      <c r="C4" s="8">
        <v>2</v>
      </c>
      <c r="D4" s="8">
        <v>2</v>
      </c>
      <c r="E4" s="8">
        <v>2</v>
      </c>
      <c r="F4" s="8" t="s">
        <v>13</v>
      </c>
      <c r="G4" s="8">
        <v>1</v>
      </c>
      <c r="H4" s="8">
        <v>1</v>
      </c>
      <c r="I4" s="8">
        <v>2</v>
      </c>
      <c r="J4" s="8" t="s">
        <v>10</v>
      </c>
      <c r="K4" s="8">
        <v>2</v>
      </c>
      <c r="L4" s="8">
        <v>3</v>
      </c>
      <c r="M4" s="8">
        <v>1</v>
      </c>
      <c r="N4" s="8">
        <v>1</v>
      </c>
      <c r="O4" s="8">
        <v>2</v>
      </c>
      <c r="P4" s="3" t="s">
        <v>14</v>
      </c>
      <c r="Q4" s="9">
        <v>25.74</v>
      </c>
      <c r="R4" s="9">
        <v>20.3</v>
      </c>
      <c r="S4" s="3">
        <f t="shared" ref="S4:S53" si="0">Q4-R4</f>
        <v>5.4399999999999977</v>
      </c>
      <c r="T4" s="3">
        <f t="shared" ref="T4:T53" si="1">S4-4.43</f>
        <v>1.009999999999998</v>
      </c>
      <c r="U4" s="3">
        <f t="shared" ref="U4:U53" si="2">POWER(2,-T4)</f>
        <v>0.49654624771851869</v>
      </c>
      <c r="V4" s="6">
        <v>25.39</v>
      </c>
      <c r="W4" s="5">
        <v>23.05</v>
      </c>
      <c r="X4" s="5">
        <f>V4-W4</f>
        <v>2.34</v>
      </c>
      <c r="Y4" s="5">
        <f>X4-5.21</f>
        <v>-2.87</v>
      </c>
      <c r="Z4" s="5">
        <f>POWER(2,-Y4)</f>
        <v>7.3106516018352039</v>
      </c>
    </row>
    <row r="5" spans="1:27" x14ac:dyDescent="0.25">
      <c r="A5" s="8">
        <v>3</v>
      </c>
      <c r="B5" s="3"/>
      <c r="C5" s="8">
        <v>1</v>
      </c>
      <c r="D5" s="8">
        <v>1</v>
      </c>
      <c r="E5" s="8">
        <v>1</v>
      </c>
      <c r="F5" s="8" t="s">
        <v>15</v>
      </c>
      <c r="G5" s="8">
        <v>2</v>
      </c>
      <c r="H5" s="8">
        <v>1</v>
      </c>
      <c r="I5" s="8">
        <v>3</v>
      </c>
      <c r="J5" s="8" t="s">
        <v>10</v>
      </c>
      <c r="K5" s="8">
        <v>1</v>
      </c>
      <c r="L5" s="8">
        <v>2</v>
      </c>
      <c r="M5" s="8">
        <v>2</v>
      </c>
      <c r="N5" s="8">
        <v>2</v>
      </c>
      <c r="O5" s="8">
        <v>1</v>
      </c>
      <c r="P5" s="3" t="s">
        <v>12</v>
      </c>
      <c r="Q5" s="3">
        <v>23.46</v>
      </c>
      <c r="R5" s="3">
        <v>21.11</v>
      </c>
      <c r="S5" s="3">
        <f t="shared" si="0"/>
        <v>2.3500000000000014</v>
      </c>
      <c r="T5" s="3">
        <f t="shared" si="1"/>
        <v>-2.0799999999999983</v>
      </c>
      <c r="U5" s="3">
        <f t="shared" si="2"/>
        <v>4.2280721622455166</v>
      </c>
      <c r="V5" s="5">
        <v>27.43</v>
      </c>
      <c r="W5" s="5">
        <v>21.11</v>
      </c>
      <c r="X5" s="5">
        <f t="shared" ref="X5:X27" si="3">V5-W5</f>
        <v>6.32</v>
      </c>
      <c r="Y5" s="5">
        <f t="shared" ref="Y5:Y27" si="4">X5-5.21</f>
        <v>1.1100000000000003</v>
      </c>
      <c r="Z5" s="5">
        <f t="shared" ref="Z5:Z27" si="5">POWER(2,-Y5)</f>
        <v>0.46329403094518534</v>
      </c>
    </row>
    <row r="6" spans="1:27" x14ac:dyDescent="0.25">
      <c r="A6" s="8">
        <v>4</v>
      </c>
      <c r="B6" s="3"/>
      <c r="C6" s="8">
        <v>1</v>
      </c>
      <c r="D6" s="8">
        <v>1</v>
      </c>
      <c r="E6" s="8">
        <v>1</v>
      </c>
      <c r="F6" s="8" t="s">
        <v>16</v>
      </c>
      <c r="G6" s="8">
        <v>2</v>
      </c>
      <c r="H6" s="8">
        <v>1</v>
      </c>
      <c r="I6" s="8">
        <v>2</v>
      </c>
      <c r="J6" s="8" t="s">
        <v>10</v>
      </c>
      <c r="K6" s="8">
        <v>2</v>
      </c>
      <c r="L6" s="8">
        <v>2</v>
      </c>
      <c r="M6" s="8">
        <v>1</v>
      </c>
      <c r="N6" s="8">
        <v>1</v>
      </c>
      <c r="O6" s="8">
        <v>1</v>
      </c>
      <c r="P6" s="3" t="s">
        <v>56</v>
      </c>
      <c r="Q6" s="9">
        <v>30.4</v>
      </c>
      <c r="R6" s="9">
        <v>28.62</v>
      </c>
      <c r="S6" s="3">
        <f t="shared" si="0"/>
        <v>1.7799999999999976</v>
      </c>
      <c r="T6" s="3">
        <f t="shared" si="1"/>
        <v>-2.6500000000000021</v>
      </c>
      <c r="U6" s="3">
        <f t="shared" si="2"/>
        <v>6.2766727831740141</v>
      </c>
      <c r="V6" s="6">
        <v>33.96</v>
      </c>
      <c r="W6" s="6">
        <v>28.62</v>
      </c>
      <c r="X6" s="5">
        <f t="shared" si="3"/>
        <v>5.34</v>
      </c>
      <c r="Y6" s="5">
        <f t="shared" si="4"/>
        <v>0.12999999999999989</v>
      </c>
      <c r="Z6" s="5">
        <f t="shared" si="5"/>
        <v>0.9138314502294006</v>
      </c>
    </row>
    <row r="7" spans="1:27" x14ac:dyDescent="0.25">
      <c r="A7" s="8">
        <v>5</v>
      </c>
      <c r="B7" s="3"/>
      <c r="C7" s="8">
        <v>2</v>
      </c>
      <c r="D7" s="8">
        <v>2</v>
      </c>
      <c r="E7" s="8">
        <v>1</v>
      </c>
      <c r="F7" s="8" t="s">
        <v>17</v>
      </c>
      <c r="G7" s="8">
        <v>2</v>
      </c>
      <c r="H7" s="8">
        <v>1</v>
      </c>
      <c r="I7" s="8">
        <v>3</v>
      </c>
      <c r="J7" s="8" t="s">
        <v>10</v>
      </c>
      <c r="K7" s="8">
        <v>1</v>
      </c>
      <c r="L7" s="8">
        <v>2</v>
      </c>
      <c r="M7" s="8">
        <v>2</v>
      </c>
      <c r="N7" s="8">
        <v>2</v>
      </c>
      <c r="O7" s="8">
        <v>1</v>
      </c>
      <c r="P7" s="3" t="s">
        <v>12</v>
      </c>
      <c r="Q7" s="3">
        <v>25.13</v>
      </c>
      <c r="R7" s="9">
        <v>19.25</v>
      </c>
      <c r="S7" s="3">
        <f t="shared" si="0"/>
        <v>5.879999999999999</v>
      </c>
      <c r="T7" s="3">
        <f t="shared" si="1"/>
        <v>1.4499999999999993</v>
      </c>
      <c r="U7" s="3">
        <f t="shared" si="2"/>
        <v>0.36602142398640658</v>
      </c>
      <c r="V7" s="6">
        <v>27.28</v>
      </c>
      <c r="W7" s="6">
        <v>19.25</v>
      </c>
      <c r="X7" s="5">
        <f t="shared" si="3"/>
        <v>8.0300000000000011</v>
      </c>
      <c r="Y7" s="5">
        <f t="shared" si="4"/>
        <v>2.8200000000000012</v>
      </c>
      <c r="Z7" s="5">
        <f t="shared" si="5"/>
        <v>0.14161048566197473</v>
      </c>
    </row>
    <row r="8" spans="1:27" x14ac:dyDescent="0.25">
      <c r="A8" s="8">
        <v>6</v>
      </c>
      <c r="B8" s="3"/>
      <c r="C8" s="8">
        <v>1</v>
      </c>
      <c r="D8" s="8">
        <v>1</v>
      </c>
      <c r="E8" s="8">
        <v>1</v>
      </c>
      <c r="F8" s="8" t="s">
        <v>18</v>
      </c>
      <c r="G8" s="8">
        <v>1</v>
      </c>
      <c r="H8" s="8">
        <v>1</v>
      </c>
      <c r="I8" s="8">
        <v>2</v>
      </c>
      <c r="J8" s="8" t="s">
        <v>10</v>
      </c>
      <c r="K8" s="8">
        <v>2</v>
      </c>
      <c r="L8" s="8">
        <v>2</v>
      </c>
      <c r="M8" s="8">
        <v>1</v>
      </c>
      <c r="N8" s="8">
        <v>1</v>
      </c>
      <c r="O8" s="8">
        <v>1</v>
      </c>
      <c r="P8" s="3" t="s">
        <v>56</v>
      </c>
      <c r="Q8" s="9">
        <v>28.82</v>
      </c>
      <c r="R8" s="9">
        <v>21.91</v>
      </c>
      <c r="S8" s="3">
        <f t="shared" si="0"/>
        <v>6.91</v>
      </c>
      <c r="T8" s="3">
        <f t="shared" si="1"/>
        <v>2.4800000000000004</v>
      </c>
      <c r="U8" s="3">
        <f t="shared" si="2"/>
        <v>0.17924440600197841</v>
      </c>
      <c r="V8" s="6">
        <v>23.53</v>
      </c>
      <c r="W8" s="6">
        <v>21.91</v>
      </c>
      <c r="X8" s="5">
        <f t="shared" si="3"/>
        <v>1.620000000000001</v>
      </c>
      <c r="Y8" s="5">
        <f t="shared" si="4"/>
        <v>-3.589999999999999</v>
      </c>
      <c r="Z8" s="5">
        <f t="shared" si="5"/>
        <v>12.041973979288528</v>
      </c>
    </row>
    <row r="9" spans="1:27" x14ac:dyDescent="0.25">
      <c r="A9" s="8">
        <v>7</v>
      </c>
      <c r="B9" s="3"/>
      <c r="C9" s="8">
        <v>2</v>
      </c>
      <c r="D9" s="8">
        <v>2</v>
      </c>
      <c r="E9" s="8">
        <v>1</v>
      </c>
      <c r="F9" s="8" t="s">
        <v>19</v>
      </c>
      <c r="G9" s="8">
        <v>1</v>
      </c>
      <c r="H9" s="8">
        <v>3</v>
      </c>
      <c r="I9" s="8">
        <v>1</v>
      </c>
      <c r="J9" s="8" t="s">
        <v>11</v>
      </c>
      <c r="K9" s="8">
        <v>1</v>
      </c>
      <c r="L9" s="8">
        <v>1</v>
      </c>
      <c r="M9" s="8">
        <v>1</v>
      </c>
      <c r="N9" s="8">
        <v>1</v>
      </c>
      <c r="O9" s="8">
        <v>1</v>
      </c>
      <c r="P9" s="3" t="s">
        <v>56</v>
      </c>
      <c r="Q9" s="9">
        <v>22.76</v>
      </c>
      <c r="R9" s="9">
        <v>20.260000000000002</v>
      </c>
      <c r="S9" s="3">
        <f t="shared" si="0"/>
        <v>2.5</v>
      </c>
      <c r="T9" s="3">
        <f t="shared" si="1"/>
        <v>-1.9299999999999997</v>
      </c>
      <c r="U9" s="3">
        <f t="shared" si="2"/>
        <v>3.8105519921757489</v>
      </c>
      <c r="V9" s="6">
        <v>28.16</v>
      </c>
      <c r="W9" s="6">
        <v>20.260000000000002</v>
      </c>
      <c r="X9" s="5">
        <f t="shared" si="3"/>
        <v>7.8999999999999986</v>
      </c>
      <c r="Y9" s="5">
        <f t="shared" si="4"/>
        <v>2.6899999999999986</v>
      </c>
      <c r="Z9" s="5">
        <f t="shared" si="5"/>
        <v>0.15496346249237347</v>
      </c>
    </row>
    <row r="10" spans="1:27" x14ac:dyDescent="0.25">
      <c r="A10" s="8">
        <v>8</v>
      </c>
      <c r="B10" s="3"/>
      <c r="C10" s="8">
        <v>2</v>
      </c>
      <c r="D10" s="8">
        <v>2</v>
      </c>
      <c r="E10" s="8">
        <v>1</v>
      </c>
      <c r="F10" s="8" t="s">
        <v>20</v>
      </c>
      <c r="G10" s="8">
        <v>1</v>
      </c>
      <c r="H10" s="8">
        <v>1</v>
      </c>
      <c r="I10" s="8">
        <v>2</v>
      </c>
      <c r="J10" s="8" t="s">
        <v>10</v>
      </c>
      <c r="K10" s="8">
        <v>2</v>
      </c>
      <c r="L10" s="8">
        <v>2</v>
      </c>
      <c r="M10" s="8">
        <v>1</v>
      </c>
      <c r="N10" s="8">
        <v>1</v>
      </c>
      <c r="O10" s="8">
        <v>1</v>
      </c>
      <c r="P10" s="3" t="s">
        <v>56</v>
      </c>
      <c r="Q10" s="9">
        <v>30.73</v>
      </c>
      <c r="R10" s="9">
        <v>25.29</v>
      </c>
      <c r="S10" s="3">
        <f t="shared" si="0"/>
        <v>5.4400000000000013</v>
      </c>
      <c r="T10" s="3">
        <f t="shared" si="1"/>
        <v>1.0100000000000016</v>
      </c>
      <c r="U10" s="3">
        <f t="shared" si="2"/>
        <v>0.49654624771851746</v>
      </c>
      <c r="V10" s="6">
        <v>32.700000000000003</v>
      </c>
      <c r="W10" s="6">
        <v>25.29</v>
      </c>
      <c r="X10" s="5">
        <f t="shared" si="3"/>
        <v>7.4100000000000037</v>
      </c>
      <c r="Y10" s="5">
        <f t="shared" si="4"/>
        <v>2.2000000000000037</v>
      </c>
      <c r="Z10" s="5">
        <f t="shared" si="5"/>
        <v>0.21763764082403048</v>
      </c>
    </row>
    <row r="11" spans="1:27" x14ac:dyDescent="0.25">
      <c r="A11" s="8">
        <v>9</v>
      </c>
      <c r="B11" s="3"/>
      <c r="C11" s="8">
        <v>2</v>
      </c>
      <c r="D11" s="8">
        <v>2</v>
      </c>
      <c r="E11" s="8">
        <v>1</v>
      </c>
      <c r="F11" s="8" t="s">
        <v>21</v>
      </c>
      <c r="G11" s="8">
        <v>1</v>
      </c>
      <c r="H11" s="8">
        <v>1</v>
      </c>
      <c r="I11" s="8">
        <v>3</v>
      </c>
      <c r="J11" s="8" t="s">
        <v>10</v>
      </c>
      <c r="K11" s="8">
        <v>2</v>
      </c>
      <c r="L11" s="8">
        <v>2</v>
      </c>
      <c r="M11" s="8">
        <v>1</v>
      </c>
      <c r="N11" s="8">
        <v>1</v>
      </c>
      <c r="O11" s="8">
        <v>1</v>
      </c>
      <c r="P11" s="3" t="s">
        <v>56</v>
      </c>
      <c r="Q11" s="9">
        <v>26.57</v>
      </c>
      <c r="R11" s="9">
        <v>22.87</v>
      </c>
      <c r="S11" s="3">
        <f t="shared" si="0"/>
        <v>3.6999999999999993</v>
      </c>
      <c r="T11" s="3">
        <f t="shared" si="1"/>
        <v>-0.73000000000000043</v>
      </c>
      <c r="U11" s="3">
        <f t="shared" si="2"/>
        <v>1.658639091628884</v>
      </c>
      <c r="V11" s="6">
        <v>28.45</v>
      </c>
      <c r="W11" s="6">
        <v>22.87</v>
      </c>
      <c r="X11" s="5">
        <f t="shared" si="3"/>
        <v>5.5799999999999983</v>
      </c>
      <c r="Y11" s="5">
        <f t="shared" si="4"/>
        <v>0.36999999999999833</v>
      </c>
      <c r="Z11" s="5">
        <f t="shared" si="5"/>
        <v>0.77378249677119582</v>
      </c>
    </row>
    <row r="12" spans="1:27" x14ac:dyDescent="0.25">
      <c r="A12" s="8">
        <v>10</v>
      </c>
      <c r="B12" s="3"/>
      <c r="C12" s="8">
        <v>1</v>
      </c>
      <c r="D12" s="8">
        <v>1</v>
      </c>
      <c r="E12" s="8">
        <v>1</v>
      </c>
      <c r="F12" s="8" t="s">
        <v>22</v>
      </c>
      <c r="G12" s="8">
        <v>2</v>
      </c>
      <c r="H12" s="8">
        <v>1</v>
      </c>
      <c r="I12" s="8">
        <v>3</v>
      </c>
      <c r="J12" s="8" t="s">
        <v>10</v>
      </c>
      <c r="K12" s="8">
        <v>1</v>
      </c>
      <c r="L12" s="8">
        <v>2</v>
      </c>
      <c r="M12" s="8">
        <v>1</v>
      </c>
      <c r="N12" s="8">
        <v>1</v>
      </c>
      <c r="O12" s="8">
        <v>2</v>
      </c>
      <c r="P12" s="3" t="s">
        <v>14</v>
      </c>
      <c r="Q12" s="9">
        <v>22.17</v>
      </c>
      <c r="R12" s="9">
        <v>21.9</v>
      </c>
      <c r="S12" s="3">
        <f t="shared" si="0"/>
        <v>0.27000000000000313</v>
      </c>
      <c r="T12" s="3">
        <f t="shared" si="1"/>
        <v>-4.1599999999999966</v>
      </c>
      <c r="U12" s="3">
        <f t="shared" si="2"/>
        <v>17.876594209155474</v>
      </c>
      <c r="V12" s="6">
        <v>27.08</v>
      </c>
      <c r="W12" s="6">
        <v>19.3</v>
      </c>
      <c r="X12" s="5">
        <f>V12-W12</f>
        <v>7.7799999999999976</v>
      </c>
      <c r="Y12" s="5">
        <f>X12-5.21</f>
        <v>2.5699999999999976</v>
      </c>
      <c r="Z12" s="5">
        <f>POWER(2,-Y12)</f>
        <v>0.16840419710821156</v>
      </c>
    </row>
    <row r="13" spans="1:27" x14ac:dyDescent="0.25">
      <c r="A13" s="8">
        <v>11</v>
      </c>
      <c r="B13" s="3"/>
      <c r="C13" s="8">
        <v>1</v>
      </c>
      <c r="D13" s="8">
        <v>1</v>
      </c>
      <c r="E13" s="8">
        <v>1</v>
      </c>
      <c r="F13" s="8" t="s">
        <v>23</v>
      </c>
      <c r="G13" s="8">
        <v>1</v>
      </c>
      <c r="H13" s="8">
        <v>3</v>
      </c>
      <c r="I13" s="8">
        <v>1</v>
      </c>
      <c r="J13" s="8" t="s">
        <v>11</v>
      </c>
      <c r="K13" s="8">
        <v>1</v>
      </c>
      <c r="L13" s="8">
        <v>1</v>
      </c>
      <c r="M13" s="8">
        <v>1</v>
      </c>
      <c r="N13" s="8">
        <v>1</v>
      </c>
      <c r="O13" s="8">
        <v>1</v>
      </c>
      <c r="P13" s="3" t="s">
        <v>56</v>
      </c>
      <c r="Q13" s="9">
        <v>31.37</v>
      </c>
      <c r="R13" s="3">
        <v>32.049999999999997</v>
      </c>
      <c r="S13" s="3">
        <f t="shared" si="0"/>
        <v>-0.67999999999999616</v>
      </c>
      <c r="T13" s="3">
        <f t="shared" si="1"/>
        <v>-5.1099999999999959</v>
      </c>
      <c r="U13" s="3">
        <f t="shared" si="2"/>
        <v>34.535303568141572</v>
      </c>
      <c r="V13" s="5">
        <v>28.79</v>
      </c>
      <c r="W13" s="5">
        <v>18.7</v>
      </c>
      <c r="X13" s="5">
        <f>V13-W13</f>
        <v>10.09</v>
      </c>
      <c r="Y13" s="5">
        <f>X13-5.21</f>
        <v>4.88</v>
      </c>
      <c r="Z13" s="5">
        <f>POWER(2,-Y13)</f>
        <v>3.3960464453939319E-2</v>
      </c>
    </row>
    <row r="14" spans="1:27" x14ac:dyDescent="0.25">
      <c r="A14" s="8">
        <v>12</v>
      </c>
      <c r="B14" s="3"/>
      <c r="C14" s="8">
        <v>2</v>
      </c>
      <c r="D14" s="8">
        <v>2</v>
      </c>
      <c r="E14" s="8">
        <v>1</v>
      </c>
      <c r="F14" s="8" t="s">
        <v>21</v>
      </c>
      <c r="G14" s="8">
        <v>1</v>
      </c>
      <c r="H14" s="8">
        <v>1</v>
      </c>
      <c r="I14" s="8">
        <v>2</v>
      </c>
      <c r="J14" s="8" t="s">
        <v>10</v>
      </c>
      <c r="K14" s="8">
        <v>2</v>
      </c>
      <c r="L14" s="8">
        <v>3</v>
      </c>
      <c r="M14" s="8">
        <v>1</v>
      </c>
      <c r="N14" s="8">
        <v>1</v>
      </c>
      <c r="O14" s="8">
        <v>1</v>
      </c>
      <c r="P14" s="3" t="s">
        <v>56</v>
      </c>
      <c r="Q14" s="3">
        <v>24.05</v>
      </c>
      <c r="R14" s="3">
        <v>19.18</v>
      </c>
      <c r="S14" s="3">
        <f t="shared" si="0"/>
        <v>4.870000000000001</v>
      </c>
      <c r="T14" s="3">
        <f t="shared" si="1"/>
        <v>0.44000000000000128</v>
      </c>
      <c r="U14" s="3">
        <f t="shared" si="2"/>
        <v>0.73713460864554992</v>
      </c>
      <c r="V14" s="5">
        <v>27.11</v>
      </c>
      <c r="W14" s="5">
        <v>20.18</v>
      </c>
      <c r="X14" s="5">
        <f t="shared" si="3"/>
        <v>6.93</v>
      </c>
      <c r="Y14" s="5">
        <f t="shared" si="4"/>
        <v>1.7199999999999998</v>
      </c>
      <c r="Z14" s="5">
        <f t="shared" si="5"/>
        <v>0.30354872109876174</v>
      </c>
    </row>
    <row r="15" spans="1:27" x14ac:dyDescent="0.25">
      <c r="A15" s="8">
        <v>13</v>
      </c>
      <c r="B15" s="3"/>
      <c r="C15" s="8">
        <v>2</v>
      </c>
      <c r="D15" s="8">
        <v>1</v>
      </c>
      <c r="E15" s="8">
        <v>1</v>
      </c>
      <c r="F15" s="8" t="s">
        <v>24</v>
      </c>
      <c r="G15" s="8">
        <v>2</v>
      </c>
      <c r="H15" s="8">
        <v>1</v>
      </c>
      <c r="I15" s="8">
        <v>2</v>
      </c>
      <c r="J15" s="8" t="s">
        <v>10</v>
      </c>
      <c r="K15" s="8">
        <v>2</v>
      </c>
      <c r="L15" s="8">
        <v>3</v>
      </c>
      <c r="M15" s="8">
        <v>1</v>
      </c>
      <c r="N15" s="8">
        <v>1</v>
      </c>
      <c r="O15" s="8">
        <v>1</v>
      </c>
      <c r="P15" s="3" t="s">
        <v>56</v>
      </c>
      <c r="Q15" s="3">
        <v>25.19</v>
      </c>
      <c r="R15" s="3">
        <v>20.89</v>
      </c>
      <c r="S15" s="3">
        <f t="shared" si="0"/>
        <v>4.3000000000000007</v>
      </c>
      <c r="T15" s="3">
        <f t="shared" si="1"/>
        <v>-0.12999999999999901</v>
      </c>
      <c r="U15" s="3">
        <f t="shared" si="2"/>
        <v>1.0942937012607388</v>
      </c>
      <c r="V15" s="5">
        <v>28.93</v>
      </c>
      <c r="W15" s="5">
        <v>20.89</v>
      </c>
      <c r="X15" s="5">
        <f t="shared" si="3"/>
        <v>8.0399999999999991</v>
      </c>
      <c r="Y15" s="5">
        <f t="shared" si="4"/>
        <v>2.8299999999999992</v>
      </c>
      <c r="Z15" s="5">
        <f t="shared" si="5"/>
        <v>0.14063231058610129</v>
      </c>
    </row>
    <row r="16" spans="1:27" x14ac:dyDescent="0.25">
      <c r="A16" s="8">
        <v>14</v>
      </c>
      <c r="B16" s="3"/>
      <c r="C16" s="8">
        <v>2</v>
      </c>
      <c r="D16" s="8">
        <v>2</v>
      </c>
      <c r="E16" s="8">
        <v>1</v>
      </c>
      <c r="F16" s="8" t="s">
        <v>25</v>
      </c>
      <c r="G16" s="8">
        <v>2</v>
      </c>
      <c r="H16" s="8">
        <v>1</v>
      </c>
      <c r="I16" s="8">
        <v>2</v>
      </c>
      <c r="J16" s="8" t="s">
        <v>10</v>
      </c>
      <c r="K16" s="8">
        <v>2</v>
      </c>
      <c r="L16" s="8">
        <v>2</v>
      </c>
      <c r="M16" s="8">
        <v>1</v>
      </c>
      <c r="N16" s="8">
        <v>1</v>
      </c>
      <c r="O16" s="8">
        <v>1</v>
      </c>
      <c r="P16" s="3" t="s">
        <v>56</v>
      </c>
      <c r="Q16" s="9">
        <v>34.950000000000003</v>
      </c>
      <c r="R16" s="9">
        <v>29.32</v>
      </c>
      <c r="S16" s="3">
        <f t="shared" si="0"/>
        <v>5.6300000000000026</v>
      </c>
      <c r="T16" s="3">
        <f t="shared" si="1"/>
        <v>1.2000000000000028</v>
      </c>
      <c r="U16" s="3">
        <f t="shared" si="2"/>
        <v>0.43527528164806117</v>
      </c>
      <c r="V16" s="6">
        <v>36.93</v>
      </c>
      <c r="W16" s="6">
        <v>29.32</v>
      </c>
      <c r="X16" s="5">
        <f t="shared" si="3"/>
        <v>7.6099999999999994</v>
      </c>
      <c r="Y16" s="5">
        <f t="shared" si="4"/>
        <v>2.3999999999999995</v>
      </c>
      <c r="Z16" s="5">
        <f t="shared" si="5"/>
        <v>0.18946457081379983</v>
      </c>
    </row>
    <row r="17" spans="1:27" x14ac:dyDescent="0.25">
      <c r="A17" s="8">
        <v>15</v>
      </c>
      <c r="B17" s="3"/>
      <c r="C17" s="8">
        <v>1</v>
      </c>
      <c r="D17" s="8">
        <v>1</v>
      </c>
      <c r="E17" s="8">
        <v>1</v>
      </c>
      <c r="F17" s="8" t="s">
        <v>26</v>
      </c>
      <c r="G17" s="8">
        <v>2</v>
      </c>
      <c r="H17" s="8">
        <v>1</v>
      </c>
      <c r="I17" s="8">
        <v>3</v>
      </c>
      <c r="J17" s="8" t="s">
        <v>10</v>
      </c>
      <c r="K17" s="8">
        <v>2</v>
      </c>
      <c r="L17" s="8">
        <v>2</v>
      </c>
      <c r="M17" s="8">
        <v>2</v>
      </c>
      <c r="N17" s="8">
        <v>2</v>
      </c>
      <c r="O17" s="8">
        <v>1</v>
      </c>
      <c r="P17" s="3" t="s">
        <v>12</v>
      </c>
      <c r="Q17" s="3">
        <v>23.19</v>
      </c>
      <c r="R17" s="3">
        <v>21.21</v>
      </c>
      <c r="S17" s="3">
        <f t="shared" si="0"/>
        <v>1.9800000000000004</v>
      </c>
      <c r="T17" s="3">
        <f t="shared" si="1"/>
        <v>-2.4499999999999993</v>
      </c>
      <c r="U17" s="3">
        <f t="shared" si="2"/>
        <v>5.46416102701758</v>
      </c>
      <c r="V17" s="5">
        <v>28.83</v>
      </c>
      <c r="W17" s="5">
        <v>21.21</v>
      </c>
      <c r="X17" s="5">
        <f t="shared" si="3"/>
        <v>7.6199999999999974</v>
      </c>
      <c r="Y17" s="5">
        <f t="shared" si="4"/>
        <v>2.4099999999999975</v>
      </c>
      <c r="Z17" s="5">
        <f t="shared" si="5"/>
        <v>0.18815584342638375</v>
      </c>
    </row>
    <row r="18" spans="1:27" x14ac:dyDescent="0.25">
      <c r="A18" s="8">
        <v>16</v>
      </c>
      <c r="B18" s="3"/>
      <c r="C18" s="8">
        <v>1</v>
      </c>
      <c r="D18" s="8">
        <v>1</v>
      </c>
      <c r="E18" s="8">
        <v>1</v>
      </c>
      <c r="F18" s="8" t="s">
        <v>19</v>
      </c>
      <c r="G18" s="8">
        <v>1</v>
      </c>
      <c r="H18" s="8">
        <v>1</v>
      </c>
      <c r="I18" s="8">
        <v>2</v>
      </c>
      <c r="J18" s="8" t="s">
        <v>10</v>
      </c>
      <c r="K18" s="8">
        <v>1</v>
      </c>
      <c r="L18" s="13">
        <v>2</v>
      </c>
      <c r="M18" s="8">
        <v>2</v>
      </c>
      <c r="N18" s="8">
        <v>2</v>
      </c>
      <c r="O18" s="8">
        <v>1</v>
      </c>
      <c r="P18" s="3" t="s">
        <v>12</v>
      </c>
      <c r="Q18" s="3">
        <v>26.98</v>
      </c>
      <c r="R18" s="14">
        <v>22.81</v>
      </c>
      <c r="S18" s="3">
        <f t="shared" si="0"/>
        <v>4.1700000000000017</v>
      </c>
      <c r="T18" s="3">
        <f t="shared" si="1"/>
        <v>-0.25999999999999801</v>
      </c>
      <c r="U18" s="3">
        <f t="shared" si="2"/>
        <v>1.197478704618927</v>
      </c>
      <c r="V18" s="6">
        <v>28.59</v>
      </c>
      <c r="W18" s="6">
        <v>21.9</v>
      </c>
      <c r="X18" s="5">
        <f>V18-W18</f>
        <v>6.6900000000000013</v>
      </c>
      <c r="Y18" s="5">
        <f>X18-5.21</f>
        <v>1.4800000000000013</v>
      </c>
      <c r="Z18" s="5">
        <f>POWER(2,-Y18)</f>
        <v>0.35848881200395649</v>
      </c>
    </row>
    <row r="19" spans="1:27" x14ac:dyDescent="0.25">
      <c r="A19" s="8">
        <v>17</v>
      </c>
      <c r="B19" s="3"/>
      <c r="C19" s="8">
        <v>1</v>
      </c>
      <c r="D19" s="8">
        <v>1</v>
      </c>
      <c r="E19" s="8">
        <v>1</v>
      </c>
      <c r="F19" s="8" t="s">
        <v>27</v>
      </c>
      <c r="G19" s="8">
        <v>2</v>
      </c>
      <c r="H19" s="8">
        <v>3</v>
      </c>
      <c r="I19" s="8">
        <v>1</v>
      </c>
      <c r="J19" s="8" t="s">
        <v>11</v>
      </c>
      <c r="K19" s="8">
        <v>1</v>
      </c>
      <c r="L19" s="8">
        <v>1</v>
      </c>
      <c r="M19" s="8">
        <v>1</v>
      </c>
      <c r="N19" s="8">
        <v>1</v>
      </c>
      <c r="O19" s="8">
        <v>1</v>
      </c>
      <c r="P19" s="3" t="s">
        <v>56</v>
      </c>
      <c r="Q19" s="3">
        <v>28</v>
      </c>
      <c r="R19" s="3">
        <v>21.7</v>
      </c>
      <c r="S19" s="3">
        <f t="shared" si="0"/>
        <v>6.3000000000000007</v>
      </c>
      <c r="T19" s="3">
        <f t="shared" si="1"/>
        <v>1.870000000000001</v>
      </c>
      <c r="U19" s="3">
        <f t="shared" si="2"/>
        <v>0.27357342531518469</v>
      </c>
      <c r="V19" s="7">
        <v>32.22</v>
      </c>
      <c r="W19" s="7">
        <v>30.81</v>
      </c>
      <c r="X19" s="5">
        <f>V19-W19</f>
        <v>1.4100000000000001</v>
      </c>
      <c r="Y19" s="5">
        <f>X19-5.21</f>
        <v>-3.8</v>
      </c>
      <c r="Z19" s="5">
        <f>POWER(2,-Y19)</f>
        <v>13.928809012737984</v>
      </c>
    </row>
    <row r="20" spans="1:27" x14ac:dyDescent="0.25">
      <c r="A20" s="8">
        <v>18</v>
      </c>
      <c r="B20" s="3"/>
      <c r="C20" s="8">
        <v>2</v>
      </c>
      <c r="D20" s="8">
        <v>2</v>
      </c>
      <c r="E20" s="8">
        <v>1</v>
      </c>
      <c r="F20" s="8" t="s">
        <v>25</v>
      </c>
      <c r="G20" s="8">
        <v>2</v>
      </c>
      <c r="H20" s="8">
        <v>1</v>
      </c>
      <c r="I20" s="8">
        <v>2</v>
      </c>
      <c r="J20" s="8" t="s">
        <v>10</v>
      </c>
      <c r="K20" s="8">
        <v>1</v>
      </c>
      <c r="L20" s="8">
        <v>2</v>
      </c>
      <c r="M20" s="8">
        <v>2</v>
      </c>
      <c r="N20" s="8">
        <v>2</v>
      </c>
      <c r="O20" s="8">
        <v>1</v>
      </c>
      <c r="P20" s="3" t="s">
        <v>12</v>
      </c>
      <c r="Q20" s="3">
        <v>24.03</v>
      </c>
      <c r="R20" s="3">
        <v>18.78</v>
      </c>
      <c r="S20" s="3">
        <f t="shared" si="0"/>
        <v>5.25</v>
      </c>
      <c r="T20" s="3">
        <f t="shared" si="1"/>
        <v>0.82000000000000028</v>
      </c>
      <c r="U20" s="3">
        <f t="shared" si="2"/>
        <v>0.56644194264789927</v>
      </c>
      <c r="V20" s="5">
        <v>22.55</v>
      </c>
      <c r="W20" s="5">
        <v>20.78</v>
      </c>
      <c r="X20" s="5">
        <f t="shared" si="3"/>
        <v>1.7699999999999996</v>
      </c>
      <c r="Y20" s="5">
        <f t="shared" si="4"/>
        <v>-3.4400000000000004</v>
      </c>
      <c r="Z20" s="5">
        <f t="shared" si="5"/>
        <v>10.852834619581376</v>
      </c>
    </row>
    <row r="21" spans="1:27" ht="15.75" customHeight="1" x14ac:dyDescent="0.25">
      <c r="A21" s="8">
        <v>19</v>
      </c>
      <c r="B21" s="3"/>
      <c r="C21" s="8">
        <v>2</v>
      </c>
      <c r="D21" s="8">
        <v>1</v>
      </c>
      <c r="E21" s="8">
        <v>2</v>
      </c>
      <c r="F21" s="15" t="s">
        <v>28</v>
      </c>
      <c r="G21" s="15">
        <v>1</v>
      </c>
      <c r="H21" s="8">
        <v>2</v>
      </c>
      <c r="I21" s="8">
        <v>2</v>
      </c>
      <c r="J21" s="8" t="s">
        <v>10</v>
      </c>
      <c r="K21" s="8">
        <v>2</v>
      </c>
      <c r="L21" s="8">
        <v>3</v>
      </c>
      <c r="M21" s="8">
        <v>1</v>
      </c>
      <c r="N21" s="8">
        <v>1</v>
      </c>
      <c r="O21" s="8">
        <v>1</v>
      </c>
      <c r="P21" s="3" t="s">
        <v>56</v>
      </c>
      <c r="Q21" s="9">
        <v>34.83</v>
      </c>
      <c r="R21" s="9">
        <v>32.26</v>
      </c>
      <c r="S21" s="3">
        <f t="shared" si="0"/>
        <v>2.5700000000000003</v>
      </c>
      <c r="T21" s="3">
        <f t="shared" si="1"/>
        <v>-1.8599999999999994</v>
      </c>
      <c r="U21" s="3">
        <f t="shared" si="2"/>
        <v>3.6300766212686417</v>
      </c>
      <c r="V21" s="6">
        <v>25.57</v>
      </c>
      <c r="W21" s="6">
        <v>20.260000000000002</v>
      </c>
      <c r="X21" s="5">
        <f t="shared" si="3"/>
        <v>5.3099999999999987</v>
      </c>
      <c r="Y21" s="5">
        <f t="shared" si="4"/>
        <v>9.9999999999998757E-2</v>
      </c>
      <c r="Z21" s="5">
        <f t="shared" si="5"/>
        <v>0.93303299153680819</v>
      </c>
    </row>
    <row r="22" spans="1:27" x14ac:dyDescent="0.25">
      <c r="A22" s="8">
        <v>20</v>
      </c>
      <c r="B22" s="3"/>
      <c r="C22" s="8">
        <v>2</v>
      </c>
      <c r="D22" s="8">
        <v>2</v>
      </c>
      <c r="E22" s="8">
        <v>1</v>
      </c>
      <c r="F22" s="8" t="s">
        <v>29</v>
      </c>
      <c r="G22" s="8">
        <v>1</v>
      </c>
      <c r="H22" s="8">
        <v>1</v>
      </c>
      <c r="I22" s="8">
        <v>2</v>
      </c>
      <c r="J22" s="8" t="s">
        <v>10</v>
      </c>
      <c r="K22" s="8">
        <v>1</v>
      </c>
      <c r="L22" s="8">
        <v>1</v>
      </c>
      <c r="M22" s="8">
        <v>1</v>
      </c>
      <c r="N22" s="8">
        <v>1</v>
      </c>
      <c r="O22" s="8">
        <v>2</v>
      </c>
      <c r="P22" s="3" t="s">
        <v>14</v>
      </c>
      <c r="Q22" s="9">
        <v>29.34</v>
      </c>
      <c r="R22" s="9">
        <v>22.73</v>
      </c>
      <c r="S22" s="3">
        <f t="shared" si="0"/>
        <v>6.6099999999999994</v>
      </c>
      <c r="T22" s="3">
        <f t="shared" si="1"/>
        <v>2.1799999999999997</v>
      </c>
      <c r="U22" s="3">
        <f t="shared" si="2"/>
        <v>0.22067574907266377</v>
      </c>
      <c r="V22" s="6">
        <v>29.91</v>
      </c>
      <c r="W22" s="6">
        <v>21.73</v>
      </c>
      <c r="X22" s="5">
        <f t="shared" si="3"/>
        <v>8.18</v>
      </c>
      <c r="Y22" s="5">
        <f t="shared" si="4"/>
        <v>2.9699999999999998</v>
      </c>
      <c r="Z22" s="5">
        <f t="shared" si="5"/>
        <v>0.12762651571339917</v>
      </c>
    </row>
    <row r="23" spans="1:27" x14ac:dyDescent="0.25">
      <c r="A23" s="8">
        <v>21</v>
      </c>
      <c r="B23" s="3"/>
      <c r="C23" s="8">
        <v>1</v>
      </c>
      <c r="D23" s="8">
        <v>1</v>
      </c>
      <c r="E23" s="8">
        <v>1</v>
      </c>
      <c r="F23" s="8" t="s">
        <v>30</v>
      </c>
      <c r="G23" s="8">
        <v>2</v>
      </c>
      <c r="H23" s="8">
        <v>1</v>
      </c>
      <c r="I23" s="8">
        <v>2</v>
      </c>
      <c r="J23" s="8" t="s">
        <v>10</v>
      </c>
      <c r="K23" s="8">
        <v>2</v>
      </c>
      <c r="L23" s="8">
        <v>2</v>
      </c>
      <c r="M23" s="8">
        <v>1</v>
      </c>
      <c r="N23" s="8">
        <v>1</v>
      </c>
      <c r="O23" s="8">
        <v>2</v>
      </c>
      <c r="P23" s="3" t="s">
        <v>14</v>
      </c>
      <c r="Q23" s="9">
        <v>29.62</v>
      </c>
      <c r="R23" s="9">
        <v>25.75</v>
      </c>
      <c r="S23" s="3">
        <f t="shared" si="0"/>
        <v>3.870000000000001</v>
      </c>
      <c r="T23" s="3">
        <f t="shared" si="1"/>
        <v>-0.55999999999999872</v>
      </c>
      <c r="U23" s="3">
        <f t="shared" si="2"/>
        <v>1.4742692172910998</v>
      </c>
      <c r="V23" s="6">
        <v>36.99</v>
      </c>
      <c r="W23" s="6">
        <v>32.75</v>
      </c>
      <c r="X23" s="5">
        <f t="shared" si="3"/>
        <v>4.240000000000002</v>
      </c>
      <c r="Y23" s="5">
        <f t="shared" si="4"/>
        <v>-0.96999999999999797</v>
      </c>
      <c r="Z23" s="5">
        <f t="shared" si="5"/>
        <v>1.958840595173851</v>
      </c>
    </row>
    <row r="24" spans="1:27" x14ac:dyDescent="0.25">
      <c r="A24" s="8">
        <v>22</v>
      </c>
      <c r="B24" s="3"/>
      <c r="C24" s="8">
        <v>2</v>
      </c>
      <c r="D24" s="8">
        <v>2</v>
      </c>
      <c r="E24" s="8">
        <v>1</v>
      </c>
      <c r="F24" s="8" t="s">
        <v>31</v>
      </c>
      <c r="G24" s="8">
        <v>1</v>
      </c>
      <c r="H24" s="8">
        <v>1</v>
      </c>
      <c r="I24" s="8">
        <v>2</v>
      </c>
      <c r="J24" s="8" t="s">
        <v>10</v>
      </c>
      <c r="K24" s="8">
        <v>1</v>
      </c>
      <c r="L24" s="8">
        <v>1</v>
      </c>
      <c r="M24" s="8">
        <v>1</v>
      </c>
      <c r="N24" s="8">
        <v>1</v>
      </c>
      <c r="O24" s="8">
        <v>2</v>
      </c>
      <c r="P24" s="3" t="s">
        <v>14</v>
      </c>
      <c r="Q24" s="9">
        <v>34.409999999999997</v>
      </c>
      <c r="R24" s="9">
        <v>29.44</v>
      </c>
      <c r="S24" s="3">
        <f t="shared" si="0"/>
        <v>4.9699999999999953</v>
      </c>
      <c r="T24" s="3">
        <f t="shared" si="1"/>
        <v>0.53999999999999559</v>
      </c>
      <c r="U24" s="3">
        <f t="shared" si="2"/>
        <v>0.68777090906987393</v>
      </c>
      <c r="V24" s="6">
        <v>25.23</v>
      </c>
      <c r="W24" s="6">
        <v>20.440000000000001</v>
      </c>
      <c r="X24" s="5">
        <f t="shared" si="3"/>
        <v>4.7899999999999991</v>
      </c>
      <c r="Y24" s="5">
        <f t="shared" si="4"/>
        <v>-0.42000000000000082</v>
      </c>
      <c r="Z24" s="5">
        <f t="shared" si="5"/>
        <v>1.3379275547861129</v>
      </c>
    </row>
    <row r="25" spans="1:27" x14ac:dyDescent="0.25">
      <c r="A25" s="8">
        <v>23</v>
      </c>
      <c r="B25" s="3"/>
      <c r="C25" s="8">
        <v>1</v>
      </c>
      <c r="D25" s="8">
        <v>1</v>
      </c>
      <c r="E25" s="8">
        <v>1</v>
      </c>
      <c r="F25" s="8" t="s">
        <v>32</v>
      </c>
      <c r="G25" s="8">
        <v>2</v>
      </c>
      <c r="H25" s="8">
        <v>3</v>
      </c>
      <c r="I25" s="8">
        <v>1</v>
      </c>
      <c r="J25" s="8" t="s">
        <v>10</v>
      </c>
      <c r="K25" s="8">
        <v>1</v>
      </c>
      <c r="L25" s="8">
        <v>2</v>
      </c>
      <c r="M25" s="8">
        <v>1</v>
      </c>
      <c r="N25" s="8">
        <v>1</v>
      </c>
      <c r="O25" s="8">
        <v>1</v>
      </c>
      <c r="P25" s="3" t="s">
        <v>56</v>
      </c>
      <c r="Q25" s="9">
        <v>25.4</v>
      </c>
      <c r="R25" s="9">
        <v>19.100000000000001</v>
      </c>
      <c r="S25" s="3">
        <f t="shared" si="0"/>
        <v>6.2999999999999972</v>
      </c>
      <c r="T25" s="3">
        <f t="shared" si="1"/>
        <v>1.8699999999999974</v>
      </c>
      <c r="U25" s="3">
        <f t="shared" si="2"/>
        <v>0.27357342531518536</v>
      </c>
      <c r="V25" s="6">
        <v>22.03</v>
      </c>
      <c r="W25" s="6">
        <v>19.100000000000001</v>
      </c>
      <c r="X25" s="5">
        <f t="shared" si="3"/>
        <v>2.9299999999999997</v>
      </c>
      <c r="Y25" s="5">
        <f t="shared" si="4"/>
        <v>-2.2800000000000002</v>
      </c>
      <c r="Z25" s="5">
        <f t="shared" si="5"/>
        <v>4.8567795375801879</v>
      </c>
    </row>
    <row r="26" spans="1:27" x14ac:dyDescent="0.25">
      <c r="A26" s="8">
        <v>24</v>
      </c>
      <c r="B26" s="3"/>
      <c r="C26" s="8">
        <v>1</v>
      </c>
      <c r="D26" s="8">
        <v>1</v>
      </c>
      <c r="E26" s="8">
        <v>1</v>
      </c>
      <c r="F26" s="8" t="s">
        <v>18</v>
      </c>
      <c r="G26" s="8">
        <v>1</v>
      </c>
      <c r="H26" s="8">
        <v>1</v>
      </c>
      <c r="I26" s="8">
        <v>2</v>
      </c>
      <c r="J26" s="8" t="s">
        <v>10</v>
      </c>
      <c r="K26" s="8">
        <v>2</v>
      </c>
      <c r="L26" s="8">
        <v>3</v>
      </c>
      <c r="M26" s="8">
        <v>1</v>
      </c>
      <c r="N26" s="8">
        <v>1</v>
      </c>
      <c r="O26" s="8">
        <v>1</v>
      </c>
      <c r="P26" s="3" t="s">
        <v>56</v>
      </c>
      <c r="Q26" s="9">
        <v>35.369999999999997</v>
      </c>
      <c r="R26" s="9">
        <v>27.53</v>
      </c>
      <c r="S26" s="3">
        <f t="shared" si="0"/>
        <v>7.8399999999999963</v>
      </c>
      <c r="T26" s="3">
        <f t="shared" si="1"/>
        <v>3.4099999999999966</v>
      </c>
      <c r="U26" s="3">
        <f t="shared" si="2"/>
        <v>9.4077921713191945E-2</v>
      </c>
      <c r="V26" s="6">
        <v>23.66</v>
      </c>
      <c r="W26" s="6">
        <v>23.53</v>
      </c>
      <c r="X26" s="5">
        <f t="shared" si="3"/>
        <v>0.12999999999999901</v>
      </c>
      <c r="Y26" s="5">
        <f t="shared" si="4"/>
        <v>-5.080000000000001</v>
      </c>
      <c r="Z26" s="5">
        <f t="shared" si="5"/>
        <v>33.824577297964183</v>
      </c>
    </row>
    <row r="27" spans="1:27" x14ac:dyDescent="0.25">
      <c r="A27" s="8">
        <v>25</v>
      </c>
      <c r="B27" s="3"/>
      <c r="C27" s="8">
        <v>1</v>
      </c>
      <c r="D27" s="8">
        <v>1</v>
      </c>
      <c r="E27" s="8">
        <v>1</v>
      </c>
      <c r="F27" s="8" t="s">
        <v>18</v>
      </c>
      <c r="G27" s="8">
        <v>1</v>
      </c>
      <c r="H27" s="8">
        <v>1</v>
      </c>
      <c r="I27" s="8">
        <v>2</v>
      </c>
      <c r="J27" s="8" t="s">
        <v>10</v>
      </c>
      <c r="K27" s="8">
        <v>1</v>
      </c>
      <c r="L27" s="8">
        <v>1</v>
      </c>
      <c r="M27" s="8">
        <v>1</v>
      </c>
      <c r="N27" s="8">
        <v>1</v>
      </c>
      <c r="O27" s="8">
        <v>1</v>
      </c>
      <c r="P27" s="3" t="s">
        <v>56</v>
      </c>
      <c r="Q27" s="9">
        <v>30.46</v>
      </c>
      <c r="R27" s="9">
        <v>23.54</v>
      </c>
      <c r="S27" s="3">
        <f t="shared" si="0"/>
        <v>6.9200000000000017</v>
      </c>
      <c r="T27" s="3">
        <f t="shared" si="1"/>
        <v>2.490000000000002</v>
      </c>
      <c r="U27" s="3">
        <f t="shared" si="2"/>
        <v>0.17800627444963374</v>
      </c>
      <c r="V27" s="6">
        <v>23.58</v>
      </c>
      <c r="W27" s="6">
        <v>23.54</v>
      </c>
      <c r="X27" s="5">
        <f t="shared" si="3"/>
        <v>3.9999999999999147E-2</v>
      </c>
      <c r="Y27" s="5">
        <f t="shared" si="4"/>
        <v>-5.1700000000000008</v>
      </c>
      <c r="Z27" s="5">
        <f t="shared" si="5"/>
        <v>36.001871510041923</v>
      </c>
    </row>
    <row r="28" spans="1:27" x14ac:dyDescent="0.25">
      <c r="A28" s="8"/>
      <c r="B28" s="1" t="s">
        <v>57</v>
      </c>
      <c r="C28" s="8"/>
      <c r="D28" s="8"/>
      <c r="E28" s="8"/>
      <c r="F28" s="8"/>
      <c r="H28" s="8"/>
      <c r="I28" s="8"/>
      <c r="J28" s="8"/>
      <c r="K28" s="8"/>
      <c r="L28" s="8"/>
      <c r="M28" s="8"/>
      <c r="N28" s="8"/>
      <c r="O28" s="8"/>
      <c r="P28" s="3"/>
      <c r="Q28" s="1">
        <f t="shared" ref="Q28:Z28" si="6">AVERAGE(Q3:Q27)</f>
        <v>27.8308</v>
      </c>
      <c r="R28" s="1">
        <f t="shared" si="6"/>
        <v>23.483600000000003</v>
      </c>
      <c r="S28" s="1">
        <f t="shared" si="6"/>
        <v>4.3472000000000008</v>
      </c>
      <c r="T28" s="1">
        <f t="shared" si="6"/>
        <v>-8.2799999999999582E-2</v>
      </c>
      <c r="U28" s="1">
        <f t="shared" si="6"/>
        <v>3.5257246493892818</v>
      </c>
      <c r="V28" s="1">
        <f t="shared" si="6"/>
        <v>28.022399999999998</v>
      </c>
      <c r="W28" s="1">
        <f t="shared" si="6"/>
        <v>22.683599999999991</v>
      </c>
      <c r="X28" s="1">
        <f t="shared" si="6"/>
        <v>5.3387999999999991</v>
      </c>
      <c r="Y28" s="1">
        <f t="shared" si="6"/>
        <v>0.12879999999999941</v>
      </c>
      <c r="Z28" s="1">
        <f t="shared" si="6"/>
        <v>5.1247089909433132</v>
      </c>
      <c r="AA28" s="3"/>
    </row>
    <row r="29" spans="1:27" x14ac:dyDescent="0.25">
      <c r="A29" s="8">
        <v>1</v>
      </c>
      <c r="B29" s="3"/>
      <c r="C29" s="8" t="s">
        <v>35</v>
      </c>
      <c r="D29" s="8" t="s">
        <v>36</v>
      </c>
      <c r="E29" s="8" t="s">
        <v>33</v>
      </c>
      <c r="F29" s="8"/>
      <c r="G29" s="8" t="s">
        <v>67</v>
      </c>
      <c r="H29" s="8" t="s">
        <v>38</v>
      </c>
      <c r="I29" s="16" t="s">
        <v>50</v>
      </c>
      <c r="J29" s="8"/>
      <c r="K29" s="8" t="s">
        <v>42</v>
      </c>
      <c r="L29" s="8" t="s">
        <v>54</v>
      </c>
      <c r="M29" s="8" t="s">
        <v>44</v>
      </c>
      <c r="N29" s="8" t="s">
        <v>44</v>
      </c>
      <c r="O29" s="8" t="s">
        <v>44</v>
      </c>
      <c r="P29" s="3"/>
      <c r="Q29" s="9">
        <v>32.409999999999997</v>
      </c>
      <c r="R29" s="9">
        <v>22.03</v>
      </c>
      <c r="S29" s="3">
        <f t="shared" si="0"/>
        <v>10.379999999999995</v>
      </c>
      <c r="T29" s="3">
        <f t="shared" si="1"/>
        <v>5.9499999999999957</v>
      </c>
      <c r="U29" s="3">
        <f t="shared" si="2"/>
        <v>1.617601443502158E-2</v>
      </c>
      <c r="V29" s="9">
        <v>29.95</v>
      </c>
      <c r="W29" s="9">
        <v>23.03</v>
      </c>
      <c r="X29" s="3">
        <f t="shared" ref="X29:X53" si="7">V29-W29</f>
        <v>6.9199999999999982</v>
      </c>
      <c r="Y29" s="3">
        <f>X29-5.21</f>
        <v>1.7099999999999982</v>
      </c>
      <c r="Z29" s="3">
        <f t="shared" ref="Z29:Z53" si="8">POWER(2,-Y29)</f>
        <v>0.30566006942301754</v>
      </c>
    </row>
    <row r="30" spans="1:27" x14ac:dyDescent="0.25">
      <c r="A30" s="8">
        <v>2</v>
      </c>
      <c r="B30" s="3"/>
      <c r="C30" s="8" t="s">
        <v>66</v>
      </c>
      <c r="D30" s="8" t="s">
        <v>37</v>
      </c>
      <c r="E30" s="8" t="s">
        <v>34</v>
      </c>
      <c r="F30" s="8"/>
      <c r="G30" s="8" t="s">
        <v>40</v>
      </c>
      <c r="H30" s="8" t="s">
        <v>39</v>
      </c>
      <c r="I30" s="16" t="s">
        <v>51</v>
      </c>
      <c r="J30" s="8"/>
      <c r="K30" s="8" t="s">
        <v>41</v>
      </c>
      <c r="L30" s="8" t="s">
        <v>43</v>
      </c>
      <c r="M30" s="8" t="s">
        <v>45</v>
      </c>
      <c r="N30" s="8" t="s">
        <v>45</v>
      </c>
      <c r="O30" s="8" t="s">
        <v>45</v>
      </c>
      <c r="P30" s="3"/>
      <c r="Q30" s="9">
        <v>24.06</v>
      </c>
      <c r="R30" s="9">
        <v>20.77</v>
      </c>
      <c r="S30" s="3">
        <f t="shared" si="0"/>
        <v>3.2899999999999991</v>
      </c>
      <c r="T30" s="3">
        <f t="shared" si="1"/>
        <v>-1.1400000000000006</v>
      </c>
      <c r="U30" s="3">
        <f t="shared" si="2"/>
        <v>2.2038102317532222</v>
      </c>
      <c r="V30" s="3">
        <v>26.03</v>
      </c>
      <c r="W30" s="9">
        <v>25.19</v>
      </c>
      <c r="X30" s="3">
        <f>V30-W30</f>
        <v>0.83999999999999986</v>
      </c>
      <c r="Y30" s="3">
        <f>X30-5.21</f>
        <v>-4.37</v>
      </c>
      <c r="Z30" s="3">
        <f>POWER(2,-Y30)</f>
        <v>20.677645290199877</v>
      </c>
    </row>
    <row r="31" spans="1:27" x14ac:dyDescent="0.25">
      <c r="A31" s="8">
        <v>3</v>
      </c>
      <c r="B31" s="3"/>
      <c r="C31" s="8"/>
      <c r="D31" s="8"/>
      <c r="E31" s="8"/>
      <c r="F31" s="8"/>
      <c r="H31" s="8" t="s">
        <v>49</v>
      </c>
      <c r="I31" s="8" t="s">
        <v>52</v>
      </c>
      <c r="J31" s="8"/>
      <c r="K31" s="8"/>
      <c r="L31" s="8" t="s">
        <v>55</v>
      </c>
      <c r="M31" s="8"/>
      <c r="N31" s="8"/>
      <c r="O31" s="8"/>
      <c r="P31" s="3"/>
      <c r="Q31" s="3">
        <v>29.8</v>
      </c>
      <c r="R31" s="10">
        <v>28.5</v>
      </c>
      <c r="S31" s="3">
        <f t="shared" si="0"/>
        <v>1.3000000000000007</v>
      </c>
      <c r="T31" s="3">
        <f t="shared" si="1"/>
        <v>-3.129999999999999</v>
      </c>
      <c r="U31" s="3">
        <f t="shared" si="2"/>
        <v>8.7543496100859102</v>
      </c>
      <c r="V31" s="9">
        <v>33.71</v>
      </c>
      <c r="W31" s="10">
        <v>28.5</v>
      </c>
      <c r="X31" s="3">
        <f t="shared" si="7"/>
        <v>5.2100000000000009</v>
      </c>
      <c r="Y31" s="3">
        <f t="shared" ref="Y31:Y53" si="9">X31-5.21</f>
        <v>0</v>
      </c>
      <c r="Z31" s="3">
        <f t="shared" si="8"/>
        <v>1</v>
      </c>
    </row>
    <row r="32" spans="1:27" x14ac:dyDescent="0.25">
      <c r="A32" s="8">
        <v>4</v>
      </c>
      <c r="B32" s="3"/>
      <c r="C32" s="8"/>
      <c r="D32" s="8"/>
      <c r="E32" s="8"/>
      <c r="F32" s="8"/>
      <c r="I32" s="8"/>
      <c r="J32" s="8"/>
      <c r="K32" s="8"/>
      <c r="L32" s="8"/>
      <c r="M32" s="8"/>
      <c r="N32" s="8"/>
      <c r="O32" s="8"/>
      <c r="P32" s="3"/>
      <c r="Q32" s="9">
        <v>28.82</v>
      </c>
      <c r="R32" s="9">
        <v>24.3</v>
      </c>
      <c r="S32" s="3">
        <f t="shared" si="0"/>
        <v>4.5199999999999996</v>
      </c>
      <c r="T32" s="3">
        <f t="shared" si="1"/>
        <v>8.9999999999999858E-2</v>
      </c>
      <c r="U32" s="3">
        <f t="shared" si="2"/>
        <v>0.93952274921401191</v>
      </c>
      <c r="V32" s="10">
        <v>33.53</v>
      </c>
      <c r="W32" s="9">
        <v>28.3</v>
      </c>
      <c r="X32" s="3">
        <f t="shared" si="7"/>
        <v>5.23</v>
      </c>
      <c r="Y32" s="3">
        <f t="shared" si="9"/>
        <v>2.0000000000000462E-2</v>
      </c>
      <c r="Z32" s="3">
        <f t="shared" si="8"/>
        <v>0.98623270449335876</v>
      </c>
    </row>
    <row r="33" spans="1:26" ht="15.75" customHeight="1" x14ac:dyDescent="0.25">
      <c r="A33" s="8">
        <v>5</v>
      </c>
      <c r="B33" s="17"/>
      <c r="C33" s="8"/>
      <c r="D33" s="8"/>
      <c r="E33" s="8"/>
      <c r="F33" s="8"/>
      <c r="H33" s="8"/>
      <c r="I33" s="8"/>
      <c r="J33" s="8"/>
      <c r="K33" s="8"/>
      <c r="L33" s="8"/>
      <c r="M33" s="8"/>
      <c r="N33" s="8"/>
      <c r="O33" s="8"/>
      <c r="P33" s="3"/>
      <c r="Q33" s="9">
        <v>30.88</v>
      </c>
      <c r="R33" s="9">
        <v>25.58</v>
      </c>
      <c r="S33" s="3">
        <f t="shared" si="0"/>
        <v>5.3000000000000007</v>
      </c>
      <c r="T33" s="3">
        <f t="shared" si="1"/>
        <v>0.87000000000000099</v>
      </c>
      <c r="U33" s="3">
        <f t="shared" si="2"/>
        <v>0.54714685063036939</v>
      </c>
      <c r="V33" s="3">
        <v>24.03</v>
      </c>
      <c r="W33" s="9">
        <v>23.58</v>
      </c>
      <c r="X33" s="3">
        <f t="shared" si="7"/>
        <v>0.45000000000000284</v>
      </c>
      <c r="Y33" s="3">
        <f t="shared" si="9"/>
        <v>-4.7599999999999971</v>
      </c>
      <c r="Z33" s="3">
        <f t="shared" si="8"/>
        <v>27.095849995600815</v>
      </c>
    </row>
    <row r="34" spans="1:26" x14ac:dyDescent="0.25">
      <c r="A34" s="8">
        <v>6</v>
      </c>
      <c r="B34" s="3"/>
      <c r="C34" s="8"/>
      <c r="D34" s="8"/>
      <c r="E34" s="8"/>
      <c r="F34" s="8"/>
      <c r="H34" s="8"/>
      <c r="I34" s="8"/>
      <c r="J34" s="8"/>
      <c r="K34" s="8"/>
      <c r="L34" s="8"/>
      <c r="M34" s="8"/>
      <c r="N34" s="8"/>
      <c r="O34" s="8"/>
      <c r="P34" s="3"/>
      <c r="Q34" s="9">
        <v>29.9</v>
      </c>
      <c r="R34" s="9">
        <v>26.12</v>
      </c>
      <c r="S34" s="3">
        <f t="shared" si="0"/>
        <v>3.7799999999999976</v>
      </c>
      <c r="T34" s="3">
        <f t="shared" si="1"/>
        <v>-0.65000000000000213</v>
      </c>
      <c r="U34" s="3">
        <f t="shared" si="2"/>
        <v>1.5691681957935038</v>
      </c>
      <c r="V34" s="9">
        <v>25.43</v>
      </c>
      <c r="W34" s="9">
        <v>24.12</v>
      </c>
      <c r="X34" s="3">
        <f t="shared" si="7"/>
        <v>1.3099999999999987</v>
      </c>
      <c r="Y34" s="3">
        <f t="shared" si="9"/>
        <v>-3.9000000000000012</v>
      </c>
      <c r="Z34" s="3">
        <f t="shared" si="8"/>
        <v>14.928527864588931</v>
      </c>
    </row>
    <row r="35" spans="1:26" x14ac:dyDescent="0.25">
      <c r="A35" s="8">
        <v>7</v>
      </c>
      <c r="B35" s="3"/>
      <c r="C35" s="8"/>
      <c r="D35" s="8"/>
      <c r="E35" s="8"/>
      <c r="F35" s="8"/>
      <c r="H35" s="8"/>
      <c r="I35" s="8"/>
      <c r="J35" s="8"/>
      <c r="K35" s="8"/>
      <c r="L35" s="8"/>
      <c r="M35" s="8"/>
      <c r="N35" s="8"/>
      <c r="O35" s="8"/>
      <c r="P35" s="3"/>
      <c r="Q35" s="9">
        <v>28.11</v>
      </c>
      <c r="R35" s="9">
        <v>20.77</v>
      </c>
      <c r="S35" s="3">
        <f t="shared" si="0"/>
        <v>7.34</v>
      </c>
      <c r="T35" s="3">
        <f t="shared" si="1"/>
        <v>2.91</v>
      </c>
      <c r="U35" s="3">
        <f t="shared" si="2"/>
        <v>0.13304627280666997</v>
      </c>
      <c r="V35" s="3">
        <v>32.42</v>
      </c>
      <c r="W35" s="9">
        <v>27.77</v>
      </c>
      <c r="X35" s="3">
        <f t="shared" si="7"/>
        <v>4.6500000000000021</v>
      </c>
      <c r="Y35" s="3">
        <f t="shared" si="9"/>
        <v>-0.55999999999999783</v>
      </c>
      <c r="Z35" s="3">
        <f t="shared" si="8"/>
        <v>1.4742692172910989</v>
      </c>
    </row>
    <row r="36" spans="1:26" ht="15.75" customHeight="1" x14ac:dyDescent="0.25">
      <c r="A36" s="8">
        <v>8</v>
      </c>
      <c r="B36" s="17"/>
      <c r="C36" s="8"/>
      <c r="D36" s="8"/>
      <c r="E36" s="8"/>
      <c r="F36" s="8"/>
      <c r="H36" s="8"/>
      <c r="I36" s="8"/>
      <c r="J36" s="8"/>
      <c r="K36" s="8"/>
      <c r="L36" s="8"/>
      <c r="M36" s="8"/>
      <c r="N36" s="8"/>
      <c r="O36" s="8"/>
      <c r="P36" s="3"/>
      <c r="Q36" s="9">
        <v>26.71</v>
      </c>
      <c r="R36" s="9">
        <v>23.95</v>
      </c>
      <c r="S36" s="3">
        <f t="shared" si="0"/>
        <v>2.7600000000000016</v>
      </c>
      <c r="T36" s="3">
        <f t="shared" si="1"/>
        <v>-1.6699999999999982</v>
      </c>
      <c r="U36" s="3">
        <f t="shared" si="2"/>
        <v>3.1821459350196704</v>
      </c>
      <c r="V36" s="10">
        <v>35.590000000000003</v>
      </c>
      <c r="W36" s="9">
        <v>28.95</v>
      </c>
      <c r="X36" s="3">
        <f t="shared" si="7"/>
        <v>6.6400000000000041</v>
      </c>
      <c r="Y36" s="3">
        <f t="shared" si="9"/>
        <v>1.4300000000000042</v>
      </c>
      <c r="Z36" s="3">
        <f t="shared" si="8"/>
        <v>0.37113089265726124</v>
      </c>
    </row>
    <row r="37" spans="1:26" x14ac:dyDescent="0.25">
      <c r="A37" s="8">
        <v>9</v>
      </c>
      <c r="B37" s="3"/>
      <c r="C37" s="8"/>
      <c r="D37" s="8"/>
      <c r="E37" s="8"/>
      <c r="F37" s="8"/>
      <c r="H37" s="8"/>
      <c r="I37" s="8"/>
      <c r="J37" s="8"/>
      <c r="K37" s="8"/>
      <c r="L37" s="8"/>
      <c r="M37" s="8"/>
      <c r="N37" s="8"/>
      <c r="O37" s="8"/>
      <c r="P37" s="3"/>
      <c r="Q37" s="10">
        <v>26.3</v>
      </c>
      <c r="R37" s="9">
        <v>22.13</v>
      </c>
      <c r="S37" s="3">
        <f t="shared" si="0"/>
        <v>4.1700000000000017</v>
      </c>
      <c r="T37" s="3">
        <f t="shared" si="1"/>
        <v>-0.25999999999999801</v>
      </c>
      <c r="U37" s="3">
        <f t="shared" si="2"/>
        <v>1.197478704618927</v>
      </c>
      <c r="V37" s="10">
        <v>30.51</v>
      </c>
      <c r="W37" s="9">
        <v>25.13</v>
      </c>
      <c r="X37" s="3">
        <f t="shared" si="7"/>
        <v>5.3800000000000026</v>
      </c>
      <c r="Y37" s="3">
        <f t="shared" si="9"/>
        <v>0.17000000000000259</v>
      </c>
      <c r="Z37" s="3">
        <f t="shared" si="8"/>
        <v>0.88884268116656862</v>
      </c>
    </row>
    <row r="38" spans="1:26" x14ac:dyDescent="0.25">
      <c r="A38" s="8">
        <v>10</v>
      </c>
      <c r="B38" s="3"/>
      <c r="C38" s="8"/>
      <c r="D38" s="8"/>
      <c r="E38" s="8"/>
      <c r="F38" s="8"/>
      <c r="H38" s="8"/>
      <c r="I38" s="8"/>
      <c r="J38" s="8"/>
      <c r="K38" s="8"/>
      <c r="L38" s="8"/>
      <c r="M38" s="8"/>
      <c r="N38" s="8"/>
      <c r="O38" s="8"/>
      <c r="P38" s="3"/>
      <c r="Q38" s="9">
        <v>30.86</v>
      </c>
      <c r="R38" s="9">
        <v>30.04</v>
      </c>
      <c r="S38" s="3">
        <f t="shared" si="0"/>
        <v>0.82000000000000028</v>
      </c>
      <c r="T38" s="3">
        <f t="shared" si="1"/>
        <v>-3.6099999999999994</v>
      </c>
      <c r="U38" s="3">
        <f t="shared" si="2"/>
        <v>12.210073671684469</v>
      </c>
      <c r="V38" s="3">
        <v>29.43</v>
      </c>
      <c r="W38" s="9">
        <v>22.77</v>
      </c>
      <c r="X38" s="3">
        <f>V38-W38</f>
        <v>6.66</v>
      </c>
      <c r="Y38" s="3">
        <f>X38-5.21</f>
        <v>1.4500000000000002</v>
      </c>
      <c r="Z38" s="3">
        <f>POWER(2,-Y38)</f>
        <v>0.3660214239864063</v>
      </c>
    </row>
    <row r="39" spans="1:26" x14ac:dyDescent="0.25">
      <c r="A39" s="8">
        <v>11</v>
      </c>
      <c r="B39" s="3"/>
      <c r="C39" s="8"/>
      <c r="D39" s="8"/>
      <c r="E39" s="8"/>
      <c r="F39" s="8"/>
      <c r="H39" s="8"/>
      <c r="I39" s="8"/>
      <c r="J39" s="8"/>
      <c r="K39" s="8"/>
      <c r="L39" s="8"/>
      <c r="M39" s="8"/>
      <c r="N39" s="8"/>
      <c r="O39" s="8"/>
      <c r="P39" s="3"/>
      <c r="Q39" s="3">
        <v>33.1</v>
      </c>
      <c r="R39" s="9">
        <v>29.19</v>
      </c>
      <c r="S39" s="3">
        <f t="shared" si="0"/>
        <v>3.91</v>
      </c>
      <c r="T39" s="3">
        <f t="shared" si="1"/>
        <v>-0.51999999999999957</v>
      </c>
      <c r="U39" s="3">
        <f t="shared" si="2"/>
        <v>1.4339552480158269</v>
      </c>
      <c r="V39" s="3">
        <v>31.64</v>
      </c>
      <c r="W39" s="10">
        <v>22.51</v>
      </c>
      <c r="X39" s="3">
        <f>V39-W39</f>
        <v>9.129999999999999</v>
      </c>
      <c r="Y39" s="3">
        <f>X39-5.21</f>
        <v>3.919999999999999</v>
      </c>
      <c r="Z39" s="3">
        <f>POWER(2,-Y39)</f>
        <v>6.6063627535086336E-2</v>
      </c>
    </row>
    <row r="40" spans="1:26" x14ac:dyDescent="0.25">
      <c r="A40" s="8">
        <v>12</v>
      </c>
      <c r="B40" s="3"/>
      <c r="C40" s="8"/>
      <c r="D40" s="8"/>
      <c r="E40" s="8"/>
      <c r="F40" s="8"/>
      <c r="H40" s="8"/>
      <c r="I40" s="8"/>
      <c r="J40" s="8"/>
      <c r="K40" s="8"/>
      <c r="L40" s="8"/>
      <c r="M40" s="8"/>
      <c r="N40" s="8"/>
      <c r="O40" s="8"/>
      <c r="P40" s="3"/>
      <c r="Q40" s="14">
        <v>22.77</v>
      </c>
      <c r="R40" s="10">
        <v>20.95</v>
      </c>
      <c r="S40" s="3">
        <f t="shared" si="0"/>
        <v>1.8200000000000003</v>
      </c>
      <c r="T40" s="3">
        <f t="shared" si="1"/>
        <v>-2.6099999999999994</v>
      </c>
      <c r="U40" s="3">
        <f t="shared" si="2"/>
        <v>6.1050368358422338</v>
      </c>
      <c r="V40" s="9">
        <v>29.1</v>
      </c>
      <c r="W40" s="10">
        <v>20.95</v>
      </c>
      <c r="X40" s="3">
        <f t="shared" si="7"/>
        <v>8.1500000000000021</v>
      </c>
      <c r="Y40" s="3">
        <f t="shared" si="9"/>
        <v>2.9400000000000022</v>
      </c>
      <c r="Z40" s="3">
        <f t="shared" si="8"/>
        <v>0.13030822010514001</v>
      </c>
    </row>
    <row r="41" spans="1:26" x14ac:dyDescent="0.25">
      <c r="A41" s="8">
        <v>13</v>
      </c>
      <c r="B41" s="3"/>
      <c r="C41" s="8"/>
      <c r="D41" s="8"/>
      <c r="E41" s="8"/>
      <c r="F41" s="8"/>
      <c r="H41" s="8"/>
      <c r="I41" s="8"/>
      <c r="J41" s="8"/>
      <c r="K41" s="8"/>
      <c r="L41" s="8"/>
      <c r="M41" s="8"/>
      <c r="N41" s="8"/>
      <c r="O41" s="8"/>
      <c r="P41" s="3"/>
      <c r="Q41" s="3">
        <v>24.35</v>
      </c>
      <c r="R41" s="10">
        <v>20.53</v>
      </c>
      <c r="S41" s="3">
        <f t="shared" si="0"/>
        <v>3.8200000000000003</v>
      </c>
      <c r="T41" s="3">
        <f t="shared" si="1"/>
        <v>-0.60999999999999943</v>
      </c>
      <c r="U41" s="3">
        <f t="shared" si="2"/>
        <v>1.5262592089605584</v>
      </c>
      <c r="V41" s="3">
        <v>29.11</v>
      </c>
      <c r="W41" s="10">
        <v>21.53</v>
      </c>
      <c r="X41" s="3">
        <f t="shared" si="7"/>
        <v>7.5799999999999983</v>
      </c>
      <c r="Y41" s="3">
        <f t="shared" si="9"/>
        <v>2.3699999999999983</v>
      </c>
      <c r="Z41" s="3">
        <f t="shared" si="8"/>
        <v>0.19344562419279901</v>
      </c>
    </row>
    <row r="42" spans="1:26" x14ac:dyDescent="0.25">
      <c r="A42" s="8">
        <v>14</v>
      </c>
      <c r="B42" s="3"/>
      <c r="C42" s="8"/>
      <c r="D42" s="8"/>
      <c r="E42" s="8"/>
      <c r="F42" s="8"/>
      <c r="H42" s="8"/>
      <c r="I42" s="8"/>
      <c r="J42" s="8"/>
      <c r="K42" s="8"/>
      <c r="L42" s="8"/>
      <c r="M42" s="8"/>
      <c r="N42" s="8"/>
      <c r="O42" s="8"/>
      <c r="P42" s="3"/>
      <c r="Q42" s="9">
        <v>29.42</v>
      </c>
      <c r="R42" s="9">
        <v>26.9</v>
      </c>
      <c r="S42" s="3">
        <f t="shared" si="0"/>
        <v>2.5200000000000031</v>
      </c>
      <c r="T42" s="3">
        <f t="shared" si="1"/>
        <v>-1.9099999999999966</v>
      </c>
      <c r="U42" s="3">
        <f t="shared" si="2"/>
        <v>3.7580909968560379</v>
      </c>
      <c r="V42" s="3">
        <v>39.25</v>
      </c>
      <c r="W42" s="9">
        <v>32.9</v>
      </c>
      <c r="X42" s="3">
        <f t="shared" si="7"/>
        <v>6.3500000000000014</v>
      </c>
      <c r="Y42" s="3">
        <f t="shared" si="9"/>
        <v>1.1400000000000015</v>
      </c>
      <c r="Z42" s="3">
        <f t="shared" si="8"/>
        <v>0.45375957765857999</v>
      </c>
    </row>
    <row r="43" spans="1:26" x14ac:dyDescent="0.25">
      <c r="A43" s="8">
        <v>15</v>
      </c>
      <c r="B43" s="3"/>
      <c r="C43" s="8"/>
      <c r="D43" s="8"/>
      <c r="E43" s="8"/>
      <c r="F43" s="8"/>
      <c r="H43" s="8"/>
      <c r="I43" s="8"/>
      <c r="J43" s="8"/>
      <c r="K43" s="8"/>
      <c r="L43" s="8"/>
      <c r="M43" s="8"/>
      <c r="N43" s="8"/>
      <c r="O43" s="8"/>
      <c r="P43" s="3"/>
      <c r="Q43" s="9">
        <v>32.03</v>
      </c>
      <c r="R43" s="9">
        <v>29.21</v>
      </c>
      <c r="S43" s="3">
        <f t="shared" si="0"/>
        <v>2.8200000000000003</v>
      </c>
      <c r="T43" s="3">
        <f t="shared" si="1"/>
        <v>-1.6099999999999994</v>
      </c>
      <c r="U43" s="3">
        <f t="shared" si="2"/>
        <v>3.0525184179211169</v>
      </c>
      <c r="V43" s="9">
        <v>36.520000000000003</v>
      </c>
      <c r="W43" s="9">
        <v>29.21</v>
      </c>
      <c r="X43" s="3">
        <f t="shared" si="7"/>
        <v>7.3100000000000023</v>
      </c>
      <c r="Y43" s="3">
        <f t="shared" si="9"/>
        <v>2.1000000000000023</v>
      </c>
      <c r="Z43" s="3">
        <f t="shared" si="8"/>
        <v>0.23325824788420152</v>
      </c>
    </row>
    <row r="44" spans="1:26" x14ac:dyDescent="0.25">
      <c r="A44" s="8">
        <v>16</v>
      </c>
      <c r="B44" s="3"/>
      <c r="C44" s="8"/>
      <c r="D44" s="8"/>
      <c r="E44" s="8"/>
      <c r="F44" s="8"/>
      <c r="H44" s="8"/>
      <c r="I44" s="8"/>
      <c r="J44" s="8"/>
      <c r="K44" s="8"/>
      <c r="L44" s="8"/>
      <c r="M44" s="8"/>
      <c r="N44" s="8"/>
      <c r="O44" s="8"/>
      <c r="P44" s="3"/>
      <c r="Q44" s="3">
        <v>26.28</v>
      </c>
      <c r="R44" s="10">
        <v>19.079999999999998</v>
      </c>
      <c r="S44" s="3">
        <f t="shared" si="0"/>
        <v>7.2000000000000028</v>
      </c>
      <c r="T44" s="3">
        <f t="shared" si="1"/>
        <v>2.7700000000000031</v>
      </c>
      <c r="U44" s="3">
        <f t="shared" si="2"/>
        <v>0.14660436865398455</v>
      </c>
      <c r="V44" s="9">
        <v>37.44</v>
      </c>
      <c r="W44" s="9">
        <v>31.04</v>
      </c>
      <c r="X44" s="3">
        <f>V44-W44</f>
        <v>6.3999999999999986</v>
      </c>
      <c r="Y44" s="3">
        <f>X44-5.21</f>
        <v>1.1899999999999986</v>
      </c>
      <c r="Z44" s="3">
        <f>POWER(2,-Y44)</f>
        <v>0.43830286065801799</v>
      </c>
    </row>
    <row r="45" spans="1:26" x14ac:dyDescent="0.25">
      <c r="A45" s="8">
        <v>17</v>
      </c>
      <c r="B45" s="3"/>
      <c r="C45" s="8"/>
      <c r="D45" s="8"/>
      <c r="E45" s="8"/>
      <c r="F45" s="8"/>
      <c r="H45" s="8"/>
      <c r="I45" s="8"/>
      <c r="J45" s="8"/>
      <c r="K45" s="8"/>
      <c r="L45" s="8"/>
      <c r="M45" s="8"/>
      <c r="N45" s="8"/>
      <c r="O45" s="8"/>
      <c r="P45" s="3"/>
      <c r="Q45" s="3">
        <v>26.48</v>
      </c>
      <c r="R45" s="10">
        <v>22.51</v>
      </c>
      <c r="S45" s="3">
        <f t="shared" si="0"/>
        <v>3.9699999999999989</v>
      </c>
      <c r="T45" s="3">
        <f t="shared" si="1"/>
        <v>-0.46000000000000085</v>
      </c>
      <c r="U45" s="3">
        <f t="shared" si="2"/>
        <v>1.3755418181397445</v>
      </c>
      <c r="V45" s="3">
        <v>25.02</v>
      </c>
      <c r="W45" s="10">
        <v>19.079999999999998</v>
      </c>
      <c r="X45" s="3">
        <f>V45-W45</f>
        <v>5.9400000000000013</v>
      </c>
      <c r="Y45" s="3">
        <f>X45-5.21</f>
        <v>0.73000000000000131</v>
      </c>
      <c r="Z45" s="3">
        <f>POWER(2,-Y45)</f>
        <v>0.60290391384537967</v>
      </c>
    </row>
    <row r="46" spans="1:26" x14ac:dyDescent="0.25">
      <c r="A46" s="8">
        <v>18</v>
      </c>
      <c r="B46" s="3"/>
      <c r="C46" s="8"/>
      <c r="D46" s="8"/>
      <c r="E46" s="8"/>
      <c r="F46" s="8"/>
      <c r="H46" s="8"/>
      <c r="I46" s="8"/>
      <c r="J46" s="8"/>
      <c r="K46" s="8"/>
      <c r="L46" s="8"/>
      <c r="M46" s="8"/>
      <c r="N46" s="8"/>
      <c r="O46" s="8"/>
      <c r="P46" s="3"/>
      <c r="Q46" s="3">
        <v>22.62</v>
      </c>
      <c r="R46" s="9">
        <v>16.190000000000001</v>
      </c>
      <c r="S46" s="3">
        <f t="shared" si="0"/>
        <v>6.43</v>
      </c>
      <c r="T46" s="3">
        <f t="shared" si="1"/>
        <v>2</v>
      </c>
      <c r="U46" s="3">
        <f t="shared" si="2"/>
        <v>0.25</v>
      </c>
      <c r="V46" s="9">
        <v>26.37</v>
      </c>
      <c r="W46" s="9">
        <v>16.190000000000001</v>
      </c>
      <c r="X46" s="3">
        <f t="shared" si="7"/>
        <v>10.18</v>
      </c>
      <c r="Y46" s="3">
        <f t="shared" si="9"/>
        <v>4.97</v>
      </c>
      <c r="Z46" s="3">
        <f t="shared" si="8"/>
        <v>3.1906628928349799E-2</v>
      </c>
    </row>
    <row r="47" spans="1:26" x14ac:dyDescent="0.25">
      <c r="A47" s="8">
        <v>19</v>
      </c>
      <c r="B47" s="3"/>
      <c r="C47" s="8"/>
      <c r="D47" s="8"/>
      <c r="E47" s="8"/>
      <c r="F47" s="8"/>
      <c r="H47" s="8"/>
      <c r="I47" s="8"/>
      <c r="J47" s="8"/>
      <c r="K47" s="8"/>
      <c r="L47" s="8"/>
      <c r="M47" s="8"/>
      <c r="N47" s="8"/>
      <c r="O47" s="8"/>
      <c r="P47" s="3"/>
      <c r="Q47" s="9">
        <v>25.63</v>
      </c>
      <c r="R47" s="9">
        <v>20.41</v>
      </c>
      <c r="S47" s="3">
        <f t="shared" si="0"/>
        <v>5.2199999999999989</v>
      </c>
      <c r="T47" s="3">
        <f t="shared" si="1"/>
        <v>0.78999999999999915</v>
      </c>
      <c r="U47" s="3">
        <f t="shared" si="2"/>
        <v>0.57834409195264413</v>
      </c>
      <c r="V47" s="9">
        <v>23.91</v>
      </c>
      <c r="W47" s="9">
        <v>20.41</v>
      </c>
      <c r="X47" s="3">
        <f t="shared" si="7"/>
        <v>3.5</v>
      </c>
      <c r="Y47" s="3">
        <f t="shared" si="9"/>
        <v>-1.71</v>
      </c>
      <c r="Z47" s="3">
        <f t="shared" si="8"/>
        <v>3.2716082342311243</v>
      </c>
    </row>
    <row r="48" spans="1:26" x14ac:dyDescent="0.25">
      <c r="A48" s="8">
        <v>20</v>
      </c>
      <c r="B48" s="3"/>
      <c r="C48" s="8"/>
      <c r="D48" s="8"/>
      <c r="E48" s="8"/>
      <c r="F48" s="8"/>
      <c r="H48" s="8"/>
      <c r="I48" s="8"/>
      <c r="J48" s="8"/>
      <c r="K48" s="8"/>
      <c r="L48" s="8"/>
      <c r="M48" s="8"/>
      <c r="N48" s="8"/>
      <c r="O48" s="8"/>
      <c r="P48" s="3"/>
      <c r="Q48" s="9">
        <v>38.15</v>
      </c>
      <c r="R48" s="9">
        <v>32.81</v>
      </c>
      <c r="S48" s="3">
        <f t="shared" si="0"/>
        <v>5.3399999999999963</v>
      </c>
      <c r="T48" s="3">
        <f t="shared" si="1"/>
        <v>0.90999999999999659</v>
      </c>
      <c r="U48" s="3">
        <f t="shared" si="2"/>
        <v>0.53218509122668123</v>
      </c>
      <c r="V48" s="10">
        <v>36.11</v>
      </c>
      <c r="W48" s="9">
        <v>32.81</v>
      </c>
      <c r="X48" s="3">
        <f t="shared" si="7"/>
        <v>3.2999999999999972</v>
      </c>
      <c r="Y48" s="3">
        <f t="shared" si="9"/>
        <v>-1.9100000000000028</v>
      </c>
      <c r="Z48" s="3">
        <f t="shared" si="8"/>
        <v>3.7580909968560547</v>
      </c>
    </row>
    <row r="49" spans="1:27" x14ac:dyDescent="0.25">
      <c r="A49" s="8">
        <v>21</v>
      </c>
      <c r="B49" s="3"/>
      <c r="C49" s="8"/>
      <c r="D49" s="8"/>
      <c r="E49" s="8"/>
      <c r="F49" s="8"/>
      <c r="H49" s="8"/>
      <c r="I49" s="8"/>
      <c r="J49" s="8"/>
      <c r="K49" s="8"/>
      <c r="L49" s="8"/>
      <c r="M49" s="8"/>
      <c r="N49" s="8"/>
      <c r="O49" s="8"/>
      <c r="P49" s="3"/>
      <c r="Q49" s="9">
        <v>34.549999999999997</v>
      </c>
      <c r="R49" s="9">
        <v>31.93</v>
      </c>
      <c r="S49" s="3">
        <f t="shared" si="0"/>
        <v>2.6199999999999974</v>
      </c>
      <c r="T49" s="3">
        <f t="shared" si="1"/>
        <v>-1.8100000000000023</v>
      </c>
      <c r="U49" s="3">
        <f t="shared" si="2"/>
        <v>3.5064228852641457</v>
      </c>
      <c r="V49" s="10">
        <v>36.32</v>
      </c>
      <c r="W49" s="9">
        <v>31.93</v>
      </c>
      <c r="X49" s="3">
        <f t="shared" si="7"/>
        <v>4.3900000000000006</v>
      </c>
      <c r="Y49" s="3">
        <f t="shared" si="9"/>
        <v>-0.8199999999999994</v>
      </c>
      <c r="Z49" s="3">
        <f t="shared" si="8"/>
        <v>1.765405992581309</v>
      </c>
    </row>
    <row r="50" spans="1:27" x14ac:dyDescent="0.25">
      <c r="A50" s="8">
        <v>22</v>
      </c>
      <c r="B50" s="3"/>
      <c r="C50" s="8"/>
      <c r="D50" s="8"/>
      <c r="E50" s="8"/>
      <c r="F50" s="8"/>
      <c r="H50" s="8"/>
      <c r="I50" s="8"/>
      <c r="J50" s="8"/>
      <c r="K50" s="8"/>
      <c r="L50" s="8"/>
      <c r="M50" s="8"/>
      <c r="N50" s="8"/>
      <c r="O50" s="8"/>
      <c r="P50" s="3"/>
      <c r="Q50" s="9">
        <v>29.38</v>
      </c>
      <c r="R50" s="9">
        <v>18.760000000000002</v>
      </c>
      <c r="S50" s="3">
        <f t="shared" si="0"/>
        <v>10.619999999999997</v>
      </c>
      <c r="T50" s="3">
        <f t="shared" si="1"/>
        <v>6.1899999999999977</v>
      </c>
      <c r="U50" s="3">
        <f t="shared" si="2"/>
        <v>1.3696964395563069E-2</v>
      </c>
      <c r="V50" s="10">
        <v>32.979999999999997</v>
      </c>
      <c r="W50" s="9">
        <v>18.760000000000002</v>
      </c>
      <c r="X50" s="3">
        <f t="shared" si="7"/>
        <v>14.219999999999995</v>
      </c>
      <c r="Y50" s="3">
        <f t="shared" si="9"/>
        <v>9.0099999999999945</v>
      </c>
      <c r="Z50" s="3">
        <f t="shared" si="8"/>
        <v>1.9396337801504693E-3</v>
      </c>
    </row>
    <row r="51" spans="1:27" x14ac:dyDescent="0.25">
      <c r="A51" s="8">
        <v>23</v>
      </c>
      <c r="B51" s="3"/>
      <c r="C51" s="8"/>
      <c r="D51" s="8"/>
      <c r="E51" s="8"/>
      <c r="F51" s="8"/>
      <c r="H51" s="8"/>
      <c r="I51" s="8"/>
      <c r="J51" s="8"/>
      <c r="K51" s="8"/>
      <c r="L51" s="8"/>
      <c r="M51" s="8"/>
      <c r="N51" s="8"/>
      <c r="O51" s="8"/>
      <c r="P51" s="3"/>
      <c r="Q51" s="9">
        <v>23.55</v>
      </c>
      <c r="R51" s="9">
        <v>21.79</v>
      </c>
      <c r="S51" s="3">
        <f t="shared" si="0"/>
        <v>1.7600000000000016</v>
      </c>
      <c r="T51" s="3">
        <f t="shared" si="1"/>
        <v>-2.6699999999999982</v>
      </c>
      <c r="U51" s="3">
        <f t="shared" si="2"/>
        <v>6.3642918700393398</v>
      </c>
      <c r="V51" s="9">
        <v>23.55</v>
      </c>
      <c r="W51" s="9">
        <v>21.79</v>
      </c>
      <c r="X51" s="3">
        <f t="shared" si="7"/>
        <v>1.7600000000000016</v>
      </c>
      <c r="Y51" s="3">
        <f t="shared" si="9"/>
        <v>-3.4499999999999984</v>
      </c>
      <c r="Z51" s="3">
        <f t="shared" si="8"/>
        <v>10.928322054035153</v>
      </c>
    </row>
    <row r="52" spans="1:27" x14ac:dyDescent="0.25">
      <c r="A52" s="8">
        <v>24</v>
      </c>
      <c r="B52" s="3"/>
      <c r="C52" s="8"/>
      <c r="D52" s="8"/>
      <c r="E52" s="8"/>
      <c r="F52" s="8"/>
      <c r="H52" s="8"/>
      <c r="I52" s="8"/>
      <c r="J52" s="8"/>
      <c r="K52" s="8"/>
      <c r="L52" s="8"/>
      <c r="M52" s="8"/>
      <c r="N52" s="8"/>
      <c r="O52" s="8"/>
      <c r="P52" s="3"/>
      <c r="Q52" s="3">
        <v>34.39</v>
      </c>
      <c r="R52" s="9">
        <v>30.33</v>
      </c>
      <c r="S52" s="3">
        <f t="shared" si="0"/>
        <v>4.0600000000000023</v>
      </c>
      <c r="T52" s="3">
        <f t="shared" si="1"/>
        <v>-0.36999999999999744</v>
      </c>
      <c r="U52" s="3">
        <f t="shared" si="2"/>
        <v>1.2923528306374901</v>
      </c>
      <c r="V52" s="9">
        <v>22.82</v>
      </c>
      <c r="W52" s="9">
        <v>23.33</v>
      </c>
      <c r="X52" s="3">
        <f t="shared" si="7"/>
        <v>-0.50999999999999801</v>
      </c>
      <c r="Y52" s="3">
        <f t="shared" si="9"/>
        <v>-5.719999999999998</v>
      </c>
      <c r="Z52" s="3">
        <f t="shared" si="8"/>
        <v>52.709825105124594</v>
      </c>
    </row>
    <row r="53" spans="1:27" x14ac:dyDescent="0.25">
      <c r="A53" s="8">
        <v>25</v>
      </c>
      <c r="B53" s="3"/>
      <c r="C53" s="8"/>
      <c r="D53" s="8"/>
      <c r="E53" s="8"/>
      <c r="F53" s="8"/>
      <c r="H53" s="8"/>
      <c r="I53" s="8"/>
      <c r="J53" s="8"/>
      <c r="K53" s="8"/>
      <c r="L53" s="8"/>
      <c r="M53" s="8"/>
      <c r="N53" s="8"/>
      <c r="O53" s="8"/>
      <c r="P53" s="3"/>
      <c r="Q53" s="9">
        <v>38.15</v>
      </c>
      <c r="R53" s="9">
        <v>33.28</v>
      </c>
      <c r="S53" s="3">
        <f t="shared" si="0"/>
        <v>4.8699999999999974</v>
      </c>
      <c r="T53" s="3">
        <f t="shared" si="1"/>
        <v>0.43999999999999773</v>
      </c>
      <c r="U53" s="3">
        <f t="shared" si="2"/>
        <v>0.73713460864555169</v>
      </c>
      <c r="V53" s="9">
        <v>30.43</v>
      </c>
      <c r="W53" s="9">
        <v>31.28</v>
      </c>
      <c r="X53" s="3">
        <f t="shared" si="7"/>
        <v>-0.85000000000000142</v>
      </c>
      <c r="Y53" s="3">
        <f t="shared" si="9"/>
        <v>-6.0600000000000014</v>
      </c>
      <c r="Z53" s="3">
        <f t="shared" si="8"/>
        <v>66.717808693831856</v>
      </c>
    </row>
    <row r="54" spans="1:27" x14ac:dyDescent="0.25">
      <c r="A54" s="8"/>
      <c r="B54" s="3"/>
      <c r="C54" s="8"/>
      <c r="D54" s="8"/>
      <c r="E54" s="8"/>
      <c r="F54" s="8"/>
      <c r="H54" s="8"/>
      <c r="I54" s="8"/>
      <c r="J54" s="8"/>
      <c r="K54" s="8"/>
      <c r="L54" s="8"/>
      <c r="M54" s="8"/>
      <c r="N54" s="8"/>
      <c r="O54" s="8"/>
      <c r="P54" s="3"/>
      <c r="Q54" s="19">
        <f t="shared" ref="Q54:Z54" si="10">AVERAGE(Q29:Q53)</f>
        <v>29.147999999999996</v>
      </c>
      <c r="R54" s="19">
        <f t="shared" si="10"/>
        <v>24.722399999999997</v>
      </c>
      <c r="S54" s="19">
        <f t="shared" si="10"/>
        <v>4.4256000000000002</v>
      </c>
      <c r="T54" s="19">
        <f t="shared" si="10"/>
        <v>-4.3999999999999768E-3</v>
      </c>
      <c r="U54" s="19">
        <f t="shared" si="10"/>
        <v>2.4570141389037077</v>
      </c>
      <c r="V54" s="19">
        <f t="shared" si="10"/>
        <v>30.448</v>
      </c>
      <c r="W54" s="19">
        <f t="shared" si="10"/>
        <v>25.242399999999993</v>
      </c>
      <c r="X54" s="19">
        <f t="shared" si="10"/>
        <v>5.2056000000000004</v>
      </c>
      <c r="Y54" s="19">
        <f t="shared" si="10"/>
        <v>-4.3999999999999066E-3</v>
      </c>
      <c r="Z54" s="19">
        <f t="shared" si="10"/>
        <v>8.3758851820262041</v>
      </c>
      <c r="AA54" s="19"/>
    </row>
    <row r="55" spans="1:27" x14ac:dyDescent="0.25">
      <c r="A55" s="8"/>
      <c r="B55" s="3"/>
      <c r="C55" s="8"/>
      <c r="D55" s="8"/>
      <c r="E55" s="8"/>
      <c r="F55" s="8"/>
      <c r="H55" s="8"/>
      <c r="I55" s="8"/>
      <c r="J55" s="8"/>
      <c r="K55" s="8"/>
      <c r="L55" s="8"/>
      <c r="M55" s="8"/>
      <c r="N55" s="8"/>
      <c r="O55" s="8"/>
      <c r="P55" s="3"/>
      <c r="Q55" s="18"/>
      <c r="R55" s="18"/>
      <c r="S55" s="18"/>
      <c r="T55" s="18"/>
      <c r="U55" s="18"/>
      <c r="X55" s="4"/>
    </row>
    <row r="56" spans="1:27" x14ac:dyDescent="0.25">
      <c r="Q56" s="18"/>
      <c r="R56" s="18"/>
      <c r="S56" s="18"/>
      <c r="T56" s="18"/>
      <c r="U56" s="18"/>
      <c r="X56" s="4"/>
    </row>
    <row r="57" spans="1:27" x14ac:dyDescent="0.25">
      <c r="Q57" s="18"/>
      <c r="R57" s="18"/>
      <c r="S57" s="18"/>
      <c r="T57" s="18"/>
      <c r="U57" s="18"/>
      <c r="X57" s="4"/>
    </row>
    <row r="58" spans="1:27" x14ac:dyDescent="0.25">
      <c r="Q58" s="18"/>
      <c r="R58" s="18"/>
      <c r="S58" s="18"/>
      <c r="T58" s="18"/>
      <c r="U58" s="18"/>
      <c r="X58" s="4"/>
    </row>
    <row r="59" spans="1:27" x14ac:dyDescent="0.25">
      <c r="Q59" s="18"/>
      <c r="R59" s="18"/>
      <c r="S59" s="18"/>
      <c r="T59" s="18"/>
      <c r="U59" s="18"/>
      <c r="X59" s="4"/>
    </row>
    <row r="60" spans="1:27" x14ac:dyDescent="0.25">
      <c r="Q60" s="18"/>
      <c r="R60" s="18"/>
      <c r="S60" s="18"/>
      <c r="T60" s="18"/>
      <c r="U60" s="18"/>
      <c r="X60" s="4"/>
    </row>
    <row r="61" spans="1:27" x14ac:dyDescent="0.25">
      <c r="Q61" s="18"/>
      <c r="R61" s="18"/>
      <c r="S61" s="18"/>
      <c r="T61" s="18"/>
      <c r="U61" s="18"/>
      <c r="X61" s="4"/>
    </row>
    <row r="62" spans="1:27" x14ac:dyDescent="0.25">
      <c r="Q62" s="18"/>
      <c r="R62" s="18"/>
      <c r="S62" s="18"/>
      <c r="T62" s="18"/>
      <c r="U62" s="18"/>
      <c r="X62" s="4"/>
    </row>
    <row r="63" spans="1:27" x14ac:dyDescent="0.25">
      <c r="Q63" s="18"/>
      <c r="R63" s="18"/>
      <c r="S63" s="18"/>
      <c r="T63" s="18"/>
      <c r="U63" s="18"/>
      <c r="X63" s="4"/>
    </row>
    <row r="64" spans="1:27" x14ac:dyDescent="0.25">
      <c r="Q64" s="18"/>
      <c r="R64" s="18"/>
      <c r="S64" s="18"/>
      <c r="T64" s="18"/>
      <c r="U64" s="18"/>
      <c r="X64" s="4"/>
    </row>
    <row r="65" spans="17:24" x14ac:dyDescent="0.25">
      <c r="Q65" s="18"/>
      <c r="R65" s="18"/>
      <c r="S65" s="18"/>
      <c r="T65" s="18"/>
      <c r="U65" s="18"/>
      <c r="X65" s="4"/>
    </row>
    <row r="66" spans="17:24" x14ac:dyDescent="0.25">
      <c r="Q66" s="18"/>
      <c r="R66" s="18"/>
      <c r="S66" s="18"/>
      <c r="T66" s="18"/>
      <c r="U66" s="18"/>
      <c r="X66" s="4"/>
    </row>
    <row r="67" spans="17:24" x14ac:dyDescent="0.25">
      <c r="Q67" s="18"/>
      <c r="R67" s="18"/>
      <c r="S67" s="18"/>
      <c r="T67" s="18"/>
      <c r="U67" s="18"/>
      <c r="X67" s="4"/>
    </row>
    <row r="68" spans="17:24" x14ac:dyDescent="0.25">
      <c r="Q68" s="18"/>
      <c r="R68" s="18"/>
      <c r="S68" s="18"/>
      <c r="T68" s="18"/>
      <c r="U68" s="18"/>
      <c r="X68" s="4"/>
    </row>
    <row r="69" spans="17:24" x14ac:dyDescent="0.25">
      <c r="Q69" s="18"/>
      <c r="R69" s="18"/>
      <c r="S69" s="18"/>
      <c r="T69" s="18"/>
      <c r="U69" s="18"/>
      <c r="X69" s="4"/>
    </row>
    <row r="70" spans="17:24" x14ac:dyDescent="0.25">
      <c r="Q70" s="18"/>
      <c r="R70" s="18"/>
      <c r="S70" s="18"/>
      <c r="T70" s="18"/>
      <c r="U70" s="18"/>
      <c r="X70" s="4"/>
    </row>
    <row r="71" spans="17:24" x14ac:dyDescent="0.25">
      <c r="Q71" s="18"/>
      <c r="R71" s="18"/>
      <c r="S71" s="18"/>
      <c r="T71" s="18"/>
      <c r="U71" s="18"/>
      <c r="X71" s="4"/>
    </row>
    <row r="72" spans="17:24" x14ac:dyDescent="0.25">
      <c r="Q72" s="18"/>
      <c r="R72" s="18"/>
      <c r="S72" s="18"/>
      <c r="T72" s="18"/>
      <c r="U72" s="18"/>
      <c r="X72" s="4"/>
    </row>
    <row r="73" spans="17:24" x14ac:dyDescent="0.25">
      <c r="Q73" s="18"/>
      <c r="R73" s="18"/>
      <c r="S73" s="18"/>
      <c r="T73" s="18"/>
      <c r="U73" s="18"/>
      <c r="X73" s="4"/>
    </row>
    <row r="74" spans="17:24" x14ac:dyDescent="0.25">
      <c r="Q74" s="18"/>
      <c r="R74" s="18"/>
      <c r="S74" s="18"/>
      <c r="T74" s="18"/>
      <c r="U74" s="18"/>
      <c r="X74" s="4"/>
    </row>
    <row r="75" spans="17:24" x14ac:dyDescent="0.25">
      <c r="Q75" s="18"/>
      <c r="R75" s="18"/>
      <c r="S75" s="18"/>
      <c r="T75" s="18"/>
      <c r="U75" s="18"/>
      <c r="X75" s="4"/>
    </row>
    <row r="76" spans="17:24" x14ac:dyDescent="0.25">
      <c r="X76" s="4"/>
    </row>
    <row r="77" spans="17:24" x14ac:dyDescent="0.25">
      <c r="X77" s="4"/>
    </row>
    <row r="78" spans="17:24" x14ac:dyDescent="0.25">
      <c r="X78" s="4"/>
    </row>
    <row r="79" spans="17:24" x14ac:dyDescent="0.25">
      <c r="X79" s="4"/>
    </row>
    <row r="80" spans="17:24" x14ac:dyDescent="0.25">
      <c r="X80" s="4"/>
    </row>
    <row r="81" spans="24:24" x14ac:dyDescent="0.25">
      <c r="X81" s="4"/>
    </row>
    <row r="82" spans="24:24" x14ac:dyDescent="0.25">
      <c r="X82" s="4"/>
    </row>
    <row r="83" spans="24:24" x14ac:dyDescent="0.25">
      <c r="X83" s="4"/>
    </row>
    <row r="84" spans="24:24" x14ac:dyDescent="0.25">
      <c r="X84" s="4"/>
    </row>
    <row r="85" spans="24:24" x14ac:dyDescent="0.25">
      <c r="X85" s="4"/>
    </row>
    <row r="86" spans="24:24" x14ac:dyDescent="0.25">
      <c r="X86" s="4"/>
    </row>
    <row r="87" spans="24:24" x14ac:dyDescent="0.25">
      <c r="X87" s="4"/>
    </row>
    <row r="88" spans="24:24" x14ac:dyDescent="0.25">
      <c r="X88" s="4"/>
    </row>
    <row r="89" spans="24:24" x14ac:dyDescent="0.25">
      <c r="X89" s="4"/>
    </row>
    <row r="90" spans="24:24" x14ac:dyDescent="0.25">
      <c r="X90" s="4"/>
    </row>
    <row r="91" spans="24:24" x14ac:dyDescent="0.25">
      <c r="X91" s="4"/>
    </row>
    <row r="92" spans="24:24" x14ac:dyDescent="0.25">
      <c r="X92" s="4"/>
    </row>
    <row r="93" spans="24:24" x14ac:dyDescent="0.25">
      <c r="X93" s="4"/>
    </row>
    <row r="94" spans="24:24" x14ac:dyDescent="0.25">
      <c r="X94" s="4"/>
    </row>
    <row r="95" spans="24:24" x14ac:dyDescent="0.25">
      <c r="X95" s="4"/>
    </row>
    <row r="96" spans="24:24" x14ac:dyDescent="0.25">
      <c r="X96" s="4"/>
    </row>
    <row r="97" spans="24:24" x14ac:dyDescent="0.25">
      <c r="X97" s="4"/>
    </row>
    <row r="98" spans="24:24" x14ac:dyDescent="0.25">
      <c r="X98" s="4"/>
    </row>
    <row r="99" spans="24:24" x14ac:dyDescent="0.25">
      <c r="X99" s="4"/>
    </row>
    <row r="100" spans="24:24" x14ac:dyDescent="0.25">
      <c r="X100" s="4"/>
    </row>
    <row r="101" spans="24:24" x14ac:dyDescent="0.25">
      <c r="X101" s="4"/>
    </row>
    <row r="102" spans="24:24" x14ac:dyDescent="0.25">
      <c r="X102" s="4"/>
    </row>
    <row r="103" spans="24:24" x14ac:dyDescent="0.25">
      <c r="X103" s="4"/>
    </row>
    <row r="104" spans="24:24" x14ac:dyDescent="0.25">
      <c r="X104" s="4"/>
    </row>
    <row r="105" spans="24:24" x14ac:dyDescent="0.25">
      <c r="X105" s="4"/>
    </row>
    <row r="106" spans="24:24" x14ac:dyDescent="0.25">
      <c r="X106" s="4"/>
    </row>
    <row r="107" spans="24:24" x14ac:dyDescent="0.25">
      <c r="X107" s="4"/>
    </row>
    <row r="108" spans="24:24" x14ac:dyDescent="0.25">
      <c r="X108" s="4"/>
    </row>
    <row r="109" spans="24:24" x14ac:dyDescent="0.25">
      <c r="X109" s="4"/>
    </row>
    <row r="110" spans="24:24" x14ac:dyDescent="0.25">
      <c r="X110" s="4"/>
    </row>
    <row r="111" spans="24:24" x14ac:dyDescent="0.25">
      <c r="X111" s="4"/>
    </row>
    <row r="112" spans="24:24" x14ac:dyDescent="0.25">
      <c r="X112" s="4"/>
    </row>
    <row r="113" spans="24:24" x14ac:dyDescent="0.25">
      <c r="X113" s="4"/>
    </row>
    <row r="114" spans="24:24" x14ac:dyDescent="0.25">
      <c r="X114" s="4"/>
    </row>
    <row r="115" spans="24:24" x14ac:dyDescent="0.25">
      <c r="X115" s="4"/>
    </row>
    <row r="116" spans="24:24" x14ac:dyDescent="0.25">
      <c r="X116" s="4"/>
    </row>
    <row r="117" spans="24:24" x14ac:dyDescent="0.25">
      <c r="X117" s="4"/>
    </row>
    <row r="118" spans="24:24" x14ac:dyDescent="0.25">
      <c r="X118" s="4"/>
    </row>
    <row r="119" spans="24:24" x14ac:dyDescent="0.25">
      <c r="X119" s="4"/>
    </row>
    <row r="120" spans="24:24" x14ac:dyDescent="0.25">
      <c r="X120" s="4"/>
    </row>
    <row r="121" spans="24:24" x14ac:dyDescent="0.25">
      <c r="X121" s="4"/>
    </row>
    <row r="122" spans="24:24" x14ac:dyDescent="0.25">
      <c r="X122" s="4"/>
    </row>
    <row r="123" spans="24:24" x14ac:dyDescent="0.25">
      <c r="X123" s="4"/>
    </row>
    <row r="124" spans="24:24" x14ac:dyDescent="0.25">
      <c r="X124" s="4"/>
    </row>
    <row r="125" spans="24:24" x14ac:dyDescent="0.25">
      <c r="X125" s="4"/>
    </row>
    <row r="126" spans="24:24" x14ac:dyDescent="0.25">
      <c r="X126" s="4"/>
    </row>
    <row r="127" spans="24:24" x14ac:dyDescent="0.25">
      <c r="X127" s="4"/>
    </row>
    <row r="128" spans="24:24" x14ac:dyDescent="0.25">
      <c r="X128" s="4"/>
    </row>
    <row r="129" spans="24:24" x14ac:dyDescent="0.25">
      <c r="X129" s="4"/>
    </row>
    <row r="130" spans="24:24" x14ac:dyDescent="0.25">
      <c r="X130" s="4"/>
    </row>
    <row r="131" spans="24:24" x14ac:dyDescent="0.25">
      <c r="X131" s="4"/>
    </row>
    <row r="132" spans="24:24" x14ac:dyDescent="0.25">
      <c r="X132" s="4"/>
    </row>
    <row r="133" spans="24:24" x14ac:dyDescent="0.25">
      <c r="X133" s="4"/>
    </row>
    <row r="134" spans="24:24" x14ac:dyDescent="0.25">
      <c r="X134" s="4"/>
    </row>
    <row r="135" spans="24:24" x14ac:dyDescent="0.25">
      <c r="X135" s="4"/>
    </row>
    <row r="136" spans="24:24" x14ac:dyDescent="0.25">
      <c r="X136" s="4"/>
    </row>
    <row r="137" spans="24:24" x14ac:dyDescent="0.25">
      <c r="X137" s="4"/>
    </row>
    <row r="138" spans="24:24" x14ac:dyDescent="0.25">
      <c r="X138" s="4"/>
    </row>
    <row r="139" spans="24:24" x14ac:dyDescent="0.25">
      <c r="X139" s="4"/>
    </row>
    <row r="140" spans="24:24" x14ac:dyDescent="0.25">
      <c r="X140" s="4"/>
    </row>
    <row r="141" spans="24:24" x14ac:dyDescent="0.25">
      <c r="X141" s="4"/>
    </row>
    <row r="142" spans="24:24" x14ac:dyDescent="0.25">
      <c r="X142" s="4"/>
    </row>
    <row r="143" spans="24:24" x14ac:dyDescent="0.25">
      <c r="X143" s="4"/>
    </row>
    <row r="144" spans="24:24" x14ac:dyDescent="0.25">
      <c r="X144" s="4"/>
    </row>
    <row r="145" spans="24:24" x14ac:dyDescent="0.25">
      <c r="X145" s="4"/>
    </row>
    <row r="146" spans="24:24" x14ac:dyDescent="0.25">
      <c r="X146" s="4"/>
    </row>
    <row r="147" spans="24:24" x14ac:dyDescent="0.25">
      <c r="X147" s="4"/>
    </row>
    <row r="148" spans="24:24" x14ac:dyDescent="0.25">
      <c r="X148" s="4"/>
    </row>
    <row r="149" spans="24:24" x14ac:dyDescent="0.25">
      <c r="X149" s="4"/>
    </row>
    <row r="150" spans="24:24" x14ac:dyDescent="0.25">
      <c r="X150" s="4"/>
    </row>
    <row r="151" spans="24:24" x14ac:dyDescent="0.25">
      <c r="X151" s="4"/>
    </row>
    <row r="152" spans="24:24" x14ac:dyDescent="0.25">
      <c r="X152" s="4"/>
    </row>
    <row r="153" spans="24:24" x14ac:dyDescent="0.25">
      <c r="X153" s="4"/>
    </row>
    <row r="154" spans="24:24" x14ac:dyDescent="0.25">
      <c r="X154" s="4"/>
    </row>
    <row r="155" spans="24:24" x14ac:dyDescent="0.25">
      <c r="X155" s="4"/>
    </row>
    <row r="156" spans="24:24" x14ac:dyDescent="0.25">
      <c r="X156" s="4"/>
    </row>
    <row r="157" spans="24:24" x14ac:dyDescent="0.25">
      <c r="X157" s="4"/>
    </row>
    <row r="158" spans="24:24" x14ac:dyDescent="0.25">
      <c r="X158" s="4"/>
    </row>
    <row r="159" spans="24:24" x14ac:dyDescent="0.25">
      <c r="X159" s="4"/>
    </row>
    <row r="160" spans="24:24" x14ac:dyDescent="0.25">
      <c r="X160" s="4"/>
    </row>
    <row r="161" spans="24:24" x14ac:dyDescent="0.25">
      <c r="X161" s="4"/>
    </row>
    <row r="162" spans="24:24" x14ac:dyDescent="0.25">
      <c r="X162" s="4"/>
    </row>
    <row r="163" spans="24:24" x14ac:dyDescent="0.25">
      <c r="X163" s="4"/>
    </row>
    <row r="164" spans="24:24" x14ac:dyDescent="0.25">
      <c r="X164" s="4"/>
    </row>
    <row r="165" spans="24:24" x14ac:dyDescent="0.25">
      <c r="X165" s="4"/>
    </row>
    <row r="166" spans="24:24" x14ac:dyDescent="0.25">
      <c r="X166" s="4"/>
    </row>
    <row r="167" spans="24:24" x14ac:dyDescent="0.25">
      <c r="X167" s="4"/>
    </row>
    <row r="168" spans="24:24" x14ac:dyDescent="0.25">
      <c r="X168" s="4"/>
    </row>
    <row r="169" spans="24:24" x14ac:dyDescent="0.25">
      <c r="X169" s="4"/>
    </row>
    <row r="170" spans="24:24" x14ac:dyDescent="0.25">
      <c r="X170" s="4"/>
    </row>
    <row r="171" spans="24:24" x14ac:dyDescent="0.25">
      <c r="X171" s="4"/>
    </row>
    <row r="172" spans="24:24" x14ac:dyDescent="0.25">
      <c r="X172" s="4"/>
    </row>
    <row r="173" spans="24:24" x14ac:dyDescent="0.25">
      <c r="X173" s="4"/>
    </row>
    <row r="174" spans="24:24" x14ac:dyDescent="0.25">
      <c r="X174" s="4"/>
    </row>
    <row r="175" spans="24:24" x14ac:dyDescent="0.25">
      <c r="X175" s="4"/>
    </row>
    <row r="176" spans="24:24" x14ac:dyDescent="0.25">
      <c r="X176" s="4"/>
    </row>
    <row r="177" spans="24:24" x14ac:dyDescent="0.25">
      <c r="X177" s="4"/>
    </row>
    <row r="178" spans="24:24" x14ac:dyDescent="0.25">
      <c r="X178" s="4"/>
    </row>
    <row r="179" spans="24:24" x14ac:dyDescent="0.25">
      <c r="X179" s="4"/>
    </row>
    <row r="180" spans="24:24" x14ac:dyDescent="0.25">
      <c r="X180" s="4"/>
    </row>
    <row r="181" spans="24:24" x14ac:dyDescent="0.25">
      <c r="X181" s="4"/>
    </row>
    <row r="182" spans="24:24" x14ac:dyDescent="0.25">
      <c r="X182" s="4"/>
    </row>
    <row r="183" spans="24:24" x14ac:dyDescent="0.25">
      <c r="X183" s="4"/>
    </row>
    <row r="184" spans="24:24" x14ac:dyDescent="0.25">
      <c r="X184" s="4"/>
    </row>
    <row r="185" spans="24:24" x14ac:dyDescent="0.25">
      <c r="X185" s="4"/>
    </row>
    <row r="186" spans="24:24" x14ac:dyDescent="0.25">
      <c r="X186" s="4"/>
    </row>
    <row r="187" spans="24:24" x14ac:dyDescent="0.25">
      <c r="X187" s="4"/>
    </row>
    <row r="188" spans="24:24" x14ac:dyDescent="0.25">
      <c r="X188" s="4"/>
    </row>
    <row r="189" spans="24:24" x14ac:dyDescent="0.25">
      <c r="X189" s="4"/>
    </row>
    <row r="190" spans="24:24" x14ac:dyDescent="0.25">
      <c r="X190" s="4"/>
    </row>
    <row r="191" spans="24:24" x14ac:dyDescent="0.25">
      <c r="X191" s="4"/>
    </row>
    <row r="192" spans="24:24" x14ac:dyDescent="0.25">
      <c r="X192" s="4"/>
    </row>
    <row r="193" spans="24:24" x14ac:dyDescent="0.25">
      <c r="X193" s="4"/>
    </row>
    <row r="194" spans="24:24" x14ac:dyDescent="0.25">
      <c r="X194" s="4"/>
    </row>
    <row r="195" spans="24:24" x14ac:dyDescent="0.25">
      <c r="X195" s="4"/>
    </row>
    <row r="196" spans="24:24" x14ac:dyDescent="0.25">
      <c r="X196" s="4"/>
    </row>
    <row r="197" spans="24:24" x14ac:dyDescent="0.25">
      <c r="X197" s="4"/>
    </row>
    <row r="198" spans="24:24" x14ac:dyDescent="0.25">
      <c r="X198" s="4"/>
    </row>
    <row r="199" spans="24:24" x14ac:dyDescent="0.25">
      <c r="X199" s="4"/>
    </row>
    <row r="200" spans="24:24" x14ac:dyDescent="0.25">
      <c r="X200" s="4"/>
    </row>
    <row r="201" spans="24:24" x14ac:dyDescent="0.25">
      <c r="X201" s="4"/>
    </row>
    <row r="202" spans="24:24" x14ac:dyDescent="0.25">
      <c r="X202" s="4"/>
    </row>
    <row r="203" spans="24:24" x14ac:dyDescent="0.25">
      <c r="X203" s="4"/>
    </row>
    <row r="204" spans="24:24" x14ac:dyDescent="0.25">
      <c r="X204" s="4"/>
    </row>
    <row r="205" spans="24:24" x14ac:dyDescent="0.25">
      <c r="X205" s="4"/>
    </row>
    <row r="206" spans="24:24" x14ac:dyDescent="0.25">
      <c r="X206" s="4"/>
    </row>
    <row r="207" spans="24:24" x14ac:dyDescent="0.25">
      <c r="X207" s="4"/>
    </row>
    <row r="208" spans="24:24" x14ac:dyDescent="0.25">
      <c r="X208" s="4"/>
    </row>
    <row r="209" spans="24:24" x14ac:dyDescent="0.25">
      <c r="X209" s="4"/>
    </row>
    <row r="210" spans="24:24" x14ac:dyDescent="0.25">
      <c r="X210" s="4"/>
    </row>
    <row r="211" spans="24:24" x14ac:dyDescent="0.25">
      <c r="X211" s="4"/>
    </row>
    <row r="212" spans="24:24" x14ac:dyDescent="0.25">
      <c r="X212" s="4"/>
    </row>
    <row r="213" spans="24:24" x14ac:dyDescent="0.25">
      <c r="X213" s="4"/>
    </row>
    <row r="214" spans="24:24" x14ac:dyDescent="0.25">
      <c r="X214" s="4"/>
    </row>
    <row r="215" spans="24:24" x14ac:dyDescent="0.25">
      <c r="X215" s="4"/>
    </row>
    <row r="216" spans="24:24" x14ac:dyDescent="0.25">
      <c r="X216" s="4"/>
    </row>
    <row r="217" spans="24:24" x14ac:dyDescent="0.25">
      <c r="X217" s="4"/>
    </row>
    <row r="218" spans="24:24" x14ac:dyDescent="0.25">
      <c r="X218" s="4"/>
    </row>
    <row r="219" spans="24:24" x14ac:dyDescent="0.25">
      <c r="X219" s="4"/>
    </row>
    <row r="220" spans="24:24" x14ac:dyDescent="0.25">
      <c r="X220" s="4"/>
    </row>
    <row r="221" spans="24:24" x14ac:dyDescent="0.25">
      <c r="X221" s="4"/>
    </row>
    <row r="222" spans="24:24" x14ac:dyDescent="0.25">
      <c r="X222" s="4"/>
    </row>
    <row r="223" spans="24:24" x14ac:dyDescent="0.25">
      <c r="X223" s="4"/>
    </row>
    <row r="224" spans="24:24" x14ac:dyDescent="0.25">
      <c r="X224" s="4"/>
    </row>
    <row r="225" spans="24:24" x14ac:dyDescent="0.25">
      <c r="X225" s="4"/>
    </row>
    <row r="226" spans="24:24" x14ac:dyDescent="0.25">
      <c r="X226" s="4"/>
    </row>
    <row r="227" spans="24:24" x14ac:dyDescent="0.25">
      <c r="X227" s="4"/>
    </row>
    <row r="228" spans="24:24" x14ac:dyDescent="0.25">
      <c r="X228" s="4"/>
    </row>
    <row r="229" spans="24:24" x14ac:dyDescent="0.25">
      <c r="X229" s="4"/>
    </row>
    <row r="230" spans="24:24" x14ac:dyDescent="0.25">
      <c r="X230" s="4"/>
    </row>
    <row r="231" spans="24:24" x14ac:dyDescent="0.25">
      <c r="X231" s="4"/>
    </row>
    <row r="232" spans="24:24" x14ac:dyDescent="0.25">
      <c r="X232" s="4"/>
    </row>
    <row r="233" spans="24:24" x14ac:dyDescent="0.25">
      <c r="X233" s="4"/>
    </row>
    <row r="234" spans="24:24" x14ac:dyDescent="0.25">
      <c r="X234" s="4"/>
    </row>
    <row r="235" spans="24:24" x14ac:dyDescent="0.25">
      <c r="X235" s="4"/>
    </row>
    <row r="236" spans="24:24" x14ac:dyDescent="0.25">
      <c r="X236" s="4"/>
    </row>
    <row r="237" spans="24:24" x14ac:dyDescent="0.25">
      <c r="X237" s="4"/>
    </row>
    <row r="238" spans="24:24" x14ac:dyDescent="0.25">
      <c r="X238" s="4"/>
    </row>
    <row r="239" spans="24:24" x14ac:dyDescent="0.25">
      <c r="X239" s="4"/>
    </row>
    <row r="240" spans="24:24" x14ac:dyDescent="0.25">
      <c r="X240" s="4"/>
    </row>
    <row r="241" spans="24:24" x14ac:dyDescent="0.25">
      <c r="X241" s="4"/>
    </row>
    <row r="242" spans="24:24" x14ac:dyDescent="0.25">
      <c r="X242" s="4"/>
    </row>
    <row r="243" spans="24:24" x14ac:dyDescent="0.25">
      <c r="X243" s="4"/>
    </row>
    <row r="244" spans="24:24" x14ac:dyDescent="0.25">
      <c r="X244" s="4"/>
    </row>
    <row r="245" spans="24:24" x14ac:dyDescent="0.25">
      <c r="X245" s="4"/>
    </row>
    <row r="246" spans="24:24" x14ac:dyDescent="0.25">
      <c r="X246" s="4"/>
    </row>
    <row r="247" spans="24:24" x14ac:dyDescent="0.25">
      <c r="X247" s="4"/>
    </row>
    <row r="248" spans="24:24" x14ac:dyDescent="0.25">
      <c r="X248" s="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2019-04-28T15:30:43Z</dcterms:created>
  <dcterms:modified xsi:type="dcterms:W3CDTF">2019-06-04T00:17:29Z</dcterms:modified>
</cp:coreProperties>
</file>