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ELL\OneDrive\Desktop\"/>
    </mc:Choice>
  </mc:AlternateContent>
  <xr:revisionPtr revIDLastSave="0" documentId="13_ncr:1_{D6B58F62-52BF-40DC-858B-63EFFB0DEF4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7" i="1" l="1"/>
  <c r="L18" i="1"/>
  <c r="L19" i="1"/>
  <c r="K17" i="1"/>
  <c r="K18" i="1"/>
  <c r="K19" i="1"/>
  <c r="I17" i="1"/>
  <c r="I18" i="1"/>
  <c r="I19" i="1"/>
  <c r="H17" i="1"/>
  <c r="H18" i="1"/>
  <c r="H19" i="1"/>
  <c r="L16" i="1"/>
  <c r="I16" i="1"/>
  <c r="K16" i="1"/>
  <c r="H16" i="1"/>
  <c r="F17" i="1"/>
  <c r="F18" i="1"/>
  <c r="F19" i="1"/>
  <c r="F16" i="1"/>
  <c r="E17" i="1"/>
  <c r="E18" i="1"/>
  <c r="E19" i="1"/>
  <c r="E16" i="1"/>
  <c r="C17" i="1"/>
  <c r="C18" i="1"/>
  <c r="C19" i="1"/>
  <c r="B17" i="1"/>
  <c r="B18" i="1"/>
  <c r="B19" i="1"/>
  <c r="C16" i="1"/>
  <c r="B16" i="1"/>
  <c r="K9" i="1"/>
  <c r="L9" i="1"/>
  <c r="M9" i="1"/>
  <c r="K10" i="1"/>
  <c r="L10" i="1"/>
  <c r="M10" i="1"/>
  <c r="K11" i="1"/>
  <c r="L11" i="1"/>
  <c r="M11" i="1"/>
  <c r="L8" i="1"/>
  <c r="M8" i="1"/>
  <c r="K8" i="1"/>
  <c r="H9" i="1"/>
  <c r="I9" i="1"/>
  <c r="J9" i="1"/>
  <c r="H10" i="1"/>
  <c r="I10" i="1"/>
  <c r="J10" i="1"/>
  <c r="H11" i="1"/>
  <c r="I11" i="1"/>
  <c r="J11" i="1"/>
  <c r="I8" i="1"/>
  <c r="J8" i="1"/>
  <c r="H8" i="1"/>
  <c r="B9" i="1"/>
  <c r="C9" i="1"/>
  <c r="D9" i="1"/>
  <c r="B10" i="1"/>
  <c r="C10" i="1"/>
  <c r="D10" i="1"/>
  <c r="B11" i="1"/>
  <c r="C11" i="1"/>
  <c r="D11" i="1"/>
  <c r="C8" i="1"/>
  <c r="D8" i="1"/>
  <c r="B8" i="1"/>
  <c r="E9" i="1"/>
  <c r="F9" i="1"/>
  <c r="G9" i="1"/>
  <c r="E10" i="1"/>
  <c r="F10" i="1"/>
  <c r="G10" i="1"/>
  <c r="E11" i="1"/>
  <c r="F11" i="1"/>
  <c r="G11" i="1"/>
  <c r="F8" i="1"/>
  <c r="G8" i="1"/>
  <c r="E8" i="1"/>
</calcChain>
</file>

<file path=xl/sharedStrings.xml><?xml version="1.0" encoding="utf-8"?>
<sst xmlns="http://schemas.openxmlformats.org/spreadsheetml/2006/main" count="37" uniqueCount="14">
  <si>
    <t>Groups</t>
  </si>
  <si>
    <t>Negative</t>
  </si>
  <si>
    <t>EGPF</t>
  </si>
  <si>
    <t>VSV</t>
  </si>
  <si>
    <t>Gp64</t>
  </si>
  <si>
    <t>IL2</t>
  </si>
  <si>
    <t>IL2 (OD)</t>
  </si>
  <si>
    <t>INF gamma</t>
  </si>
  <si>
    <t>IL 4</t>
  </si>
  <si>
    <t>IL 10</t>
  </si>
  <si>
    <t>concentration pg/ml</t>
  </si>
  <si>
    <t>Mean and SD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</si>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</sst>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O18" sqref="O18"/>
    </sheetView>
  </sheetViews>
  <sheetFormatPr defaultRowHeight="15" x14ac:dyDescent="0.25"/>
  <sheetData>
    <row r="1" spans="1:13" x14ac:dyDescent="0.25">
      <c r="A1" t="s">
        <v>0</v>
      </c>
      <c r="B1" s="2" t="s">
        <v>6</v>
      </c>
      <c r="C1" s="2"/>
      <c r="D1" s="2"/>
      <c r="E1" s="2" t="s">
        <v>7</v>
      </c>
      <c r="F1" s="2"/>
      <c r="G1" s="2"/>
      <c r="H1" s="2" t="s">
        <v>8</v>
      </c>
      <c r="I1" s="2"/>
      <c r="J1" s="2"/>
      <c r="K1" s="2" t="s">
        <v>9</v>
      </c>
      <c r="L1" s="2"/>
      <c r="M1" s="2"/>
    </row>
    <row r="2" spans="1:13" x14ac:dyDescent="0.25">
      <c r="A2" t="s">
        <v>1</v>
      </c>
      <c r="B2">
        <v>6.8000000000000005E-2</v>
      </c>
      <c r="C2">
        <v>6.5000000000000002E-2</v>
      </c>
      <c r="D2">
        <v>6.7000000000000004E-2</v>
      </c>
      <c r="E2">
        <v>0.38700000000000001</v>
      </c>
      <c r="F2">
        <v>0.376</v>
      </c>
      <c r="G2">
        <v>0.38100000000000001</v>
      </c>
      <c r="H2">
        <v>0.54300000000000004</v>
      </c>
      <c r="I2">
        <v>0.55100000000000005</v>
      </c>
      <c r="J2">
        <v>0.54900000000000004</v>
      </c>
      <c r="K2">
        <v>0.64100000000000001</v>
      </c>
      <c r="L2">
        <v>0.621</v>
      </c>
      <c r="M2">
        <v>0.629</v>
      </c>
    </row>
    <row r="3" spans="1:13" x14ac:dyDescent="0.25">
      <c r="A3" t="s">
        <v>2</v>
      </c>
      <c r="B3">
        <v>6.8000000000000005E-2</v>
      </c>
      <c r="C3">
        <v>6.6000000000000003E-2</v>
      </c>
      <c r="D3">
        <v>6.6000000000000003E-2</v>
      </c>
      <c r="E3">
        <v>0.39400000000000002</v>
      </c>
      <c r="F3">
        <v>0.38900000000000001</v>
      </c>
      <c r="G3">
        <v>0.39100000000000001</v>
      </c>
      <c r="H3">
        <v>0.55500000000000005</v>
      </c>
      <c r="I3">
        <v>0.54900000000000004</v>
      </c>
      <c r="J3">
        <v>0.53800000000000003</v>
      </c>
      <c r="K3">
        <v>0.59899999999999998</v>
      </c>
      <c r="L3">
        <v>0.65200000000000002</v>
      </c>
      <c r="M3">
        <v>0.63400000000000001</v>
      </c>
    </row>
    <row r="4" spans="1:13" x14ac:dyDescent="0.25">
      <c r="A4" t="s">
        <v>3</v>
      </c>
      <c r="B4">
        <v>8.3000000000000004E-2</v>
      </c>
      <c r="C4">
        <v>8.5000000000000006E-2</v>
      </c>
      <c r="D4">
        <v>8.6999999999999994E-2</v>
      </c>
      <c r="E4">
        <v>0.40899999999999997</v>
      </c>
      <c r="F4">
        <v>0.41099999999999998</v>
      </c>
      <c r="G4">
        <v>0.41499999999999998</v>
      </c>
      <c r="H4">
        <v>0.432</v>
      </c>
      <c r="I4">
        <v>0.41099999999999998</v>
      </c>
      <c r="J4">
        <v>0.42799999999999999</v>
      </c>
      <c r="K4">
        <v>0.35599999999999998</v>
      </c>
      <c r="L4">
        <v>0.40100000000000002</v>
      </c>
      <c r="M4">
        <v>0.38900000000000001</v>
      </c>
    </row>
    <row r="5" spans="1:13" x14ac:dyDescent="0.25">
      <c r="A5" t="s">
        <v>4</v>
      </c>
      <c r="B5">
        <v>7.9000000000000001E-2</v>
      </c>
      <c r="C5">
        <v>0.08</v>
      </c>
      <c r="D5">
        <v>7.8E-2</v>
      </c>
      <c r="E5">
        <v>0.42299999999999999</v>
      </c>
      <c r="F5">
        <v>0.43099999999999999</v>
      </c>
      <c r="G5">
        <v>0.42799999999999999</v>
      </c>
      <c r="H5">
        <v>0.42299999999999999</v>
      </c>
      <c r="I5">
        <v>0.435</v>
      </c>
      <c r="J5">
        <v>0.42899999999999999</v>
      </c>
      <c r="K5">
        <v>0.36599999999999999</v>
      </c>
      <c r="L5">
        <v>0.39700000000000002</v>
      </c>
      <c r="M5">
        <v>0.38500000000000001</v>
      </c>
    </row>
    <row r="6" spans="1:13" x14ac:dyDescent="0.25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t="s">
        <v>0</v>
      </c>
      <c r="B7" s="2" t="s">
        <v>5</v>
      </c>
      <c r="C7" s="2"/>
      <c r="D7" s="2"/>
      <c r="E7" s="2" t="s">
        <v>7</v>
      </c>
      <c r="F7" s="2"/>
      <c r="G7" s="2"/>
      <c r="H7" s="2" t="s">
        <v>8</v>
      </c>
      <c r="I7" s="2"/>
      <c r="J7" s="2"/>
      <c r="K7" s="2" t="s">
        <v>9</v>
      </c>
      <c r="L7" s="2"/>
      <c r="M7" s="2"/>
    </row>
    <row r="8" spans="1:13" x14ac:dyDescent="0.25">
      <c r="A8" t="s">
        <v>1</v>
      </c>
      <c r="B8">
        <f>(B2-0.018)/0.0008</f>
        <v>62.5</v>
      </c>
      <c r="C8">
        <f t="shared" ref="C8:D8" si="0">(C2-0.018)/0.0008</f>
        <v>58.75</v>
      </c>
      <c r="D8">
        <f t="shared" si="0"/>
        <v>61.25</v>
      </c>
      <c r="E8">
        <f>(E2-0.104)/0.0005</f>
        <v>566</v>
      </c>
      <c r="F8">
        <f t="shared" ref="F8:G8" si="1">(F2-0.104)/0.0005</f>
        <v>544</v>
      </c>
      <c r="G8">
        <f t="shared" si="1"/>
        <v>554</v>
      </c>
      <c r="H8">
        <f>(H2-0.1)/0.009</f>
        <v>49.222222222222236</v>
      </c>
      <c r="I8">
        <f t="shared" ref="I8:J8" si="2">(I2-0.1)/0.009</f>
        <v>50.111111111111121</v>
      </c>
      <c r="J8">
        <f t="shared" si="2"/>
        <v>49.8888888888889</v>
      </c>
      <c r="K8">
        <f>(K2-0.209)/0.005</f>
        <v>86.4</v>
      </c>
      <c r="L8">
        <f t="shared" ref="L8:M8" si="3">(L2-0.209)/0.005</f>
        <v>82.4</v>
      </c>
      <c r="M8">
        <f t="shared" si="3"/>
        <v>84</v>
      </c>
    </row>
    <row r="9" spans="1:13" x14ac:dyDescent="0.25">
      <c r="A9" t="s">
        <v>2</v>
      </c>
      <c r="B9">
        <f t="shared" ref="B9:D9" si="4">(B3-0.018)/0.0008</f>
        <v>62.5</v>
      </c>
      <c r="C9">
        <f t="shared" si="4"/>
        <v>60</v>
      </c>
      <c r="D9">
        <f t="shared" si="4"/>
        <v>60</v>
      </c>
      <c r="E9">
        <f t="shared" ref="E9:G9" si="5">(E3-0.104)/0.0005</f>
        <v>580.00000000000011</v>
      </c>
      <c r="F9">
        <f t="shared" si="5"/>
        <v>570</v>
      </c>
      <c r="G9">
        <f t="shared" si="5"/>
        <v>574</v>
      </c>
      <c r="H9">
        <f t="shared" ref="H9:J9" si="6">(H3-0.1)/0.009</f>
        <v>50.555555555555564</v>
      </c>
      <c r="I9">
        <f t="shared" si="6"/>
        <v>49.8888888888889</v>
      </c>
      <c r="J9">
        <f t="shared" si="6"/>
        <v>48.666666666666679</v>
      </c>
      <c r="K9">
        <f t="shared" ref="K9:M9" si="7">(K3-0.209)/0.005</f>
        <v>78</v>
      </c>
      <c r="L9">
        <f t="shared" si="7"/>
        <v>88.600000000000009</v>
      </c>
      <c r="M9">
        <f t="shared" si="7"/>
        <v>85.000000000000014</v>
      </c>
    </row>
    <row r="10" spans="1:13" x14ac:dyDescent="0.25">
      <c r="A10" t="s">
        <v>3</v>
      </c>
      <c r="B10">
        <f t="shared" ref="B10:D10" si="8">(B4-0.018)/0.0008</f>
        <v>81.25</v>
      </c>
      <c r="C10">
        <f t="shared" si="8"/>
        <v>83.75</v>
      </c>
      <c r="D10">
        <f t="shared" si="8"/>
        <v>86.249999999999986</v>
      </c>
      <c r="E10">
        <f t="shared" ref="E10:G10" si="9">(E4-0.104)/0.0005</f>
        <v>610</v>
      </c>
      <c r="F10">
        <f t="shared" si="9"/>
        <v>614</v>
      </c>
      <c r="G10">
        <f t="shared" si="9"/>
        <v>622</v>
      </c>
      <c r="H10">
        <f t="shared" ref="H10:J10" si="10">(H4-0.1)/0.009</f>
        <v>36.888888888888886</v>
      </c>
      <c r="I10">
        <f t="shared" si="10"/>
        <v>34.55555555555555</v>
      </c>
      <c r="J10">
        <f t="shared" si="10"/>
        <v>36.444444444444443</v>
      </c>
      <c r="K10">
        <f t="shared" ref="K10:M10" si="11">(K4-0.209)/0.005</f>
        <v>29.4</v>
      </c>
      <c r="L10">
        <f t="shared" si="11"/>
        <v>38.400000000000006</v>
      </c>
      <c r="M10">
        <f t="shared" si="11"/>
        <v>36</v>
      </c>
    </row>
    <row r="11" spans="1:13" x14ac:dyDescent="0.25">
      <c r="A11" t="s">
        <v>4</v>
      </c>
      <c r="B11">
        <f t="shared" ref="B11:D11" si="12">(B5-0.018)/0.0008</f>
        <v>76.25</v>
      </c>
      <c r="C11">
        <f t="shared" si="12"/>
        <v>77.5</v>
      </c>
      <c r="D11">
        <f t="shared" si="12"/>
        <v>75</v>
      </c>
      <c r="E11">
        <f t="shared" ref="E11:G11" si="13">(E5-0.104)/0.0005</f>
        <v>638</v>
      </c>
      <c r="F11">
        <f t="shared" si="13"/>
        <v>654</v>
      </c>
      <c r="G11">
        <f t="shared" si="13"/>
        <v>648</v>
      </c>
      <c r="H11">
        <f t="shared" ref="H11:J11" si="14">(H5-0.1)/0.009</f>
        <v>35.888888888888886</v>
      </c>
      <c r="I11">
        <f t="shared" si="14"/>
        <v>37.222222222222221</v>
      </c>
      <c r="J11">
        <f t="shared" si="14"/>
        <v>36.555555555555557</v>
      </c>
      <c r="K11">
        <f t="shared" ref="K11:M11" si="15">(K5-0.209)/0.005</f>
        <v>31.4</v>
      </c>
      <c r="L11">
        <f t="shared" si="15"/>
        <v>37.6</v>
      </c>
      <c r="M11">
        <f t="shared" si="15"/>
        <v>35.200000000000003</v>
      </c>
    </row>
    <row r="12" spans="1:13" x14ac:dyDescent="0.25">
      <c r="A12" s="2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t="s">
        <v>0</v>
      </c>
      <c r="B14" s="2" t="s">
        <v>5</v>
      </c>
      <c r="C14" s="2"/>
      <c r="D14" s="2"/>
      <c r="E14" s="2" t="s">
        <v>7</v>
      </c>
      <c r="F14" s="2"/>
      <c r="G14" s="2"/>
      <c r="H14" s="2" t="s">
        <v>8</v>
      </c>
      <c r="I14" s="2"/>
      <c r="J14" s="2"/>
      <c r="K14" s="2" t="s">
        <v>9</v>
      </c>
      <c r="L14" s="2"/>
      <c r="M14" s="2"/>
    </row>
    <row r="15" spans="1:13" x14ac:dyDescent="0.25">
      <c r="B15" s="1" t="s">
        <v>12</v>
      </c>
      <c r="C15" s="1" t="s">
        <v>13</v>
      </c>
      <c r="D15" s="1"/>
      <c r="E15" s="1" t="s">
        <v>12</v>
      </c>
      <c r="F15" s="1" t="s">
        <v>13</v>
      </c>
      <c r="G15" s="1"/>
      <c r="H15" s="1" t="s">
        <v>12</v>
      </c>
      <c r="I15" s="1" t="s">
        <v>13</v>
      </c>
      <c r="J15" s="1"/>
      <c r="K15" s="1" t="s">
        <v>12</v>
      </c>
      <c r="L15" s="1" t="s">
        <v>13</v>
      </c>
      <c r="M15" s="1"/>
    </row>
    <row r="16" spans="1:13" x14ac:dyDescent="0.25">
      <c r="A16" t="s">
        <v>1</v>
      </c>
      <c r="B16">
        <f>AVERAGE(B8:D8)</f>
        <v>60.833333333333336</v>
      </c>
      <c r="C16">
        <f>STDEV(B8:D8)</f>
        <v>1.9094065395649333</v>
      </c>
      <c r="E16">
        <f>AVERAGE(E8:G8)</f>
        <v>554.66666666666663</v>
      </c>
      <c r="F16">
        <f>STDEV(E8:G8)</f>
        <v>11.015141094572204</v>
      </c>
      <c r="H16">
        <f>AVERAGE(H8:J8)</f>
        <v>49.740740740740755</v>
      </c>
      <c r="I16">
        <f>STDEV(H8:J8)</f>
        <v>0.46259244432580565</v>
      </c>
      <c r="K16">
        <f>AVERAGE(K8:M8)</f>
        <v>84.266666666666666</v>
      </c>
      <c r="L16">
        <f>STDEV(K8:M8)</f>
        <v>2.013289182738867</v>
      </c>
    </row>
    <row r="17" spans="1:12" x14ac:dyDescent="0.25">
      <c r="A17" t="s">
        <v>2</v>
      </c>
      <c r="B17">
        <f t="shared" ref="B17:B19" si="16">AVERAGE(B9:D9)</f>
        <v>60.833333333333336</v>
      </c>
      <c r="C17">
        <f t="shared" ref="C17:C19" si="17">STDEV(B9:D9)</f>
        <v>1.4433756729740643</v>
      </c>
      <c r="E17">
        <f t="shared" ref="E17:E19" si="18">AVERAGE(E9:G9)</f>
        <v>574.66666666666663</v>
      </c>
      <c r="F17">
        <f t="shared" ref="F17:F19" si="19">STDEV(E9:G9)</f>
        <v>5.0332229568472266</v>
      </c>
      <c r="H17">
        <f t="shared" ref="H17:H19" si="20">AVERAGE(H9:J9)</f>
        <v>49.703703703703717</v>
      </c>
      <c r="I17">
        <f t="shared" ref="I17:I19" si="21">STDEV(H9:J9)</f>
        <v>0.95796423380574391</v>
      </c>
      <c r="K17">
        <f t="shared" ref="K17:K19" si="22">AVERAGE(K9:M9)</f>
        <v>83.866666666666674</v>
      </c>
      <c r="L17">
        <f t="shared" ref="L17:L19" si="23">STDEV(K9:M9)</f>
        <v>5.3901144081859149</v>
      </c>
    </row>
    <row r="18" spans="1:12" x14ac:dyDescent="0.25">
      <c r="A18" t="s">
        <v>3</v>
      </c>
      <c r="B18">
        <f t="shared" si="16"/>
        <v>83.75</v>
      </c>
      <c r="C18">
        <f t="shared" si="17"/>
        <v>2.4999999999999929</v>
      </c>
      <c r="E18">
        <f t="shared" si="18"/>
        <v>615.33333333333337</v>
      </c>
      <c r="F18">
        <f t="shared" si="19"/>
        <v>6.1101009266077861</v>
      </c>
      <c r="H18">
        <f t="shared" si="20"/>
        <v>35.962962962962955</v>
      </c>
      <c r="I18">
        <f t="shared" si="21"/>
        <v>1.2389428654576113</v>
      </c>
      <c r="K18">
        <f t="shared" si="22"/>
        <v>34.6</v>
      </c>
      <c r="L18">
        <f t="shared" si="23"/>
        <v>4.6604720790923713</v>
      </c>
    </row>
    <row r="19" spans="1:12" x14ac:dyDescent="0.25">
      <c r="A19" t="s">
        <v>4</v>
      </c>
      <c r="B19">
        <f t="shared" si="16"/>
        <v>76.25</v>
      </c>
      <c r="C19">
        <f t="shared" si="17"/>
        <v>1.25</v>
      </c>
      <c r="E19">
        <f t="shared" si="18"/>
        <v>646.66666666666663</v>
      </c>
      <c r="F19">
        <f t="shared" si="19"/>
        <v>8.0829037686547611</v>
      </c>
      <c r="H19">
        <f t="shared" si="20"/>
        <v>36.555555555555557</v>
      </c>
      <c r="I19">
        <f t="shared" si="21"/>
        <v>0.66666666666666785</v>
      </c>
      <c r="K19">
        <f t="shared" si="22"/>
        <v>34.733333333333334</v>
      </c>
      <c r="L19">
        <f t="shared" si="23"/>
        <v>3.1262330900515627</v>
      </c>
    </row>
  </sheetData>
  <mergeCells count="14">
    <mergeCell ref="A12:M12"/>
    <mergeCell ref="B14:D14"/>
    <mergeCell ref="E14:G14"/>
    <mergeCell ref="H14:J14"/>
    <mergeCell ref="K14:M14"/>
    <mergeCell ref="B1:D1"/>
    <mergeCell ref="E1:G1"/>
    <mergeCell ref="H1:J1"/>
    <mergeCell ref="K1:M1"/>
    <mergeCell ref="A6:M6"/>
    <mergeCell ref="B7:D7"/>
    <mergeCell ref="E7:G7"/>
    <mergeCell ref="H7:J7"/>
    <mergeCell ref="K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Doaa Ghareeb</dc:creator>
  <cp:lastModifiedBy>DELL</cp:lastModifiedBy>
  <dcterms:created xsi:type="dcterms:W3CDTF">2015-06-05T18:17:20Z</dcterms:created>
  <dcterms:modified xsi:type="dcterms:W3CDTF">2022-06-04T17:04:05Z</dcterms:modified>
</cp:coreProperties>
</file>