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Override PartName="/xl/charts/colors2.xml" ContentType="application/vnd.ms-office.chartcolorstyle+xml"/>
  <Override PartName="/xl/charts/style2.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19425" windowHeight="10305"/>
  </bookViews>
  <sheets>
    <sheet name="SciRAPplastic in vivo"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8" i="2" l="1"/>
  <c r="G57" i="2"/>
  <c r="G56" i="2"/>
  <c r="G55" i="2"/>
  <c r="N50" i="2" l="1" a="1"/>
  <c r="N50" i="2" s="1"/>
  <c r="M50" i="2" a="1"/>
  <c r="M50" i="2" s="1"/>
  <c r="L50" i="2" a="1"/>
  <c r="L50" i="2" s="1"/>
  <c r="K50" i="2" a="1"/>
  <c r="K50" i="2" s="1"/>
  <c r="K43" i="2" a="1"/>
  <c r="K43" i="2" s="1"/>
  <c r="D72" i="2"/>
  <c r="D71" i="2"/>
  <c r="D70" i="2"/>
  <c r="D69" i="2"/>
  <c r="D68" i="2"/>
  <c r="D67" i="2"/>
  <c r="D66" i="2"/>
  <c r="F70" i="2"/>
  <c r="E70" i="2"/>
  <c r="F71" i="2"/>
  <c r="E71" i="2"/>
  <c r="F72" i="2"/>
  <c r="E72" i="2"/>
  <c r="D73" i="2" l="1"/>
  <c r="D58" i="2"/>
  <c r="F58" i="2"/>
  <c r="E58" i="2"/>
  <c r="D57" i="2"/>
  <c r="D56" i="2"/>
  <c r="F55" i="2"/>
  <c r="E55" i="2"/>
  <c r="D55" i="2"/>
  <c r="K52" i="2"/>
  <c r="F69" i="2" l="1"/>
  <c r="E69" i="2"/>
  <c r="F68" i="2"/>
  <c r="E68" i="2"/>
  <c r="F67" i="2"/>
  <c r="E67" i="2"/>
  <c r="F66" i="2"/>
  <c r="E66" i="2"/>
  <c r="C58" i="2"/>
  <c r="F57" i="2"/>
  <c r="E57" i="2"/>
  <c r="C57" i="2"/>
  <c r="F56" i="2"/>
  <c r="E56" i="2"/>
  <c r="C56" i="2"/>
  <c r="C55" i="2"/>
  <c r="N52" i="2"/>
  <c r="N53" i="2" s="1"/>
  <c r="M52" i="2"/>
  <c r="M53" i="2" s="1"/>
  <c r="L52" i="2"/>
  <c r="L53" i="2" s="1"/>
  <c r="K53" i="2"/>
  <c r="K45" i="2"/>
  <c r="K46" i="2" s="1"/>
  <c r="K44" i="2" s="1"/>
  <c r="D43" i="2" s="1"/>
  <c r="F73" i="2" l="1"/>
  <c r="E73" i="2"/>
  <c r="N51" i="2"/>
  <c r="D47" i="2" s="1"/>
  <c r="K51" i="2"/>
  <c r="D44" i="2" s="1"/>
  <c r="M51" i="2"/>
  <c r="D46" i="2" s="1"/>
  <c r="L51" i="2"/>
  <c r="D45" i="2" s="1"/>
</calcChain>
</file>

<file path=xl/comments1.xml><?xml version="1.0" encoding="utf-8"?>
<comments xmlns="http://schemas.openxmlformats.org/spreadsheetml/2006/main">
  <authors>
    <author>Ida Due</author>
    <author>Henrieta Hlisnikova</author>
  </authors>
  <commentList>
    <comment ref="B5" authorId="0">
      <text>
        <r>
          <rPr>
            <b/>
            <sz val="9"/>
            <color indexed="81"/>
            <rFont val="Tahoma"/>
            <family val="2"/>
          </rPr>
          <t>Guidance:</t>
        </r>
        <r>
          <rPr>
            <sz val="9"/>
            <color indexed="81"/>
            <rFont val="Tahoma"/>
            <family val="2"/>
          </rPr>
          <t xml:space="preserve">
Polymer type – There are an indefinite number of different types of plastics depending on the polymer type and additive combination (Wagner &amp; Moclús, 2024). Basic information on the dominant polymer type must be reported. If the polymeric composition of the test material is unknown (e.g. collected in the environment), there are several analytical techniques and experimental procedures that can be used for physical and chemical characterization to reveal the composition (Hartmann et al., 2019; Das et al., 2021; Binda et al., 2024). 
Additives – More than 16.000 different chemicals are today found in plastics, where more than 4200 of these are of concern because of unwanted environmental and human health effects due to persistence, bioaccumulation, mobility and toxicity (PBMT) (Hahladakis et al., 2018; Wagner &amp; Moclús, 2024). Some of these chemicals are added intentionally to the polymer resin for their specific property, where main groups consist of: functional additives, colorants, fillers, and others (Hahladakis et al., 2018; Plastic Additives Initiative Supplementary Information on Scope and Methods, 2019). Within this group of chemicals found in MNPs, there are IAS: intended added substances, NIAS: non-intended added substances, and NLS: not listed substances (ECETOC, 2019). At this point, it is known that chemical substances can leach from or adsorb to plastics. Therefore, disregarding the groups: IAS, NIAS, NLS, analytical techniques should be applied to uncover the actual composition of the chemicals present in/on the MNPs. 
Size distribution – The size class classification used in this study is adopted from Hartmann et al. (2019), where nanoplastics (1 to &lt;1000 nm), and microplastics (1&lt;1000 µm) (Hartmann et al., 2019). Plastics are known to fragmentate into smaller sizes over time due to weathering and various types of degradation (e.g. thermal degradation, photodegradation, microbial degradation, and others), therefore, it is adequate to report the size distribution of the MNP test material, determined by analytical tests (see Table 2 (Binda et al., 2024), Table 2 (Das et al., 2021)). 
Shape – The shape class classification is adopted from Hartmann et al. (2019), including spheres (every surface point has the same distance from the center), spheroid (imperfect but approximate sphere), cylindrical pellet (rod-shaped), cylindrical object, fragment (particle with irregular shape, film: Planar, considerably smaller in one than in the other dimensions), fibre (significantly longer in one than wide in two dimensions) (Hartmann et al., 2019). Like with the sizes, it is expected that the shape(s) of MNPs will change over time and thus cannot be seen as a constant. Therefore, analytical tests are required to visualize the shape(s) of the test material. 
How to judge this criterion: 
Fulfilled - All critical characteristics are reported for the tets item, including polymer type, additives (if relevant), size (distribution), shape(s), and others if relevant for the study. 
Partially fulfilled - Most of critical characteristics are reported. 
Not fulfilled - Few or no critical characteristics are reported.
References: 
Binda, G., Kalčíková, G., Allan, I. J., Hurley, R., Rødland, E., Spanu, D., &amp; Nizzetto, L. (2024). Microplastic aging processes: Environmental relevance and analytical implications. In TrAC - Trends in Analytical Chemistry (Vol. 172). Elsevier B.V. https://doi.org/10.1016/j.trac.2024.117566
Das, R. K., Sanyal, D., Kumar, P., Pulicharla, R., &amp; Brar, S. K. (2021). Science-society-policy interface for microplastic and nanoplastic: Environmental and biomedical aspects. In Environmental Pollution (Vol. 290). Elsevier Ltd. https://doi.org/10.1016/j.envpol.2021.117985
ECETOC. (2019). The ECETOC Conceptual Framework for Polymer Risk Assessment (CF4Polymers). Technical Report No. 133-1.
Hartmann, N. B., Hüffer, T., Thompson, R. C., Hassellöv, M., Verschoor, A., Daugaard, A. E., Rist, S., Karlsson, T., Brennholt, N., Cole, M., Herrling, M. P., Hess, M. C., Ivleva, N. P., Lusher, A. L., &amp; Wagner, M. (2019). Are We Speaking the Same Language? Recommendations for a Definition and Categorization Framework for Plastic Debris. Environmental Science and Technology, 53(3), 1039–1047. https://doi.org/10.1021/acs.est.8b05297
Wagner, M., &amp; Moclús, L. (2024). State of the Science on Plastic Chemical. Identifying and addressing chemicals and polymers of concern.</t>
        </r>
      </text>
    </comment>
    <comment ref="B6" authorId="1">
      <text>
        <r>
          <rPr>
            <b/>
            <sz val="9"/>
            <color indexed="81"/>
            <rFont val="Tahoma"/>
            <family val="2"/>
          </rPr>
          <t>Guidance:</t>
        </r>
        <r>
          <rPr>
            <sz val="9"/>
            <color indexed="81"/>
            <rFont val="Tahoma"/>
            <family val="2"/>
          </rPr>
          <t xml:space="preserve">
Purity of the test compound, or the composition of substances in a mixture can potentially affect study results. Purity and composition is also an important aspect to consider in terms of the relevance of the test compound to the compound being risk assessed. Ideally, in the case of single compounds, the test chemical should be of the highest available purity.
Significant impurities, or isomers of the test compound, are more likely to be present, and/or to impact toxicity for certain compounds. For example, PCBs (individual or in mixtures) are often contaminated with low levels of potentially highly toxic dioxins. Another example is coronas on the MNP test item or sorbed environmental contanimants. The measured toxicity of the test compound may then be due to the contaminant. In such cases information about the level of purity and composition is critical.
How to judge this criterion:
Fulfilled – The test compound has been clearly identified and characterized and is of sufficient purity. In cases of mixtures, the composition of substances is well characterized and their individual purities are sufficient.
Partially fulfilled – The purity of the test compound has not been described but it is unlikely that impurities are present that would significantly affect the results of the study.
Not fulfilled – The test compound or mixture is likely to contain impurities that can affect study results.</t>
        </r>
      </text>
    </comment>
    <comment ref="B7" authorId="0">
      <text>
        <r>
          <rPr>
            <b/>
            <sz val="9"/>
            <color indexed="81"/>
            <rFont val="Tahoma"/>
            <family val="2"/>
          </rPr>
          <t xml:space="preserve">Guidance:
</t>
        </r>
        <r>
          <rPr>
            <sz val="9"/>
            <color indexed="81"/>
            <rFont val="Tahoma"/>
            <family val="2"/>
          </rPr>
          <t xml:space="preserve">While it is common practice to state the purity percentage for chemical substances, this concept is less applicable to plastics. This is because plastics (can be) complex materials typically composed of a polymer base and various added chemical substances (additives). Instead of purity, it may be more relevant to consider the composition of the plastic material, including the identity of the polymer and additives, as these can influence both the exposure and toxicological profile of the test item. </t>
        </r>
        <r>
          <rPr>
            <b/>
            <sz val="9"/>
            <color indexed="81"/>
            <rFont val="Tahoma"/>
            <family val="2"/>
          </rPr>
          <t xml:space="preserve">
</t>
        </r>
        <r>
          <rPr>
            <sz val="9"/>
            <color indexed="81"/>
            <rFont val="Tahoma"/>
            <family val="2"/>
          </rPr>
          <t xml:space="preserve">How to judge this criterion: 
Fulfilled - The additives present in the polymer resin were identified and quantified. Hazard classification were identified for the additives present, and their potential influence on the study outcome was integrated in the interpretation of the study outcome. 
Partially fulfilled - The additives in the polymer resin were not identified OR hazard classification were not adeqautely integrated in the analysis of the study outcome. 
Not fulfilled - No efforts were made to identify additives in the polymer resin and no statement on the potential presence of additives was made. 
</t>
        </r>
      </text>
    </comment>
    <comment ref="B8" authorId="1">
      <text>
        <r>
          <rPr>
            <b/>
            <sz val="9"/>
            <color indexed="81"/>
            <rFont val="Tahoma"/>
            <family val="2"/>
          </rPr>
          <t>Guidance:</t>
        </r>
        <r>
          <rPr>
            <sz val="9"/>
            <color indexed="81"/>
            <rFont val="Tahoma"/>
            <family val="2"/>
          </rPr>
          <t xml:space="preserve">
A vehicle is “any agent which serves as a carrier used to mix, disperse, or solubilize the test item or reference item to facilitate the administration/application to the test system” (OECD 1998). The choice of vehicle will be determined by the solubility of the test compound as well as the route of administration used. It should be noted that both the vehicle and the route of administration may significantly affect the toxicokinetics and metabolism of the test compound. In cases where the compound is administered dermally it is also important to consider the influence of the vehicle on how the compound may penetrate the skin.
In regard to the choice of vehicle, current OECD test guidelines for oral administration recommend that “the use of an aqueous solution/suspension be considered first, followed by consideration of a solution/emulsion in oil (e.g. corn oil) and then by possible solution in other vehicles” (OECD 2015). Ideally, the toxic characteristics of the vehicle, as well as the stability and homogeneity of the test chemical in the vehicle should be reported.
If information concerning the potential toxicity of the vehicle is missing from the study it should not automatically lead to the judgment “not fulfilled” or “cannot be determined” for this criterion. The approach to evaluation may be to consider if the vehicle is clearly inappropriate, e.g. potentially toxic or affecting skin permeability or toxicokinetics.
If information about which vehicle was used is completely missing the criterion should be judged as “cannot be determined” and a comment motivating this judgment should be included.
How to judge this criterion:
Fulfilled – water or another common and historically well characterized vehicle was used, the vehicle was appropriate considering the solubility of the test comound, and there are no other aspects that raise concern.
Partially fulfilled – the vehicle was not well characterized or is not commonly used in this context but there are no obvious concerns that it interferes with the absorption, distribution, metabolism, excretion or toxicity of the test compound.
Not fulfilled – the vehicle used is inappropriate considering the solubility of the test compound or otherwise, or is clearly toxic.
</t>
        </r>
      </text>
    </comment>
    <comment ref="B9" authorId="1">
      <text>
        <r>
          <rPr>
            <b/>
            <sz val="9"/>
            <color indexed="81"/>
            <rFont val="Tahoma"/>
            <family val="2"/>
          </rPr>
          <t>Guidance:</t>
        </r>
        <r>
          <rPr>
            <sz val="9"/>
            <color indexed="81"/>
            <rFont val="Tahoma"/>
            <family val="2"/>
          </rPr>
          <t xml:space="preserve">
The decision of which controls to use depends on the test substance and/or the guideline applied. Next to the “normal” negative controls (no solvent, no test substance), solvent controls need to be tested in all cases where a solvent is used. The concentration of solvent in the solvent control should be the same as the highest concentration used in the test treatments, and mortality in the solvent controls should preferably not differ significantly from that in the non-solvent controls. The study is “not reliable” if, for instance, a solvent is used but no solvent control is tested or the solvent concentration in the control treatment is too low. If the mortality in the solvent control is higher than that in the nonsolvent control, statistics should be based on the solvent control. Expert judgment is needed to decide when the mortality in the solvent control is too high, especially when it is still within the validity criteria of the test. In some cases, a positive control (with a reference substance) is tested. The lack of a positive control decreases the reliability of a study only if a positive control is requested in the test guideline. On the other side, use of a positive control might increase confidence regarding the reliability of study results. (Moermond et al., 2016)
For conventional chemicals, it is common to use solvents to dissolve poorly soluble compounds. For nanomaterials, it is not feasible and/or relevant to dissolve the particles. Instead, the aim is rather to achieve a stable and homogeneous suspension (Hartmann et al., 2015). For example, when testing silver nanoparticles, the aim is not to dissolve the particles into ions and ion complexes but rather to test silver in its nano-particulate form. Stable and homogeneous dispersions can sometimes be achieved by adding a dispersant or a stabiliser to the media. This could be a substance that adsorbs to the surface of the particle and causes electrostatic or steric stabilisation. It is important to include dispersant controls to ensure that this substance does not in itself cause toxic effects. (Hartmann et al., 2017)
</t>
        </r>
        <r>
          <rPr>
            <u/>
            <sz val="9"/>
            <color indexed="81"/>
            <rFont val="Tahoma"/>
            <family val="2"/>
          </rPr>
          <t>To minimize plastic contamination in the laboratory, the following considerations should be taken:</t>
        </r>
        <r>
          <rPr>
            <sz val="9"/>
            <color indexed="81"/>
            <rFont val="Tahoma"/>
            <family val="2"/>
          </rPr>
          <t xml:space="preserve">
- Conduct laboratory work in controlled environments, such as a fume hood, on a bench, or under laminar flow.
- Wear lab coats made of natural fibers (e.g. cotton) to avoid synthetic fiber contamination.
- Opt for non-plastic laboratory equipment whenever possible.
- If plastic equipment is used, ensure the material is thoroughly characterized and described. Additionally, the handling procedures and methodological practices should be adequately described, e.g. polymer type, additives, rinsing, etc. 
</t>
        </r>
        <r>
          <rPr>
            <u/>
            <sz val="9"/>
            <color indexed="81"/>
            <rFont val="Tahoma"/>
            <family val="2"/>
          </rPr>
          <t>General controls:</t>
        </r>
        <r>
          <rPr>
            <sz val="9"/>
            <color indexed="81"/>
            <rFont val="Tahoma"/>
            <family val="2"/>
          </rPr>
          <t xml:space="preserve">
Negative control: pure media; mortality here lowers reliability.
Positive control: checks test sensitivity; abnormal results must be considered.
Particle toxicity control: distinguishes particle vs. material effects.
Blank control: essential in plastic studies to address microplastic contamination risk (see Cowger et al, 2020; Primpke et al, 2020; Noonan, et al 2023; Munno et al, 2023). Minimize contamination by using controlled lab environments, natural-fiber lab coats, and non-plastic equipment when possible, describe all handling procedures clearly.
Other controls: size controls, inert particle controls, etc.
</t>
        </r>
        <r>
          <rPr>
            <u/>
            <sz val="9"/>
            <color indexed="81"/>
            <rFont val="Tahoma"/>
            <family val="2"/>
          </rPr>
          <t xml:space="preserve">How to judge this criterion: </t>
        </r>
        <r>
          <rPr>
            <sz val="9"/>
            <color indexed="81"/>
            <rFont val="Tahoma"/>
            <family val="2"/>
          </rPr>
          <t xml:space="preserve">
Not fulfilled: 
Fulfilled - all relevant controls included and described
Partially fulfilled - some but not all critical controls included.
Not fulfilled - missing essential controls (e.g. dispersant used without toxicity assessment).
References: 
Cowger, W., Booth, A. M., Hamilton, B. M., Thaysen, C., Primpke, S., Munno, K., Lusher, A. L., Dehaut, A., Vaz, V. P., Liboiron, M., Devriese, L. I., Hermabessiere, L., Rochman, C., Athey, S. N., Lynch, J. M., De Frond, H., Gray, A., Jones, O. A. H., Brander, S., … Nel, H. (2020). Reporting Guidelines to Increase the Reproducibility and Comparability of Research on Microplastics. Applied Spectroscopy, 74(9), 1066–1077. https://doi.org/10.1177/0003702820930292
Hartmann, N. B., Ågerstrand, M., Lützhøft, H. C. H., &amp; Baun, A. (2017). NanoCREDA transparent framework to assess’ the regulatory adequacy of ecotoxicity data for nanomaterials – Relevance and reliability revisited. NanoImpact, 6, 81–89. https://doi.org/10.1016/j.impact.2017.03.004
Moermond, C. T. A., Kase, R., Korkaric, M., &amp; Ågerstrand, M. (2016). CRED: Criteria for reporting and evaluating ecotoxicity data. Environmental Toxicology and Chemistry, 35(5), 1297–1309. https://doi.org/10.1002/etc.3259 
Munno, K., Lusher, A. L., Minor, E. C., Gray, A., Ho, K., Hankett, J., T Lee, C.-F., Primpke, S., McNeish, R. E., Wong, C. S., &amp; Rochman, C. (2023). Patterns of microparticles in blank samples: A study to inform best practices for microplastic analysis. Chemosphere, 333, 138883. https://doi.org/10.1016/j.chemosphere.2023.138883
Noonan, M. J., Grechi, N., Mills, C. L., &amp; de A. M. M. Ferraz, M. (2023). Microplastics analytics: why we should not underestimate the importance of blank controls. Microplastics and Nanoplastics, 3(1), 17. https://doi.org/10.1186/s43591-023-00065-3
</t>
        </r>
      </text>
    </comment>
    <comment ref="B10" authorId="0">
      <text>
        <r>
          <rPr>
            <b/>
            <sz val="9"/>
            <color indexed="81"/>
            <rFont val="Tahoma"/>
            <charset val="1"/>
          </rPr>
          <t>Guidance:</t>
        </r>
        <r>
          <rPr>
            <sz val="9"/>
            <color indexed="81"/>
            <rFont val="Tahoma"/>
            <charset val="1"/>
          </rPr>
          <t xml:space="preserve">
Disregarding the origin of the MNPs, the test items should be characterized. These polymer origin categories are synonymous with those suggested by Rubin et al. (2021), namely purchased test material/ bottom-up approaches with information from the supplier of the polymeric test ma-terial, including protocol for production and intended use. Some purchased test MNPs are produced for calibration of laboratory equipment, and therefore, may not be suitable for studies investigating toxicological endpoints in short- or long-term studies. The second category are produced test material/ top-down approaches, which should include a protocol for production of the polymeric test material, including specifications for the mechanical processing procedure (e.g. grinding, crushing, other), and degradation protocol (e.g. thermal degradation, photodegradation, biodegradation, other) (Binda et al., 2024; Sarkar et al., 2021). The last category is the collected test material/ environ-mental microplastic extraction that should include a proto-col on how the test material was collected, handled (e.g. sorted from natural material), and stored (Hartmann et al., 2019).
MNP test items typically originate from: 
a. Purchased from supplier, including basic description of test item.
b. Produced test material (e.g. milling or grinding, artificial weathering) or bottom-up synthesis.
c. Collected environmental samples (e.g. soil, sediment, water (fresh, marine, etc.)).
How to judge this criterion: 
- Fulfilled: A sufficient description was provided on origin of the test item (a, b, or c), and the storage of the test items were described and found to not siginificantly affect the test item (e.g. no heat, no UV exposure, etc.)
- Partially fulfilled: Insufficient description of either origin or storage of the test item. 
- Not fulfilled: No description of neither the origin and the storing of the test item. 
References: 
Binda, G., Kalčíková, G., Allan, I. J., Hurley, R., Rødland, E., Spanu, D., &amp; Nizzetto, L. (2024). Microplastic aging processes: Environmental relevance and analytical implications. In TrAC - Trends in Analytical Chemistry (Vol. 172). Elsevier B.V. https://doi.org/10.1016/j.trac.2024.117566
Das, R. K., Sanyal, D., Kumar, P., Pulicharla, R., &amp; Brar, S. K. (2021). Science-society-policy interface for microplastic and nanoplastic: Environmental and biomedical aspects. In Environmental Pollution (Vol. 290). Elsevier Ltd. https://doi.org/10.1016/j.envpol.2021.117985
Hartmann, N. B., Hüffer, T., Thompson, R. C., Hassellöv, M., Verschoor, A., Daugaard, A. E., Rist, S., Karlsson, T., Brennholt, N., Cole, M., Herrling, M. P., Hess, M. C., Ivleva, N. P., Lusher, A. L., &amp; Wagner, M. (2019). Are We Speaking the Same Language? Recommendations for a Definition and Categorization Framework for Plastic Debris. Environmental Science and Technology, 53(3), 1039–1047. https://doi.org/10.1021/acs.est.8b05297
Rubin, A. E., Sarkar, A. K., &amp; Zucker, I. (2021). Questioning the suitability of available microplastics models for risk assessment – A critical review. In Science of the Total Environment (Vol. 788). Elsevier B.V. https://doi.org/10.1016/j.scitotenv.2021.147670</t>
        </r>
      </text>
    </comment>
    <comment ref="B11" authorId="0">
      <text>
        <r>
          <rPr>
            <b/>
            <sz val="9"/>
            <color indexed="81"/>
            <rFont val="Tahoma"/>
            <family val="2"/>
          </rPr>
          <t xml:space="preserve">Guidance:
</t>
        </r>
        <r>
          <rPr>
            <sz val="9"/>
            <color indexed="81"/>
            <rFont val="Tahoma"/>
            <family val="2"/>
          </rPr>
          <t xml:space="preserve">For chemicals, the methods for dispersion and dilution into desired concentrations in an appropriate test media are well established and stability can be assumed. This is not the case for particles, like MNPs, that show resemblance with engineered nanomaterials, from where dispersion control is a known consideration to implement in the sample preparation process. For example, in case of stock solution/ storage of test item in vehicle, where steps taken to ensure and or monitor stability over time? Transparent and detailed reporting on the methods applied for sample preparation is critical to assess the reliability of the study and ensure reproducibility. 
How to judge this criterion: 
- Fulfilled: The sample preparation protocol was available and the procedure was suitable for the test item and the study design. 
- Partially fulfilled: Insufficient description of the sample preparation procedure. 
- Not fulfilled: No protocol for the sample preparation procedure was made available or the methods were innapppropiate. 
Suggested reading material:  
Cowger, W., Booth, A. M., Hamilton, B. M., Thaysen, C., Primpke, S., Munno, K., Lusher, A. L., Dehaut, A., Vaz, V. P., Liboiron, M., Devriese, L. I., Hermabessiere, L., Rochman, C., Athey, S. N., Lynch, J. M., De Frond, H., Gray, A., Jones, O. A. H., Brander, S., … Nel, H. (2020). Reporting Guidelines to Increase the Reproducibility and Comparability of Research on Microplastics. Applied Spectroscopy, 74(9), 1066–1077. https://doi.org/10.1177/0003702820930292
Das, R. K., Sanyal, D., Kumar, P., Pulicharla, R., &amp; Brar, S. K. (2021). Science-society-policy interface for microplastic and nanoplastic: Environmental and biomedical aspects. In Environmental Pollution (Vol. 290). Elsevier Ltd. https://doi.org/10.1016/j.envpol.2021.117985
De Ruijter, V. N., Redondo-Hasselerharm, P. E., Gouin, T., &amp; Koelmans, A. A. (2020). Quality Criteria for Microplastic Effect Studies in the Context of Risk Assessment: A Critical Review. Environmental Science and Technology, 54(19), 11692–11705. https://doi.org/10.1021/acs.est.0c03057
Hartmann, N.B., Jensen, K.A., Baun, A., Rasmussen, K., Rauscher, H., Tantra, R., Cupi, D., Gilliland, D., Pianella, F. and Riego Sintes, J.M., (2015) Techniques and protocols for dispersing nanoparticle powders in aqueous media—Is there a rationale for harmonization?. Journal of Toxicology and Environmental Health, Part B, 18(6), pp.299-326.
Koelmans, A. A., Redondo-Hasselerharm, P. E., Nor, N. H. M., &amp; de Ruijter, V. N. (2019). Microplastics in freshwaters and drinking water: Critical review and assessment of data quality. Water Research, 155, 410-422.
Primpke, S., Cross, R.K., Mintenig, S.M., Simon, M., Vianello, A., Gerdts, G. and Vollertsen, J., 2020. Toward the systematic identification of microplastics in the environment: evaluation of a new independent software tool (siMPle) for spectroscopic analysis. Applied Spectroscopy, 74(9), pp.1127-1138.
</t>
        </r>
      </text>
    </comment>
    <comment ref="B13" authorId="1">
      <text>
        <r>
          <rPr>
            <b/>
            <sz val="9"/>
            <color indexed="81"/>
            <rFont val="Tahoma"/>
            <family val="2"/>
          </rPr>
          <t>Guidance:</t>
        </r>
        <r>
          <rPr>
            <sz val="9"/>
            <color indexed="81"/>
            <rFont val="Tahoma"/>
            <family val="2"/>
          </rPr>
          <t xml:space="preserve">
The choice of animal model (test species, strain, sex, etc.) is based on a number of considerations, including knowledge regarding species differences in terms of pharmacology, repeat-dose toxicology, metabolism, toxicokinetics and route of administration. Rodents (rats or mice) are commonly recommended for in vivo testing in current OECD test guidelines and are well characterized in terms of the reliability and sensitivity, as well as relevance to humans of different biological parameters and endpoints. Thus, it is specifically important that the study authors have justified their choice of animal model if other species have been used. It should be noted that, for investigation of certain endpoints, other species may be more sensitive and preferable. For example, rabbits are commonly recommended for teratology studies (OECD 2008). Similarly, available information about species differences in the toxicokinetics of a compound may warrant testing in a specific species. The evaluator is referred to regulatory test guidelines (e.g. OECD or US EPA) for discussions of the most appropriate test species for different study types.
Reliability, in this context, refers to whether the animal model has been shown to generate reproducible results for the type of endpoints investigated.
The sensitivity of the animal model relates to the ability to detect changes in the endpoints investigated in the model. E.g. different strains of rats may exhibit differences in the sensitivity to the effects of estrogenic compounds
How to judge this criterion:
Fulfilled – The animal model used is not suspected to be insensitive or unreliable.
Partially fulfilled - another species than preferred in relevant guidance has been used without justification, but does not seem unreliable or insensitive.
Not fulfilled – there is available information that indicates that the animal model is either insensitive or clearly unreliable for studying the test compound or for investigating the endpoints considered. Or the expected outcome is lacking from concurrent positive controls, if included, indicating that the test methods or animal model is insensitive.
</t>
        </r>
      </text>
    </comment>
    <comment ref="B14" authorId="1">
      <text>
        <r>
          <rPr>
            <b/>
            <sz val="9"/>
            <color indexed="81"/>
            <rFont val="Tahoma"/>
            <family val="2"/>
          </rPr>
          <t xml:space="preserve">Guidance:
</t>
        </r>
        <r>
          <rPr>
            <sz val="9"/>
            <color indexed="81"/>
            <rFont val="Tahoma"/>
            <family val="2"/>
          </rPr>
          <t>In order to ensure reliable administration of the test compound, allocation to treatment groups and different tests, as well as recording of observations and test results, it is important that animals are individually identified.
How to judge this criterion:
Fulfilled – it is stated that animals were individually identified, the specific method for identification does not have to be described.
Partially fulfilled – it is not clearly stated whether or not animals were individually identified, but it may be inferred from other information reported for the study design and conduct
Not fulfilled – it is stated that animals were not individually identified, or this can be inferred from other information reported for the study design and conduct.</t>
        </r>
        <r>
          <rPr>
            <sz val="9"/>
            <color indexed="81"/>
            <rFont val="Tahoma"/>
            <family val="2"/>
          </rPr>
          <t xml:space="preserve">
</t>
        </r>
      </text>
    </comment>
    <comment ref="B15" authorId="1">
      <text>
        <r>
          <rPr>
            <b/>
            <sz val="9"/>
            <color indexed="81"/>
            <rFont val="Tahoma"/>
            <family val="2"/>
          </rPr>
          <t>Guidance:</t>
        </r>
        <r>
          <rPr>
            <sz val="9"/>
            <color indexed="81"/>
            <rFont val="Tahoma"/>
            <family val="2"/>
          </rPr>
          <t xml:space="preserve">
Housing conditions and handling may influence animal behavior and physiological response to stress and, consequently, study results. Importantly, variability in housing conditions may lead to increased variability in results and decreased sensitivity of the tests conducted.
Different housing conditions apply to different species and different types of studies. Descriptions of standard conditions may for example be found in OECD test guidelines relevant to different types of studies and in corresponding guidance documents. Guidance is also provided in the US National Research Council’s “Guide for the Care and Use of Laboratory Animals”.   
Housing conditions are often incompletely reported in studies published in the peer-reviewed literature, therefore it might be useful to keep in mind that this criterion may often be judged as partially fulfilled for such studies, and the impact of lack of reporting on total study reliability should be carefully considered. If no housing conditions were reported this criterion should be judged as “cannot determine” and a comment justifying the judgment should be made.
How to judge this criterion:
Fulfilled – housing conditions have been fully described and were in line with standard recommendations relevant to the study type and animal model.
Partially fulfilled – some of the housing conditions were in line with standard recommendations relevant to the study type and animal model. Others deviated from standard recommendations or were not reported.
Not fulfilled – all housing conditions deviated from standard recommendations relevant to the study type and animal model.</t>
        </r>
      </text>
    </comment>
    <comment ref="B16" authorId="1">
      <text>
        <r>
          <rPr>
            <b/>
            <sz val="9"/>
            <color indexed="81"/>
            <rFont val="Tahoma"/>
            <family val="2"/>
          </rPr>
          <t>Guidance:</t>
        </r>
        <r>
          <rPr>
            <sz val="9"/>
            <color indexed="81"/>
            <rFont val="Tahoma"/>
            <family val="2"/>
          </rPr>
          <t xml:space="preserve">
The number of animals housed together may have an effect on behavior and other biological parameters. Generally, laboratory animals should be housed in pairs or groups, unless the species is naturally solitary. Crowding should also be avoided as it induces stress that affects e.g. hormone levels and development.
Scientific and practical aspects connected to the type of study influence how animals are housed together. Recommendations and requirements for the number of animals per cage relevant for different study types can be found in OECD test guidelines and corresponding guidance documents. Single housing may be recommended in some cases, e.g. in acute toxicity tests and in inhalation studies using aerosol exposure. Individual housing may also be necessary e.g. for pregnant dams and for males after mating, as well as during certain procedures, such as the use of metabolism cages. According to general guidelines for laboratory animal science, single housing should be restricted to the shortest time possible.
Standardization of litter size by culling is sometimes conducted. Descriptions and recommendations for this procedure are provided in OECD test guidelines for developmental toxicity studies.
How to judge this criterion:
Fulfilled – the number of animals per sex and cage were in line with standard recommendations relevant to the study type and animal model.
Partially fulfilled – the number of animals per cage deviated somewhat from standard recommendations relevant to the study type and animal model, however scientific and/or practical justifications for these deviations were provided.
Not fulfilled – the number of animals per cage deviated significantly from standard recommendations relevant to the study type and animal model and no scientific or practical justification was provided
</t>
        </r>
      </text>
    </comment>
    <comment ref="B17" authorId="1">
      <text>
        <r>
          <rPr>
            <b/>
            <sz val="9"/>
            <color indexed="81"/>
            <rFont val="Tahoma"/>
            <family val="2"/>
          </rPr>
          <t xml:space="preserve">Guidance:
</t>
        </r>
        <r>
          <rPr>
            <sz val="9"/>
            <color indexed="81"/>
            <rFont val="Tahoma"/>
            <family val="2"/>
          </rPr>
          <t>Materials used in cages, water bottles and any physical enrichment should be considered, e.g. in terms of releasing substances that may affect study results.
If plastic material is used, a description of how this may affect the outcome of the study should be provided.
It should be ensured as far as possible that feed and drinking water are free from contaminants, such as pesticide residues, persistent organic pollutants, heavy metals and mycotoxins, as well as phytoestrogens, and micro- or nanoplastics. Phytoestrogen content is specifically critical in studies where endocrine activity/disruption is being investigated. For guidance on appropriate phytoestrogen levels in feed see e.g. OECD TG 440. Ideally, feed and water should be tested for the presence of contaminants and phytoestrogens.
Similarly, the bedding material should be considered, especially if endocrine activity/disruption is being investigated, since it may contain naturally occurring estrogenic or antiestrogenic substances. E.g. corn cob appears to be antiestrogenic and affects cyclicity in rats (OECD 2007). Specifically, phytoestrogen content should be minimized in the bedding material in these cases.
A full report of possible contaminants is seldom provided in studies published in the peer-reviewed literature, therefore it might be useful to keep in mind that this criterion may often be judged as partially fulfilled for such studies, and the impact of lack of reporting on total study reliability should be carefully considered.
How to judge this criterion:
Fulfilled – no contaminants that could have influenced study results are suspected and/or feed, water, bedding and other materials have been analyzed and controlled for relevant contaminants.
Partially fulfilled – There may potentially be contaminants present. 
Not fulfilled – it is likely that the test system was contaminated in a way that could affect study results, e.g. a bedding material known to contain estrogenic or antiestrogenic substances was used in a study investigating endocrine endpoints.</t>
        </r>
      </text>
    </comment>
    <comment ref="B19" authorId="1">
      <text>
        <r>
          <rPr>
            <b/>
            <sz val="9"/>
            <color indexed="81"/>
            <rFont val="Tahoma"/>
            <family val="2"/>
          </rPr>
          <t>Guidance:</t>
        </r>
        <r>
          <rPr>
            <sz val="9"/>
            <color indexed="81"/>
            <rFont val="Tahoma"/>
            <family val="2"/>
          </rPr>
          <t xml:space="preserve">
Animals should be randomly assigned to control and treatment groups. Randomization is applied as one measure to avoid that statistically significant results arise by chance alone.
How to judge this criterion:
Fulfilled – animals were randomly assigned to different treatment groups using an appropriate method
Partially fulfilled – not clearly reported if animals were randomized but it can be inferred from other information reported for the study design and conduct.
Not fulfilled – animals were not randomly assigned to treatment groups</t>
        </r>
      </text>
    </comment>
    <comment ref="B20" authorId="1">
      <text>
        <r>
          <rPr>
            <b/>
            <sz val="9"/>
            <color indexed="81"/>
            <rFont val="Tahoma"/>
            <family val="2"/>
          </rPr>
          <t>Guidance:</t>
        </r>
        <r>
          <rPr>
            <sz val="9"/>
            <color indexed="81"/>
            <rFont val="Tahoma"/>
            <family val="2"/>
          </rPr>
          <t xml:space="preserve">
NOTE: The relevance of the administration route for human exposure scenarios and health risk assessment should not be specifically considered here. Application of this criterion for the evaluation of study reliability should consider any influence of the administration route on the validity, accurateness and robustness of the study results.
In general, for repeated dose and long term/chronic studies it is recommended that the test compound is administered orally, by dietary admixture or in drinking water, by gavage or in capsules (for non-rodents). If another route of exposure was used in such a study, the scientific and/or practical reasons for this should generally be justified by the study authors. Gavage is often used as it allows for delivery of a precise and consistent dose. Administration in feed or drinking water may be chosen as it is less invasive than gavage and sometimes better mimics human exposure scenarios (i.e. is more relevant). It is important to note that the toxicokinetics of the test compound may vary, and consequent toxicity may be different, if administered via gavage as compared to administration in feed or water. If administration is via food or water in perinatal studies offspring may be exposed both indirectly via maternal milk (if the test compound is transferred) and directly from feed/water in the last part of the lactation period, as they gradually start to consume food and water (from around postnatal day 14 in rats) and they may actually be consuming a higher dose per kg/bw than the adults. (OECD 2008)
Dermal administration and inhalation may often pose additional practical and technical difficulties compared to oral administration or injection. For this reason, dermal administration is specifically not recommended for reproductive toxicity studies according to OECD test guidelines and guidance documents (OECD 2008). In terms of inhalation, many factors can affect e.g. deposition and retention of the test compound in the respiratory tract and the dose is dependent on how much of the compound is delivered to the exposure chamber in a respirable form. (OECD 2002). It should be noted that if pups are exposed in inhalation chambers they may receive inhaled and dermal doses simultaneously, depending on the equipment (OECD 2008).
Importantly, in reproductive/developmental studies, dams and pups should not be separated for long periods of time (several hours) to allow for exposure of one or the other (e.g. inhalation studies). (OECD 2008)
How to judge this criterion:
Fulfilled – the recommended route of administration was used and is considered to not influence study results in this case. In case an alternative administration route was used this was explicitly and correctly justified by the study authors.
Partially fulfilled – another administration route than recommended in test guidelines was used and was not justified by the study authors. However, the chosen administration route is unlikely to have influenced study results.
Not fulfilled - an alternative administration route was used and is suspected to have influenced study results.</t>
        </r>
      </text>
    </comment>
    <comment ref="B21" authorId="1">
      <text>
        <r>
          <rPr>
            <b/>
            <sz val="9"/>
            <color indexed="81"/>
            <rFont val="Tahoma"/>
            <family val="2"/>
          </rPr>
          <t>Guidance:</t>
        </r>
        <r>
          <rPr>
            <sz val="9"/>
            <color indexed="81"/>
            <rFont val="Tahoma"/>
            <family val="2"/>
          </rPr>
          <t xml:space="preserve">
OECD test guidelines and corresponding guidance provide recommendations for timing and duration of administration of the test compound for different types of studies. In general, the dosing regimen should “maximise the sensitivity of the test without significantly altering the accuracy and interpretability of the biological data obtained” (OECD 2002).
Timing and duration should be considered specifically in terms of covering sensitive periods of development (e.g. “period of male sexual differentiation in late gestation” (OECD 2008)).
In certain cases, it is also relevant to consider timing of administration in relation to when measurements of toxicological outcomes are conducted. For example, when investigating effects on behavior the potential of the administration to produce acute effects on behavioral measures should be considered, especially where the test substance is administered directly to offspring daily (OECD 2008).
How to judge this criterion:
Fulfilled – the timing and duration of administration of the test compound is in line with general recommendations for the study type, is not likely to interfere with the measurements conducted, and cover sensitive periods of development, where relevant.
Partially fulfilled – the timing and duration of administration of the test compound deviates somewhat from standard recommendations, however a scientific or practical justification is provided and sensitive periods of development are covered.
Not fulfilled - the timing and duration of administration of the test compound is significantly different from general recommendations for the study type without being justified, and/or is likely to directly interfere with toxicological outcomes/measurements, and/or do not cover sensitive periods of development, where relevant.</t>
        </r>
      </text>
    </comment>
    <comment ref="B22" authorId="1">
      <text>
        <r>
          <rPr>
            <b/>
            <sz val="9"/>
            <color indexed="81"/>
            <rFont val="Tahoma"/>
            <family val="2"/>
          </rPr>
          <t>Guidance:</t>
        </r>
        <r>
          <rPr>
            <sz val="9"/>
            <color indexed="81"/>
            <rFont val="Tahoma"/>
            <family val="2"/>
          </rPr>
          <t xml:space="preserve">
The appropriate frequency of administration depends on the dose, physicochemical properties and toxicokinetics of the test compound, as well as practical considerations.
 “Responses produced by chemicals in humans and experimental animals may differ according to the quantity of the substance received and the duration and frequency of exposure, e.g. responses to acute exposures (a single exposure or multiple exposures occurring within twenty-four hours or less) may be different from those produced by subchronic and chronic exposures.” (OECD 2002)
Fulfilled – the frequency of administration of the test compound is in line with general recommendations for the study type and considering the inherent properties of the test compound. Or, if not in line with general recommendations, adjustments have been justified by the study authors.
Not fulfilled - the frequency of administration of the test compound is significantly different from general recommendations for the study type without being justified, or seems inappropriate considering the inherent properties of the test compound.
</t>
        </r>
      </text>
    </comment>
    <comment ref="B24" authorId="1">
      <text>
        <r>
          <rPr>
            <b/>
            <sz val="9"/>
            <color indexed="81"/>
            <rFont val="Tahoma"/>
            <family val="2"/>
          </rPr>
          <t>Guidance:</t>
        </r>
        <r>
          <rPr>
            <sz val="9"/>
            <color indexed="81"/>
            <rFont val="Tahoma"/>
            <family val="2"/>
          </rPr>
          <t xml:space="preserve">
Animals should be randomly assigned to different tests and/or measurements. Randomization is applied as one measure to avoid that statistically significant results arise by chance alone.
How to judge this criterion:
Fulfilled – animals were randomly assigned to different tests and measurements using an appropriate method
Partially fulfilled – not clearly reported if animals were randomized but it can be inferred from other information reported for the study design and conduct.
Not fulfilled – animals were not randomly assigned to tests and measurements.</t>
        </r>
      </text>
    </comment>
    <comment ref="B25" authorId="1">
      <text>
        <r>
          <rPr>
            <b/>
            <sz val="9"/>
            <color indexed="81"/>
            <rFont val="Tahoma"/>
            <family val="2"/>
          </rPr>
          <t>Guidance:</t>
        </r>
        <r>
          <rPr>
            <sz val="9"/>
            <color indexed="81"/>
            <rFont val="Tahoma"/>
            <family val="2"/>
          </rPr>
          <t xml:space="preserve">
The reliability of the methods refers to whether they are known to generate reproducible results for the type of endpoints investigated, e.g. if the methods have been validated across different laboratories.
The sensitivity of the methods relates to the ability to detect changes in the endpoints investigated.
Studies conducted according to standardized and validated test guidelines (such as OECD test guidelines) are often considered to be reliable and adequate for risk assessment. However, it is important to keep in mind that adherence to standardized test guidelines does not automatically ensure the sensitivity of the methods applied. Further, sensitivity of the methods may in some cases be influenced by how the protocols are utilized (discussed in e.g. OECD 2008).
In many cases, details may be missing from the description of test methods hampering a full evaluation of their reliability and sensitivity. If most of the methods have been sufficiently reported, and it does not seem reasonable to set this criterion to "not determined", it is suggested to judge it as "partially fulfilled" and make a note in the comments field.
How to judge this criterion:
Fulfilled – there is no information that suggests that the test methods are insensitive or unreliable in this context.
Partially fulfilled – it is suspected that one or more of the methods applied may be insensitive or unreliable. OR test methods have not been sufficiently reported to fully evaluate the reliability and sensitivity of test methods,
Not fulfilled – there is available information that indicates that one or more of the methods applied is either insensitive or clearly unreliable for studies of the test compound or for investigating the endpoints considered. Or the expected outcome is lacking from concurrent positive controls, if included, indicating that the methods or animal model is insensitive.</t>
        </r>
      </text>
    </comment>
    <comment ref="B26" authorId="1">
      <text>
        <r>
          <rPr>
            <b/>
            <sz val="9"/>
            <color indexed="81"/>
            <rFont val="Tahoma"/>
            <family val="2"/>
          </rPr>
          <t>Guidance:</t>
        </r>
        <r>
          <rPr>
            <sz val="9"/>
            <color indexed="81"/>
            <rFont val="Tahoma"/>
            <family val="2"/>
          </rPr>
          <t xml:space="preserve">
This criterion covers several aspects concerning the timing of measurements and collection of data. Overall, to avoid introducing potential bias and to generate robust data, it is most important that tests and/or measurements are performed under the same conditions in all treatment groups.
1. Data should be collected at the correct time point in relation to the time needed to detect treatment related effects. In regard to specific developmental effects, these may only become apparent at a certain age, relating e.g. to behavioral ontogeny or onset of puberty. In addition, the time point for measurements and data collection should be chosen to avoid influence from any acute effects of the test substance administration (OECD 2008). OECD test guidelines provide recommendations for the timing of measurements and data collection in different study types.
2. Data should be collected at the same age across treated and control animals. For some developmental effects in rats and mice investigated during pregnancy or early after birth the time of day when measurements are performed is critical since development is rapid and differences between controls and treated animals may otherwise only represent differences related to (gestational) age (OECD 2008).
3. Data should be collected so that the time of day does not influence measurements. For example, responses in behavioral testing in nocturnal animals like mice and rats is likely to produce different behavior during the day than during the night. For such reasons reversed lighting conditions may be applied to test nocturnal animals during the day.
How to judge this criterion:
Fulfilled – The timing of tests and measurements were appropriate to detect sensitive effects and there are no related aspects that are likely to influence the reliability of the results. Conditions have been the same for treated and control animals.
Partially fulfilled – Some, but not all, aspects of timing were appropriate. Importantly, there are no critical issues that raise concern, e.g. that control and treated animals were tested at different age/time points.
Not fulfilled - The timing of tests and measurements were not appropriate. E.g. it is likely that sensitive treatment related effects have been missed, or there are other aspects that are likely to have influenced the reliability of the results. And/Or control and treated animals were tested at different age/time points.
</t>
        </r>
      </text>
    </comment>
    <comment ref="B27" authorId="1">
      <text>
        <r>
          <rPr>
            <b/>
            <sz val="9"/>
            <color indexed="81"/>
            <rFont val="Tahoma"/>
            <family val="2"/>
          </rPr>
          <t>Gudiance:</t>
        </r>
        <r>
          <rPr>
            <sz val="9"/>
            <color indexed="81"/>
            <rFont val="Tahoma"/>
            <family val="2"/>
          </rPr>
          <t xml:space="preserve">
Sample size should be large enough to ensure sufficient statistical power to detect any effects in the endpoints measured. This includes considerations of the background incidence and variability of the measured effects, as well as the method of analysis. Excessive losses of animals in treatment groups that could affect statistical power should be noted.
OECD test guidelines provide recommendations for number of animals per treatment group for different study types and endpoint measurements. However, primary consideration should be given to justifications for sample size provided by study authors, if stated.
How to judge this criterion:
Fulfilled – a sufficient number of animals was included in the different treatment groups and loss of animals during the study is not likely to have substantially affected statistical power.
Partially fulfilled – a lower than usual number of animals was used, which may have caused lower sensitivity/statistical power of the study.
Not fulfilled – the number of animals in each treatment group was clearly insufficient or there was substantial loss of animals during the study that may have affected statistical power.</t>
        </r>
      </text>
    </comment>
    <comment ref="B28" authorId="1">
      <text>
        <r>
          <rPr>
            <b/>
            <sz val="9"/>
            <color indexed="81"/>
            <rFont val="Tahoma"/>
            <family val="2"/>
          </rPr>
          <t>Guidance:</t>
        </r>
        <r>
          <rPr>
            <sz val="9"/>
            <color indexed="81"/>
            <rFont val="Tahoma"/>
            <family val="2"/>
          </rPr>
          <t xml:space="preserve">
The choice of statistical analyses will depend on the type of study and the nature of the endpoints measured.
OECD test guidelines and corresponding guidance documents provide some recommendations for statistical tests (e.g. OECD’s Guidance notes for analysis and evaluation of chronic toxicity and carcinogenicity studies and Guidance Notes for Analysis and Evaluation of Repeat-Dose Toxicity Studies) as well as for considerations to be made in statistical analyses of different types of tests.
Evaluation of this criterion also includes considering if the correct statistical unit was used. For example, it is generally recommended that the litter (or dam) is the statistical unit in developmental toxicity studies to account for litter effects. Correlations across litter mates due to genetic and/or prenatal conditions can have considerable influence on the statistical significance of results (e.g. Holson et al. 2008; Li et al. 2008). To control for litter effects, either only one pup per sex and litter is submitted to each test/measurement in the study, or all pups are examined and litter effects are accounted for in the statistical analyses. For certain endpoints, e.g. malformations, it might be warranted to examine all pups as it increases the statistical power and not all pups are identical. Similarly, examining many pups per litter greatly enhances the ability to detect low dose effects (OECD 2008). The size of litter effect varies depending on endpoint measured, dose (being larger at high dose levels), and chemical mode of action.
In general, normality of the data should have been checked and the choice of parametric or non-parametric tests should have been based upon that result.
How to judge this criterion:
Fulfilled – the statistical methods have been clearly described and do not seem inappropriate, unusual or unfamiliar.
Partially fulfilled – unusual or unfamiliar methods were applied in the statistical analyses but do not seem clearly inappropriate.
Not fulfilled – no statistical tests were used, or the tests used are clearly inappropriate for the study type and/or endpoints measured.</t>
        </r>
      </text>
    </comment>
    <comment ref="B29" authorId="0">
      <text>
        <r>
          <rPr>
            <b/>
            <sz val="9"/>
            <color indexed="81"/>
            <rFont val="Tahoma"/>
            <family val="2"/>
          </rPr>
          <t xml:space="preserve">
Guidance: 
</t>
        </r>
        <r>
          <rPr>
            <sz val="9"/>
            <color indexed="81"/>
            <rFont val="Tahoma"/>
            <family val="2"/>
          </rPr>
          <t xml:space="preserve">
The concentration in the test media, or the actual exposure concentration, should be both determined prior to exposure and monitored during and after exposure (Kokalj et al., 2021). Further, de Ruijter et al (2020) recommends that an exposure concentration threshold at minimum 80 % of the nominal exposure concentration is maintained through-out the test, and Kokalj et al (2021) recommend measure-ments of both particle number and mass of the test item. A verification of the concentration in the test media will enable a more reliable interpretation of a dose-response rela-tionship (Gouin et al., 2022). The monitoring the concentra-tion in the test media will vary between study designs where practicalities and feasibility must be taken into ac-count. For the in vivo studies it has been suggested to prepare the vehicle mixture with the respective MNP test item just before exposing the test animals, thus, it is misadvised to prepare stock solutions with MNP test items for several reasons. With freshly prepared MNP spiked test media, the risk of agglomeration, adsorption to equipment, or leaching additives, will likely be minimized. However, this will be test media and study design specific, e.g. differences between freshwater compartments (Nayebi et al, 2023), therefore, careful consideration should be made. Likewise, the dispersion stability of the test item in the media should be monitored. This is linked to the tendency for agglomeration of MNPs that may affect its toxicity potential, and therefore it is critical to secure dispersion of the test item throughout the test period (Kokalj et al., 2021; Hartmann et al., 2015). An adequate number of replicates should be included, and de Ruijter et al (2020) recommends at least three. However, this is standard and not MNP specific. 
</t>
        </r>
        <r>
          <rPr>
            <u/>
            <sz val="9"/>
            <color indexed="81"/>
            <rFont val="Tahoma"/>
            <family val="2"/>
          </rPr>
          <t xml:space="preserve">
How to judge this criterion: </t>
        </r>
        <r>
          <rPr>
            <sz val="9"/>
            <color indexed="81"/>
            <rFont val="Tahoma"/>
            <family val="2"/>
          </rPr>
          <t xml:space="preserve">
Fulfilled - Reliable analysis methods were used and there were ≥3 replicates.
Partially fulfilled - The methods  for analysis were either not reliable or insufficently described, or lack of sufficient number of replicates. 
Not fulfilled - Inappropiate methos used for analys and lack of sufficient replicates.
</t>
        </r>
        <r>
          <rPr>
            <u/>
            <sz val="9"/>
            <color indexed="81"/>
            <rFont val="Tahoma"/>
            <family val="2"/>
          </rPr>
          <t xml:space="preserve">References: </t>
        </r>
        <r>
          <rPr>
            <sz val="9"/>
            <color indexed="81"/>
            <rFont val="Tahoma"/>
            <family val="2"/>
          </rPr>
          <t xml:space="preserve">
De Ruijter, V. N., Redondo-Hasselerharm, P. E., Gouin, T., &amp; Koelmans, A. A. (2020). Quality Criteria for Microplastic Effect Studies in the Context of Risk Assessment: A Critical Review. Environmental Science and Technology, 54(19), 11692–11705. https://doi.org/10.1021/acs.est.0c03057
Gouin, T., Ellis-Hutchings, R., Thornton Hampton, L. M., Lemieux, C. L., &amp; Wright, S. L. (2022). Screening and prioritization of nano- and microplastic particle toxicity studies for evaluating human health risks – development and application of a toxicity study assessment tool. Microplastics and Nanoplastics, 2(1). https://doi.org/10.1186/s43591-021-00023-x
Kokalj, A. J., Hartmann, N. B., Drobne, D., Potthoff, A., &amp; Kühnel, D. (2021). Quality of nanoplastics and microplastics ecotoxicity studies: Refining quality criteria for nanomaterial studies. Journal of Hazardous Materials, 415. https://doi.org/10.1016/j.jhazmat.2021.125751
Hartmann, N.B., Jensen, K.A., Baun, A., Rasmussen, K., Rauscher, H., Tantra, R., Cupi, D., Gilliland, D., Pianella, F. and Riego Sintes, J.M., (2015) Techniques and protocols for dispersing nanoparticle powders in aqueous media—Is there a rationale for harmonization?. Journal of Toxicology and Environmental Health, Part B, 18(6), pp.299-326.</t>
        </r>
      </text>
    </comment>
    <comment ref="B31" authorId="1">
      <text>
        <r>
          <rPr>
            <b/>
            <sz val="9"/>
            <color indexed="81"/>
            <rFont val="Tahoma"/>
            <family val="2"/>
          </rPr>
          <t>Guidance:</t>
        </r>
        <r>
          <rPr>
            <sz val="9"/>
            <color indexed="81"/>
            <rFont val="Tahoma"/>
            <family val="2"/>
          </rPr>
          <t xml:space="preserve">
In this section any additional factors of the study design or conduct that are not covered by the criteria above and that the evaluator considers may increase or decrease reliability of the study should be considered. These may vary on a case-by-case basis and can for example include, but are not limited to, factors such as:
If the test method has been validated, e.g. by assessment of repeatability within a laboratory and reproducibility of the method at multiple laboratory sites.
If blinding of experimenters to the allocation to treatment groups during testing and analyses of data was applied. Application of blinding may be hampered by practical problems but testing and analyses without knowledge of treatment group may eliminate some bias that could influence results, especially in behavioral studies.
If internal dose was measured.
If testing in behavioral studies was conducted using automated methods.
If measurements of specific endpoints were collected by the same or different observers.
If there was any unusual or unexplained mortality or premature loss of test animals.
If declarations of conflict of interest or sources of funding raise concern of possible bias or are missing.</t>
        </r>
      </text>
    </comment>
    <comment ref="B33" authorId="1">
      <text>
        <r>
          <rPr>
            <b/>
            <sz val="9"/>
            <color indexed="81"/>
            <rFont val="Tahoma"/>
            <family val="2"/>
          </rPr>
          <t>Guidance:</t>
        </r>
        <r>
          <rPr>
            <sz val="9"/>
            <color indexed="81"/>
            <rFont val="Tahoma"/>
            <family val="2"/>
          </rPr>
          <t xml:space="preserve">
The identity of the tested substance.
Guidance: Consider if, based on the information given, i.e. CAS-number or similar, it can be concluded that the substance being investigated is the same as the substance subject to assessment. Consideration should also be given to the purity of the test substance and whether there may be impurities present that could significantly affect the identity of the substance.
Directly relevant - the study addresses the substance or agent (stressor) of interest for the hazard or risk assessment being conducted.
Indirectly relevant - the study addresses a related substance or agent (stressor) to the one of direct interest for the hazard or risk assessment being conducted.
Not relevant - the study addresses a substance or agent (stressor) that is not relevant for the specific hazard or risk assessment being conducted
Direct, indirect and insufficient relevance as defined by the European Commission Scientific Committee on Emerging and Newly Identified Health Risks (SCENIHR 2012).</t>
        </r>
      </text>
    </comment>
    <comment ref="B34" authorId="1">
      <text>
        <r>
          <rPr>
            <b/>
            <sz val="9"/>
            <color indexed="81"/>
            <rFont val="Tahoma"/>
            <family val="2"/>
          </rPr>
          <t>Guidance:</t>
        </r>
        <r>
          <rPr>
            <sz val="9"/>
            <color indexed="81"/>
            <rFont val="Tahoma"/>
            <family val="2"/>
          </rPr>
          <t xml:space="preserve">
The animal model used.
Guidance: Is the animal model relevant for human health outcomes? Consider the motivation behind the choice of animal model (species and strain) given, i.e. why one species or strain was preferred above another. Take into account factors such as species and strain differences in kinetics, metabolism, receptors, etc. Note that the default assumption is that effects observed in the animal model are relevant for human health unless there is evidence supporting otherwise.
Directly relevant - there is no evidence that the animal model is irrelevant for the hazard or risk assessment being conducted.
Indirectly relevant - there is no clear evidence that the animal model is irrelevant for the hazard or risk assessment being conducted. However, there may be a suspicion of species and/or strain differences affecting the sensitivity of the model.
Not relevant - there is evidence that the animal model is not relevant for the hazard or risk assessment being conducted.
Direct, indirect and insufficient relevance as defined by the European Commission Scientific Committee on Emerging and Newly Identified Health Risks (SCENIHR 2012).</t>
        </r>
      </text>
    </comment>
    <comment ref="B35" authorId="1">
      <text>
        <r>
          <rPr>
            <b/>
            <sz val="9"/>
            <color indexed="81"/>
            <rFont val="Tahoma"/>
            <family val="2"/>
          </rPr>
          <t>Guidance:</t>
        </r>
        <r>
          <rPr>
            <sz val="9"/>
            <color indexed="81"/>
            <rFont val="Tahoma"/>
            <family val="2"/>
          </rPr>
          <t xml:space="preserve">
The endpoint studied. 
Guidance: Are the endpoints relevant for human health outcomes? Consider the rationale given for the selection of endpoints. Note that several endpoints may have been investigated. The study should be evaluated based on each individual endpoint, i.e. the reliability and relevance of a study may have to be evaluated several times based on different endpoints. Also consider that even if an endpoint is not (directly) relevant to humans it may be related to another relevant endpoint that was not measured in the study.
Directly relevant - the study addresses the endpoint of interest for the hazard or risk assessment being conducted.
Indirectly relevant - the study addresses a related endpoint to the one of direct interest for the hazard or risk assessment being conducted.
Not relevant - the study addresses an endpoint that is not relevant for the specific hazard or risk assessment being conducted
Direct, indirect and insufficient relevance as defined by the European Commission Scientific Committee on Emerging and Newly Identified Health Risks (SCENIHR 2012).</t>
        </r>
      </text>
    </comment>
    <comment ref="B36" authorId="1">
      <text>
        <r>
          <rPr>
            <b/>
            <sz val="9"/>
            <color indexed="81"/>
            <rFont val="Tahoma"/>
            <family val="2"/>
          </rPr>
          <t>Guidance:</t>
        </r>
        <r>
          <rPr>
            <sz val="9"/>
            <color indexed="81"/>
            <rFont val="Tahoma"/>
            <family val="2"/>
          </rPr>
          <t xml:space="preserve">
The route of administration. 
Guidance: Is the route of administration relevant to human exposure? Consider the rationale behind choosing the route of administration; is it described and valid. Note that, even if a route that is not directly relevant was used in the study, the data may still be used for risk assessment after considering the kinetics of the substance.
Directly relevant - the route of administration is the same (e.g. oral) as the route of exposure of interest for the hazard or risk assessment being conducted.
Indirectly relevant - the route of administration is not the same as the route of exposure of interest for the hazard or risk assessment being conducted but the kinetics of the substance are sufficiently known to support extrapolations between different exposure routes.
Not relevant - the route of administration is not the same as the route of exposure of interest for the hazard or risk assessment being conducted and the kinetics of the substance are not sufficiently known to support extrapolations between different exposure routes. Or knowledge of the kinetics do not support extrapolations between different exposure routes.
Direct, indirect and insufficient relevance as defined by the European Commission Scientific Committee on Emerging and Newly Identified Health Risks (SCENIHR 2012).</t>
        </r>
      </text>
    </comment>
    <comment ref="B37" authorId="1">
      <text>
        <r>
          <rPr>
            <b/>
            <sz val="9"/>
            <color indexed="81"/>
            <rFont val="Tahoma"/>
            <family val="2"/>
          </rPr>
          <t>Guidance:</t>
        </r>
        <r>
          <rPr>
            <sz val="9"/>
            <color indexed="81"/>
            <rFont val="Tahoma"/>
            <family val="2"/>
          </rPr>
          <t xml:space="preserve">
The dose levels and resulting tissue levels. 
Guidance: Are the dose levels relevant for measured or predicted human exposure? Dose levels should preferably be motivated and based on available information, e.g. data on toxicity and toxicokinetics, or dose-finding studies. Specifically consider species differences in metabolism, toxicokinetics and toxicodynamics. Also consider any effects that may be secondary to other toxicity (that may not occur at lower doses).
Directly relevant - the study addresses dose and/or tissue levels of interest for predicted human exposure in the hazard or risk assessment being conducted.
Indirectly relevant - the study addresses dose and/or tissue levels that are not directly relevant for predicted human exposure in the hazard or risk assessment being conducted but the characteristics of the dose-response are sufficiently known to support extrapolations.
Not relevant - the dose and/or tissue levels addressed in the study are clearly not relevant for predicted human exposure in the hazard or risk assessment being conducted. Knowledge about the characteristics of the dose-response are do not support extrapolations between the doses tested and human exposure levels.
Direct, indirect and insufficient relevance as defined by the European Commission Scientific Committee on Emerging and Newly Identified Health Risks (SCENIHR 2012).</t>
        </r>
      </text>
    </comment>
    <comment ref="B38" authorId="0">
      <text>
        <r>
          <rPr>
            <b/>
            <sz val="9"/>
            <color indexed="81"/>
            <rFont val="Tahoma"/>
            <family val="2"/>
          </rPr>
          <t xml:space="preserve">Guidance:
</t>
        </r>
        <r>
          <rPr>
            <sz val="9"/>
            <color indexed="81"/>
            <rFont val="Tahoma"/>
            <family val="2"/>
          </rPr>
          <t>The determination of an effect threshold should always be assessed in combination with the associated uncertainty or error to ensure robust interpretation (de Ruijter et al., 2020; Gouin et al., 2022; Rubin et al., 2021). Reporting only threshold values (e.g. NOAEL, LOAEL, EC₅₀, LC₅₀, BMD) without information on variability or confidence limits limits their reliability for risk assessment and comparison across studies. Transparent presentation of both the threshold and its uncertainty is therefore essential.
How to judge this criterion
Directly relevant – Effect threshold reported together with error/uncertainty (e.g. confidence intervals, standard deviation).
Indirectly relevant – Effect threshold reported but no or limited information on uncertainty.
Not relevant – No effect threshold determined or reported.</t>
        </r>
      </text>
    </comment>
    <comment ref="B39" authorId="0">
      <text>
        <r>
          <rPr>
            <b/>
            <sz val="9"/>
            <color indexed="81"/>
            <rFont val="Tahoma"/>
            <family val="2"/>
          </rPr>
          <t xml:space="preserve">Guidance:
</t>
        </r>
        <r>
          <rPr>
            <sz val="9"/>
            <color indexed="81"/>
            <rFont val="Tahoma"/>
            <family val="2"/>
          </rPr>
          <t xml:space="preserve">Selection of relevant doses and an appropriate dosing range is critical for establishing a meaningful dose–response relationship and deriving effect values such as EC₅₀, LC₅₀, NOAEL, LOAEL, or BMD (de Ruijter et al., 2020; Gouin et al., 2022; Kokalj et al., 2021; Rubin et al., 2020). However, defining relevant doses of MNPs remains challenging, as human and environmental exposure levels are still uncertain and represent a major knowledge gap. Recent reviews provide overviews of current findings on human (e.g. Ageel et al., 2022). Until exposure data are better defined, careful justification of dose selection in relation to study objectives and available exposure information is essential.
</t>
        </r>
        <r>
          <rPr>
            <u/>
            <sz val="9"/>
            <color indexed="81"/>
            <rFont val="Tahoma"/>
            <family val="2"/>
          </rPr>
          <t xml:space="preserve">How to judge this criterion: </t>
        </r>
        <r>
          <rPr>
            <sz val="9"/>
            <color indexed="81"/>
            <rFont val="Tahoma"/>
            <family val="2"/>
          </rPr>
          <t xml:space="preserve">
Directly relevanct - Dosing range well justified and linked to realistic exposure or hazard assessment, and dose-response relationship established.
Indirectly relevant - Dosing range included but weakly justified or only partly linked to exposure relevance.
Not relevant - No justification of dose selection or range not meaningful for hazard/exposure assessment.
</t>
        </r>
        <r>
          <rPr>
            <u/>
            <sz val="9"/>
            <color indexed="81"/>
            <rFont val="Tahoma"/>
            <family val="2"/>
          </rPr>
          <t xml:space="preserve">References: </t>
        </r>
        <r>
          <rPr>
            <sz val="9"/>
            <color indexed="81"/>
            <rFont val="Tahoma"/>
            <family val="2"/>
          </rPr>
          <t xml:space="preserve">
Ageel, H. K., Harrad, S., &amp; Abdallah, M. A. E. (2022). Occurrence, human exposure, and risk of microplastics in the indoor environment. Environmental Science: Processes &amp; Impacts, 24(1), 17-31.
De Ruijter, V. N., Redondo-Hasselerharm, P. E., Gouin, T., &amp; Koelmans, A. A. (2020). Quality Criteria for Microplastic Effect Studies in the Context of Risk Assessment: A Critical Review. Environmental Science and Technology, 54(19), 11692–11705. https://doi.org/10.1021/acs.est.0c03057
Gouin, T., Ellis-Hutchings, R., Thornton Hampton, L. M., Lemieux, C. L., &amp; Wright, S. L. (2022). Screening and prioritization of nano- and microplastic particle toxicity studies for evaluating human health risks – development and application of a toxicity study assessment tool. Microplastics and Nanoplastics, 2(1). https://doi.org/10.1186/s43591-021-00023-x
Kokalj, A. J., Hartmann, N. B., Drobne, D., Potthoff, A., &amp; Kühnel, D. (2021). Quality of nanoplastics and microplastics ecotoxicity studies: Refining quality criteria for nanomaterial studies. Journal of Hazardous Materials, 415. https://doi.org/10.1016/j.jhazmat.2021.125751
Rubin, A. E., Sarkar, A. K., &amp; Zucker, I. (2021). Questioning the suitability of available microplastics models for risk assessment – A critical review. In Science of the Total Environment (Vol. 788). Elsevier B.V. https://doi.org/10.1016/j.scitotenv.2021.147670</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<sst xmlns="http://schemas.openxmlformats.org/spreadsheetml/2006/main" count="93" uniqueCount="78">
  <si>
    <t>RELIABILITY</t>
  </si>
  <si>
    <t>COMMENT</t>
  </si>
  <si>
    <t>fulfilled</t>
  </si>
  <si>
    <t>partially fulfilled</t>
  </si>
  <si>
    <t>not fulfilled</t>
  </si>
  <si>
    <t>REMOVE</t>
  </si>
  <si>
    <t>Fulfilled</t>
  </si>
  <si>
    <t>Partially fulfilled</t>
  </si>
  <si>
    <t>Not fulfilled</t>
  </si>
  <si>
    <t>RELEVANCE</t>
  </si>
  <si>
    <t>SELECTION</t>
  </si>
  <si>
    <t>Test item and controls</t>
  </si>
  <si>
    <t>Data collection and analysis</t>
  </si>
  <si>
    <t>Other</t>
  </si>
  <si>
    <t>% FULFILLED CRITERIA</t>
  </si>
  <si>
    <t>Study overall</t>
  </si>
  <si>
    <t>Σ (section)</t>
  </si>
  <si>
    <t>% (section)</t>
  </si>
  <si>
    <t>No. of removed items (section)</t>
  </si>
  <si>
    <t>100% (section)</t>
  </si>
  <si>
    <t>Max. no. of criteria (section)</t>
  </si>
  <si>
    <t>Test compounds</t>
  </si>
  <si>
    <t>Data collection</t>
  </si>
  <si>
    <t>No. of removed criteria (section)</t>
  </si>
  <si>
    <t>Total no. of criteria (section)</t>
  </si>
  <si>
    <t>Directly relevant</t>
  </si>
  <si>
    <t>Indirectly relevant</t>
  </si>
  <si>
    <t>Not relevant</t>
  </si>
  <si>
    <t>Test substance</t>
  </si>
  <si>
    <t>Endpoint</t>
  </si>
  <si>
    <t>Relevance</t>
  </si>
  <si>
    <t>Animal model and housing conditions</t>
  </si>
  <si>
    <t>Dosing and administration of the test compound</t>
  </si>
  <si>
    <t>A reliable and sensitive animal model was used for investigating the test compound and selected endpoints.</t>
  </si>
  <si>
    <t>Animals were individually identified.</t>
  </si>
  <si>
    <t xml:space="preserve">Housing conditions (temperature, relative humidity, light-dark cycle) were appropriate for the study type and animal model. </t>
  </si>
  <si>
    <t>The number of animals per sex in each cage were appropriate for the study type and animal model.</t>
  </si>
  <si>
    <t>The allocation of animals to different treatments was randomized.</t>
  </si>
  <si>
    <t>The timing and duration of administration were appropriate for investigating the included endpoints.</t>
  </si>
  <si>
    <t xml:space="preserve">The frequency of administration was appropriate for investigating the included endpoints. </t>
  </si>
  <si>
    <t>The allocation of animals to different tests and measurements was randomized.</t>
  </si>
  <si>
    <t>Reliable and sensitive test methods were used for investigating the selected endpoints.</t>
  </si>
  <si>
    <t>A sufficient number of animals per dose group were subjected to separate tests/data collection/measurements to generate reliable and valid results.</t>
  </si>
  <si>
    <t xml:space="preserve">The statistical methods have been clearly described and do not seem inappropriate, unusual or unfamiliar. </t>
  </si>
  <si>
    <t>Are there any other aspects of study design, performance or reporting that influence reliability? (Comment in free text.)</t>
  </si>
  <si>
    <t>The identity of the tested substance.</t>
  </si>
  <si>
    <t>The animal model used.</t>
  </si>
  <si>
    <t xml:space="preserve">The endpoint studied. </t>
  </si>
  <si>
    <t xml:space="preserve">The route of administration. </t>
  </si>
  <si>
    <t xml:space="preserve">The dose levels and resulting tissue levels. </t>
  </si>
  <si>
    <t>Test compounds and controls</t>
  </si>
  <si>
    <t>Animal model</t>
  </si>
  <si>
    <t>Dosing</t>
  </si>
  <si>
    <t>Route of administration</t>
  </si>
  <si>
    <t>Dose levels</t>
  </si>
  <si>
    <t>Dose-response relationship.</t>
  </si>
  <si>
    <t>Effect threshold.</t>
  </si>
  <si>
    <t>Does the test item contain known or suspected additives that could cause an adverse effect to the test subject?</t>
  </si>
  <si>
    <t>Reliable tests and/ or analytical methods were used to adequately analyse the physical/ chemicals behaviour/fate/stability of the test item for physical analysis, chemical analysis, and quantitative analysis, and an adequate number of replicates were used.</t>
  </si>
  <si>
    <t>Is the tested test item identified with name or CAS-number? Are characteristics reported that allow for a clear identification of the tested plastic item (e.g. particle size, shape, particle size distribution, surface area, additives)? Are test results reported for the relevant test item?</t>
  </si>
  <si>
    <t>The test item or mixture was unlikely to contain any impurities (e.g. organic, inorganic, biological) that may significantly have affected its toxicity.</t>
  </si>
  <si>
    <t>Were appropriate controls included to differentiate between plastic item effects and effects from other constituents (e.g., dispersant control, negative control, positive control, particle toxicity control, additive leaching control, procedural blank control)?</t>
  </si>
  <si>
    <t>Was an appropriate method for producing or collecting and storing the test item used?</t>
  </si>
  <si>
    <t>Was an appropriate vehicle used that is not expected to interfere with the absorption, distribution, metabolism, excretion or toxicity of the test item?</t>
  </si>
  <si>
    <t>Was the sample preparation method appropriate for the test item taking physicochemical characteristics into account, and were measures taken to minimize losses during sample preparation and exposure including verification of concentration in the test media and dispersion stability? Additionally, were the materials used for dosing and administering the test item not expected to significantly affect the study result?</t>
  </si>
  <si>
    <t>The test system (i.e. housing) was unlikely to contain contaminants that could affect study results, such as organic pollutants, pesticide residues, heavy metals, and mycotoxins, as well as phytoestrogens, and micro- or nanoplastics. Measures were taken to minimize plastic contamination (e.g. avoid using plastic equipment where possible, reporting if plastic equipment was used).</t>
  </si>
  <si>
    <t xml:space="preserve">The route of administration was appropriate and not likely to interfere with the study results (e.g. use of plastic equipment was minimized and was reported). </t>
  </si>
  <si>
    <t>Measurements were collected at suitable time points to generate sensitive, valid and reliable data.</t>
  </si>
  <si>
    <t>SELECTION VALUES FOR RELEVANCE</t>
  </si>
  <si>
    <t>directly relevant</t>
  </si>
  <si>
    <t>indirectly relevant</t>
  </si>
  <si>
    <t>not relevant</t>
  </si>
  <si>
    <t>Effect treshold</t>
  </si>
  <si>
    <t>Dose-response relationship</t>
  </si>
  <si>
    <t>SELECTION VALUES FOR RELIABILITY</t>
  </si>
  <si>
    <r>
      <rPr>
        <b/>
        <sz val="11"/>
        <color theme="1"/>
        <rFont val="Aptos Narrow"/>
        <family val="2"/>
        <scheme val="minor"/>
      </rPr>
      <t xml:space="preserve">SciRAPplastic in vivo tool version 1.0. </t>
    </r>
    <r>
      <rPr>
        <sz val="11"/>
        <color theme="1"/>
        <rFont val="Aptos Narrow"/>
        <family val="2"/>
        <scheme val="minor"/>
      </rPr>
      <t>Based on SciRAPinvivo tool version 2.3, SciRAPinvitro tool for studies on nano materials version 1.0, and a literature study on critical physicochemical properties for micro- and nanoplastics</t>
    </r>
    <r>
      <rPr>
        <b/>
        <sz val="11"/>
        <color theme="1"/>
        <rFont val="Aptos Narrow"/>
        <family val="2"/>
        <scheme val="minor"/>
      </rPr>
      <t xml:space="preserve">. </t>
    </r>
    <r>
      <rPr>
        <sz val="11"/>
        <color theme="1"/>
        <rFont val="Aptos Narrow"/>
        <family val="2"/>
        <scheme val="minor"/>
      </rPr>
      <t>This tool consists of two sections: reliability and relevance. You can evaluate either of these sections, or both. For each quality criterion or relevance item, choose one of the options from the drop-down menu in the "SELECTION" column (fulfilled, partially fulfilled, not fulfilled, or not reported for reliability quality criteria; directly relevant, indirectly relevant, or not relevant for relevance items). If a criterion for reliability is not applicable for the study or evaluation, choose "REMOVE"  in the "SELECTION" column. If you cannot find any information regarding a specific item in the study, choose the option "not reported" from the menu. Use the "COMMENT" column to write comments, such as explaining your evaluation of a specific criterion. Criterion 23 in the reliability quality section do not have the drop-down menu and provide space to write free comments on any other aspects that can influence study quality. Guidance is available for evaluating reliability and relevance by scrolling over each criterion/item. The results of your evaluation are summarised below the list of criteria in graphical visualizations and a table indicating % fulfilled criteria.</t>
    </r>
  </si>
  <si>
    <t>not reported</t>
  </si>
  <si>
    <t>Not reported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</si>
</sst>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font>
      <sz val="11"/>
      <color theme="1"/>
      <name val="Aptos Narrow"/>
      <family val="2"/>
      <scheme val="minor"/>
    </font>
    <font>
      <b/>
      <sz val="11"/>
      <color theme="1"/>
      <name val="Aptos Narrow"/>
      <family val="2"/>
      <scheme val="minor"/>
    </font>
    <font>
      <b/>
      <sz val="11"/>
      <name val="Calibri"/>
      <family val="2"/>
    </font>
    <font>
      <b/>
      <sz val="14"/>
      <color theme="1"/>
      <name val="Aptos Narrow"/>
      <family val="2"/>
      <scheme val="minor"/>
    </font>
    <font>
      <b/>
      <sz val="9"/>
      <color indexed="81"/>
      <name val="Tahoma"/>
      <family val="2"/>
    </font>
    <font>
      <sz val="9"/>
      <color indexed="81"/>
      <name val="Tahoma"/>
      <family val="2"/>
    </font>
    <font>
      <sz val="11"/>
      <name val="Aptos Narrow"/>
      <family val="2"/>
      <scheme val="minor"/>
    </font>
    <font>
      <sz val="11"/>
      <color rgb="FF000000"/>
      <name val="Aptos Narrow"/>
      <family val="2"/>
      <scheme val="minor"/>
    </font>
    <font>
      <b/>
      <sz val="12"/>
      <color theme="1"/>
      <name val="Aptos Narrow"/>
      <family val="2"/>
      <scheme val="minor"/>
    </font>
    <font>
      <b/>
      <sz val="14"/>
      <color rgb="FF000000"/>
      <name val="Aptos Narrow"/>
      <family val="2"/>
      <scheme val="minor"/>
    </font>
    <font>
      <u/>
      <sz val="9"/>
      <color indexed="81"/>
      <name val="Tahoma"/>
      <family val="2"/>
    </font>
    <font>
      <sz val="9"/>
      <color indexed="81"/>
      <name val="Tahoma"/>
      <charset val="1"/>
    </font>
    <font>
      <b/>
      <sz val="9"/>
      <color indexed="81"/>
      <name val="Tahoma"/>
      <charset val="1"/>
    </font>
  </fonts>
  <fills count="6">
    <fill>
      <patternFill patternType="none"/>
    </fill>
    <fill>
      <patternFill patternType="gray125"/>
    </fill>
    <fill>
      <patternFill patternType="solid">
        <fgColor rgb="FF41BB19"/>
        <bgColor indexed="64"/>
      </patternFill>
    </fill>
    <fill>
      <patternFill patternType="solid">
        <fgColor rgb="FFFEE000"/>
        <bgColor indexed="64"/>
      </patternFill>
    </fill>
    <fill>
      <patternFill patternType="solid">
        <fgColor rgb="FFFF2D2D"/>
        <bgColor indexed="64"/>
      </patternFill>
    </fill>
    <fill>
      <patternFill patternType="solid">
        <fgColor rgb="FF7F7F7F"/>
        <bgColor indexed="64"/>
      </patternFill>
    </fill>
  </fills>
  <borders count="19">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92">
    <xf numFmtId="0" fontId="0" fillId="0" borderId="0" xfId="0"/>
    <xf numFmtId="0" fontId="0" fillId="0" borderId="0" xfId="0" applyAlignment="1">
      <alignment horizontal="center" vertical="center"/>
    </xf>
    <xf numFmtId="0" fontId="0" fillId="0" borderId="0" xfId="0" applyAlignment="1">
      <alignment wrapText="1"/>
    </xf>
    <xf numFmtId="2" fontId="0" fillId="0" borderId="0" xfId="0" applyNumberFormat="1" applyAlignment="1">
      <alignment horizontal="right" vertical="center"/>
    </xf>
    <xf numFmtId="9" fontId="1" fillId="0" borderId="0" xfId="0" applyNumberFormat="1" applyFont="1" applyAlignment="1">
      <alignment horizontal="left" vertical="center" wrapText="1"/>
    </xf>
    <xf numFmtId="2" fontId="1" fillId="0" borderId="0" xfId="0" applyNumberFormat="1" applyFont="1" applyAlignment="1">
      <alignment horizontal="right" vertical="center"/>
    </xf>
    <xf numFmtId="0" fontId="0" fillId="0" borderId="0" xfId="0" applyAlignment="1" applyProtection="1">
      <alignment wrapText="1"/>
      <protection hidden="1"/>
    </xf>
    <xf numFmtId="0" fontId="1" fillId="0" borderId="0" xfId="0" applyFont="1" applyAlignment="1">
      <alignment horizontal="center" vertical="center" wrapText="1"/>
    </xf>
    <xf numFmtId="9" fontId="1" fillId="0" borderId="7" xfId="0" applyNumberFormat="1" applyFont="1" applyBorder="1" applyAlignment="1" applyProtection="1">
      <alignment horizontal="left" vertical="center" wrapText="1"/>
      <protection hidden="1"/>
    </xf>
    <xf numFmtId="0" fontId="0" fillId="0" borderId="8" xfId="0" applyBorder="1" applyAlignment="1" applyProtection="1">
      <alignment vertical="center" wrapText="1"/>
      <protection hidden="1"/>
    </xf>
    <xf numFmtId="0" fontId="0" fillId="0" borderId="9" xfId="0" applyBorder="1" applyAlignment="1" applyProtection="1">
      <alignment vertical="center" wrapText="1"/>
      <protection hidden="1"/>
    </xf>
    <xf numFmtId="0" fontId="0" fillId="0" borderId="0" xfId="0" applyProtection="1">
      <protection hidden="1"/>
    </xf>
    <xf numFmtId="0" fontId="0" fillId="0" borderId="7" xfId="0" applyBorder="1" applyAlignment="1" applyProtection="1">
      <alignment vertical="center" wrapText="1"/>
      <protection hidden="1"/>
    </xf>
    <xf numFmtId="2" fontId="1" fillId="0" borderId="2" xfId="0" applyNumberFormat="1" applyFont="1" applyBorder="1" applyAlignment="1">
      <alignment horizontal="right" vertical="center"/>
    </xf>
    <xf numFmtId="2" fontId="0" fillId="0" borderId="2" xfId="0" applyNumberFormat="1" applyBorder="1" applyAlignment="1">
      <alignment horizontal="right" vertical="center"/>
    </xf>
    <xf numFmtId="0" fontId="1" fillId="0" borderId="2" xfId="0" applyFont="1" applyBorder="1" applyAlignment="1" applyProtection="1">
      <alignment vertical="center" wrapText="1"/>
      <protection hidden="1"/>
    </xf>
    <xf numFmtId="0" fontId="6" fillId="0" borderId="0" xfId="0" applyFont="1" applyAlignment="1">
      <alignment horizontal="left" vertical="center" wrapText="1"/>
    </xf>
    <xf numFmtId="2" fontId="8" fillId="0" borderId="0" xfId="0" applyNumberFormat="1" applyFont="1" applyAlignment="1" applyProtection="1">
      <alignment vertical="center"/>
      <protection hidden="1"/>
    </xf>
    <xf numFmtId="2" fontId="1" fillId="0" borderId="0" xfId="0" applyNumberFormat="1" applyFont="1" applyAlignment="1" applyProtection="1">
      <alignment horizontal="center" vertical="center"/>
      <protection hidden="1"/>
    </xf>
    <xf numFmtId="2" fontId="0" fillId="0" borderId="0" xfId="0" applyNumberFormat="1" applyAlignment="1" applyProtection="1">
      <alignment horizontal="right" vertical="center"/>
      <protection hidden="1"/>
    </xf>
    <xf numFmtId="2" fontId="0" fillId="0" borderId="0" xfId="0" applyNumberFormat="1" applyProtection="1">
      <protection hidden="1"/>
    </xf>
    <xf numFmtId="2" fontId="1" fillId="0" borderId="10" xfId="0" applyNumberFormat="1" applyFont="1" applyBorder="1" applyAlignment="1" applyProtection="1">
      <alignment horizontal="center" vertical="center"/>
      <protection hidden="1"/>
    </xf>
    <xf numFmtId="0" fontId="8" fillId="0" borderId="0" xfId="0" applyFont="1" applyAlignment="1" applyProtection="1">
      <alignment vertical="center"/>
      <protection hidden="1"/>
    </xf>
    <xf numFmtId="0" fontId="1" fillId="0" borderId="0" xfId="0" applyFont="1" applyAlignment="1" applyProtection="1">
      <alignment horizontal="center" vertical="center"/>
      <protection hidden="1"/>
    </xf>
    <xf numFmtId="9" fontId="1" fillId="0" borderId="0" xfId="0" applyNumberFormat="1" applyFont="1" applyAlignment="1">
      <alignment horizontal="center" vertical="center" wrapText="1"/>
    </xf>
    <xf numFmtId="0" fontId="1" fillId="0" borderId="0" xfId="0" applyFont="1" applyAlignment="1" applyProtection="1">
      <alignment horizontal="left" vertical="center" wrapText="1"/>
      <protection hidden="1"/>
    </xf>
    <xf numFmtId="0" fontId="0" fillId="0" borderId="0" xfId="0" applyAlignment="1" applyProtection="1">
      <alignment vertical="center" wrapText="1"/>
      <protection hidden="1"/>
    </xf>
    <xf numFmtId="0" fontId="1" fillId="0" borderId="0" xfId="0" applyFont="1" applyAlignment="1" applyProtection="1">
      <alignment horizontal="center" vertical="center"/>
      <protection locked="0"/>
    </xf>
    <xf numFmtId="0" fontId="0" fillId="0" borderId="0" xfId="0" applyAlignment="1" applyProtection="1">
      <alignment horizontal="center" vertical="center"/>
      <protection hidden="1"/>
    </xf>
    <xf numFmtId="0" fontId="2" fillId="0" borderId="0" xfId="0" applyFont="1" applyAlignment="1" applyProtection="1">
      <alignment horizontal="left" vertical="center" wrapText="1"/>
      <protection hidden="1"/>
    </xf>
    <xf numFmtId="0" fontId="0" fillId="0" borderId="0" xfId="0" applyAlignment="1" applyProtection="1">
      <alignment vertical="center"/>
      <protection locked="0"/>
    </xf>
    <xf numFmtId="0" fontId="0" fillId="0" borderId="0" xfId="0" applyProtection="1">
      <protection locked="0"/>
    </xf>
    <xf numFmtId="0" fontId="0" fillId="0" borderId="0" xfId="0" applyAlignment="1" applyProtection="1">
      <alignment horizontal="left" vertical="center" wrapText="1"/>
      <protection hidden="1"/>
    </xf>
    <xf numFmtId="0" fontId="0" fillId="0" borderId="0" xfId="0" applyAlignment="1" applyProtection="1">
      <alignment vertical="center"/>
      <protection hidden="1"/>
    </xf>
    <xf numFmtId="0" fontId="1" fillId="0" borderId="0" xfId="0" applyFont="1" applyAlignment="1" applyProtection="1">
      <alignment horizontal="center" vertical="center" wrapText="1"/>
      <protection hidden="1"/>
    </xf>
    <xf numFmtId="0" fontId="0" fillId="0" borderId="1" xfId="0" applyBorder="1" applyAlignment="1" applyProtection="1">
      <alignment horizontal="center" vertical="center"/>
      <protection hidden="1"/>
    </xf>
    <xf numFmtId="0" fontId="0" fillId="0" borderId="1" xfId="0" applyBorder="1" applyAlignment="1" applyProtection="1">
      <alignment vertical="center"/>
      <protection locked="0"/>
    </xf>
    <xf numFmtId="0" fontId="0" fillId="0" borderId="1" xfId="0" applyBorder="1" applyProtection="1">
      <protection locked="0"/>
    </xf>
    <xf numFmtId="0" fontId="0" fillId="0" borderId="1" xfId="0" applyBorder="1" applyProtection="1">
      <protection hidden="1"/>
    </xf>
    <xf numFmtId="0" fontId="9" fillId="0" borderId="0" xfId="0" applyFont="1" applyAlignment="1" applyProtection="1">
      <alignment vertical="center" wrapText="1"/>
      <protection hidden="1"/>
    </xf>
    <xf numFmtId="9" fontId="1" fillId="0" borderId="0" xfId="0" applyNumberFormat="1" applyFont="1" applyAlignment="1" applyProtection="1">
      <alignment horizontal="left" vertical="center" wrapText="1"/>
      <protection hidden="1"/>
    </xf>
    <xf numFmtId="0" fontId="0" fillId="0" borderId="2" xfId="0" applyBorder="1" applyProtection="1">
      <protection hidden="1"/>
    </xf>
    <xf numFmtId="0" fontId="1" fillId="2" borderId="2" xfId="0" applyFont="1" applyFill="1" applyBorder="1" applyAlignment="1" applyProtection="1">
      <alignment horizontal="center" vertical="center"/>
      <protection hidden="1"/>
    </xf>
    <xf numFmtId="0" fontId="1" fillId="3" borderId="2" xfId="0" applyFont="1" applyFill="1" applyBorder="1" applyAlignment="1" applyProtection="1">
      <alignment horizontal="center"/>
      <protection hidden="1"/>
    </xf>
    <xf numFmtId="0" fontId="1" fillId="4" borderId="2" xfId="0" applyFont="1" applyFill="1" applyBorder="1" applyAlignment="1" applyProtection="1">
      <alignment horizontal="center"/>
      <protection hidden="1"/>
    </xf>
    <xf numFmtId="0" fontId="0" fillId="0" borderId="2" xfId="0" applyBorder="1" applyAlignment="1" applyProtection="1">
      <alignment vertical="center"/>
      <protection hidden="1"/>
    </xf>
    <xf numFmtId="0" fontId="1" fillId="0" borderId="0" xfId="0" applyFont="1" applyAlignment="1" applyProtection="1">
      <alignment vertical="center"/>
      <protection hidden="1"/>
    </xf>
    <xf numFmtId="164" fontId="1" fillId="2" borderId="2" xfId="0" applyNumberFormat="1" applyFont="1" applyFill="1" applyBorder="1" applyAlignment="1" applyProtection="1">
      <alignment horizontal="center" vertical="center"/>
      <protection hidden="1"/>
    </xf>
    <xf numFmtId="164" fontId="1" fillId="3" borderId="2" xfId="0" applyNumberFormat="1" applyFont="1" applyFill="1" applyBorder="1" applyAlignment="1" applyProtection="1">
      <alignment horizontal="center"/>
      <protection hidden="1"/>
    </xf>
    <xf numFmtId="164" fontId="1" fillId="4" borderId="2" xfId="0" applyNumberFormat="1" applyFont="1" applyFill="1" applyBorder="1" applyAlignment="1" applyProtection="1">
      <alignment horizontal="center"/>
      <protection hidden="1"/>
    </xf>
    <xf numFmtId="164" fontId="1" fillId="0" borderId="0" xfId="0" applyNumberFormat="1" applyFont="1" applyAlignment="1" applyProtection="1">
      <alignment horizontal="center"/>
      <protection hidden="1"/>
    </xf>
    <xf numFmtId="2" fontId="0" fillId="0" borderId="0" xfId="0" applyNumberFormat="1" applyAlignment="1" applyProtection="1">
      <alignment vertical="center"/>
      <protection hidden="1"/>
    </xf>
    <xf numFmtId="1" fontId="0" fillId="0" borderId="0" xfId="0" applyNumberFormat="1" applyAlignment="1" applyProtection="1">
      <alignment vertical="center"/>
      <protection hidden="1"/>
    </xf>
    <xf numFmtId="0" fontId="7" fillId="0" borderId="0" xfId="0" applyFont="1" applyAlignment="1">
      <alignment vertical="center" wrapText="1"/>
    </xf>
    <xf numFmtId="0" fontId="0" fillId="0" borderId="1" xfId="0" applyBorder="1" applyAlignment="1" applyProtection="1">
      <alignment horizontal="left" vertical="center" wrapText="1"/>
      <protection hidden="1"/>
    </xf>
    <xf numFmtId="2" fontId="8" fillId="0" borderId="6" xfId="0" applyNumberFormat="1" applyFont="1" applyBorder="1" applyAlignment="1" applyProtection="1">
      <alignment vertical="center"/>
      <protection hidden="1"/>
    </xf>
    <xf numFmtId="2" fontId="0" fillId="0" borderId="10" xfId="0" applyNumberFormat="1" applyBorder="1" applyAlignment="1" applyProtection="1">
      <alignment horizontal="left" vertical="top"/>
      <protection hidden="1"/>
    </xf>
    <xf numFmtId="2" fontId="0" fillId="0" borderId="11" xfId="0" applyNumberFormat="1" applyBorder="1" applyAlignment="1" applyProtection="1">
      <alignment horizontal="left" vertical="top"/>
      <protection hidden="1"/>
    </xf>
    <xf numFmtId="2" fontId="0" fillId="0" borderId="12" xfId="0" applyNumberFormat="1" applyBorder="1" applyAlignment="1" applyProtection="1">
      <alignment horizontal="left" vertical="top"/>
      <protection hidden="1"/>
    </xf>
    <xf numFmtId="0" fontId="8" fillId="0" borderId="6" xfId="0" applyFont="1" applyBorder="1" applyAlignment="1" applyProtection="1">
      <alignment horizontal="left" vertical="center"/>
      <protection hidden="1"/>
    </xf>
    <xf numFmtId="0" fontId="1" fillId="0" borderId="9" xfId="0" applyFont="1" applyBorder="1" applyAlignment="1" applyProtection="1">
      <alignment horizontal="left" vertical="center"/>
      <protection hidden="1"/>
    </xf>
    <xf numFmtId="2" fontId="1" fillId="0" borderId="9" xfId="0" applyNumberFormat="1" applyFont="1" applyBorder="1" applyAlignment="1" applyProtection="1">
      <alignment horizontal="left" vertical="center"/>
      <protection hidden="1"/>
    </xf>
    <xf numFmtId="2" fontId="0" fillId="0" borderId="9" xfId="0" applyNumberFormat="1" applyBorder="1" applyAlignment="1" applyProtection="1">
      <alignment horizontal="left" vertical="center"/>
      <protection hidden="1"/>
    </xf>
    <xf numFmtId="2" fontId="0" fillId="0" borderId="7" xfId="0" applyNumberFormat="1" applyBorder="1" applyAlignment="1" applyProtection="1">
      <alignment horizontal="left" vertical="center"/>
      <protection hidden="1"/>
    </xf>
    <xf numFmtId="0" fontId="1" fillId="0" borderId="0" xfId="0" applyFont="1" applyProtection="1">
      <protection hidden="1"/>
    </xf>
    <xf numFmtId="0" fontId="0" fillId="0" borderId="0" xfId="0" applyAlignment="1" applyProtection="1">
      <alignment horizontal="left" vertical="center"/>
      <protection hidden="1"/>
    </xf>
    <xf numFmtId="0" fontId="0" fillId="0" borderId="0" xfId="0" applyAlignment="1" applyProtection="1">
      <alignment horizontal="right"/>
      <protection hidden="1"/>
    </xf>
    <xf numFmtId="0" fontId="1" fillId="0" borderId="14" xfId="0" applyFont="1" applyBorder="1" applyAlignment="1" applyProtection="1">
      <alignment horizontal="left" vertical="center" wrapText="1"/>
      <protection hidden="1"/>
    </xf>
    <xf numFmtId="9" fontId="1" fillId="0" borderId="14" xfId="0" applyNumberFormat="1" applyFont="1" applyBorder="1" applyAlignment="1" applyProtection="1">
      <alignment horizontal="left" vertical="center" wrapText="1"/>
      <protection hidden="1"/>
    </xf>
    <xf numFmtId="9" fontId="1" fillId="0" borderId="15" xfId="0" applyNumberFormat="1" applyFont="1" applyBorder="1" applyAlignment="1">
      <alignment horizontal="left" vertical="center" wrapText="1"/>
    </xf>
    <xf numFmtId="0" fontId="3" fillId="0" borderId="13" xfId="0" applyFont="1" applyBorder="1" applyAlignment="1">
      <alignment horizontal="left" vertical="center" wrapText="1"/>
    </xf>
    <xf numFmtId="0" fontId="1" fillId="0" borderId="16" xfId="0" applyFont="1" applyBorder="1" applyAlignment="1">
      <alignment horizontal="center" vertical="center" wrapText="1"/>
    </xf>
    <xf numFmtId="9" fontId="1" fillId="0" borderId="16" xfId="0" applyNumberFormat="1" applyFont="1" applyBorder="1" applyAlignment="1">
      <alignment horizontal="center" vertical="center" wrapText="1"/>
    </xf>
    <xf numFmtId="0" fontId="1" fillId="0" borderId="17" xfId="0" applyFont="1" applyBorder="1" applyAlignment="1">
      <alignment horizontal="center" vertical="center" wrapText="1"/>
    </xf>
    <xf numFmtId="2" fontId="1" fillId="0" borderId="12" xfId="0" applyNumberFormat="1" applyFont="1" applyBorder="1" applyAlignment="1">
      <alignment horizontal="right" vertical="center"/>
    </xf>
    <xf numFmtId="0" fontId="1" fillId="0" borderId="14" xfId="0" applyFont="1" applyBorder="1" applyAlignment="1">
      <alignment horizontal="left" vertical="center" wrapText="1"/>
    </xf>
    <xf numFmtId="2" fontId="0" fillId="0" borderId="12" xfId="0" applyNumberFormat="1" applyBorder="1" applyAlignment="1">
      <alignment horizontal="right" vertical="center"/>
    </xf>
    <xf numFmtId="9" fontId="1" fillId="0" borderId="14" xfId="0" applyNumberFormat="1" applyFont="1" applyBorder="1" applyAlignment="1">
      <alignment horizontal="left" vertical="center" wrapText="1"/>
    </xf>
    <xf numFmtId="2" fontId="0" fillId="0" borderId="18" xfId="0" applyNumberFormat="1" applyBorder="1" applyAlignment="1">
      <alignment horizontal="right" vertical="center"/>
    </xf>
    <xf numFmtId="2" fontId="0" fillId="0" borderId="10" xfId="0" applyNumberFormat="1" applyBorder="1" applyAlignment="1">
      <alignment horizontal="right" vertical="center"/>
    </xf>
    <xf numFmtId="0" fontId="1" fillId="0" borderId="2" xfId="0" applyFont="1" applyBorder="1" applyProtection="1">
      <protection hidden="1"/>
    </xf>
    <xf numFmtId="0" fontId="1" fillId="5" borderId="2" xfId="0" applyFont="1" applyFill="1" applyBorder="1" applyAlignment="1" applyProtection="1">
      <alignment horizontal="center"/>
      <protection hidden="1"/>
    </xf>
    <xf numFmtId="0" fontId="0" fillId="0" borderId="13" xfId="0" applyBorder="1" applyAlignment="1" applyProtection="1">
      <alignment horizontal="center"/>
      <protection hidden="1"/>
    </xf>
    <xf numFmtId="0" fontId="0" fillId="0" borderId="14" xfId="0" applyBorder="1" applyAlignment="1" applyProtection="1">
      <alignment horizontal="center"/>
      <protection hidden="1"/>
    </xf>
    <xf numFmtId="0" fontId="1" fillId="0" borderId="3" xfId="0" applyFont="1" applyBorder="1" applyAlignment="1" applyProtection="1">
      <alignment horizontal="center" vertical="center"/>
      <protection hidden="1"/>
    </xf>
    <xf numFmtId="0" fontId="1" fillId="0" borderId="4" xfId="0" applyFont="1" applyBorder="1" applyAlignment="1" applyProtection="1">
      <alignment horizontal="center" vertical="center"/>
      <protection hidden="1"/>
    </xf>
    <xf numFmtId="0" fontId="1" fillId="0" borderId="5" xfId="0" applyFont="1" applyBorder="1" applyAlignment="1" applyProtection="1">
      <alignment horizontal="center" vertical="center"/>
      <protection hidden="1"/>
    </xf>
    <xf numFmtId="0" fontId="1" fillId="0" borderId="2" xfId="0" applyFont="1" applyBorder="1" applyAlignment="1" applyProtection="1">
      <alignment horizontal="center" vertical="center"/>
      <protection hidden="1"/>
    </xf>
    <xf numFmtId="0" fontId="0" fillId="0" borderId="0" xfId="0" applyAlignment="1">
      <alignment horizontal="left" vertical="center" wrapText="1"/>
    </xf>
    <xf numFmtId="9" fontId="1" fillId="0" borderId="6" xfId="0" applyNumberFormat="1" applyFont="1" applyBorder="1" applyAlignment="1" applyProtection="1">
      <alignment horizontal="center" vertical="center" wrapText="1"/>
      <protection hidden="1"/>
    </xf>
    <xf numFmtId="9" fontId="1" fillId="0" borderId="7" xfId="0" applyNumberFormat="1" applyFont="1" applyBorder="1" applyAlignment="1" applyProtection="1">
      <alignment horizontal="center" vertical="center" wrapText="1"/>
      <protection hidden="1"/>
    </xf>
    <xf numFmtId="2" fontId="8" fillId="0" borderId="0" xfId="0" applyNumberFormat="1" applyFont="1" applyAlignment="1" applyProtection="1">
      <alignment horizontal="center" vertical="center"/>
      <protection hidden="1"/>
    </xf>
  </cellXfs>
  <cellStyles count="1">
    <cellStyle name="Normal" xfId="0" builtinId="0"/>
  </cellStyles>
  <dxfs count="16">
    <dxf>
      <fill>
        <patternFill>
          <bgColor rgb="FF7F7F7F"/>
        </patternFill>
      </fill>
    </dxf>
    <dxf>
      <fill>
        <patternFill>
          <fgColor rgb="FF41BB19"/>
          <bgColor rgb="FF41BB19"/>
        </patternFill>
      </fill>
    </dxf>
    <dxf>
      <fill>
        <patternFill>
          <bgColor rgb="FF41BB19"/>
        </patternFill>
      </fill>
    </dxf>
    <dxf>
      <fill>
        <patternFill>
          <fgColor rgb="FFFEE000"/>
          <bgColor rgb="FFFEE000"/>
        </patternFill>
      </fill>
    </dxf>
    <dxf>
      <fill>
        <patternFill>
          <bgColor rgb="FFFEE000"/>
        </patternFill>
      </fill>
    </dxf>
    <dxf>
      <fill>
        <patternFill>
          <fgColor rgb="FFFF2D2D"/>
          <bgColor rgb="FFFF2D2D"/>
        </patternFill>
      </fill>
    </dxf>
    <dxf>
      <fill>
        <patternFill>
          <bgColor rgb="FFFF2D2D"/>
        </patternFill>
      </fill>
    </dxf>
    <dxf>
      <fill>
        <patternFill>
          <fgColor rgb="FFD9D9D9"/>
          <bgColor rgb="FFD9D9D9"/>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colors>
    <mruColors>
      <color rgb="FF7F7F7F"/>
      <color rgb="FFFF2D2D"/>
      <color rgb="FFFEE000"/>
      <color rgb="FF41BB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I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da-DK" b="1"/>
              <a:t>RELIABILITY</a:t>
            </a:r>
            <a:endParaRPr lang="sv-SE" b="1"/>
          </a:p>
        </c:rich>
      </c:tx>
      <c:overlay val="0"/>
      <c:spPr>
        <a:noFill/>
        <a:ln>
          <a:noFill/>
        </a:ln>
        <a:effectLst/>
      </c:spPr>
    </c:title>
    <c:autoTitleDeleted val="0"/>
    <c:plotArea>
      <c:layout>
        <c:manualLayout>
          <c:layoutTarget val="inner"/>
          <c:xMode val="edge"/>
          <c:yMode val="edge"/>
          <c:x val="6.3512005638733729E-2"/>
          <c:y val="0.18864222815920353"/>
          <c:w val="0.91900802991028374"/>
          <c:h val="0.53412241195691212"/>
        </c:manualLayout>
      </c:layout>
      <c:barChart>
        <c:barDir val="col"/>
        <c:grouping val="percentStacked"/>
        <c:varyColors val="0"/>
        <c:ser>
          <c:idx val="0"/>
          <c:order val="0"/>
          <c:tx>
            <c:strRef>
              <c:f>'SciRAPplastic in vivo'!$D$54</c:f>
              <c:strCache>
                <c:ptCount val="1"/>
                <c:pt idx="0">
                  <c:v>Fulfilled</c:v>
                </c:pt>
              </c:strCache>
            </c:strRef>
          </c:tx>
          <c:spPr>
            <a:solidFill>
              <a:srgbClr val="41BB19"/>
            </a:solidFill>
            <a:ln>
              <a:noFill/>
            </a:ln>
            <a:effectLst/>
          </c:spPr>
          <c:invertIfNegative val="0"/>
          <c:cat>
            <c:strRef>
              <c:f>'SciRAPplastic in vivo'!$C$55:$C$58</c:f>
              <c:strCache>
                <c:ptCount val="4"/>
                <c:pt idx="0">
                  <c:v>Test item and controls</c:v>
                </c:pt>
                <c:pt idx="1">
                  <c:v>Animal model and housing conditions</c:v>
                </c:pt>
                <c:pt idx="2">
                  <c:v>Dosing and administration of the test compound</c:v>
                </c:pt>
                <c:pt idx="3">
                  <c:v>Data collection and analysis</c:v>
                </c:pt>
              </c:strCache>
            </c:strRef>
          </c:cat>
          <c:val>
            <c:numRef>
              <c:f>'SciRAPplastic in vivo'!$D$55:$D$58</c:f>
              <c:numCache>
                <c:formatCode>General</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0-2D4C-4257-8810-9C9189BC4828}"/>
            </c:ext>
          </c:extLst>
        </c:ser>
        <c:ser>
          <c:idx val="1"/>
          <c:order val="1"/>
          <c:tx>
            <c:strRef>
              <c:f>'SciRAPplastic in vivo'!$E$54</c:f>
              <c:strCache>
                <c:ptCount val="1"/>
                <c:pt idx="0">
                  <c:v>Partially fulfilled</c:v>
                </c:pt>
              </c:strCache>
            </c:strRef>
          </c:tx>
          <c:spPr>
            <a:solidFill>
              <a:srgbClr val="FEE000"/>
            </a:solidFill>
            <a:ln>
              <a:noFill/>
            </a:ln>
            <a:effectLst/>
          </c:spPr>
          <c:invertIfNegative val="0"/>
          <c:cat>
            <c:strRef>
              <c:f>'SciRAPplastic in vivo'!$C$55:$C$58</c:f>
              <c:strCache>
                <c:ptCount val="4"/>
                <c:pt idx="0">
                  <c:v>Test item and controls</c:v>
                </c:pt>
                <c:pt idx="1">
                  <c:v>Animal model and housing conditions</c:v>
                </c:pt>
                <c:pt idx="2">
                  <c:v>Dosing and administration of the test compound</c:v>
                </c:pt>
                <c:pt idx="3">
                  <c:v>Data collection and analysis</c:v>
                </c:pt>
              </c:strCache>
            </c:strRef>
          </c:cat>
          <c:val>
            <c:numRef>
              <c:f>'SciRAPplastic in vivo'!$E$55:$E$58</c:f>
              <c:numCache>
                <c:formatCode>General</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1-2D4C-4257-8810-9C9189BC4828}"/>
            </c:ext>
          </c:extLst>
        </c:ser>
        <c:ser>
          <c:idx val="2"/>
          <c:order val="2"/>
          <c:tx>
            <c:strRef>
              <c:f>'SciRAPplastic in vivo'!$F$54</c:f>
              <c:strCache>
                <c:ptCount val="1"/>
                <c:pt idx="0">
                  <c:v>Not fulfilled</c:v>
                </c:pt>
              </c:strCache>
            </c:strRef>
          </c:tx>
          <c:spPr>
            <a:solidFill>
              <a:srgbClr val="FF2D2D"/>
            </a:solidFill>
            <a:ln>
              <a:noFill/>
            </a:ln>
            <a:effectLst/>
          </c:spPr>
          <c:invertIfNegative val="0"/>
          <c:cat>
            <c:strRef>
              <c:f>'SciRAPplastic in vivo'!$C$55:$C$58</c:f>
              <c:strCache>
                <c:ptCount val="4"/>
                <c:pt idx="0">
                  <c:v>Test item and controls</c:v>
                </c:pt>
                <c:pt idx="1">
                  <c:v>Animal model and housing conditions</c:v>
                </c:pt>
                <c:pt idx="2">
                  <c:v>Dosing and administration of the test compound</c:v>
                </c:pt>
                <c:pt idx="3">
                  <c:v>Data collection and analysis</c:v>
                </c:pt>
              </c:strCache>
            </c:strRef>
          </c:cat>
          <c:val>
            <c:numRef>
              <c:f>'SciRAPplastic in vivo'!$F$55:$F$58</c:f>
              <c:numCache>
                <c:formatCode>General</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2-2D4C-4257-8810-9C9189BC4828}"/>
            </c:ext>
          </c:extLst>
        </c:ser>
        <c:ser>
          <c:idx val="3"/>
          <c:order val="3"/>
          <c:tx>
            <c:strRef>
              <c:f>'SciRAPplastic in vivo'!$G$54</c:f>
              <c:strCache>
                <c:ptCount val="1"/>
                <c:pt idx="0">
                  <c:v>Not reported</c:v>
                </c:pt>
              </c:strCache>
            </c:strRef>
          </c:tx>
          <c:spPr>
            <a:solidFill>
              <a:srgbClr val="7F7F7F"/>
            </a:solidFill>
            <a:ln>
              <a:noFill/>
            </a:ln>
            <a:effectLst/>
          </c:spPr>
          <c:invertIfNegative val="0"/>
          <c:cat>
            <c:strRef>
              <c:f>'SciRAPplastic in vivo'!$C$55:$C$58</c:f>
              <c:strCache>
                <c:ptCount val="4"/>
                <c:pt idx="0">
                  <c:v>Test item and controls</c:v>
                </c:pt>
                <c:pt idx="1">
                  <c:v>Animal model and housing conditions</c:v>
                </c:pt>
                <c:pt idx="2">
                  <c:v>Dosing and administration of the test compound</c:v>
                </c:pt>
                <c:pt idx="3">
                  <c:v>Data collection and analysis</c:v>
                </c:pt>
              </c:strCache>
            </c:strRef>
          </c:cat>
          <c:val>
            <c:numRef>
              <c:f>'SciRAPplastic in vivo'!$G$55:$G$58</c:f>
              <c:numCache>
                <c:formatCode>General</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3-2D4C-4257-8810-9C9189BC4828}"/>
            </c:ext>
          </c:extLst>
        </c:ser>
        <c:dLbls>
          <c:showLegendKey val="0"/>
          <c:showVal val="0"/>
          <c:showCatName val="0"/>
          <c:showSerName val="0"/>
          <c:showPercent val="0"/>
          <c:showBubbleSize val="0"/>
        </c:dLbls>
        <c:gapWidth val="75"/>
        <c:overlap val="100"/>
        <c:axId val="121200000"/>
        <c:axId val="83513728"/>
      </c:barChart>
      <c:catAx>
        <c:axId val="121200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513728"/>
        <c:crosses val="autoZero"/>
        <c:auto val="1"/>
        <c:lblAlgn val="ctr"/>
        <c:lblOffset val="100"/>
        <c:noMultiLvlLbl val="0"/>
      </c:catAx>
      <c:valAx>
        <c:axId val="83513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200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I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sk-SK" b="1"/>
              <a:t>RELEVANCE</a:t>
            </a:r>
            <a:endParaRPr lang="sv-SE" b="1"/>
          </a:p>
        </c:rich>
      </c:tx>
      <c:overlay val="0"/>
      <c:spPr>
        <a:noFill/>
        <a:ln>
          <a:noFill/>
        </a:ln>
        <a:effectLst/>
      </c:spPr>
    </c:title>
    <c:autoTitleDeleted val="0"/>
    <c:plotArea>
      <c:layout/>
      <c:barChart>
        <c:barDir val="col"/>
        <c:grouping val="percentStacked"/>
        <c:varyColors val="0"/>
        <c:ser>
          <c:idx val="0"/>
          <c:order val="0"/>
          <c:tx>
            <c:strRef>
              <c:f>'SciRAPplastic in vivo'!$D$65</c:f>
              <c:strCache>
                <c:ptCount val="1"/>
                <c:pt idx="0">
                  <c:v>Directly relevant</c:v>
                </c:pt>
              </c:strCache>
            </c:strRef>
          </c:tx>
          <c:spPr>
            <a:solidFill>
              <a:srgbClr val="41BB19"/>
            </a:solidFill>
            <a:ln>
              <a:noFill/>
            </a:ln>
            <a:effectLst/>
          </c:spPr>
          <c:invertIfNegative val="0"/>
          <c:cat>
            <c:strRef>
              <c:f>'SciRAPplastic in vivo'!$C$73</c:f>
              <c:strCache>
                <c:ptCount val="1"/>
                <c:pt idx="0">
                  <c:v>Relevance</c:v>
                </c:pt>
              </c:strCache>
            </c:strRef>
          </c:cat>
          <c:val>
            <c:numRef>
              <c:f>'SciRAPplastic in vivo'!$D$73</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9C63-41BC-8968-8308DE772004}"/>
            </c:ext>
          </c:extLst>
        </c:ser>
        <c:ser>
          <c:idx val="1"/>
          <c:order val="1"/>
          <c:tx>
            <c:strRef>
              <c:f>'SciRAPplastic in vivo'!$E$65</c:f>
              <c:strCache>
                <c:ptCount val="1"/>
                <c:pt idx="0">
                  <c:v>Indirectly relevant</c:v>
                </c:pt>
              </c:strCache>
            </c:strRef>
          </c:tx>
          <c:spPr>
            <a:solidFill>
              <a:srgbClr val="FEE000"/>
            </a:solidFill>
            <a:ln>
              <a:noFill/>
            </a:ln>
            <a:effectLst/>
          </c:spPr>
          <c:invertIfNegative val="0"/>
          <c:cat>
            <c:strRef>
              <c:f>'SciRAPplastic in vivo'!$C$73</c:f>
              <c:strCache>
                <c:ptCount val="1"/>
                <c:pt idx="0">
                  <c:v>Relevance</c:v>
                </c:pt>
              </c:strCache>
            </c:strRef>
          </c:cat>
          <c:val>
            <c:numRef>
              <c:f>'SciRAPplastic in vivo'!$E$73</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7263-49AD-8E94-C8818E54A6BE}"/>
            </c:ext>
          </c:extLst>
        </c:ser>
        <c:ser>
          <c:idx val="2"/>
          <c:order val="2"/>
          <c:tx>
            <c:strRef>
              <c:f>'SciRAPplastic in vivo'!$F$65</c:f>
              <c:strCache>
                <c:ptCount val="1"/>
                <c:pt idx="0">
                  <c:v>Not relevant</c:v>
                </c:pt>
              </c:strCache>
            </c:strRef>
          </c:tx>
          <c:spPr>
            <a:solidFill>
              <a:srgbClr val="FF2D2D"/>
            </a:solidFill>
            <a:ln>
              <a:noFill/>
            </a:ln>
            <a:effectLst/>
          </c:spPr>
          <c:invertIfNegative val="0"/>
          <c:cat>
            <c:strRef>
              <c:f>'SciRAPplastic in vivo'!$C$73</c:f>
              <c:strCache>
                <c:ptCount val="1"/>
                <c:pt idx="0">
                  <c:v>Relevance</c:v>
                </c:pt>
              </c:strCache>
            </c:strRef>
          </c:cat>
          <c:val>
            <c:numRef>
              <c:f>'SciRAPplastic in vivo'!$F$73</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1-7263-49AD-8E94-C8818E54A6BE}"/>
            </c:ext>
          </c:extLst>
        </c:ser>
        <c:dLbls>
          <c:showLegendKey val="0"/>
          <c:showVal val="0"/>
          <c:showCatName val="0"/>
          <c:showSerName val="0"/>
          <c:showPercent val="0"/>
          <c:showBubbleSize val="0"/>
        </c:dLbls>
        <c:gapWidth val="75"/>
        <c:overlap val="100"/>
        <c:axId val="83549184"/>
        <c:axId val="83555072"/>
      </c:barChart>
      <c:catAx>
        <c:axId val="83549184"/>
        <c:scaling>
          <c:orientation val="minMax"/>
        </c:scaling>
        <c:delete val="1"/>
        <c:axPos val="b"/>
        <c:numFmt formatCode="General" sourceLinked="1"/>
        <c:majorTickMark val="none"/>
        <c:minorTickMark val="none"/>
        <c:tickLblPos val="nextTo"/>
        <c:crossAx val="83555072"/>
        <c:crosses val="autoZero"/>
        <c:auto val="1"/>
        <c:lblAlgn val="ctr"/>
        <c:lblOffset val="100"/>
        <c:noMultiLvlLbl val="0"/>
      </c:catAx>
      <c:valAx>
        <c:axId val="835550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549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6629925</xdr:colOff>
      <xdr:row>48</xdr:row>
      <xdr:rowOff>55563</xdr:rowOff>
    </xdr:from>
    <xdr:to>
      <xdr:col>7</xdr:col>
      <xdr:colOff>247119</xdr:colOff>
      <xdr:row>60</xdr:row>
      <xdr:rowOff>133878</xdr:rowOff>
    </xdr:to>
    <xdr:graphicFrame macro="">
      <xdr:nvGraphicFramePr>
        <xdr:cNvPr id="3" name="Chart 2">
          <a:extLst>
            <a:ext uri="{FF2B5EF4-FFF2-40B4-BE49-F238E27FC236}">
              <a16:creationId xmlns:a16="http://schemas.microsoft.com/office/drawing/2014/main" xmlns="" id="{F91C5EAE-6CC8-43C1-8E91-460A9B5BBC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6624186</xdr:colOff>
      <xdr:row>61</xdr:row>
      <xdr:rowOff>114299</xdr:rowOff>
    </xdr:from>
    <xdr:to>
      <xdr:col>7</xdr:col>
      <xdr:colOff>221722</xdr:colOff>
      <xdr:row>75</xdr:row>
      <xdr:rowOff>149225</xdr:rowOff>
    </xdr:to>
    <xdr:graphicFrame macro="">
      <xdr:nvGraphicFramePr>
        <xdr:cNvPr id="4" name="Chart 3">
          <a:extLst>
            <a:ext uri="{FF2B5EF4-FFF2-40B4-BE49-F238E27FC236}">
              <a16:creationId xmlns:a16="http://schemas.microsoft.com/office/drawing/2014/main" xmlns="" id="{1A8E0A1A-8F32-4DD6-8FBA-97D0DD2150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05"/>
  <sheetViews>
    <sheetView tabSelected="1" zoomScaleNormal="100" workbookViewId="0">
      <selection activeCell="B6" sqref="B6"/>
    </sheetView>
  </sheetViews>
  <sheetFormatPr defaultColWidth="8.75" defaultRowHeight="14.25"/>
  <cols>
    <col min="1" max="1" width="3.5" style="11" bestFit="1" customWidth="1"/>
    <col min="2" max="2" width="95.875" style="11" bestFit="1" customWidth="1"/>
    <col min="3" max="3" width="32.5" style="11" bestFit="1" customWidth="1"/>
    <col min="4" max="4" width="25.375" style="11" customWidth="1"/>
    <col min="5" max="5" width="16.125" style="11" bestFit="1" customWidth="1"/>
    <col min="6" max="6" width="11.25" style="11" bestFit="1" customWidth="1"/>
    <col min="7" max="7" width="14.25" style="11" bestFit="1" customWidth="1"/>
    <col min="8" max="8" width="20.125" style="11" customWidth="1"/>
    <col min="9" max="9" width="8.75" style="11"/>
    <col min="10" max="10" width="34.875" style="11" hidden="1" customWidth="1"/>
    <col min="11" max="11" width="22.25" style="11" hidden="1" customWidth="1"/>
    <col min="12" max="12" width="20" style="11" hidden="1" customWidth="1"/>
    <col min="13" max="13" width="15.5" style="11" hidden="1" customWidth="1"/>
    <col min="14" max="14" width="14.5" style="11" hidden="1" customWidth="1"/>
    <col min="15" max="15" width="15.125" style="11" hidden="1" customWidth="1"/>
    <col min="16" max="16384" width="8.75" style="11"/>
  </cols>
  <sheetData>
    <row r="1" spans="1:15" ht="105.95" customHeight="1">
      <c r="A1" s="88" t="s">
        <v>75</v>
      </c>
      <c r="B1" s="88"/>
      <c r="C1" s="88"/>
      <c r="D1" s="88"/>
      <c r="E1" s="88"/>
      <c r="F1" s="88"/>
      <c r="G1" s="88"/>
      <c r="H1" s="88"/>
      <c r="I1" s="88"/>
      <c r="J1" s="26"/>
      <c r="K1" s="26"/>
      <c r="L1" s="26"/>
      <c r="M1" s="26"/>
      <c r="N1" s="26"/>
      <c r="O1" s="26"/>
    </row>
    <row r="3" spans="1:15" ht="14.45">
      <c r="A3" s="28"/>
      <c r="B3" s="23" t="s">
        <v>0</v>
      </c>
      <c r="C3" s="27" t="s">
        <v>10</v>
      </c>
      <c r="D3" s="27" t="s">
        <v>1</v>
      </c>
      <c r="J3" s="31"/>
    </row>
    <row r="4" spans="1:15" ht="14.45">
      <c r="A4" s="28"/>
      <c r="B4" s="29" t="s">
        <v>11</v>
      </c>
      <c r="C4" s="30"/>
      <c r="D4" s="30"/>
      <c r="J4" s="31"/>
      <c r="K4" s="64" t="s">
        <v>74</v>
      </c>
    </row>
    <row r="5" spans="1:15" ht="43.5">
      <c r="A5" s="1">
        <v>1</v>
      </c>
      <c r="B5" s="2" t="s">
        <v>59</v>
      </c>
      <c r="C5" s="30"/>
      <c r="D5" s="30"/>
      <c r="J5" s="31"/>
      <c r="K5" s="65" t="s">
        <v>2</v>
      </c>
      <c r="L5" s="66">
        <v>1</v>
      </c>
    </row>
    <row r="6" spans="1:15" ht="29.1">
      <c r="A6" s="28">
        <v>2</v>
      </c>
      <c r="B6" s="32" t="s">
        <v>60</v>
      </c>
      <c r="C6" s="30"/>
      <c r="D6" s="30"/>
      <c r="J6" s="31"/>
      <c r="K6" s="65" t="s">
        <v>3</v>
      </c>
      <c r="L6" s="66">
        <v>0.5</v>
      </c>
    </row>
    <row r="7" spans="1:15" ht="14.45">
      <c r="A7" s="28">
        <v>3</v>
      </c>
      <c r="B7" s="32" t="s">
        <v>57</v>
      </c>
      <c r="C7" s="30"/>
      <c r="D7" s="30"/>
      <c r="J7" s="31"/>
      <c r="K7" s="65" t="s">
        <v>4</v>
      </c>
      <c r="L7" s="66">
        <v>0</v>
      </c>
    </row>
    <row r="8" spans="1:15" ht="29.1">
      <c r="A8" s="28">
        <v>4</v>
      </c>
      <c r="B8" s="32" t="s">
        <v>63</v>
      </c>
      <c r="C8" s="30"/>
      <c r="D8" s="30"/>
      <c r="J8" s="31"/>
      <c r="K8" s="65" t="s">
        <v>76</v>
      </c>
      <c r="L8" s="66">
        <v>0</v>
      </c>
    </row>
    <row r="9" spans="1:15" ht="43.5">
      <c r="A9" s="28">
        <v>5</v>
      </c>
      <c r="B9" s="2" t="s">
        <v>61</v>
      </c>
      <c r="C9" s="30"/>
      <c r="D9" s="30"/>
      <c r="J9" s="31"/>
      <c r="K9" s="65" t="s">
        <v>5</v>
      </c>
      <c r="L9" s="66"/>
    </row>
    <row r="10" spans="1:15" ht="14.45">
      <c r="A10" s="28">
        <v>6</v>
      </c>
      <c r="B10" s="53" t="s">
        <v>62</v>
      </c>
      <c r="C10" s="30"/>
      <c r="D10" s="30"/>
      <c r="J10" s="31"/>
      <c r="K10" s="64" t="s">
        <v>68</v>
      </c>
    </row>
    <row r="11" spans="1:15" ht="57.95">
      <c r="A11" s="28">
        <v>7</v>
      </c>
      <c r="B11" s="6" t="s">
        <v>64</v>
      </c>
      <c r="C11" s="30"/>
      <c r="D11" s="30"/>
      <c r="J11" s="31"/>
      <c r="K11" s="33" t="s">
        <v>69</v>
      </c>
      <c r="L11" s="66">
        <v>1</v>
      </c>
    </row>
    <row r="12" spans="1:15" ht="14.45">
      <c r="A12" s="28"/>
      <c r="B12" s="29" t="s">
        <v>31</v>
      </c>
      <c r="C12" s="30"/>
      <c r="D12" s="30"/>
      <c r="J12" s="31"/>
      <c r="K12" s="33" t="s">
        <v>70</v>
      </c>
      <c r="L12" s="66">
        <v>0.5</v>
      </c>
    </row>
    <row r="13" spans="1:15" ht="14.45">
      <c r="A13" s="28">
        <v>8</v>
      </c>
      <c r="B13" s="32" t="s">
        <v>33</v>
      </c>
      <c r="C13" s="30"/>
      <c r="D13" s="30"/>
      <c r="J13" s="31"/>
      <c r="K13" s="33" t="s">
        <v>71</v>
      </c>
      <c r="L13" s="66">
        <v>0</v>
      </c>
    </row>
    <row r="14" spans="1:15" ht="14.45">
      <c r="A14" s="28">
        <v>9</v>
      </c>
      <c r="B14" s="32" t="s">
        <v>34</v>
      </c>
      <c r="C14" s="30"/>
      <c r="D14" s="30"/>
      <c r="J14" s="31"/>
    </row>
    <row r="15" spans="1:15" ht="29.1">
      <c r="A15" s="28">
        <v>10</v>
      </c>
      <c r="B15" s="32" t="s">
        <v>35</v>
      </c>
      <c r="C15" s="30"/>
      <c r="D15" s="30"/>
      <c r="J15" s="31"/>
    </row>
    <row r="16" spans="1:15" ht="14.45">
      <c r="A16" s="28">
        <v>11</v>
      </c>
      <c r="B16" s="32" t="s">
        <v>36</v>
      </c>
      <c r="C16" s="30"/>
      <c r="D16" s="30"/>
      <c r="J16" s="31"/>
    </row>
    <row r="17" spans="1:10" ht="57">
      <c r="A17" s="11">
        <v>12</v>
      </c>
      <c r="B17" s="32" t="s">
        <v>65</v>
      </c>
      <c r="C17" s="30"/>
      <c r="D17" s="30"/>
      <c r="J17" s="31"/>
    </row>
    <row r="18" spans="1:10" ht="15">
      <c r="A18" s="28"/>
      <c r="B18" s="29" t="s">
        <v>32</v>
      </c>
      <c r="C18" s="30"/>
      <c r="D18" s="30"/>
      <c r="J18" s="31"/>
    </row>
    <row r="19" spans="1:10">
      <c r="A19" s="28">
        <v>13</v>
      </c>
      <c r="B19" s="32" t="s">
        <v>37</v>
      </c>
      <c r="C19" s="30"/>
      <c r="D19" s="30"/>
      <c r="J19" s="31"/>
    </row>
    <row r="20" spans="1:10" ht="28.5">
      <c r="A20" s="28">
        <v>14</v>
      </c>
      <c r="B20" s="32" t="s">
        <v>66</v>
      </c>
      <c r="C20" s="30"/>
      <c r="D20" s="30"/>
      <c r="J20" s="31"/>
    </row>
    <row r="21" spans="1:10">
      <c r="A21" s="28">
        <v>15</v>
      </c>
      <c r="B21" s="32" t="s">
        <v>38</v>
      </c>
      <c r="C21" s="30"/>
      <c r="D21" s="30"/>
      <c r="J21" s="31"/>
    </row>
    <row r="22" spans="1:10">
      <c r="A22" s="28">
        <v>16</v>
      </c>
      <c r="B22" s="32" t="s">
        <v>39</v>
      </c>
      <c r="C22" s="30"/>
      <c r="D22" s="30"/>
      <c r="J22" s="31"/>
    </row>
    <row r="23" spans="1:10" ht="15">
      <c r="A23" s="28"/>
      <c r="B23" s="29" t="s">
        <v>12</v>
      </c>
      <c r="C23" s="30"/>
      <c r="D23" s="30"/>
      <c r="J23" s="31"/>
    </row>
    <row r="24" spans="1:10">
      <c r="A24" s="28">
        <v>17</v>
      </c>
      <c r="B24" s="32" t="s">
        <v>40</v>
      </c>
      <c r="C24" s="30"/>
      <c r="D24" s="30"/>
      <c r="J24" s="31"/>
    </row>
    <row r="25" spans="1:10">
      <c r="A25" s="28">
        <v>18</v>
      </c>
      <c r="B25" s="32" t="s">
        <v>41</v>
      </c>
      <c r="C25" s="30"/>
      <c r="D25" s="30"/>
      <c r="J25" s="31"/>
    </row>
    <row r="26" spans="1:10">
      <c r="A26" s="28">
        <v>19</v>
      </c>
      <c r="B26" s="32" t="s">
        <v>67</v>
      </c>
      <c r="C26" s="30"/>
      <c r="D26" s="30"/>
      <c r="J26" s="31"/>
    </row>
    <row r="27" spans="1:10" ht="28.5">
      <c r="A27" s="28">
        <v>20</v>
      </c>
      <c r="B27" s="32" t="s">
        <v>42</v>
      </c>
      <c r="C27" s="30"/>
      <c r="D27" s="30"/>
      <c r="J27" s="31"/>
    </row>
    <row r="28" spans="1:10">
      <c r="A28" s="28">
        <v>21</v>
      </c>
      <c r="B28" s="32" t="s">
        <v>43</v>
      </c>
      <c r="C28" s="30"/>
      <c r="D28" s="30"/>
      <c r="J28" s="31"/>
    </row>
    <row r="29" spans="1:10" ht="42.75">
      <c r="A29" s="28">
        <v>22</v>
      </c>
      <c r="B29" s="16" t="s">
        <v>58</v>
      </c>
      <c r="C29" s="30"/>
      <c r="D29" s="30"/>
      <c r="J29" s="31"/>
    </row>
    <row r="30" spans="1:10" ht="15">
      <c r="A30" s="28"/>
      <c r="B30" s="29" t="s">
        <v>13</v>
      </c>
      <c r="C30" s="33"/>
      <c r="D30" s="33"/>
      <c r="J30" s="31"/>
    </row>
    <row r="31" spans="1:10" ht="28.5">
      <c r="A31" s="28">
        <v>23</v>
      </c>
      <c r="B31" s="32" t="s">
        <v>44</v>
      </c>
      <c r="C31" s="33"/>
      <c r="D31" s="33"/>
      <c r="J31" s="31"/>
    </row>
    <row r="32" spans="1:10" ht="15">
      <c r="A32" s="28"/>
      <c r="B32" s="34" t="s">
        <v>9</v>
      </c>
      <c r="C32" s="27" t="s">
        <v>10</v>
      </c>
      <c r="D32" s="27" t="s">
        <v>1</v>
      </c>
      <c r="J32" s="31"/>
    </row>
    <row r="33" spans="1:18">
      <c r="A33" s="28">
        <v>1</v>
      </c>
      <c r="B33" s="32" t="s">
        <v>45</v>
      </c>
      <c r="C33" s="30"/>
      <c r="D33" s="30"/>
      <c r="J33" s="31"/>
    </row>
    <row r="34" spans="1:18">
      <c r="A34" s="28">
        <v>2</v>
      </c>
      <c r="B34" s="32" t="s">
        <v>46</v>
      </c>
      <c r="C34" s="30"/>
      <c r="D34" s="30"/>
      <c r="J34" s="31"/>
    </row>
    <row r="35" spans="1:18">
      <c r="A35" s="28">
        <v>3</v>
      </c>
      <c r="B35" s="32" t="s">
        <v>47</v>
      </c>
      <c r="C35" s="30"/>
      <c r="D35" s="31"/>
      <c r="E35" s="30"/>
      <c r="J35" s="31"/>
    </row>
    <row r="36" spans="1:18">
      <c r="A36" s="28">
        <v>4</v>
      </c>
      <c r="B36" s="32" t="s">
        <v>48</v>
      </c>
      <c r="C36" s="30"/>
      <c r="D36" s="31"/>
      <c r="E36" s="30"/>
      <c r="J36" s="31"/>
    </row>
    <row r="37" spans="1:18">
      <c r="A37" s="28">
        <v>5</v>
      </c>
      <c r="B37" s="32" t="s">
        <v>49</v>
      </c>
      <c r="C37" s="30"/>
      <c r="D37" s="31"/>
      <c r="E37" s="30"/>
      <c r="J37" s="31"/>
    </row>
    <row r="38" spans="1:18">
      <c r="A38" s="28">
        <v>6</v>
      </c>
      <c r="B38" s="2" t="s">
        <v>56</v>
      </c>
      <c r="C38" s="30"/>
      <c r="D38" s="31"/>
      <c r="E38" s="30"/>
      <c r="J38" s="31"/>
    </row>
    <row r="39" spans="1:18" s="38" customFormat="1" ht="15" thickBot="1">
      <c r="A39" s="35">
        <v>7</v>
      </c>
      <c r="B39" s="54" t="s">
        <v>55</v>
      </c>
      <c r="C39" s="36"/>
      <c r="D39" s="37"/>
      <c r="E39" s="36"/>
      <c r="J39" s="37"/>
    </row>
    <row r="40" spans="1:18" ht="15.75" thickTop="1" thickBot="1"/>
    <row r="41" spans="1:18" ht="18">
      <c r="C41" s="89"/>
      <c r="D41" s="55" t="s">
        <v>14</v>
      </c>
      <c r="E41" s="17"/>
      <c r="F41" s="17"/>
      <c r="G41" s="91"/>
      <c r="I41" s="39"/>
      <c r="J41" s="82"/>
      <c r="K41" s="59" t="s">
        <v>14</v>
      </c>
      <c r="L41" s="22"/>
      <c r="M41"/>
      <c r="N41"/>
      <c r="O41"/>
      <c r="P41"/>
      <c r="Q41"/>
      <c r="R41"/>
    </row>
    <row r="42" spans="1:18" ht="24.6" customHeight="1" thickBot="1">
      <c r="C42" s="90"/>
      <c r="D42" s="21" t="s">
        <v>0</v>
      </c>
      <c r="F42" s="18"/>
      <c r="G42" s="91"/>
      <c r="H42" s="25"/>
      <c r="J42" s="83"/>
      <c r="K42" s="60" t="s">
        <v>0</v>
      </c>
      <c r="R42"/>
    </row>
    <row r="43" spans="1:18" ht="18.600000000000001" customHeight="1" thickBot="1">
      <c r="C43" s="8" t="s">
        <v>15</v>
      </c>
      <c r="D43" s="56">
        <f>K44</f>
        <v>0</v>
      </c>
      <c r="F43" s="19"/>
      <c r="G43" s="19"/>
      <c r="H43" s="25"/>
      <c r="J43" s="67" t="s">
        <v>16</v>
      </c>
      <c r="K43" s="61" cm="1">
        <f t="array" ref="K43">SUM(COUNTIF($C$5:$C$31,$K$5:$K$8)*$L$5:$L$8)</f>
        <v>0</v>
      </c>
      <c r="R43"/>
    </row>
    <row r="44" spans="1:18" ht="20.45" customHeight="1">
      <c r="C44" s="9" t="s">
        <v>50</v>
      </c>
      <c r="D44" s="57">
        <f>$K$51</f>
        <v>0</v>
      </c>
      <c r="F44" s="19"/>
      <c r="G44" s="19"/>
      <c r="H44" s="25"/>
      <c r="J44" s="67" t="s">
        <v>17</v>
      </c>
      <c r="K44" s="61">
        <f>($K$43/$K$46)*100</f>
        <v>0</v>
      </c>
      <c r="R44"/>
    </row>
    <row r="45" spans="1:18" ht="17.45" customHeight="1">
      <c r="C45" s="10" t="s">
        <v>31</v>
      </c>
      <c r="D45" s="58">
        <f>$L$51</f>
        <v>0</v>
      </c>
      <c r="F45" s="19"/>
      <c r="G45" s="19"/>
      <c r="H45" s="25"/>
      <c r="J45" s="67" t="s">
        <v>18</v>
      </c>
      <c r="K45" s="62">
        <f>COUNTIF($C$4:$C$31,"REMOVE")</f>
        <v>0</v>
      </c>
      <c r="R45"/>
    </row>
    <row r="46" spans="1:18" ht="26.45" customHeight="1">
      <c r="C46" s="10" t="s">
        <v>32</v>
      </c>
      <c r="D46" s="58">
        <f>$M$51</f>
        <v>0</v>
      </c>
      <c r="F46" s="19"/>
      <c r="G46" s="19"/>
      <c r="H46" s="40"/>
      <c r="J46" s="68" t="s">
        <v>19</v>
      </c>
      <c r="K46" s="62">
        <f>$K$47-$K$45</f>
        <v>22</v>
      </c>
      <c r="R46"/>
    </row>
    <row r="47" spans="1:18" ht="20.100000000000001" customHeight="1" thickBot="1">
      <c r="C47" s="12" t="s">
        <v>12</v>
      </c>
      <c r="D47" s="56">
        <f>$N$51</f>
        <v>0</v>
      </c>
      <c r="F47" s="20"/>
      <c r="G47" s="20"/>
      <c r="H47" s="40"/>
      <c r="J47" s="69" t="s">
        <v>20</v>
      </c>
      <c r="K47" s="63">
        <v>22</v>
      </c>
      <c r="R47"/>
    </row>
    <row r="48" spans="1:18" ht="15.75" thickBot="1">
      <c r="C48" s="26"/>
      <c r="D48" s="19"/>
      <c r="F48" s="19"/>
      <c r="G48" s="19"/>
      <c r="O48" s="4"/>
      <c r="P48"/>
      <c r="Q48"/>
    </row>
    <row r="49" spans="3:17" ht="18">
      <c r="J49" s="70" t="s">
        <v>0</v>
      </c>
      <c r="K49" s="71" t="s">
        <v>21</v>
      </c>
      <c r="L49" s="71" t="s">
        <v>51</v>
      </c>
      <c r="M49" s="72" t="s">
        <v>52</v>
      </c>
      <c r="N49" s="73" t="s">
        <v>22</v>
      </c>
      <c r="O49" s="24"/>
      <c r="P49"/>
      <c r="Q49"/>
    </row>
    <row r="50" spans="3:17" ht="15">
      <c r="J50" s="67" t="s">
        <v>16</v>
      </c>
      <c r="K50" s="13" cm="1">
        <f t="array" ref="K50">SUM(COUNTIF($C$5:$C$11,$K$5:$K$8)*$L$5:$L$8)</f>
        <v>0</v>
      </c>
      <c r="L50" s="13" cm="1">
        <f t="array" ref="L50">SUM(COUNTIF($C$13:$C$17,$K$5:$K$8)*$L$5:$L$8)</f>
        <v>0</v>
      </c>
      <c r="M50" s="13" cm="1">
        <f t="array" ref="M50">SUM(COUNTIF($C$19:$C$22,$K$5:$K$8)*$L$5:$L$8)</f>
        <v>0</v>
      </c>
      <c r="N50" s="74" cm="1">
        <f t="array" ref="N50">SUM(COUNTIF($C$24:$C$29,$K$5:$K$8)*$L$5:$L$8)</f>
        <v>0</v>
      </c>
      <c r="O50" s="5"/>
      <c r="Q50"/>
    </row>
    <row r="51" spans="3:17" ht="15">
      <c r="J51" s="75" t="s">
        <v>17</v>
      </c>
      <c r="K51" s="13">
        <f>($K$50/$K$53)*100</f>
        <v>0</v>
      </c>
      <c r="L51" s="13">
        <f>($L$50/$L$53)*100</f>
        <v>0</v>
      </c>
      <c r="M51" s="13">
        <f>($M$50/$M$53)*100</f>
        <v>0</v>
      </c>
      <c r="N51" s="74">
        <f>($N$50/$N$53)*100</f>
        <v>0</v>
      </c>
      <c r="O51" s="5"/>
      <c r="Q51"/>
    </row>
    <row r="52" spans="3:17" ht="15">
      <c r="J52" s="75" t="s">
        <v>23</v>
      </c>
      <c r="K52" s="14">
        <f>COUNTIF($C$1:$C$7,"REMOVE")</f>
        <v>0</v>
      </c>
      <c r="L52" s="14">
        <f>COUNTIF($C$13:$C$17,"REMOVE")</f>
        <v>0</v>
      </c>
      <c r="M52" s="14">
        <f>COUNTIF($C$19:$C$22,"REMOVE")</f>
        <v>0</v>
      </c>
      <c r="N52" s="76">
        <f>COUNTIF($C$24:$C$28,"REMOVE")</f>
        <v>0</v>
      </c>
      <c r="O52" s="3"/>
      <c r="Q52"/>
    </row>
    <row r="53" spans="3:17" ht="15">
      <c r="C53" s="41"/>
      <c r="D53" s="84" t="s">
        <v>0</v>
      </c>
      <c r="E53" s="85"/>
      <c r="F53" s="85"/>
      <c r="G53" s="86"/>
      <c r="J53" s="77" t="s">
        <v>24</v>
      </c>
      <c r="K53" s="14">
        <f>$K$54-$K$52</f>
        <v>7</v>
      </c>
      <c r="L53" s="14">
        <f>$L$54-$L$52</f>
        <v>5</v>
      </c>
      <c r="M53" s="14">
        <f>$M$54-$M$52</f>
        <v>4</v>
      </c>
      <c r="N53" s="76">
        <f>$N$54-$N$52</f>
        <v>6</v>
      </c>
      <c r="O53" s="3"/>
      <c r="Q53"/>
    </row>
    <row r="54" spans="3:17" ht="15.75" thickBot="1">
      <c r="C54" s="41"/>
      <c r="D54" s="42" t="s">
        <v>6</v>
      </c>
      <c r="E54" s="43" t="s">
        <v>7</v>
      </c>
      <c r="F54" s="44" t="s">
        <v>8</v>
      </c>
      <c r="G54" s="81" t="s">
        <v>77</v>
      </c>
      <c r="J54" s="69" t="s">
        <v>20</v>
      </c>
      <c r="K54" s="78">
        <v>7</v>
      </c>
      <c r="L54" s="78">
        <v>5</v>
      </c>
      <c r="M54" s="78">
        <v>4</v>
      </c>
      <c r="N54" s="79">
        <v>6</v>
      </c>
      <c r="O54" s="3"/>
      <c r="Q54"/>
    </row>
    <row r="55" spans="3:17" ht="15">
      <c r="C55" s="15" t="str">
        <f>B4</f>
        <v>Test item and controls</v>
      </c>
      <c r="D55" s="45">
        <f>COUNTIF($C$5:$C$11,"fulfilled")</f>
        <v>0</v>
      </c>
      <c r="E55" s="45">
        <f>COUNTIF($C$5:$C$11, "partially fulfilled")</f>
        <v>0</v>
      </c>
      <c r="F55" s="45">
        <f>COUNTIF($C$5:$C$11, "not fulfilled")</f>
        <v>0</v>
      </c>
      <c r="G55" s="45">
        <f>COUNTIF($C$5:$C$11, "not reported")</f>
        <v>0</v>
      </c>
      <c r="Q55"/>
    </row>
    <row r="56" spans="3:17" ht="30">
      <c r="C56" s="15" t="str">
        <f>B12</f>
        <v>Animal model and housing conditions</v>
      </c>
      <c r="D56" s="45">
        <f>COUNTIF($C$13:$C$17,"fulfilled")</f>
        <v>0</v>
      </c>
      <c r="E56" s="45">
        <f>COUNTIF($C$13:$C$17,"partially fulfilled")</f>
        <v>0</v>
      </c>
      <c r="F56" s="45">
        <f>COUNTIF($C$13:$C$17,"not fulfilled")</f>
        <v>0</v>
      </c>
      <c r="G56" s="45">
        <f>COUNTIF($C$13:$C$17,"not reported")</f>
        <v>0</v>
      </c>
      <c r="Q56"/>
    </row>
    <row r="57" spans="3:17" ht="30">
      <c r="C57" s="15" t="str">
        <f>B18</f>
        <v>Dosing and administration of the test compound</v>
      </c>
      <c r="D57" s="45">
        <f>COUNTIF($C$19:$C$22,"fulfilled")</f>
        <v>0</v>
      </c>
      <c r="E57" s="45">
        <f>COUNTIF($C$19:$C$22,"partially fulfilled")</f>
        <v>0</v>
      </c>
      <c r="F57" s="45">
        <f>COUNTIF($C$19:$C$22,"not fulfilled")</f>
        <v>0</v>
      </c>
      <c r="G57" s="45">
        <f>COUNTIF($C$19:$C$22,"not reported")</f>
        <v>0</v>
      </c>
      <c r="P57"/>
      <c r="Q57"/>
    </row>
    <row r="58" spans="3:17" ht="15">
      <c r="C58" s="15" t="str">
        <f>B23</f>
        <v>Data collection and analysis</v>
      </c>
      <c r="D58" s="45">
        <f>COUNTIF($C$24:$C$29,"fulfilled")</f>
        <v>0</v>
      </c>
      <c r="E58" s="45">
        <f>COUNTIF($C$24:$C$29,"partially fulfilled")</f>
        <v>0</v>
      </c>
      <c r="F58" s="45">
        <f>COUNTIF($C$24:$C$29,"not fulfilled")</f>
        <v>0</v>
      </c>
      <c r="G58" s="45">
        <f>COUNTIF($C$24:$C$29,"not reported")</f>
        <v>0</v>
      </c>
      <c r="P58"/>
      <c r="Q58"/>
    </row>
    <row r="59" spans="3:17">
      <c r="P59"/>
      <c r="Q59"/>
    </row>
    <row r="60" spans="3:17">
      <c r="P60"/>
      <c r="Q60"/>
    </row>
    <row r="61" spans="3:17">
      <c r="P61"/>
      <c r="Q61"/>
    </row>
    <row r="62" spans="3:17">
      <c r="P62"/>
      <c r="Q62"/>
    </row>
    <row r="63" spans="3:17">
      <c r="P63"/>
      <c r="Q63"/>
    </row>
    <row r="64" spans="3:17" ht="15">
      <c r="C64" s="41"/>
      <c r="D64" s="87" t="s">
        <v>9</v>
      </c>
      <c r="E64" s="87"/>
      <c r="F64" s="87"/>
      <c r="K64"/>
      <c r="L64"/>
      <c r="M64"/>
      <c r="N64"/>
      <c r="O64"/>
      <c r="P64"/>
      <c r="Q64"/>
    </row>
    <row r="65" spans="3:17" ht="15">
      <c r="C65" s="41"/>
      <c r="D65" s="47" t="s">
        <v>25</v>
      </c>
      <c r="E65" s="48" t="s">
        <v>26</v>
      </c>
      <c r="F65" s="49" t="s">
        <v>27</v>
      </c>
      <c r="K65" s="7"/>
      <c r="L65" s="7"/>
      <c r="M65" s="24"/>
      <c r="N65" s="7"/>
      <c r="O65" s="24"/>
      <c r="P65"/>
      <c r="Q65"/>
    </row>
    <row r="66" spans="3:17" ht="15">
      <c r="C66" s="15" t="s">
        <v>28</v>
      </c>
      <c r="D66" s="45">
        <f>COUNTIF($C$33, "directly relevant")</f>
        <v>0</v>
      </c>
      <c r="E66" s="45">
        <f>COUNTIF($C$33, "indirectly relevant")</f>
        <v>0</v>
      </c>
      <c r="F66" s="45">
        <f>COUNTIF($C$33, "not relevant")</f>
        <v>0</v>
      </c>
      <c r="K66" s="5"/>
      <c r="L66" s="5"/>
      <c r="M66" s="5"/>
      <c r="N66" s="5"/>
      <c r="O66" s="5"/>
      <c r="P66"/>
      <c r="Q66"/>
    </row>
    <row r="67" spans="3:17" ht="15">
      <c r="C67" s="15" t="s">
        <v>51</v>
      </c>
      <c r="D67" s="45">
        <f>COUNTIF($C$34, "directly relevant")</f>
        <v>0</v>
      </c>
      <c r="E67" s="45">
        <f>COUNTIF($C$34, "indirectly relevant")</f>
        <v>0</v>
      </c>
      <c r="F67" s="45">
        <f>COUNTIF($C$34, "not relevant")</f>
        <v>0</v>
      </c>
      <c r="K67" s="5"/>
      <c r="L67" s="5"/>
      <c r="M67" s="5"/>
      <c r="N67" s="5"/>
      <c r="O67" s="5"/>
      <c r="P67"/>
      <c r="Q67"/>
    </row>
    <row r="68" spans="3:17" ht="15">
      <c r="C68" s="15" t="s">
        <v>29</v>
      </c>
      <c r="D68" s="45">
        <f>COUNTIF($C$35, "directly relevant")</f>
        <v>0</v>
      </c>
      <c r="E68" s="45">
        <f>COUNTIF($C$35, "indirectly relevant")</f>
        <v>0</v>
      </c>
      <c r="F68" s="45">
        <f>COUNTIF($C$35, "not relevant")</f>
        <v>0</v>
      </c>
      <c r="K68" s="3"/>
      <c r="L68" s="3"/>
      <c r="M68" s="3"/>
      <c r="N68" s="3"/>
      <c r="O68" s="3"/>
      <c r="P68"/>
      <c r="Q68"/>
    </row>
    <row r="69" spans="3:17" ht="15">
      <c r="C69" s="15" t="s">
        <v>53</v>
      </c>
      <c r="D69" s="45">
        <f>COUNTIF($C$36, "directly relevant")</f>
        <v>0</v>
      </c>
      <c r="E69" s="45">
        <f>COUNTIF($C$36, "indirectly relevant")</f>
        <v>0</v>
      </c>
      <c r="F69" s="45">
        <f>COUNTIF($C$36, "not relevant")</f>
        <v>0</v>
      </c>
      <c r="K69"/>
      <c r="L69"/>
      <c r="M69"/>
      <c r="N69"/>
      <c r="O69"/>
      <c r="P69"/>
      <c r="Q69"/>
    </row>
    <row r="70" spans="3:17" ht="15">
      <c r="C70" s="15" t="s">
        <v>54</v>
      </c>
      <c r="D70" s="45">
        <f>COUNTIF($C$37, "directly relevant")</f>
        <v>0</v>
      </c>
      <c r="E70" s="45">
        <f>COUNTIF($C$37, "indirectly relevant")</f>
        <v>0</v>
      </c>
      <c r="F70" s="45">
        <f>COUNTIF($C$37, "not relevant")</f>
        <v>0</v>
      </c>
      <c r="K70" s="7"/>
      <c r="L70" s="7"/>
      <c r="M70" s="24"/>
      <c r="N70" s="7"/>
      <c r="O70" s="24"/>
      <c r="P70"/>
      <c r="Q70"/>
    </row>
    <row r="71" spans="3:17" ht="15">
      <c r="C71" s="80" t="s">
        <v>72</v>
      </c>
      <c r="D71" s="45">
        <f>COUNTIF($C$38, "directly relevant")</f>
        <v>0</v>
      </c>
      <c r="E71" s="45">
        <f>COUNTIF($C$38, "indirectly relevant")</f>
        <v>0</v>
      </c>
      <c r="F71" s="45">
        <f>COUNTIF($C$38, "not relevant")</f>
        <v>0</v>
      </c>
      <c r="K71" s="5"/>
      <c r="L71" s="5"/>
      <c r="M71" s="5"/>
      <c r="N71" s="5"/>
      <c r="O71" s="5"/>
      <c r="P71"/>
      <c r="Q71"/>
    </row>
    <row r="72" spans="3:17" ht="15">
      <c r="C72" s="80" t="s">
        <v>73</v>
      </c>
      <c r="D72" s="45">
        <f>COUNTIF($C$39, "directly relevant")</f>
        <v>0</v>
      </c>
      <c r="E72" s="45">
        <f t="shared" ref="E72" si="0">COUNTIF($C$39, "indirectly relevant")</f>
        <v>0</v>
      </c>
      <c r="F72" s="45">
        <f t="shared" ref="F72" si="1">COUNTIF($C$39, "not relevant")</f>
        <v>0</v>
      </c>
      <c r="K72" s="5"/>
      <c r="L72" s="5"/>
      <c r="M72" s="5"/>
      <c r="N72" s="5"/>
      <c r="O72" s="5"/>
      <c r="P72"/>
      <c r="Q72"/>
    </row>
    <row r="73" spans="3:17">
      <c r="C73" s="41" t="s">
        <v>30</v>
      </c>
      <c r="D73" s="41">
        <f>SUM(D66:D72)</f>
        <v>0</v>
      </c>
      <c r="E73" s="41">
        <f>SUM(E66:E72)</f>
        <v>0</v>
      </c>
      <c r="F73" s="41">
        <f>SUM(F66:F72)</f>
        <v>0</v>
      </c>
      <c r="K73" s="3"/>
      <c r="L73" s="3"/>
      <c r="M73" s="3"/>
      <c r="N73" s="3"/>
      <c r="O73" s="3"/>
      <c r="P73"/>
      <c r="Q73"/>
    </row>
    <row r="74" spans="3:17">
      <c r="K74"/>
      <c r="L74"/>
      <c r="M74"/>
      <c r="N74"/>
      <c r="O74"/>
      <c r="P74"/>
      <c r="Q74"/>
    </row>
    <row r="81" spans="7:8" ht="15">
      <c r="G81" s="46"/>
    </row>
    <row r="82" spans="7:8" ht="15">
      <c r="G82" s="50"/>
      <c r="H82" s="23"/>
    </row>
    <row r="83" spans="7:8">
      <c r="G83" s="33"/>
      <c r="H83" s="28"/>
    </row>
    <row r="84" spans="7:8">
      <c r="G84" s="33"/>
      <c r="H84" s="28"/>
    </row>
    <row r="85" spans="7:8">
      <c r="G85" s="33"/>
      <c r="H85" s="28"/>
    </row>
    <row r="86" spans="7:8">
      <c r="G86" s="33"/>
      <c r="H86" s="28"/>
    </row>
    <row r="87" spans="7:8">
      <c r="G87" s="33"/>
      <c r="H87" s="28"/>
    </row>
    <row r="99" spans="1:7">
      <c r="A99" s="6"/>
      <c r="E99" s="33"/>
      <c r="F99" s="33"/>
      <c r="G99" s="33"/>
    </row>
    <row r="100" spans="1:7">
      <c r="A100" s="6"/>
      <c r="F100" s="51"/>
      <c r="G100" s="51"/>
    </row>
    <row r="101" spans="1:7">
      <c r="A101" s="6"/>
      <c r="F101" s="51"/>
      <c r="G101" s="51"/>
    </row>
    <row r="102" spans="1:7">
      <c r="A102" s="6"/>
      <c r="F102" s="52"/>
      <c r="G102" s="52"/>
    </row>
    <row r="103" spans="1:7">
      <c r="A103" s="6"/>
      <c r="F103" s="26"/>
      <c r="G103" s="26"/>
    </row>
    <row r="104" spans="1:7">
      <c r="A104" s="6"/>
    </row>
    <row r="105" spans="1:7" ht="15">
      <c r="A105" s="6"/>
      <c r="E105" s="46"/>
    </row>
  </sheetData>
  <mergeCells count="6">
    <mergeCell ref="J41:J42"/>
    <mergeCell ref="D53:G53"/>
    <mergeCell ref="D64:F64"/>
    <mergeCell ref="A1:I1"/>
    <mergeCell ref="C41:C42"/>
    <mergeCell ref="G41:G42"/>
  </mergeCells>
  <conditionalFormatting sqref="B4 B13 B19:B28 B31">
    <cfRule type="expression" dxfId="15" priority="18">
      <formula>$A3="Removed"</formula>
    </cfRule>
  </conditionalFormatting>
  <conditionalFormatting sqref="B5">
    <cfRule type="expression" dxfId="14" priority="9">
      <formula>$A5="Removed"</formula>
    </cfRule>
  </conditionalFormatting>
  <conditionalFormatting sqref="B6:B8 B15:B18 B30">
    <cfRule type="expression" dxfId="13" priority="35">
      <formula>$A4="Removed"</formula>
    </cfRule>
  </conditionalFormatting>
  <conditionalFormatting sqref="B9">
    <cfRule type="expression" dxfId="12" priority="8">
      <formula>$A9="Removed"</formula>
    </cfRule>
  </conditionalFormatting>
  <conditionalFormatting sqref="B12">
    <cfRule type="expression" dxfId="11" priority="31">
      <formula>$A9="Removed"</formula>
    </cfRule>
  </conditionalFormatting>
  <conditionalFormatting sqref="B14">
    <cfRule type="expression" dxfId="10" priority="38">
      <formula>#REF!="Removed"</formula>
    </cfRule>
  </conditionalFormatting>
  <conditionalFormatting sqref="B32:B37">
    <cfRule type="expression" dxfId="9" priority="20">
      <formula>$B32="Removed"</formula>
    </cfRule>
  </conditionalFormatting>
  <conditionalFormatting sqref="B39">
    <cfRule type="expression" dxfId="8" priority="10">
      <formula>$D39="Removed"</formula>
    </cfRule>
  </conditionalFormatting>
  <conditionalFormatting sqref="C3:C4 C30:C39">
    <cfRule type="beginsWith" dxfId="7" priority="17" operator="beginsWith" text="not determined">
      <formula>LEFT(C3,LEN("not determined"))="not determined"</formula>
    </cfRule>
  </conditionalFormatting>
  <conditionalFormatting sqref="C3:C39">
    <cfRule type="beginsWith" dxfId="6" priority="2" operator="beginsWith" text="not relevant">
      <formula>LEFT(C3,LEN("not relevant"))="not relevant"</formula>
    </cfRule>
    <cfRule type="beginsWith" dxfId="5" priority="3" operator="beginsWith" text="not fulfilled">
      <formula>LEFT(C3,LEN("not fulfilled"))="not fulfilled"</formula>
    </cfRule>
    <cfRule type="beginsWith" dxfId="4" priority="4" operator="beginsWith" text="indirectly">
      <formula>LEFT(C3,LEN("indirectly"))="indirectly"</formula>
    </cfRule>
    <cfRule type="beginsWith" dxfId="3" priority="5" operator="beginsWith" text="partially">
      <formula>LEFT(C3,LEN("partially"))="partially"</formula>
    </cfRule>
    <cfRule type="beginsWith" dxfId="2" priority="6" operator="beginsWith" text="directly relevant">
      <formula>LEFT(C3,LEN("directly relevant"))="directly relevant"</formula>
    </cfRule>
    <cfRule type="beginsWith" dxfId="1" priority="7" operator="beginsWith" text="fulfilled">
      <formula>LEFT(C3,LEN("fulfilled"))="fulfilled"</formula>
    </cfRule>
  </conditionalFormatting>
  <conditionalFormatting sqref="C5:C29">
    <cfRule type="containsText" dxfId="0" priority="1" operator="containsText" text="not reported">
      <formula>NOT(ISERROR(SEARCH("not reported",C5)))</formula>
    </cfRule>
  </conditionalFormatting>
  <dataValidations count="2">
    <dataValidation type="list" allowBlank="1" showInputMessage="1" showErrorMessage="1" sqref="C5:C11 C13:C17 C19:C22 C24:C29">
      <formula1>$K$5:$K$9</formula1>
    </dataValidation>
    <dataValidation type="list" allowBlank="1" showInputMessage="1" showErrorMessage="1" sqref="C33:C39">
      <formula1>$K$11:$K$13</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SciRAPplastic in vivo</vt:lpstr>
    </vt:vector>
  </TitlesOfParts>
  <Company>TECHNICAL UNIVERSITY OF DENMARK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Ida Due</dc:creator>
  <cp:lastModifiedBy>Nathiya Selvaraj (Integra)</cp:lastModifiedBy>
  <dcterms:created xsi:type="dcterms:W3CDTF">2024-09-03T19:57:43Z</dcterms:created>
  <dcterms:modified xsi:type="dcterms:W3CDTF">2026-01-30T10:22:09Z</dcterms:modified>
</cp:coreProperties>
</file>