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9425" windowHeight="10425"/>
  </bookViews>
  <sheets>
    <sheet name="Table S2" sheetId="11" r:id="rId1"/>
  </sheets>
  <calcPr calcId="181029" calcMode="manual"/>
</workbook>
</file>

<file path=xl/calcChain.xml><?xml version="1.0" encoding="utf-8"?>
<calcChain xmlns="http://schemas.openxmlformats.org/spreadsheetml/2006/main">
  <c r="G62" i="11" l="1"/>
  <c r="G28" i="11"/>
  <c r="G27" i="11"/>
  <c r="G25" i="11"/>
  <c r="G23" i="11"/>
  <c r="P21" i="11"/>
  <c r="G21" i="11"/>
  <c r="G19" i="11"/>
  <c r="G17" i="11"/>
  <c r="G15" i="11"/>
  <c r="G13" i="11"/>
  <c r="G11" i="11"/>
  <c r="G10" i="11"/>
</calcChain>
</file>

<file path=xl/sharedStrings.xml><?xml version="1.0" encoding="utf-8"?>
<sst xmlns="http://schemas.openxmlformats.org/spreadsheetml/2006/main" count="211" uniqueCount="177">
  <si>
    <t>Gene ID</t>
  </si>
  <si>
    <t>PbrADC1</t>
  </si>
  <si>
    <t>Pbr022368.1</t>
  </si>
  <si>
    <r>
      <rPr>
        <b/>
        <sz val="12"/>
        <rFont val="Times New Roman"/>
        <family val="1"/>
      </rPr>
      <t xml:space="preserve">Table S2 Physico-chemical characteristics of 21 putrescine-metabolism-related genes in </t>
    </r>
    <r>
      <rPr>
        <b/>
        <i/>
        <sz val="12"/>
        <rFont val="Times New Roman"/>
        <family val="1"/>
      </rPr>
      <t>Arabidopsis</t>
    </r>
    <r>
      <rPr>
        <b/>
        <sz val="12"/>
        <rFont val="Times New Roman"/>
        <family val="1"/>
      </rPr>
      <t xml:space="preserve"> and </t>
    </r>
    <r>
      <rPr>
        <b/>
        <i/>
        <sz val="12"/>
        <rFont val="Times New Roman"/>
        <family val="1"/>
      </rPr>
      <t>P. bretschneideri</t>
    </r>
    <r>
      <rPr>
        <b/>
        <sz val="12"/>
        <rFont val="Times New Roman"/>
        <family val="1"/>
      </rPr>
      <t xml:space="preserve"> Rehd. genome</t>
    </r>
  </si>
  <si>
    <t>Species/Gene name</t>
  </si>
  <si>
    <t>Parameter</t>
  </si>
  <si>
    <t>Gene Position</t>
  </si>
  <si>
    <t>CDS</t>
  </si>
  <si>
    <t>Size (AA)</t>
  </si>
  <si>
    <t>Genomic (bp)</t>
  </si>
  <si>
    <r>
      <rPr>
        <b/>
        <i/>
        <sz val="12"/>
        <color theme="1"/>
        <rFont val="Times New Roman"/>
        <family val="1"/>
      </rPr>
      <t>Mw</t>
    </r>
    <r>
      <rPr>
        <b/>
        <sz val="12"/>
        <color theme="1"/>
        <rFont val="Times New Roman"/>
        <family val="1"/>
      </rPr>
      <t xml:space="preserve"> (kDa)</t>
    </r>
  </si>
  <si>
    <t>pI</t>
  </si>
  <si>
    <t>Formula</t>
  </si>
  <si>
    <t>Extinction coefficient</t>
  </si>
  <si>
    <t>Instability index</t>
  </si>
  <si>
    <t>Aliphatic index</t>
  </si>
  <si>
    <t>GRAVY</t>
  </si>
  <si>
    <t>Domain or motif</t>
  </si>
  <si>
    <t xml:space="preserve">Arabidopsis </t>
  </si>
  <si>
    <t>Arginine decarboxylase (ADC)</t>
  </si>
  <si>
    <t>AtADC1</t>
  </si>
  <si>
    <t>AT2G16500</t>
  </si>
  <si>
    <t>Chr2:7150514-7153430</t>
  </si>
  <si>
    <t xml:space="preserve">76.175
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</si>
  <si>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3374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5271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915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1029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33</t>
    </r>
  </si>
  <si>
    <t>Orn_Arg_deC_N, d7odca1</t>
  </si>
  <si>
    <t>AtADC2</t>
  </si>
  <si>
    <t>AT4G34710</t>
  </si>
  <si>
    <t>Chr4:16560030-16563044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</si>
  <si>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3424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5360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922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1055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28</t>
    </r>
  </si>
  <si>
    <t>Arginase (ARG)</t>
  </si>
  <si>
    <t>AtARG1</t>
  </si>
  <si>
    <t>AT4G08900</t>
  </si>
  <si>
    <t>Chr4:5703311-5705439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</si>
  <si>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1638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265</t>
    </r>
    <r>
      <rPr>
        <b/>
        <sz val="12"/>
        <color rgb="FF313233"/>
        <rFont val="Times New Roman"/>
        <family val="1"/>
      </rPr>
      <t>4N</t>
    </r>
    <r>
      <rPr>
        <b/>
        <vertAlign val="subscript"/>
        <sz val="12"/>
        <color rgb="FF313233"/>
        <rFont val="Times New Roman"/>
        <family val="1"/>
      </rPr>
      <t>472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500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12</t>
    </r>
  </si>
  <si>
    <t> Arginase</t>
  </si>
  <si>
    <t>AtARG2</t>
  </si>
  <si>
    <t>AT4G08870</t>
  </si>
  <si>
    <t>Chr4:5646395-5648868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</si>
  <si>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1679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2691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475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504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12</t>
    </r>
  </si>
  <si>
    <t>Nitric oxide synthase (NOS)</t>
  </si>
  <si>
    <t>AtNOS1</t>
  </si>
  <si>
    <t>AT3G47450</t>
  </si>
  <si>
    <t>Chr1:17483068-17486347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</si>
  <si>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2762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4429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767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808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17</t>
    </r>
  </si>
  <si>
    <t>MMR_HSR2 </t>
  </si>
  <si>
    <t>Ornithine transcarbamylase (OTC)</t>
  </si>
  <si>
    <t>AtOTC1</t>
  </si>
  <si>
    <t xml:space="preserve"> AT1G75330  </t>
  </si>
  <si>
    <t>Chr1:28266259-28268416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</si>
  <si>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1817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2869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499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541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20</t>
    </r>
  </si>
  <si>
    <t>OTCace_N</t>
  </si>
  <si>
    <t>Argininosuccinate synthase (ASS)</t>
  </si>
  <si>
    <t>AtASS1</t>
  </si>
  <si>
    <t xml:space="preserve">AT4G24830  </t>
  </si>
  <si>
    <t>Chr4:12792827-12796031</t>
  </si>
  <si>
    <t xml:space="preserve">53845.57
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</si>
  <si>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2381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3820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648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732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19</t>
    </r>
  </si>
  <si>
    <t>Arginosuc_synth </t>
  </si>
  <si>
    <t>Argininosuccinate lyase (ASL)</t>
  </si>
  <si>
    <t>AtSL1</t>
  </si>
  <si>
    <t>AT5G10920</t>
  </si>
  <si>
    <t>Chr5:3441751-3444267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</si>
  <si>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2537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4029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697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780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23</t>
    </r>
  </si>
  <si>
    <t>Lyase_1, ASL_C2</t>
  </si>
  <si>
    <t>Agmatine iminohydrolase (AIH)</t>
  </si>
  <si>
    <t>AtAIH1</t>
  </si>
  <si>
    <t>AT5G08170</t>
  </si>
  <si>
    <t>Chr5:2628300-2631295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</si>
  <si>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1904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2937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539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581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15</t>
    </r>
  </si>
  <si>
    <t>PAD_porph </t>
  </si>
  <si>
    <t>N-carbamoylputrescine amidase (NLP)</t>
  </si>
  <si>
    <t>AtNPL1</t>
  </si>
  <si>
    <t>AT2G27450</t>
  </si>
  <si>
    <t>Chr2:11737374-11739690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</si>
  <si>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1642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2521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441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483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9</t>
    </r>
  </si>
  <si>
    <t>CN_hydrolase</t>
  </si>
  <si>
    <t>Spermine synthase (SPMS)</t>
  </si>
  <si>
    <t>AtSPMS1</t>
  </si>
  <si>
    <t>AT5G19530</t>
  </si>
  <si>
    <t>Chr5:6588771-6591363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</si>
  <si>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1732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2653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451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517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15</t>
    </r>
  </si>
  <si>
    <t>Spermine_synt_N, Spermine_synth</t>
  </si>
  <si>
    <t>Spermidine synthase (SPDS)</t>
  </si>
  <si>
    <t>AtSPDS1</t>
  </si>
  <si>
    <t>AT1G23820</t>
  </si>
  <si>
    <t>Chr1:8420265-8422985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</si>
  <si>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1626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2528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420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503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17</t>
    </r>
  </si>
  <si>
    <t>AtSPDS2</t>
  </si>
  <si>
    <t>AT5G53120</t>
  </si>
  <si>
    <t>Chr5:21534473-21537816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</si>
  <si>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1890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2975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495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552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24</t>
    </r>
  </si>
  <si>
    <r>
      <rPr>
        <b/>
        <i/>
        <sz val="12"/>
        <color theme="1"/>
        <rFont val="Times New Roman"/>
        <family val="1"/>
      </rPr>
      <t xml:space="preserve">P. bretschneideri </t>
    </r>
    <r>
      <rPr>
        <b/>
        <sz val="12"/>
        <color theme="1"/>
        <rFont val="Times New Roman"/>
        <family val="1"/>
      </rPr>
      <t xml:space="preserve">Rehd. </t>
    </r>
  </si>
  <si>
    <t>Chr10:24954027-24957081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</si>
  <si>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3450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5392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942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1059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38</t>
    </r>
  </si>
  <si>
    <t>PbrARG1</t>
  </si>
  <si>
    <t>Pbr042692.1</t>
  </si>
  <si>
    <t>Chr5:4721890-4726079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</si>
  <si>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1014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1614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288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301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7</t>
    </r>
  </si>
  <si>
    <t>Ornithine decarboxylase (ODC)</t>
  </si>
  <si>
    <t>PbrODC1</t>
  </si>
  <si>
    <t>Pbr025678.1</t>
  </si>
  <si>
    <t>Chr5:2474794-2476344</t>
  </si>
  <si>
    <r>
      <rPr>
        <b/>
        <sz val="12"/>
        <color theme="1"/>
        <rFont val="Times New Roman"/>
        <family val="1"/>
      </rPr>
      <t>C</t>
    </r>
    <r>
      <rPr>
        <b/>
        <vertAlign val="subscript"/>
        <sz val="12"/>
        <color theme="1"/>
        <rFont val="Times New Roman"/>
        <family val="1"/>
      </rPr>
      <t>2097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3259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565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600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16</t>
    </r>
  </si>
  <si>
    <t>PLPDE_III_ODC</t>
  </si>
  <si>
    <t>PbrODC2</t>
  </si>
  <si>
    <t>Pbr025699.1</t>
  </si>
  <si>
    <t>Chr5:2729718-2730995</t>
  </si>
  <si>
    <r>
      <rPr>
        <b/>
        <sz val="12"/>
        <color theme="1"/>
        <rFont val="Times New Roman"/>
        <family val="1"/>
      </rPr>
      <t>C</t>
    </r>
    <r>
      <rPr>
        <b/>
        <vertAlign val="subscript"/>
        <sz val="12"/>
        <color theme="1"/>
        <rFont val="Times New Roman"/>
        <family val="1"/>
      </rPr>
      <t>2080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3253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553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596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18</t>
    </r>
  </si>
  <si>
    <t>PbrNOS1</t>
  </si>
  <si>
    <t>Pbr015734.1</t>
  </si>
  <si>
    <t>Chr1:438826-442277</t>
  </si>
  <si>
    <t>PbrNOS2</t>
  </si>
  <si>
    <t>Pbr012718.1</t>
  </si>
  <si>
    <t>scaffold195.0:387469-390841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</si>
  <si>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2763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4420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764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810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16</t>
    </r>
  </si>
  <si>
    <t>MMR_HSR1 </t>
  </si>
  <si>
    <t>PbrOTC1</t>
  </si>
  <si>
    <t>Pbr006125.1</t>
  </si>
  <si>
    <t>Chr8:15316296-15319437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</si>
  <si>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1829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2920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510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543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19</t>
    </r>
  </si>
  <si>
    <t>PbrOTC2</t>
  </si>
  <si>
    <t>Pbr005932.1</t>
  </si>
  <si>
    <t>Chr15:3140518-3143460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</si>
  <si>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1848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2949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513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543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20</t>
    </r>
  </si>
  <si>
    <t>PbrOTC3</t>
  </si>
  <si>
    <t>Pbr020144.1</t>
  </si>
  <si>
    <t>Chr15:4489545-4492289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</si>
  <si>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1852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2958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516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543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20</t>
    </r>
  </si>
  <si>
    <t>PbrASS1</t>
  </si>
  <si>
    <t>Pbr036913.1</t>
  </si>
  <si>
    <t>Chr14:13704309-13707751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</si>
  <si>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2469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3930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676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743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18</t>
    </r>
  </si>
  <si>
    <t>PbrASS2</t>
  </si>
  <si>
    <t>Pbr041010.1</t>
  </si>
  <si>
    <t>scaffold918.0:107097-110332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</si>
  <si>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2426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3854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668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738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19</t>
    </r>
  </si>
  <si>
    <t>PbrASS3</t>
  </si>
  <si>
    <t>Pbr041011.1</t>
  </si>
  <si>
    <t>scaffold918.0:113311-115956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</si>
  <si>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2165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3425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581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660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16</t>
    </r>
  </si>
  <si>
    <t>PbrASL1</t>
  </si>
  <si>
    <t>Pbr007733.1</t>
  </si>
  <si>
    <t>Chr12:21792170-21795134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</si>
  <si>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2557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4084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708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769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21</t>
    </r>
  </si>
  <si>
    <t>PbrASL2</t>
  </si>
  <si>
    <t>Pbr016880.1</t>
  </si>
  <si>
    <t>Chr14:3866821-3869832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</si>
  <si>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2553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4066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698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774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21</t>
    </r>
  </si>
  <si>
    <t>PbrASL3</t>
  </si>
  <si>
    <t>Pbr010490.1</t>
  </si>
  <si>
    <t>scaffold170.2.14:28642-31695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</si>
  <si>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2553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4077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707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771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21</t>
    </r>
  </si>
  <si>
    <t>PbrAIH1</t>
  </si>
  <si>
    <t>Pbr020217.2</t>
  </si>
  <si>
    <t>Chr6:4208058-4216976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</si>
  <si>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1941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3000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528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576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17</t>
    </r>
  </si>
  <si>
    <t>PbrAIH2</t>
  </si>
  <si>
    <t>Pbr007156.1</t>
  </si>
  <si>
    <t>Chr14:14881894-14886313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</si>
  <si>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2127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3289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583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631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20</t>
    </r>
  </si>
  <si>
    <t>PbrNPL1</t>
  </si>
  <si>
    <t>Pbr021753.2</t>
  </si>
  <si>
    <t>Chr3:12286648-12290902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</si>
  <si>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1374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2107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375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394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7</t>
    </r>
  </si>
  <si>
    <t>PbrSPMS1</t>
  </si>
  <si>
    <t>Pbr013575.1</t>
  </si>
  <si>
    <t>Chr1:9763472-9769382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</si>
  <si>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1800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2831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485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540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22</t>
    </r>
  </si>
  <si>
    <t>PbrSPMS2</t>
  </si>
  <si>
    <t>Pbr022746.1</t>
  </si>
  <si>
    <t>scaffold346.0.1:149322-152613</t>
  </si>
  <si>
    <r>
      <rPr>
        <b/>
        <sz val="12"/>
        <color rgb="FF313233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1800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2831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483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533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21</t>
    </r>
  </si>
  <si>
    <t>PbrSPDS1</t>
  </si>
  <si>
    <t>Pbr034870.2</t>
  </si>
  <si>
    <t>Chr13: 14972191-14975544</t>
  </si>
  <si>
    <r>
      <rPr>
        <b/>
        <sz val="12"/>
        <color theme="1"/>
        <rFont val="Times New Roman"/>
        <family val="1"/>
      </rPr>
      <t>C</t>
    </r>
    <r>
      <rPr>
        <b/>
        <vertAlign val="subscript"/>
        <sz val="12"/>
        <color rgb="FF313233"/>
        <rFont val="Times New Roman"/>
        <family val="1"/>
      </rPr>
      <t>1869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2908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494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552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</si>
</sst>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_ "/>
    <numFmt numFmtId="167" formatCode="0.00_);[Red]\(0.00\)"/>
    <numFmt numFmtId="168" formatCode="0_ "/>
    <numFmt numFmtId="169" formatCode="0\.000"/>
    <numFmt numFmtId="170" formatCode="0.000_ "/>
    <numFmt numFmtId="172" formatCode="0_);[Red]\(0\)"/>
  </numFmts>
  <fonts count="12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Calibri"/>
      <charset val="134"/>
      <scheme val="minor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sz val="12"/>
      <color rgb="FF313233"/>
      <name val="Times New Roman"/>
      <family val="1"/>
    </font>
    <font>
      <sz val="11"/>
      <color indexed="8"/>
      <name val="宋体"/>
      <charset val="134"/>
    </font>
    <font>
      <b/>
      <vertAlign val="subscript"/>
      <sz val="12"/>
      <color rgb="FF313233"/>
      <name val="Times New Roman"/>
      <family val="1"/>
    </font>
    <font>
      <b/>
      <vertAlign val="subscript"/>
      <sz val="12"/>
      <color theme="1"/>
      <name val="Times New Roman"/>
      <family val="1"/>
    </font>
    <font>
      <sz val="9"/>
      <name val="Calibri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2" borderId="0" xfId="0" applyNumberFormat="1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0" fontId="7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9" fontId="7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170" fontId="1" fillId="0" borderId="0" xfId="0" applyNumberFormat="1" applyFont="1" applyAlignment="1">
      <alignment horizontal="center" vertical="center"/>
    </xf>
    <xf numFmtId="168" fontId="1" fillId="2" borderId="0" xfId="0" applyNumberFormat="1" applyFont="1" applyFill="1" applyAlignment="1">
      <alignment horizontal="left" vertical="center"/>
    </xf>
    <xf numFmtId="168" fontId="1" fillId="0" borderId="0" xfId="0" applyNumberFormat="1" applyFont="1" applyAlignment="1">
      <alignment horizontal="center" vertical="center"/>
    </xf>
    <xf numFmtId="170" fontId="1" fillId="2" borderId="0" xfId="0" applyNumberFormat="1" applyFont="1" applyFill="1" applyAlignment="1">
      <alignment horizontal="left" vertical="center"/>
    </xf>
    <xf numFmtId="0" fontId="4" fillId="0" borderId="1" xfId="0" applyFont="1" applyBorder="1" applyAlignment="1">
      <alignment vertical="center"/>
    </xf>
    <xf numFmtId="168" fontId="1" fillId="0" borderId="1" xfId="0" applyNumberFormat="1" applyFont="1" applyBorder="1" applyAlignment="1">
      <alignment horizontal="center" vertical="center"/>
    </xf>
    <xf numFmtId="170" fontId="1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7" fontId="1" fillId="2" borderId="3" xfId="0" applyNumberFormat="1" applyFont="1" applyFill="1" applyBorder="1" applyAlignment="1">
      <alignment horizontal="center" vertical="center" wrapText="1"/>
    </xf>
    <xf numFmtId="172" fontId="1" fillId="2" borderId="3" xfId="0" applyNumberFormat="1" applyFont="1" applyFill="1" applyBorder="1" applyAlignment="1">
      <alignment horizontal="center" vertical="center" wrapText="1"/>
    </xf>
    <xf numFmtId="170" fontId="1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167" fontId="1" fillId="2" borderId="0" xfId="0" applyNumberFormat="1" applyFont="1" applyFill="1" applyAlignment="1">
      <alignment horizontal="center" vertical="center" wrapText="1"/>
    </xf>
    <xf numFmtId="172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170" fontId="7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常规 2" xfId="1"/>
  </cellStyles>
  <dxfs count="0"/>
  <tableStyles count="0" defaultTableStyle="TableStyleMedium2" defaultPivotStyle="PivotStyleLight16"/>
  <colors>
    <mruColors>
      <color rgb="FF822DFF"/>
      <color rgb="FFA0209D"/>
      <color rgb="FF66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2"/>
  <sheetViews>
    <sheetView tabSelected="1" zoomScale="40" zoomScaleNormal="40" workbookViewId="0">
      <selection activeCell="B2" sqref="B2:AC2"/>
    </sheetView>
  </sheetViews>
  <sheetFormatPr defaultColWidth="14.28515625" defaultRowHeight="30" customHeight="1"/>
  <cols>
    <col min="1" max="2" width="14.28515625" style="16"/>
    <col min="3" max="3" width="8.7109375" style="6" customWidth="1"/>
    <col min="4" max="4" width="22.140625" style="16" customWidth="1"/>
    <col min="5" max="5" width="22.140625" style="1" customWidth="1"/>
    <col min="6" max="6" width="33.28515625" style="1" customWidth="1"/>
    <col min="7" max="8" width="14.28515625" style="22"/>
    <col min="9" max="9" width="14.28515625" style="1"/>
    <col min="10" max="10" width="14.28515625" style="23"/>
    <col min="11" max="11" width="14.28515625" style="22"/>
    <col min="12" max="12" width="28" style="1" customWidth="1"/>
    <col min="13" max="13" width="21.5703125" style="22" customWidth="1"/>
    <col min="14" max="16" width="18.140625" style="1" customWidth="1"/>
    <col min="17" max="17" width="45.7109375" style="20" customWidth="1"/>
    <col min="18" max="16384" width="14.28515625" style="6"/>
  </cols>
  <sheetData>
    <row r="2" spans="1:17" ht="30" customHeight="1">
      <c r="C2" s="40" t="s">
        <v>3</v>
      </c>
      <c r="D2" s="40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ht="30" customHeight="1">
      <c r="B3" s="44" t="s">
        <v>4</v>
      </c>
      <c r="C3" s="44"/>
      <c r="D3" s="44"/>
      <c r="E3" s="44" t="s">
        <v>0</v>
      </c>
      <c r="F3" s="42" t="s">
        <v>5</v>
      </c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1:17" s="22" customFormat="1" ht="30" customHeight="1">
      <c r="A4" s="16"/>
      <c r="B4" s="45"/>
      <c r="C4" s="45"/>
      <c r="D4" s="45"/>
      <c r="E4" s="45"/>
      <c r="F4" s="17" t="s">
        <v>6</v>
      </c>
      <c r="G4" s="17" t="s">
        <v>7</v>
      </c>
      <c r="H4" s="17" t="s">
        <v>8</v>
      </c>
      <c r="I4" s="17" t="s">
        <v>9</v>
      </c>
      <c r="J4" s="29" t="s">
        <v>10</v>
      </c>
      <c r="K4" s="30" t="s">
        <v>11</v>
      </c>
      <c r="L4" s="31" t="s">
        <v>12</v>
      </c>
      <c r="M4" s="32" t="s">
        <v>13</v>
      </c>
      <c r="N4" s="31" t="s">
        <v>14</v>
      </c>
      <c r="O4" s="31" t="s">
        <v>15</v>
      </c>
      <c r="P4" s="29" t="s">
        <v>16</v>
      </c>
      <c r="Q4" s="17" t="s">
        <v>17</v>
      </c>
    </row>
    <row r="5" spans="1:17" s="22" customFormat="1" ht="30" customHeight="1">
      <c r="A5" s="16"/>
      <c r="B5" s="12" t="s">
        <v>18</v>
      </c>
      <c r="C5" s="19"/>
      <c r="D5" s="19"/>
      <c r="E5" s="19"/>
      <c r="F5" s="19"/>
      <c r="G5" s="19"/>
      <c r="H5" s="19"/>
      <c r="I5" s="19"/>
      <c r="J5" s="33"/>
      <c r="K5" s="34"/>
      <c r="L5" s="35"/>
      <c r="M5" s="36"/>
      <c r="N5" s="35"/>
      <c r="O5" s="35"/>
      <c r="P5" s="33"/>
      <c r="Q5" s="19"/>
    </row>
    <row r="6" spans="1:17" ht="30" customHeight="1">
      <c r="C6" s="18" t="s">
        <v>19</v>
      </c>
      <c r="D6" s="8"/>
      <c r="E6" s="18"/>
      <c r="F6" s="18"/>
      <c r="G6" s="24"/>
      <c r="H6" s="24"/>
      <c r="I6" s="24"/>
      <c r="J6" s="26"/>
      <c r="K6" s="37"/>
      <c r="L6" s="18"/>
      <c r="M6" s="24"/>
      <c r="N6" s="3"/>
      <c r="O6" s="3"/>
      <c r="P6" s="26"/>
      <c r="Q6" s="39"/>
    </row>
    <row r="7" spans="1:17" ht="30" customHeight="1">
      <c r="D7" s="8" t="s">
        <v>20</v>
      </c>
      <c r="E7" s="5" t="s">
        <v>21</v>
      </c>
      <c r="F7" s="1" t="s">
        <v>22</v>
      </c>
      <c r="G7" s="25">
        <v>2109</v>
      </c>
      <c r="H7" s="25">
        <v>702</v>
      </c>
      <c r="I7" s="1">
        <v>2917</v>
      </c>
      <c r="J7" s="38" t="s">
        <v>23</v>
      </c>
      <c r="K7" s="4">
        <v>5.38</v>
      </c>
      <c r="L7" s="10" t="s">
        <v>24</v>
      </c>
      <c r="M7" s="25">
        <v>62895</v>
      </c>
      <c r="N7" s="1">
        <v>39.35</v>
      </c>
      <c r="O7" s="4">
        <v>89</v>
      </c>
      <c r="P7" s="23">
        <v>-7.4999999999999997E-2</v>
      </c>
      <c r="Q7" s="20" t="s">
        <v>25</v>
      </c>
    </row>
    <row r="8" spans="1:17" ht="30" customHeight="1">
      <c r="D8" s="8" t="s">
        <v>26</v>
      </c>
      <c r="E8" s="5" t="s">
        <v>27</v>
      </c>
      <c r="F8" s="1" t="s">
        <v>28</v>
      </c>
      <c r="G8" s="25">
        <v>2136</v>
      </c>
      <c r="H8" s="25">
        <v>711</v>
      </c>
      <c r="I8" s="1">
        <v>3015</v>
      </c>
      <c r="J8" s="11">
        <v>77.218999999999994</v>
      </c>
      <c r="K8" s="4">
        <v>5.12</v>
      </c>
      <c r="L8" s="10" t="s">
        <v>29</v>
      </c>
      <c r="M8" s="25">
        <v>57145</v>
      </c>
      <c r="N8" s="1">
        <v>46.92</v>
      </c>
      <c r="O8" s="4">
        <v>91.45</v>
      </c>
      <c r="P8" s="23">
        <v>-7.6999999999999999E-2</v>
      </c>
      <c r="Q8" s="20" t="s">
        <v>25</v>
      </c>
    </row>
    <row r="9" spans="1:17" ht="30" customHeight="1">
      <c r="C9" s="18" t="s">
        <v>30</v>
      </c>
      <c r="D9" s="8"/>
      <c r="E9" s="18"/>
      <c r="F9" s="18"/>
      <c r="G9" s="24"/>
      <c r="H9" s="24"/>
      <c r="I9" s="24"/>
      <c r="J9" s="26"/>
      <c r="K9" s="37"/>
      <c r="L9" s="18"/>
      <c r="M9" s="24"/>
      <c r="N9" s="3"/>
      <c r="O9" s="3"/>
      <c r="P9" s="26"/>
      <c r="Q9" s="39"/>
    </row>
    <row r="10" spans="1:17" ht="30" customHeight="1">
      <c r="C10" s="18"/>
      <c r="D10" s="8" t="s">
        <v>31</v>
      </c>
      <c r="E10" s="5" t="s">
        <v>32</v>
      </c>
      <c r="F10" s="1" t="s">
        <v>33</v>
      </c>
      <c r="G10" s="25">
        <f>(H10*3)+3</f>
        <v>1029</v>
      </c>
      <c r="H10" s="25">
        <v>342</v>
      </c>
      <c r="I10" s="1">
        <v>2129</v>
      </c>
      <c r="J10" s="11">
        <v>37.344000000000001</v>
      </c>
      <c r="K10" s="4">
        <v>6.11</v>
      </c>
      <c r="L10" s="10" t="s">
        <v>34</v>
      </c>
      <c r="M10" s="25">
        <v>16180</v>
      </c>
      <c r="N10" s="1">
        <v>37.549999999999997</v>
      </c>
      <c r="O10" s="4">
        <v>96.02</v>
      </c>
      <c r="P10" s="23">
        <v>-0.19</v>
      </c>
      <c r="Q10" s="20" t="s">
        <v>35</v>
      </c>
    </row>
    <row r="11" spans="1:17" ht="30" customHeight="1">
      <c r="D11" s="8" t="s">
        <v>36</v>
      </c>
      <c r="E11" s="5" t="s">
        <v>37</v>
      </c>
      <c r="F11" s="1" t="s">
        <v>38</v>
      </c>
      <c r="G11" s="25">
        <f>(H11*3)+3</f>
        <v>1035</v>
      </c>
      <c r="H11" s="25">
        <v>344</v>
      </c>
      <c r="I11" s="1">
        <v>2474</v>
      </c>
      <c r="J11" s="11">
        <v>37.979999999999997</v>
      </c>
      <c r="K11" s="4">
        <v>5.9</v>
      </c>
      <c r="L11" s="10" t="s">
        <v>39</v>
      </c>
      <c r="M11" s="25">
        <v>24535</v>
      </c>
      <c r="N11" s="1">
        <v>34.46</v>
      </c>
      <c r="O11" s="4">
        <v>92.91</v>
      </c>
      <c r="P11" s="23">
        <v>92.91</v>
      </c>
      <c r="Q11" s="20" t="s">
        <v>35</v>
      </c>
    </row>
    <row r="12" spans="1:17" ht="30" customHeight="1">
      <c r="C12" s="18" t="s">
        <v>40</v>
      </c>
      <c r="D12" s="8"/>
      <c r="E12" s="18"/>
      <c r="F12" s="18"/>
      <c r="G12" s="24"/>
      <c r="H12" s="24"/>
      <c r="I12" s="24"/>
      <c r="J12" s="26"/>
      <c r="K12" s="37"/>
      <c r="L12" s="18"/>
      <c r="M12" s="24"/>
      <c r="N12" s="3"/>
      <c r="O12" s="3"/>
      <c r="P12" s="26"/>
      <c r="Q12" s="39"/>
    </row>
    <row r="13" spans="1:17" ht="30" customHeight="1">
      <c r="D13" s="8" t="s">
        <v>41</v>
      </c>
      <c r="E13" s="5" t="s">
        <v>42</v>
      </c>
      <c r="F13" s="1" t="s">
        <v>43</v>
      </c>
      <c r="G13" s="25">
        <f>(H13*3)+3</f>
        <v>1686</v>
      </c>
      <c r="H13" s="25">
        <v>561</v>
      </c>
      <c r="I13" s="1">
        <v>3280</v>
      </c>
      <c r="J13" s="9">
        <v>61854.22</v>
      </c>
      <c r="K13" s="4">
        <v>9.27</v>
      </c>
      <c r="L13" s="10" t="s">
        <v>44</v>
      </c>
      <c r="M13" s="25">
        <v>50350</v>
      </c>
      <c r="N13" s="1">
        <v>34.200000000000003</v>
      </c>
      <c r="O13" s="4">
        <v>85.27</v>
      </c>
      <c r="P13" s="23">
        <v>-0.30399999999999999</v>
      </c>
      <c r="Q13" s="20" t="s">
        <v>45</v>
      </c>
    </row>
    <row r="14" spans="1:17" ht="30" customHeight="1">
      <c r="C14" s="18" t="s">
        <v>46</v>
      </c>
      <c r="D14" s="8"/>
      <c r="E14" s="18"/>
      <c r="F14" s="18"/>
      <c r="G14" s="24"/>
      <c r="H14" s="24"/>
      <c r="I14" s="24"/>
      <c r="J14" s="26"/>
      <c r="K14" s="37"/>
      <c r="L14" s="18"/>
      <c r="M14" s="24"/>
      <c r="N14" s="3"/>
      <c r="O14" s="3"/>
      <c r="P14" s="26"/>
      <c r="Q14" s="39"/>
    </row>
    <row r="15" spans="1:17" ht="30" customHeight="1">
      <c r="D15" s="8" t="s">
        <v>47</v>
      </c>
      <c r="E15" s="5" t="s">
        <v>48</v>
      </c>
      <c r="F15" s="1" t="s">
        <v>49</v>
      </c>
      <c r="G15" s="25">
        <f>(H15*3)+3</f>
        <v>1128</v>
      </c>
      <c r="H15" s="25">
        <v>375</v>
      </c>
      <c r="I15" s="1">
        <v>2158</v>
      </c>
      <c r="J15" s="9">
        <v>41001.99</v>
      </c>
      <c r="K15" s="4">
        <v>7.17</v>
      </c>
      <c r="L15" s="10" t="s">
        <v>50</v>
      </c>
      <c r="M15" s="25">
        <v>24660</v>
      </c>
      <c r="N15" s="1">
        <v>40.270000000000003</v>
      </c>
      <c r="O15" s="4">
        <v>82.21</v>
      </c>
      <c r="P15" s="23">
        <v>-0.10100000000000001</v>
      </c>
      <c r="Q15" s="20" t="s">
        <v>51</v>
      </c>
    </row>
    <row r="16" spans="1:17" ht="30" customHeight="1">
      <c r="C16" s="18" t="s">
        <v>52</v>
      </c>
      <c r="D16" s="18"/>
      <c r="E16" s="18"/>
      <c r="F16" s="18"/>
      <c r="G16" s="24"/>
      <c r="H16" s="24"/>
      <c r="I16" s="24"/>
      <c r="J16" s="26"/>
      <c r="K16" s="37"/>
      <c r="L16" s="18"/>
      <c r="M16" s="24"/>
      <c r="N16" s="3"/>
      <c r="O16" s="3"/>
      <c r="P16" s="26"/>
      <c r="Q16" s="39"/>
    </row>
    <row r="17" spans="1:17" ht="30" customHeight="1">
      <c r="D17" s="8" t="s">
        <v>53</v>
      </c>
      <c r="E17" s="5" t="s">
        <v>54</v>
      </c>
      <c r="F17" s="1" t="s">
        <v>55</v>
      </c>
      <c r="G17" s="25">
        <f>(H17*3)+3</f>
        <v>1485</v>
      </c>
      <c r="H17" s="25">
        <v>494</v>
      </c>
      <c r="I17" s="1">
        <v>3205</v>
      </c>
      <c r="J17" s="9" t="s">
        <v>56</v>
      </c>
      <c r="K17" s="4">
        <v>6.25</v>
      </c>
      <c r="L17" s="10" t="s">
        <v>57</v>
      </c>
      <c r="M17" s="25">
        <v>50225</v>
      </c>
      <c r="N17" s="1">
        <v>37.78</v>
      </c>
      <c r="O17" s="4">
        <v>88.24</v>
      </c>
      <c r="P17" s="23">
        <v>88.24</v>
      </c>
      <c r="Q17" s="20" t="s">
        <v>58</v>
      </c>
    </row>
    <row r="18" spans="1:17" ht="30" customHeight="1">
      <c r="C18" s="26" t="s">
        <v>59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ht="30" customHeight="1">
      <c r="D19" s="8" t="s">
        <v>60</v>
      </c>
      <c r="E19" s="5" t="s">
        <v>61</v>
      </c>
      <c r="F19" s="1" t="s">
        <v>62</v>
      </c>
      <c r="G19" s="25">
        <f>(H19*3)+3</f>
        <v>1554</v>
      </c>
      <c r="H19" s="25">
        <v>517</v>
      </c>
      <c r="I19" s="1">
        <v>2517</v>
      </c>
      <c r="J19" s="9">
        <v>57512.480000000003</v>
      </c>
      <c r="K19" s="4">
        <v>5.6</v>
      </c>
      <c r="L19" s="10" t="s">
        <v>63</v>
      </c>
      <c r="M19" s="25">
        <v>45420</v>
      </c>
      <c r="N19" s="1">
        <v>41.71</v>
      </c>
      <c r="O19" s="4">
        <v>86.56</v>
      </c>
      <c r="P19" s="23">
        <v>-0.23899999999999999</v>
      </c>
      <c r="Q19" s="20" t="s">
        <v>64</v>
      </c>
    </row>
    <row r="20" spans="1:17" ht="30" customHeight="1">
      <c r="C20" s="18" t="s">
        <v>65</v>
      </c>
      <c r="D20" s="8"/>
      <c r="E20" s="18"/>
      <c r="F20" s="18"/>
      <c r="G20" s="24"/>
      <c r="H20" s="24"/>
      <c r="I20" s="24"/>
      <c r="J20" s="26"/>
      <c r="K20" s="37"/>
      <c r="L20" s="18"/>
      <c r="M20" s="24"/>
      <c r="N20" s="3"/>
      <c r="O20" s="3"/>
      <c r="P20" s="26"/>
      <c r="Q20" s="39"/>
    </row>
    <row r="21" spans="1:17" ht="30" customHeight="1">
      <c r="D21" s="8" t="s">
        <v>66</v>
      </c>
      <c r="E21" s="5" t="s">
        <v>67</v>
      </c>
      <c r="F21" s="1" t="s">
        <v>68</v>
      </c>
      <c r="G21" s="25">
        <f>(H21*3)+3</f>
        <v>1152</v>
      </c>
      <c r="H21" s="25">
        <v>383</v>
      </c>
      <c r="I21" s="1">
        <v>2996</v>
      </c>
      <c r="J21" s="9">
        <v>43155.43</v>
      </c>
      <c r="K21" s="4">
        <v>5.13</v>
      </c>
      <c r="L21" s="10" t="s">
        <v>69</v>
      </c>
      <c r="M21" s="25">
        <v>75775</v>
      </c>
      <c r="N21" s="1">
        <v>50.97</v>
      </c>
      <c r="O21" s="4">
        <v>79.97</v>
      </c>
      <c r="P21" s="23">
        <f>-0.467</f>
        <v>-0.46700000000000003</v>
      </c>
      <c r="Q21" s="20" t="s">
        <v>70</v>
      </c>
    </row>
    <row r="22" spans="1:17" ht="30" customHeight="1">
      <c r="C22" s="18" t="s">
        <v>71</v>
      </c>
      <c r="D22" s="18"/>
      <c r="E22" s="18"/>
      <c r="F22" s="18"/>
      <c r="G22" s="24"/>
      <c r="H22" s="24"/>
      <c r="I22" s="24"/>
      <c r="J22" s="26"/>
      <c r="K22" s="37"/>
      <c r="L22" s="18"/>
      <c r="M22" s="24"/>
      <c r="N22" s="3"/>
      <c r="O22" s="3"/>
      <c r="P22" s="26"/>
      <c r="Q22" s="39"/>
    </row>
    <row r="23" spans="1:17" ht="30" customHeight="1">
      <c r="D23" s="8" t="s">
        <v>72</v>
      </c>
      <c r="E23" s="5" t="s">
        <v>73</v>
      </c>
      <c r="F23" s="1" t="s">
        <v>74</v>
      </c>
      <c r="G23" s="25">
        <f>(H23*3)+3</f>
        <v>900</v>
      </c>
      <c r="H23" s="25">
        <v>299</v>
      </c>
      <c r="I23" s="1">
        <v>2317</v>
      </c>
      <c r="J23" s="9">
        <v>36456.28</v>
      </c>
      <c r="K23" s="4">
        <v>5.86</v>
      </c>
      <c r="L23" s="10" t="s">
        <v>75</v>
      </c>
      <c r="M23" s="25">
        <v>40005</v>
      </c>
      <c r="N23" s="1">
        <v>44.57</v>
      </c>
      <c r="O23" s="4">
        <v>79.63</v>
      </c>
      <c r="P23" s="23">
        <v>-0.25600000000000001</v>
      </c>
      <c r="Q23" s="20" t="s">
        <v>76</v>
      </c>
    </row>
    <row r="24" spans="1:17" ht="30" customHeight="1">
      <c r="C24" s="18" t="s">
        <v>77</v>
      </c>
      <c r="D24" s="8"/>
      <c r="E24" s="18"/>
      <c r="F24" s="18"/>
      <c r="G24" s="24"/>
      <c r="H24" s="24"/>
      <c r="I24" s="24"/>
      <c r="J24" s="26"/>
      <c r="K24" s="37"/>
      <c r="L24" s="18"/>
      <c r="M24" s="24"/>
      <c r="N24" s="3"/>
      <c r="O24" s="3"/>
      <c r="P24" s="26"/>
      <c r="Q24" s="39"/>
    </row>
    <row r="25" spans="1:17" ht="30" customHeight="1">
      <c r="D25" s="8" t="s">
        <v>78</v>
      </c>
      <c r="E25" s="5" t="s">
        <v>79</v>
      </c>
      <c r="F25" s="1" t="s">
        <v>80</v>
      </c>
      <c r="G25" s="25">
        <f>(H25*3)+3</f>
        <v>1020</v>
      </c>
      <c r="H25" s="25">
        <v>339</v>
      </c>
      <c r="I25" s="1">
        <v>2593</v>
      </c>
      <c r="J25" s="9">
        <v>38546.730000000003</v>
      </c>
      <c r="K25" s="4">
        <v>5.2</v>
      </c>
      <c r="L25" s="10" t="s">
        <v>81</v>
      </c>
      <c r="M25" s="25">
        <v>40255</v>
      </c>
      <c r="N25" s="4">
        <v>38.4</v>
      </c>
      <c r="O25" s="4">
        <v>38.4</v>
      </c>
      <c r="P25" s="23">
        <v>-0.28799999999999998</v>
      </c>
      <c r="Q25" s="20" t="s">
        <v>82</v>
      </c>
    </row>
    <row r="26" spans="1:17" ht="30" customHeight="1">
      <c r="C26" s="18" t="s">
        <v>83</v>
      </c>
      <c r="D26" s="8"/>
      <c r="E26" s="18"/>
      <c r="F26" s="18"/>
      <c r="G26" s="24"/>
      <c r="H26" s="24"/>
      <c r="I26" s="24"/>
      <c r="J26" s="26"/>
      <c r="K26" s="37"/>
      <c r="L26" s="18"/>
      <c r="M26" s="24"/>
      <c r="N26" s="3"/>
      <c r="O26" s="3"/>
      <c r="P26" s="26"/>
      <c r="Q26" s="39"/>
    </row>
    <row r="27" spans="1:17" ht="30" customHeight="1">
      <c r="C27" s="7"/>
      <c r="D27" s="8" t="s">
        <v>84</v>
      </c>
      <c r="E27" s="5" t="s">
        <v>85</v>
      </c>
      <c r="F27" s="1" t="s">
        <v>86</v>
      </c>
      <c r="G27" s="25">
        <f>(H27*3)+3</f>
        <v>1005</v>
      </c>
      <c r="H27" s="25">
        <v>334</v>
      </c>
      <c r="I27" s="1">
        <v>2721</v>
      </c>
      <c r="J27" s="9">
        <v>36553.49</v>
      </c>
      <c r="K27" s="4">
        <v>4.72</v>
      </c>
      <c r="L27" s="10" t="s">
        <v>87</v>
      </c>
      <c r="M27" s="25">
        <v>34420</v>
      </c>
      <c r="N27" s="1">
        <v>41.48</v>
      </c>
      <c r="O27" s="4">
        <v>81.41</v>
      </c>
      <c r="P27" s="23">
        <v>-0.17399999999999999</v>
      </c>
      <c r="Q27" s="20" t="s">
        <v>82</v>
      </c>
    </row>
    <row r="28" spans="1:17" ht="30" customHeight="1">
      <c r="C28" s="7"/>
      <c r="D28" s="8" t="s">
        <v>88</v>
      </c>
      <c r="E28" s="5" t="s">
        <v>89</v>
      </c>
      <c r="F28" s="1" t="s">
        <v>90</v>
      </c>
      <c r="G28" s="25">
        <f>(H28*3)+3</f>
        <v>1161</v>
      </c>
      <c r="H28" s="25">
        <v>386</v>
      </c>
      <c r="I28" s="1">
        <v>3344</v>
      </c>
      <c r="J28" s="9">
        <v>42233.84</v>
      </c>
      <c r="K28" s="4">
        <v>6.08</v>
      </c>
      <c r="L28" s="10" t="s">
        <v>91</v>
      </c>
      <c r="M28" s="25">
        <v>34670</v>
      </c>
      <c r="N28" s="1">
        <v>41.77</v>
      </c>
      <c r="O28" s="4">
        <v>89.35</v>
      </c>
      <c r="P28" s="23">
        <v>7.0000000000000001E-3</v>
      </c>
      <c r="Q28" s="20" t="s">
        <v>82</v>
      </c>
    </row>
    <row r="29" spans="1:17" ht="30" customHeight="1">
      <c r="G29" s="25"/>
      <c r="H29" s="25"/>
      <c r="J29" s="9"/>
      <c r="K29" s="4"/>
      <c r="L29" s="10"/>
      <c r="M29" s="25"/>
      <c r="O29" s="4"/>
      <c r="P29" s="23"/>
    </row>
    <row r="30" spans="1:17" s="22" customFormat="1" ht="30" customHeight="1">
      <c r="A30" s="16"/>
      <c r="B30" s="43" t="s">
        <v>92</v>
      </c>
      <c r="C30" s="43"/>
      <c r="D30" s="19"/>
      <c r="E30" s="19"/>
      <c r="F30" s="19"/>
      <c r="G30" s="19"/>
      <c r="H30" s="19"/>
      <c r="I30" s="19"/>
      <c r="J30" s="33"/>
      <c r="K30" s="34"/>
      <c r="L30" s="35"/>
      <c r="M30" s="36"/>
      <c r="N30" s="35"/>
      <c r="O30" s="35"/>
      <c r="P30" s="33"/>
      <c r="Q30" s="19"/>
    </row>
    <row r="31" spans="1:17" ht="30" customHeight="1">
      <c r="C31" s="18" t="s">
        <v>19</v>
      </c>
      <c r="D31" s="8"/>
      <c r="E31" s="18"/>
      <c r="F31" s="18"/>
      <c r="G31" s="24"/>
      <c r="H31" s="24"/>
      <c r="I31" s="24"/>
      <c r="J31" s="26"/>
      <c r="K31" s="37"/>
      <c r="L31" s="18"/>
      <c r="M31" s="24"/>
      <c r="N31" s="3"/>
      <c r="O31" s="3"/>
      <c r="P31" s="26"/>
      <c r="Q31" s="39"/>
    </row>
    <row r="32" spans="1:17" ht="30" customHeight="1">
      <c r="D32" s="8" t="s">
        <v>1</v>
      </c>
      <c r="E32" s="5" t="s">
        <v>2</v>
      </c>
      <c r="F32" s="1" t="s">
        <v>93</v>
      </c>
      <c r="G32" s="25">
        <v>2181</v>
      </c>
      <c r="H32" s="25">
        <v>727</v>
      </c>
      <c r="I32" s="1">
        <v>3055</v>
      </c>
      <c r="J32" s="11">
        <v>78.228999999999999</v>
      </c>
      <c r="K32" s="4">
        <v>5.35</v>
      </c>
      <c r="L32" s="10" t="s">
        <v>94</v>
      </c>
      <c r="M32" s="25">
        <v>59135</v>
      </c>
      <c r="N32" s="1">
        <v>42.82</v>
      </c>
      <c r="O32" s="4">
        <v>86.77</v>
      </c>
      <c r="P32" s="23">
        <v>-5.5E-2</v>
      </c>
      <c r="Q32" s="20" t="s">
        <v>25</v>
      </c>
    </row>
    <row r="33" spans="3:17" ht="30" customHeight="1">
      <c r="C33" s="18" t="s">
        <v>30</v>
      </c>
      <c r="D33" s="8"/>
      <c r="E33" s="18"/>
      <c r="F33" s="18"/>
      <c r="G33" s="24"/>
      <c r="H33" s="24"/>
      <c r="I33" s="24"/>
      <c r="J33" s="26"/>
      <c r="K33" s="37"/>
      <c r="L33" s="18"/>
      <c r="M33" s="24"/>
      <c r="N33" s="3"/>
      <c r="O33" s="3"/>
      <c r="P33" s="26"/>
      <c r="Q33" s="39"/>
    </row>
    <row r="34" spans="3:17" ht="30" customHeight="1">
      <c r="D34" s="8" t="s">
        <v>95</v>
      </c>
      <c r="E34" s="5" t="s">
        <v>96</v>
      </c>
      <c r="F34" s="1" t="s">
        <v>97</v>
      </c>
      <c r="G34" s="25">
        <v>621</v>
      </c>
      <c r="H34" s="25">
        <v>207</v>
      </c>
      <c r="I34" s="1">
        <v>4190</v>
      </c>
      <c r="J34" s="11">
        <v>22.88</v>
      </c>
      <c r="K34" s="4">
        <v>5.89</v>
      </c>
      <c r="L34" s="10" t="s">
        <v>98</v>
      </c>
      <c r="M34" s="25">
        <v>8940</v>
      </c>
      <c r="N34" s="1">
        <v>39.799999999999997</v>
      </c>
      <c r="O34" s="4">
        <v>97.87</v>
      </c>
      <c r="P34" s="23">
        <v>-0.13100000000000001</v>
      </c>
      <c r="Q34" s="20" t="s">
        <v>35</v>
      </c>
    </row>
    <row r="35" spans="3:17" ht="30" customHeight="1">
      <c r="C35" s="18" t="s">
        <v>99</v>
      </c>
      <c r="D35" s="8"/>
      <c r="E35" s="18"/>
      <c r="F35" s="18"/>
      <c r="G35" s="24"/>
      <c r="H35" s="24"/>
      <c r="I35" s="24"/>
      <c r="J35" s="26"/>
      <c r="K35" s="37"/>
      <c r="L35" s="18"/>
      <c r="M35" s="24"/>
      <c r="N35" s="3"/>
      <c r="O35" s="3"/>
      <c r="P35" s="26"/>
      <c r="Q35" s="39"/>
    </row>
    <row r="36" spans="3:17" ht="30" customHeight="1">
      <c r="D36" s="8" t="s">
        <v>100</v>
      </c>
      <c r="E36" s="5" t="s">
        <v>101</v>
      </c>
      <c r="F36" s="1" t="s">
        <v>102</v>
      </c>
      <c r="G36" s="25">
        <v>1278</v>
      </c>
      <c r="H36" s="25">
        <v>426</v>
      </c>
      <c r="I36" s="25">
        <v>1551</v>
      </c>
      <c r="J36" s="23">
        <v>46.497999999999998</v>
      </c>
      <c r="K36" s="4">
        <v>7.03</v>
      </c>
      <c r="L36" s="1" t="s">
        <v>103</v>
      </c>
      <c r="M36" s="25">
        <v>35910</v>
      </c>
      <c r="N36" s="4">
        <v>38.82</v>
      </c>
      <c r="O36" s="4">
        <v>90.42</v>
      </c>
      <c r="P36" s="23">
        <v>0.01</v>
      </c>
      <c r="Q36" s="20" t="s">
        <v>104</v>
      </c>
    </row>
    <row r="37" spans="3:17" ht="30" customHeight="1">
      <c r="D37" s="8" t="s">
        <v>105</v>
      </c>
      <c r="E37" s="5" t="s">
        <v>106</v>
      </c>
      <c r="F37" s="1" t="s">
        <v>107</v>
      </c>
      <c r="G37" s="25">
        <v>1278</v>
      </c>
      <c r="H37" s="25">
        <v>426</v>
      </c>
      <c r="I37" s="25">
        <v>1278</v>
      </c>
      <c r="J37" s="23">
        <v>46.12</v>
      </c>
      <c r="K37" s="4">
        <v>6.43</v>
      </c>
      <c r="L37" s="1" t="s">
        <v>108</v>
      </c>
      <c r="M37" s="25">
        <v>30535</v>
      </c>
      <c r="N37" s="4">
        <v>39.49</v>
      </c>
      <c r="O37" s="4">
        <v>95.98</v>
      </c>
      <c r="P37" s="23">
        <v>0.12</v>
      </c>
      <c r="Q37" s="20" t="s">
        <v>104</v>
      </c>
    </row>
    <row r="38" spans="3:17" ht="30" customHeight="1">
      <c r="C38" s="18" t="s">
        <v>40</v>
      </c>
      <c r="D38" s="8"/>
      <c r="E38" s="18"/>
      <c r="F38" s="18"/>
      <c r="G38" s="24"/>
      <c r="H38" s="24"/>
      <c r="I38" s="24"/>
      <c r="J38" s="26"/>
      <c r="K38" s="37"/>
      <c r="L38" s="18"/>
      <c r="M38" s="24"/>
      <c r="N38" s="3"/>
      <c r="O38" s="3"/>
      <c r="P38" s="26"/>
      <c r="Q38" s="39"/>
    </row>
    <row r="39" spans="3:17" ht="30" customHeight="1">
      <c r="D39" s="8" t="s">
        <v>109</v>
      </c>
      <c r="E39" s="5" t="s">
        <v>110</v>
      </c>
      <c r="F39" s="1" t="s">
        <v>111</v>
      </c>
      <c r="G39" s="25">
        <v>1701</v>
      </c>
      <c r="H39" s="25">
        <v>567</v>
      </c>
      <c r="I39" s="1">
        <v>3452</v>
      </c>
      <c r="J39" s="9">
        <v>61854.22</v>
      </c>
      <c r="K39" s="4">
        <v>9.27</v>
      </c>
      <c r="L39" s="10" t="s">
        <v>44</v>
      </c>
      <c r="M39" s="25">
        <v>50350</v>
      </c>
      <c r="N39" s="1">
        <v>34.200000000000003</v>
      </c>
      <c r="O39" s="4">
        <v>85.27</v>
      </c>
      <c r="P39" s="23">
        <v>-0.30399999999999999</v>
      </c>
      <c r="Q39" s="20" t="s">
        <v>45</v>
      </c>
    </row>
    <row r="40" spans="3:17" ht="30" customHeight="1">
      <c r="D40" s="8" t="s">
        <v>112</v>
      </c>
      <c r="E40" s="5" t="s">
        <v>113</v>
      </c>
      <c r="F40" s="1" t="s">
        <v>114</v>
      </c>
      <c r="G40" s="25">
        <v>1701</v>
      </c>
      <c r="H40" s="25">
        <v>567</v>
      </c>
      <c r="I40" s="1">
        <v>3373</v>
      </c>
      <c r="J40" s="9">
        <v>61815.08</v>
      </c>
      <c r="K40" s="4">
        <v>9.23</v>
      </c>
      <c r="L40" s="10" t="s">
        <v>115</v>
      </c>
      <c r="M40" s="25">
        <v>50350</v>
      </c>
      <c r="N40" s="1">
        <v>33.04</v>
      </c>
      <c r="O40" s="4">
        <v>84.41</v>
      </c>
      <c r="P40" s="23">
        <v>-0.31</v>
      </c>
      <c r="Q40" s="20" t="s">
        <v>116</v>
      </c>
    </row>
    <row r="41" spans="3:17" ht="30" customHeight="1">
      <c r="C41" s="18" t="s">
        <v>46</v>
      </c>
      <c r="D41" s="8"/>
      <c r="E41" s="18"/>
      <c r="F41" s="18"/>
      <c r="G41" s="24"/>
      <c r="H41" s="24"/>
      <c r="I41" s="24"/>
      <c r="J41" s="26"/>
      <c r="K41" s="37"/>
      <c r="L41" s="18"/>
      <c r="M41" s="24"/>
      <c r="N41" s="3"/>
      <c r="O41" s="3"/>
      <c r="P41" s="26"/>
      <c r="Q41" s="39"/>
    </row>
    <row r="42" spans="3:17" ht="30" customHeight="1">
      <c r="D42" s="8" t="s">
        <v>117</v>
      </c>
      <c r="E42" s="5" t="s">
        <v>118</v>
      </c>
      <c r="F42" s="1" t="s">
        <v>119</v>
      </c>
      <c r="G42" s="25">
        <v>1134</v>
      </c>
      <c r="H42" s="25">
        <v>378</v>
      </c>
      <c r="I42" s="1">
        <v>3142</v>
      </c>
      <c r="J42" s="9">
        <v>41351.54</v>
      </c>
      <c r="K42" s="4">
        <v>8.6300000000000008</v>
      </c>
      <c r="L42" s="10" t="s">
        <v>120</v>
      </c>
      <c r="M42" s="25">
        <v>20315</v>
      </c>
      <c r="N42" s="1">
        <v>45.33</v>
      </c>
      <c r="O42" s="4">
        <v>85.69</v>
      </c>
      <c r="P42" s="23">
        <v>-0.1</v>
      </c>
      <c r="Q42" s="20" t="s">
        <v>51</v>
      </c>
    </row>
    <row r="43" spans="3:17" ht="30" customHeight="1">
      <c r="D43" s="8" t="s">
        <v>121</v>
      </c>
      <c r="E43" s="5" t="s">
        <v>122</v>
      </c>
      <c r="F43" s="1" t="s">
        <v>123</v>
      </c>
      <c r="G43" s="25">
        <v>1143</v>
      </c>
      <c r="H43" s="25">
        <v>381</v>
      </c>
      <c r="I43" s="1">
        <v>2943</v>
      </c>
      <c r="J43" s="9">
        <v>41683.06</v>
      </c>
      <c r="K43" s="4">
        <v>8.7799999999999994</v>
      </c>
      <c r="L43" s="10" t="s">
        <v>124</v>
      </c>
      <c r="M43" s="25">
        <v>21805</v>
      </c>
      <c r="N43" s="1">
        <v>42.99</v>
      </c>
      <c r="O43" s="4">
        <v>87.3</v>
      </c>
      <c r="P43" s="23">
        <v>-4.2000000000000003E-2</v>
      </c>
      <c r="Q43" s="20" t="s">
        <v>51</v>
      </c>
    </row>
    <row r="44" spans="3:17" ht="30" customHeight="1">
      <c r="D44" s="8" t="s">
        <v>125</v>
      </c>
      <c r="E44" s="5" t="s">
        <v>126</v>
      </c>
      <c r="F44" s="1" t="s">
        <v>127</v>
      </c>
      <c r="G44" s="25">
        <v>1143</v>
      </c>
      <c r="H44" s="25">
        <v>381</v>
      </c>
      <c r="I44" s="1">
        <v>2745</v>
      </c>
      <c r="J44" s="9">
        <v>41782.19</v>
      </c>
      <c r="K44" s="4">
        <v>8.91</v>
      </c>
      <c r="L44" s="10" t="s">
        <v>128</v>
      </c>
      <c r="M44" s="25">
        <v>21805</v>
      </c>
      <c r="N44" s="1">
        <v>45.87</v>
      </c>
      <c r="O44" s="4">
        <v>87.3</v>
      </c>
      <c r="P44" s="23">
        <v>-5.1999999999999998E-2</v>
      </c>
      <c r="Q44" s="20" t="s">
        <v>51</v>
      </c>
    </row>
    <row r="45" spans="3:17" ht="30" customHeight="1">
      <c r="C45" s="18" t="s">
        <v>52</v>
      </c>
      <c r="D45" s="8"/>
      <c r="E45" s="18"/>
      <c r="F45" s="18"/>
      <c r="G45" s="24"/>
      <c r="H45" s="24"/>
      <c r="I45" s="24"/>
      <c r="J45" s="26"/>
      <c r="K45" s="37"/>
      <c r="L45" s="18"/>
      <c r="M45" s="24"/>
      <c r="N45" s="3"/>
      <c r="O45" s="3"/>
      <c r="P45" s="26"/>
      <c r="Q45" s="39"/>
    </row>
    <row r="46" spans="3:17" ht="30" customHeight="1">
      <c r="D46" s="8" t="s">
        <v>129</v>
      </c>
      <c r="E46" s="5" t="s">
        <v>130</v>
      </c>
      <c r="F46" s="1" t="s">
        <v>131</v>
      </c>
      <c r="G46" s="25">
        <v>1518</v>
      </c>
      <c r="H46" s="25">
        <v>506</v>
      </c>
      <c r="I46" s="1">
        <v>3443</v>
      </c>
      <c r="J46" s="9">
        <v>55549.53</v>
      </c>
      <c r="K46" s="4">
        <v>7.11</v>
      </c>
      <c r="L46" s="10" t="s">
        <v>132</v>
      </c>
      <c r="M46" s="25">
        <v>56185</v>
      </c>
      <c r="N46" s="1">
        <v>35.58</v>
      </c>
      <c r="O46" s="4">
        <v>87.85</v>
      </c>
      <c r="P46" s="23">
        <v>-0.23200000000000001</v>
      </c>
      <c r="Q46" s="20" t="s">
        <v>58</v>
      </c>
    </row>
    <row r="47" spans="3:17" ht="30" customHeight="1">
      <c r="D47" s="8" t="s">
        <v>133</v>
      </c>
      <c r="E47" s="5" t="s">
        <v>134</v>
      </c>
      <c r="F47" s="1" t="s">
        <v>135</v>
      </c>
      <c r="G47" s="25">
        <v>1500</v>
      </c>
      <c r="H47" s="25">
        <v>500</v>
      </c>
      <c r="I47" s="1">
        <v>3236</v>
      </c>
      <c r="J47" s="9">
        <v>54796.46</v>
      </c>
      <c r="K47" s="4">
        <v>6.54</v>
      </c>
      <c r="L47" s="10" t="s">
        <v>136</v>
      </c>
      <c r="M47" s="25">
        <v>54820</v>
      </c>
      <c r="N47" s="1">
        <v>34.9</v>
      </c>
      <c r="O47" s="4">
        <v>84.26</v>
      </c>
      <c r="P47" s="23">
        <v>-0.26500000000000001</v>
      </c>
      <c r="Q47" s="20" t="s">
        <v>58</v>
      </c>
    </row>
    <row r="48" spans="3:17" ht="30" customHeight="1">
      <c r="D48" s="8" t="s">
        <v>137</v>
      </c>
      <c r="E48" s="5" t="s">
        <v>138</v>
      </c>
      <c r="F48" s="1" t="s">
        <v>139</v>
      </c>
      <c r="G48" s="25">
        <v>1326</v>
      </c>
      <c r="H48" s="25">
        <v>442</v>
      </c>
      <c r="I48" s="1">
        <v>2646</v>
      </c>
      <c r="J48" s="9">
        <v>48666.47</v>
      </c>
      <c r="K48" s="4">
        <v>5.48</v>
      </c>
      <c r="L48" s="10" t="s">
        <v>140</v>
      </c>
      <c r="M48" s="25">
        <v>54695</v>
      </c>
      <c r="N48" s="1">
        <v>35.15</v>
      </c>
      <c r="O48" s="4">
        <v>88.24</v>
      </c>
      <c r="P48" s="23">
        <v>-0.253</v>
      </c>
      <c r="Q48" s="20" t="s">
        <v>58</v>
      </c>
    </row>
    <row r="49" spans="2:17" ht="30" customHeight="1">
      <c r="C49" s="18" t="s">
        <v>59</v>
      </c>
      <c r="D49" s="8"/>
      <c r="E49" s="18"/>
      <c r="F49" s="18"/>
      <c r="G49" s="24"/>
      <c r="H49" s="24"/>
      <c r="I49" s="24"/>
      <c r="J49" s="26"/>
      <c r="K49" s="37"/>
      <c r="L49" s="18"/>
      <c r="M49" s="24"/>
      <c r="N49" s="3"/>
      <c r="O49" s="3"/>
      <c r="P49" s="26"/>
      <c r="Q49" s="39"/>
    </row>
    <row r="50" spans="2:17" ht="30" customHeight="1">
      <c r="D50" s="8" t="s">
        <v>141</v>
      </c>
      <c r="E50" s="5" t="s">
        <v>142</v>
      </c>
      <c r="F50" s="1" t="s">
        <v>143</v>
      </c>
      <c r="G50" s="25">
        <v>1554</v>
      </c>
      <c r="H50" s="25">
        <v>518</v>
      </c>
      <c r="I50" s="1">
        <v>2965</v>
      </c>
      <c r="J50" s="9">
        <v>57722.1</v>
      </c>
      <c r="K50" s="4">
        <v>5.92</v>
      </c>
      <c r="L50" s="10" t="s">
        <v>144</v>
      </c>
      <c r="M50" s="25">
        <v>43930</v>
      </c>
      <c r="N50" s="1">
        <v>37.64</v>
      </c>
      <c r="O50" s="4">
        <v>93.36</v>
      </c>
      <c r="P50" s="23">
        <v>-0.161</v>
      </c>
      <c r="Q50" s="20" t="s">
        <v>64</v>
      </c>
    </row>
    <row r="51" spans="2:17" ht="30" customHeight="1">
      <c r="D51" s="8" t="s">
        <v>145</v>
      </c>
      <c r="E51" s="5" t="s">
        <v>146</v>
      </c>
      <c r="F51" s="1" t="s">
        <v>147</v>
      </c>
      <c r="G51" s="25">
        <v>1554</v>
      </c>
      <c r="H51" s="25">
        <v>518</v>
      </c>
      <c r="I51" s="1">
        <v>3012</v>
      </c>
      <c r="J51" s="9">
        <v>57595.839999999997</v>
      </c>
      <c r="K51" s="4">
        <v>5.61</v>
      </c>
      <c r="L51" s="10" t="s">
        <v>148</v>
      </c>
      <c r="M51" s="25">
        <v>45420</v>
      </c>
      <c r="N51" s="1">
        <v>38.07</v>
      </c>
      <c r="O51" s="4">
        <v>93.19</v>
      </c>
      <c r="P51" s="23">
        <v>-0.14899999999999999</v>
      </c>
      <c r="Q51" s="20" t="s">
        <v>64</v>
      </c>
    </row>
    <row r="52" spans="2:17" ht="30" customHeight="1">
      <c r="D52" s="8" t="s">
        <v>149</v>
      </c>
      <c r="E52" s="5" t="s">
        <v>150</v>
      </c>
      <c r="F52" s="1" t="s">
        <v>151</v>
      </c>
      <c r="G52" s="25">
        <v>1554</v>
      </c>
      <c r="H52" s="25">
        <v>518</v>
      </c>
      <c r="I52" s="1">
        <v>3054</v>
      </c>
      <c r="J52" s="9">
        <v>57684.99</v>
      </c>
      <c r="K52" s="4">
        <v>5.84</v>
      </c>
      <c r="L52" s="10" t="s">
        <v>152</v>
      </c>
      <c r="M52" s="25">
        <v>43930</v>
      </c>
      <c r="N52" s="1">
        <v>37.159999999999997</v>
      </c>
      <c r="O52" s="4">
        <v>92.99</v>
      </c>
      <c r="P52" s="23">
        <v>-0.16300000000000001</v>
      </c>
      <c r="Q52" s="20" t="s">
        <v>64</v>
      </c>
    </row>
    <row r="53" spans="2:17" ht="30" customHeight="1">
      <c r="C53" s="18" t="s">
        <v>65</v>
      </c>
      <c r="D53" s="8"/>
      <c r="E53" s="18"/>
      <c r="F53" s="18"/>
      <c r="G53" s="24"/>
      <c r="H53" s="24"/>
      <c r="I53" s="24"/>
      <c r="J53" s="26"/>
      <c r="K53" s="37"/>
      <c r="L53" s="18"/>
      <c r="M53" s="24"/>
      <c r="N53" s="3"/>
      <c r="O53" s="3"/>
      <c r="P53" s="26"/>
      <c r="Q53" s="39"/>
    </row>
    <row r="54" spans="2:17" ht="30" customHeight="1">
      <c r="D54" s="8" t="s">
        <v>153</v>
      </c>
      <c r="E54" s="5" t="s">
        <v>154</v>
      </c>
      <c r="F54" s="1" t="s">
        <v>155</v>
      </c>
      <c r="G54" s="25">
        <v>1161</v>
      </c>
      <c r="H54" s="25">
        <v>387</v>
      </c>
      <c r="I54" s="1">
        <v>8919</v>
      </c>
      <c r="J54" s="9">
        <v>43493.38</v>
      </c>
      <c r="K54" s="4">
        <v>5.71</v>
      </c>
      <c r="L54" s="10" t="s">
        <v>156</v>
      </c>
      <c r="M54" s="25">
        <v>83015</v>
      </c>
      <c r="N54" s="1">
        <v>33.119999999999997</v>
      </c>
      <c r="O54" s="4">
        <v>79.41</v>
      </c>
      <c r="P54" s="23">
        <v>-0.40400000000000003</v>
      </c>
      <c r="Q54" s="20" t="s">
        <v>70</v>
      </c>
    </row>
    <row r="55" spans="2:17" ht="30" customHeight="1">
      <c r="D55" s="8" t="s">
        <v>157</v>
      </c>
      <c r="E55" s="5" t="s">
        <v>158</v>
      </c>
      <c r="F55" s="1" t="s">
        <v>159</v>
      </c>
      <c r="G55" s="25">
        <v>1287</v>
      </c>
      <c r="H55" s="25">
        <v>429</v>
      </c>
      <c r="I55" s="1">
        <v>4420</v>
      </c>
      <c r="J55" s="9">
        <v>47765.24</v>
      </c>
      <c r="K55" s="4">
        <v>5.57</v>
      </c>
      <c r="L55" s="10" t="s">
        <v>160</v>
      </c>
      <c r="M55" s="25">
        <v>83140</v>
      </c>
      <c r="N55" s="1">
        <v>38.89</v>
      </c>
      <c r="O55" s="4">
        <v>79.58</v>
      </c>
      <c r="P55" s="23">
        <v>-0.29499999999999998</v>
      </c>
      <c r="Q55" s="20" t="s">
        <v>70</v>
      </c>
    </row>
    <row r="56" spans="2:17" ht="30" customHeight="1">
      <c r="C56" s="18" t="s">
        <v>71</v>
      </c>
      <c r="D56" s="8"/>
      <c r="E56" s="18"/>
      <c r="F56" s="18"/>
      <c r="G56" s="24"/>
      <c r="H56" s="24"/>
      <c r="I56" s="24"/>
      <c r="J56" s="26"/>
      <c r="K56" s="37"/>
      <c r="L56" s="18"/>
      <c r="M56" s="24"/>
      <c r="N56" s="3"/>
      <c r="O56" s="3"/>
      <c r="P56" s="26"/>
      <c r="Q56" s="39"/>
    </row>
    <row r="57" spans="2:17" ht="30" customHeight="1">
      <c r="D57" s="8" t="s">
        <v>161</v>
      </c>
      <c r="E57" s="5" t="s">
        <v>162</v>
      </c>
      <c r="F57" s="1" t="s">
        <v>163</v>
      </c>
      <c r="G57" s="25">
        <v>816</v>
      </c>
      <c r="H57" s="25">
        <v>272</v>
      </c>
      <c r="I57" s="1">
        <v>4255</v>
      </c>
      <c r="J57" s="9">
        <v>30407.54</v>
      </c>
      <c r="K57" s="4">
        <v>6.08</v>
      </c>
      <c r="L57" s="10" t="s">
        <v>164</v>
      </c>
      <c r="M57" s="25">
        <v>39670</v>
      </c>
      <c r="N57" s="1">
        <v>39.049999999999997</v>
      </c>
      <c r="O57" s="4">
        <v>83.24</v>
      </c>
      <c r="P57" s="23">
        <v>-0.23300000000000001</v>
      </c>
      <c r="Q57" s="20" t="s">
        <v>76</v>
      </c>
    </row>
    <row r="58" spans="2:17" ht="30" customHeight="1">
      <c r="C58" s="18" t="s">
        <v>77</v>
      </c>
      <c r="D58" s="8"/>
      <c r="E58" s="18"/>
      <c r="F58" s="18"/>
      <c r="G58" s="24"/>
      <c r="H58" s="24"/>
      <c r="I58" s="24"/>
      <c r="J58" s="26"/>
      <c r="K58" s="37"/>
      <c r="L58" s="18"/>
      <c r="M58" s="24"/>
      <c r="N58" s="3"/>
      <c r="O58" s="3"/>
      <c r="P58" s="26"/>
      <c r="Q58" s="39"/>
    </row>
    <row r="59" spans="2:17" ht="30" customHeight="1">
      <c r="D59" s="8" t="s">
        <v>165</v>
      </c>
      <c r="E59" s="5" t="s">
        <v>166</v>
      </c>
      <c r="F59" s="1" t="s">
        <v>167</v>
      </c>
      <c r="G59" s="25">
        <v>1107</v>
      </c>
      <c r="H59" s="25">
        <v>369</v>
      </c>
      <c r="I59" s="1">
        <v>5911</v>
      </c>
      <c r="J59" s="9">
        <v>40611.53</v>
      </c>
      <c r="K59" s="4">
        <v>5.72</v>
      </c>
      <c r="L59" s="10" t="s">
        <v>168</v>
      </c>
      <c r="M59" s="25">
        <v>34670</v>
      </c>
      <c r="N59" s="1">
        <v>49.8</v>
      </c>
      <c r="O59" s="4">
        <v>82.93</v>
      </c>
      <c r="P59" s="23">
        <v>-0.161</v>
      </c>
      <c r="Q59" s="20" t="s">
        <v>82</v>
      </c>
    </row>
    <row r="60" spans="2:17" ht="30" customHeight="1">
      <c r="D60" s="8" t="s">
        <v>169</v>
      </c>
      <c r="E60" s="5" t="s">
        <v>170</v>
      </c>
      <c r="F60" s="1" t="s">
        <v>171</v>
      </c>
      <c r="G60" s="25">
        <v>1107</v>
      </c>
      <c r="H60" s="25">
        <v>369</v>
      </c>
      <c r="I60" s="1">
        <v>3292</v>
      </c>
      <c r="J60" s="9">
        <v>40439.46</v>
      </c>
      <c r="K60" s="4">
        <v>5.98</v>
      </c>
      <c r="L60" s="10" t="s">
        <v>172</v>
      </c>
      <c r="M60" s="25">
        <v>34545</v>
      </c>
      <c r="N60" s="1">
        <v>54.07</v>
      </c>
      <c r="O60" s="4">
        <v>83.77</v>
      </c>
      <c r="P60" s="23">
        <v>-0.14099999999999999</v>
      </c>
      <c r="Q60" s="20" t="s">
        <v>82</v>
      </c>
    </row>
    <row r="61" spans="2:17" ht="30" customHeight="1">
      <c r="C61" s="18" t="s">
        <v>83</v>
      </c>
      <c r="D61" s="8"/>
      <c r="E61" s="18"/>
      <c r="F61" s="18"/>
      <c r="G61" s="24"/>
      <c r="H61" s="24"/>
      <c r="I61" s="24"/>
      <c r="J61" s="26"/>
      <c r="K61" s="37"/>
      <c r="L61" s="18"/>
      <c r="M61" s="24"/>
      <c r="N61" s="3"/>
      <c r="O61" s="3"/>
      <c r="P61" s="26"/>
      <c r="Q61" s="39"/>
    </row>
    <row r="62" spans="2:17" ht="30" customHeight="1">
      <c r="B62" s="27"/>
      <c r="C62" s="27"/>
      <c r="D62" s="13" t="s">
        <v>173</v>
      </c>
      <c r="E62" s="14" t="s">
        <v>174</v>
      </c>
      <c r="F62" s="2" t="s">
        <v>175</v>
      </c>
      <c r="G62" s="28">
        <f>379*3</f>
        <v>1137</v>
      </c>
      <c r="H62" s="28">
        <v>378</v>
      </c>
      <c r="I62" s="2">
        <v>3354</v>
      </c>
      <c r="J62" s="15">
        <v>41707.71</v>
      </c>
      <c r="K62" s="21">
        <v>5.52</v>
      </c>
      <c r="L62" s="21" t="s">
        <v>176</v>
      </c>
      <c r="M62" s="21">
        <v>35910</v>
      </c>
      <c r="N62" s="21">
        <v>44.81</v>
      </c>
      <c r="O62" s="21">
        <v>88.15</v>
      </c>
      <c r="P62" s="21">
        <v>-7.9000000000000001E-2</v>
      </c>
      <c r="Q62" s="21" t="s">
        <v>82</v>
      </c>
    </row>
  </sheetData>
  <mergeCells count="5">
    <mergeCell ref="C2:Q2"/>
    <mergeCell ref="F3:Q3"/>
    <mergeCell ref="B30:C30"/>
    <mergeCell ref="E3:E4"/>
    <mergeCell ref="B3:D4"/>
  </mergeCells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w</dc:creator>
  <cp:lastModifiedBy>Rene Carl Ventolero</cp:lastModifiedBy>
  <dcterms:created xsi:type="dcterms:W3CDTF">2015-06-05T18:19:00Z</dcterms:created>
  <dcterms:modified xsi:type="dcterms:W3CDTF">2024-01-22T13:54:02Z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DB1BA556B10E48D4AD83F9815115F6FC_13</vt:lpwstr>
  </property>
</Properties>
</file>