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del\OneDrive\Escritorio\ARTICULO SPHEROID\PUBLICACION CON ARREGLOS\"/>
    </mc:Choice>
  </mc:AlternateContent>
  <xr:revisionPtr revIDLastSave="0" documentId="13_ncr:1_{F0E2D1D7-F7FD-4C3B-8AEB-E46BE5D04AA2}" xr6:coauthVersionLast="47" xr6:coauthVersionMax="47" xr10:uidLastSave="{00000000-0000-0000-0000-000000000000}"/>
  <bookViews>
    <workbookView xWindow="-108" yWindow="-108" windowWidth="23256" windowHeight="12456" xr2:uid="{50032B49-5F8D-4458-AC28-AB8A97C5BE14}"/>
  </bookViews>
  <sheets>
    <sheet name="Instructions" sheetId="3" r:id="rId1"/>
    <sheet name="N-oil FO-B" sheetId="12" r:id="rId2"/>
    <sheet name="XYZ 3D" sheetId="13" r:id="rId3"/>
  </sheets>
  <externalReferences>
    <externalReference r:id="rId4"/>
    <externalReference r:id="rId5"/>
    <externalReference r:id="rId6"/>
  </externalReferences>
  <definedNames>
    <definedName name="a" localSheetId="0">'[1]Spheroid PMMA'!$F$6</definedName>
    <definedName name="a">#REF!</definedName>
    <definedName name="aa">'[1]Spheroid PMMA'!$F$6</definedName>
    <definedName name="Absorbed">#REF!</definedName>
    <definedName name="Approx_RI">#REF!</definedName>
    <definedName name="AR_">#REF!</definedName>
    <definedName name="AreaF1">#REF!</definedName>
    <definedName name="AreaF2">#REF!</definedName>
    <definedName name="b" localSheetId="0">'[1]Spheroid PMMA'!$G$6</definedName>
    <definedName name="B" localSheetId="1">#REF!</definedName>
    <definedName name="b">#REF!</definedName>
    <definedName name="Bond_R">#REF!</definedName>
    <definedName name="c_" localSheetId="0">'[1]Spheroid PMMA'!$H$6</definedName>
    <definedName name="c_" localSheetId="1">#REF!</definedName>
    <definedName name="c_">#REF!</definedName>
    <definedName name="Calculated_thickness_µm">#REF!</definedName>
    <definedName name="CB">#REF!</definedName>
    <definedName name="Chi">#REF!</definedName>
    <definedName name="CK">#REF!</definedName>
    <definedName name="CR">#REF!</definedName>
    <definedName name="d">#REF!</definedName>
    <definedName name="dD" localSheetId="1">'N-oil FO-B'!$C$6</definedName>
    <definedName name="dD">'[2]N-oil FO-A'!$C$6</definedName>
    <definedName name="Deflection">#REF!</definedName>
    <definedName name="Density">#REF!</definedName>
    <definedName name="dH" localSheetId="1">'N-oil FO-B'!$E$6</definedName>
    <definedName name="dH">'[2]N-oil FO-A'!$E$6</definedName>
    <definedName name="Distance">#REF!</definedName>
    <definedName name="divStep">#REF!</definedName>
    <definedName name="DLVODensity">#REF!</definedName>
    <definedName name="dMax">#REF!</definedName>
    <definedName name="dMin">#REF!</definedName>
    <definedName name="dP" localSheetId="1">'N-oil FO-B'!$D$6</definedName>
    <definedName name="dP">'[2]N-oil FO-A'!$D$6</definedName>
    <definedName name="e">#REF!</definedName>
    <definedName name="e0">#REF!</definedName>
    <definedName name="Ea">#REF!</definedName>
    <definedName name="Failure_Value">#REF!</definedName>
    <definedName name="FCa">#REF!</definedName>
    <definedName name="FDensity">#REF!</definedName>
    <definedName name="FGravity">#REF!</definedName>
    <definedName name="FRadius">#REF!</definedName>
    <definedName name="FSurften">#REF!</definedName>
    <definedName name="fThick">#REF!</definedName>
    <definedName name="FudgeFactor">#REF!</definedName>
    <definedName name="FVelocity">#REF!</definedName>
    <definedName name="FViscosity">#REF!</definedName>
    <definedName name="g">#REF!</definedName>
    <definedName name="Gravity">#REF!</definedName>
    <definedName name="h">#REF!</definedName>
    <definedName name="h0">#REF!</definedName>
    <definedName name="Hamaker">#REF!</definedName>
    <definedName name="Hardness">#REF!</definedName>
    <definedName name="HHardness">#REF!</definedName>
    <definedName name="Higher_wavelength">#REF!</definedName>
    <definedName name="HModulus">#REF!</definedName>
    <definedName name="Hukki_R">#REF!</definedName>
    <definedName name="I">#REF!</definedName>
    <definedName name="iModulus">#REF!</definedName>
    <definedName name="iPoisson">#REF!</definedName>
    <definedName name="k_1">#REF!</definedName>
    <definedName name="K_K_R">#REF!</definedName>
    <definedName name="kB">#REF!</definedName>
    <definedName name="Km">#REF!</definedName>
    <definedName name="Kmunload">#REF!</definedName>
    <definedName name="Layer">#REF!</definedName>
    <definedName name="Length">#REF!</definedName>
    <definedName name="lnA">#REF!</definedName>
    <definedName name="Lower_wavelength">#REF!</definedName>
    <definedName name="mass">#REF!</definedName>
    <definedName name="Modulus">#REF!</definedName>
    <definedName name="MVol">#REF!</definedName>
    <definedName name="MVolChi">#REF!</definedName>
    <definedName name="NA">#REF!</definedName>
    <definedName name="Number_of_peaks">#REF!</definedName>
    <definedName name="Offset">#REF!</definedName>
    <definedName name="Optical_thickness_μm">#REF!</definedName>
    <definedName name="oThick">#REF!</definedName>
    <definedName name="PMax">#REF!</definedName>
    <definedName name="PotAtt">#REF!</definedName>
    <definedName name="PotRep">#REF!</definedName>
    <definedName name="R_">'[3]HSP Sphere PES'!$E$5</definedName>
    <definedName name="radius">#REF!</definedName>
    <definedName name="rModulus">#REF!</definedName>
    <definedName name="RT">#REF!</definedName>
    <definedName name="s">#REF!</definedName>
    <definedName name="sa" localSheetId="1">'N-oil FO-B'!$F$6</definedName>
    <definedName name="sa">'[2]N-oil FO-A'!$F$6</definedName>
    <definedName name="sb" localSheetId="1">'N-oil FO-B'!$G$6</definedName>
    <definedName name="sb">'[2]N-oil FO-A'!$G$6</definedName>
    <definedName name="sc" localSheetId="1">'N-oil FO-B'!$H$6</definedName>
    <definedName name="sc">'[2]N-oil FO-A'!$H$6</definedName>
    <definedName name="Scale_h">#REF!</definedName>
    <definedName name="sForce">#REF!</definedName>
    <definedName name="solver_adj" localSheetId="1" hidden="1">'N-oil FO-B'!$C$6:$H$6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lhs1" localSheetId="1" hidden="1">'N-oil FO-B'!$C$6:$E$6</definedName>
    <definedName name="solver_lhs2" localSheetId="1" hidden="1">'N-oil FO-B'!$F$6:$H$6</definedName>
    <definedName name="solver_lhs3" localSheetId="1" hidden="1">'N-oil FO-B'!$F$6:$H$6</definedName>
    <definedName name="solver_lhs4" localSheetId="1" hidden="1">'N-oil FO-B'!$C$6</definedName>
    <definedName name="solver_lhs5" localSheetId="1" hidden="1">'N-oil FO-B'!$E$6</definedName>
    <definedName name="solver_lhs6" localSheetId="1" hidden="1">'N-oil FO-B'!$D$6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1</definedName>
    <definedName name="solver_neg" localSheetId="1" hidden="1">1</definedName>
    <definedName name="solver_nod" localSheetId="1" hidden="1">2147483647</definedName>
    <definedName name="solver_num" localSheetId="1" hidden="1">6</definedName>
    <definedName name="solver_nwt" localSheetId="1" hidden="1">1</definedName>
    <definedName name="solver_opt" localSheetId="1" hidden="1">'N-oil FO-B'!$Q$9</definedName>
    <definedName name="solver_pre" localSheetId="1" hidden="1">0.0001</definedName>
    <definedName name="solver_rbv" localSheetId="1" hidden="1">2</definedName>
    <definedName name="solver_rel1" localSheetId="1" hidden="1">1</definedName>
    <definedName name="solver_rel2" localSheetId="1" hidden="1">1</definedName>
    <definedName name="solver_rel3" localSheetId="1" hidden="1">3</definedName>
    <definedName name="solver_rel4" localSheetId="1" hidden="1">3</definedName>
    <definedName name="solver_rel5" localSheetId="1" hidden="1">3</definedName>
    <definedName name="solver_rel6" localSheetId="1" hidden="1">3</definedName>
    <definedName name="solver_rhs1" localSheetId="1" hidden="1">25</definedName>
    <definedName name="solver_rhs2" localSheetId="1" hidden="1">25</definedName>
    <definedName name="solver_rhs3" localSheetId="1" hidden="1">1</definedName>
    <definedName name="solver_rhs4" localSheetId="1" hidden="1">10</definedName>
    <definedName name="solver_rhs5" localSheetId="1" hidden="1">0</definedName>
    <definedName name="solver_rhs6" localSheetId="1" hidden="1">0</definedName>
    <definedName name="solver_rlx" localSheetId="1" hidden="1">2</definedName>
    <definedName name="solver_rsd" localSheetId="1" hidden="1">0</definedName>
    <definedName name="solver_scl" localSheetId="1" hidden="1">2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1</definedName>
    <definedName name="solver_val" localSheetId="1" hidden="1">0</definedName>
    <definedName name="solver_ver" localSheetId="1" hidden="1">3</definedName>
    <definedName name="sPoisson">#REF!</definedName>
    <definedName name="sRadius">#REF!</definedName>
    <definedName name="Surface_Potential">#REF!</definedName>
    <definedName name="SurfTen">#REF!</definedName>
    <definedName name="sViscosity">#REF!</definedName>
    <definedName name="T">#REF!</definedName>
    <definedName name="Temperature">#REF!</definedName>
    <definedName name="Thickness">#REF!</definedName>
    <definedName name="uDMax">#REF!</definedName>
    <definedName name="VdWmin">#REF!</definedName>
    <definedName name="Velocity">#REF!</definedName>
    <definedName name="Viscosity">#REF!</definedName>
    <definedName name="Well">#REF!</definedName>
    <definedName name="x">#REF!</definedName>
    <definedName name="xystep">#REF!</definedName>
    <definedName name="y">#REF!</definedName>
    <definedName name="ε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12" l="1"/>
  <c r="G2" i="12"/>
  <c r="F2" i="12"/>
  <c r="E2" i="12"/>
  <c r="D2" i="12"/>
  <c r="C2" i="12"/>
  <c r="E123" i="12"/>
  <c r="D123" i="12"/>
  <c r="C123" i="12"/>
  <c r="E122" i="12"/>
  <c r="D122" i="12"/>
  <c r="C122" i="12"/>
  <c r="G121" i="12"/>
  <c r="G119" i="12"/>
  <c r="S118" i="12"/>
  <c r="J118" i="12"/>
  <c r="I118" i="12"/>
  <c r="H118" i="12"/>
  <c r="S117" i="12"/>
  <c r="J117" i="12"/>
  <c r="I117" i="12"/>
  <c r="H117" i="12"/>
  <c r="S116" i="12"/>
  <c r="J116" i="12"/>
  <c r="I116" i="12"/>
  <c r="H116" i="12"/>
  <c r="S115" i="12"/>
  <c r="J115" i="12"/>
  <c r="I115" i="12"/>
  <c r="H115" i="12"/>
  <c r="S114" i="12"/>
  <c r="J114" i="12"/>
  <c r="I114" i="12"/>
  <c r="H114" i="12"/>
  <c r="S113" i="12"/>
  <c r="J113" i="12"/>
  <c r="I113" i="12"/>
  <c r="H113" i="12"/>
  <c r="S112" i="12"/>
  <c r="J112" i="12"/>
  <c r="I112" i="12"/>
  <c r="H112" i="12"/>
  <c r="S111" i="12"/>
  <c r="J111" i="12"/>
  <c r="I111" i="12"/>
  <c r="H111" i="12"/>
  <c r="S110" i="12"/>
  <c r="J110" i="12"/>
  <c r="I110" i="12"/>
  <c r="H110" i="12"/>
  <c r="S109" i="12"/>
  <c r="J109" i="12"/>
  <c r="I109" i="12"/>
  <c r="H109" i="12"/>
  <c r="S108" i="12"/>
  <c r="J108" i="12"/>
  <c r="I108" i="12"/>
  <c r="H108" i="12"/>
  <c r="S107" i="12"/>
  <c r="J107" i="12"/>
  <c r="I107" i="12"/>
  <c r="H107" i="12"/>
  <c r="S106" i="12"/>
  <c r="J106" i="12"/>
  <c r="I106" i="12"/>
  <c r="H106" i="12"/>
  <c r="S105" i="12"/>
  <c r="J105" i="12"/>
  <c r="I105" i="12"/>
  <c r="H105" i="12"/>
  <c r="S104" i="12"/>
  <c r="J104" i="12"/>
  <c r="I104" i="12"/>
  <c r="H104" i="12"/>
  <c r="S103" i="12"/>
  <c r="J103" i="12"/>
  <c r="I103" i="12"/>
  <c r="H103" i="12"/>
  <c r="S102" i="12"/>
  <c r="J102" i="12"/>
  <c r="I102" i="12"/>
  <c r="H102" i="12"/>
  <c r="S101" i="12"/>
  <c r="J101" i="12"/>
  <c r="I101" i="12"/>
  <c r="H101" i="12"/>
  <c r="S100" i="12"/>
  <c r="J100" i="12"/>
  <c r="I100" i="12"/>
  <c r="H100" i="12"/>
  <c r="S99" i="12"/>
  <c r="J99" i="12"/>
  <c r="I99" i="12"/>
  <c r="H99" i="12"/>
  <c r="S98" i="12"/>
  <c r="J98" i="12"/>
  <c r="I98" i="12"/>
  <c r="H98" i="12"/>
  <c r="S97" i="12"/>
  <c r="J97" i="12"/>
  <c r="I97" i="12"/>
  <c r="H97" i="12"/>
  <c r="S96" i="12"/>
  <c r="J96" i="12"/>
  <c r="I96" i="12"/>
  <c r="H96" i="12"/>
  <c r="S95" i="12"/>
  <c r="J95" i="12"/>
  <c r="I95" i="12"/>
  <c r="H95" i="12"/>
  <c r="S94" i="12"/>
  <c r="J94" i="12"/>
  <c r="I94" i="12"/>
  <c r="H94" i="12"/>
  <c r="S93" i="12"/>
  <c r="J93" i="12"/>
  <c r="I93" i="12"/>
  <c r="H93" i="12"/>
  <c r="S92" i="12"/>
  <c r="J92" i="12"/>
  <c r="I92" i="12"/>
  <c r="H92" i="12"/>
  <c r="S91" i="12"/>
  <c r="J91" i="12"/>
  <c r="I91" i="12"/>
  <c r="H91" i="12"/>
  <c r="S90" i="12"/>
  <c r="J90" i="12"/>
  <c r="I90" i="12"/>
  <c r="H90" i="12"/>
  <c r="S89" i="12"/>
  <c r="J89" i="12"/>
  <c r="I89" i="12"/>
  <c r="H89" i="12"/>
  <c r="S88" i="12"/>
  <c r="J88" i="12"/>
  <c r="I88" i="12"/>
  <c r="H88" i="12"/>
  <c r="S87" i="12"/>
  <c r="J87" i="12"/>
  <c r="I87" i="12"/>
  <c r="H87" i="12"/>
  <c r="S86" i="12"/>
  <c r="J86" i="12"/>
  <c r="I86" i="12"/>
  <c r="H86" i="12"/>
  <c r="S85" i="12"/>
  <c r="J85" i="12"/>
  <c r="I85" i="12"/>
  <c r="H85" i="12"/>
  <c r="S84" i="12"/>
  <c r="J84" i="12"/>
  <c r="I84" i="12"/>
  <c r="H84" i="12"/>
  <c r="S83" i="12"/>
  <c r="J83" i="12"/>
  <c r="I83" i="12"/>
  <c r="H83" i="12"/>
  <c r="S82" i="12"/>
  <c r="J82" i="12"/>
  <c r="I82" i="12"/>
  <c r="H82" i="12"/>
  <c r="S81" i="12"/>
  <c r="J81" i="12"/>
  <c r="I81" i="12"/>
  <c r="H81" i="12"/>
  <c r="S80" i="12"/>
  <c r="J80" i="12"/>
  <c r="I80" i="12"/>
  <c r="H80" i="12"/>
  <c r="S79" i="12"/>
  <c r="J79" i="12"/>
  <c r="I79" i="12"/>
  <c r="H79" i="12"/>
  <c r="S78" i="12"/>
  <c r="J78" i="12"/>
  <c r="I78" i="12"/>
  <c r="H78" i="12"/>
  <c r="S77" i="12"/>
  <c r="J77" i="12"/>
  <c r="I77" i="12"/>
  <c r="H77" i="12"/>
  <c r="S76" i="12"/>
  <c r="J76" i="12"/>
  <c r="I76" i="12"/>
  <c r="H76" i="12"/>
  <c r="S75" i="12"/>
  <c r="J75" i="12"/>
  <c r="I75" i="12"/>
  <c r="H75" i="12"/>
  <c r="S74" i="12"/>
  <c r="J74" i="12"/>
  <c r="I74" i="12"/>
  <c r="H74" i="12"/>
  <c r="S73" i="12"/>
  <c r="J73" i="12"/>
  <c r="I73" i="12"/>
  <c r="H73" i="12"/>
  <c r="S72" i="12"/>
  <c r="J72" i="12"/>
  <c r="I72" i="12"/>
  <c r="H72" i="12"/>
  <c r="S71" i="12"/>
  <c r="J71" i="12"/>
  <c r="I71" i="12"/>
  <c r="H71" i="12"/>
  <c r="S70" i="12"/>
  <c r="J70" i="12"/>
  <c r="I70" i="12"/>
  <c r="H70" i="12"/>
  <c r="S69" i="12"/>
  <c r="J69" i="12"/>
  <c r="I69" i="12"/>
  <c r="H69" i="12"/>
  <c r="S68" i="12"/>
  <c r="J68" i="12"/>
  <c r="I68" i="12"/>
  <c r="H68" i="12"/>
  <c r="S67" i="12"/>
  <c r="J67" i="12"/>
  <c r="I67" i="12"/>
  <c r="H67" i="12"/>
  <c r="S66" i="12"/>
  <c r="J66" i="12"/>
  <c r="I66" i="12"/>
  <c r="H66" i="12"/>
  <c r="S65" i="12"/>
  <c r="J65" i="12"/>
  <c r="I65" i="12"/>
  <c r="H65" i="12"/>
  <c r="S64" i="12"/>
  <c r="J64" i="12"/>
  <c r="I64" i="12"/>
  <c r="H64" i="12"/>
  <c r="S63" i="12"/>
  <c r="J63" i="12"/>
  <c r="I63" i="12"/>
  <c r="H63" i="12"/>
  <c r="S62" i="12"/>
  <c r="J62" i="12"/>
  <c r="I62" i="12"/>
  <c r="H62" i="12"/>
  <c r="S61" i="12"/>
  <c r="J61" i="12"/>
  <c r="I61" i="12"/>
  <c r="H61" i="12"/>
  <c r="S60" i="12"/>
  <c r="J60" i="12"/>
  <c r="I60" i="12"/>
  <c r="H60" i="12"/>
  <c r="S59" i="12"/>
  <c r="J59" i="12"/>
  <c r="I59" i="12"/>
  <c r="H59" i="12"/>
  <c r="S58" i="12"/>
  <c r="J58" i="12"/>
  <c r="I58" i="12"/>
  <c r="H58" i="12"/>
  <c r="S57" i="12"/>
  <c r="J57" i="12"/>
  <c r="I57" i="12"/>
  <c r="H57" i="12"/>
  <c r="S56" i="12"/>
  <c r="J56" i="12"/>
  <c r="I56" i="12"/>
  <c r="H56" i="12"/>
  <c r="S55" i="12"/>
  <c r="J55" i="12"/>
  <c r="I55" i="12"/>
  <c r="H55" i="12"/>
  <c r="S54" i="12"/>
  <c r="J54" i="12"/>
  <c r="I54" i="12"/>
  <c r="H54" i="12"/>
  <c r="S53" i="12"/>
  <c r="J53" i="12"/>
  <c r="I53" i="12"/>
  <c r="H53" i="12"/>
  <c r="S52" i="12"/>
  <c r="J52" i="12"/>
  <c r="I52" i="12"/>
  <c r="H52" i="12"/>
  <c r="S51" i="12"/>
  <c r="J51" i="12"/>
  <c r="I51" i="12"/>
  <c r="H51" i="12"/>
  <c r="S50" i="12"/>
  <c r="J50" i="12"/>
  <c r="I50" i="12"/>
  <c r="H50" i="12"/>
  <c r="S49" i="12"/>
  <c r="J49" i="12"/>
  <c r="I49" i="12"/>
  <c r="H49" i="12"/>
  <c r="S48" i="12"/>
  <c r="J48" i="12"/>
  <c r="I48" i="12"/>
  <c r="H48" i="12"/>
  <c r="S47" i="12"/>
  <c r="J47" i="12"/>
  <c r="I47" i="12"/>
  <c r="H47" i="12"/>
  <c r="S46" i="12"/>
  <c r="J46" i="12"/>
  <c r="I46" i="12"/>
  <c r="H46" i="12"/>
  <c r="S45" i="12"/>
  <c r="J45" i="12"/>
  <c r="I45" i="12"/>
  <c r="H45" i="12"/>
  <c r="S44" i="12"/>
  <c r="J44" i="12"/>
  <c r="I44" i="12"/>
  <c r="H44" i="12"/>
  <c r="S43" i="12"/>
  <c r="J43" i="12"/>
  <c r="I43" i="12"/>
  <c r="H43" i="12"/>
  <c r="S42" i="12"/>
  <c r="J42" i="12"/>
  <c r="I42" i="12"/>
  <c r="H42" i="12"/>
  <c r="S41" i="12"/>
  <c r="J41" i="12"/>
  <c r="I41" i="12"/>
  <c r="H41" i="12"/>
  <c r="S40" i="12"/>
  <c r="J40" i="12"/>
  <c r="I40" i="12"/>
  <c r="H40" i="12"/>
  <c r="S39" i="12"/>
  <c r="J39" i="12"/>
  <c r="I39" i="12"/>
  <c r="H39" i="12"/>
  <c r="S38" i="12"/>
  <c r="J38" i="12"/>
  <c r="I38" i="12"/>
  <c r="H38" i="12"/>
  <c r="S37" i="12"/>
  <c r="J37" i="12"/>
  <c r="I37" i="12"/>
  <c r="H37" i="12"/>
  <c r="S36" i="12"/>
  <c r="J36" i="12"/>
  <c r="I36" i="12"/>
  <c r="H36" i="12"/>
  <c r="S35" i="12"/>
  <c r="J35" i="12"/>
  <c r="I35" i="12"/>
  <c r="H35" i="12"/>
  <c r="S34" i="12"/>
  <c r="J34" i="12"/>
  <c r="I34" i="12"/>
  <c r="H34" i="12"/>
  <c r="S33" i="12"/>
  <c r="J33" i="12"/>
  <c r="I33" i="12"/>
  <c r="H33" i="12"/>
  <c r="S32" i="12"/>
  <c r="J32" i="12"/>
  <c r="I32" i="12"/>
  <c r="H32" i="12"/>
  <c r="S31" i="12"/>
  <c r="J31" i="12"/>
  <c r="I31" i="12"/>
  <c r="H31" i="12"/>
  <c r="S30" i="12"/>
  <c r="J30" i="12"/>
  <c r="I30" i="12"/>
  <c r="H30" i="12"/>
  <c r="S29" i="12"/>
  <c r="J29" i="12"/>
  <c r="I29" i="12"/>
  <c r="H29" i="12"/>
  <c r="S28" i="12"/>
  <c r="J28" i="12"/>
  <c r="I28" i="12"/>
  <c r="H28" i="12"/>
  <c r="S27" i="12"/>
  <c r="J27" i="12"/>
  <c r="I27" i="12"/>
  <c r="H27" i="12"/>
  <c r="S26" i="12"/>
  <c r="J26" i="12"/>
  <c r="I26" i="12"/>
  <c r="H26" i="12"/>
  <c r="S25" i="12"/>
  <c r="J25" i="12"/>
  <c r="I25" i="12"/>
  <c r="H25" i="12"/>
  <c r="S24" i="12"/>
  <c r="J24" i="12"/>
  <c r="I24" i="12"/>
  <c r="H24" i="12"/>
  <c r="S23" i="12"/>
  <c r="J23" i="12"/>
  <c r="I23" i="12"/>
  <c r="H23" i="12"/>
  <c r="S22" i="12"/>
  <c r="J22" i="12"/>
  <c r="I22" i="12"/>
  <c r="H22" i="12"/>
  <c r="S21" i="12"/>
  <c r="J21" i="12"/>
  <c r="I21" i="12"/>
  <c r="H21" i="12"/>
  <c r="S20" i="12"/>
  <c r="J20" i="12"/>
  <c r="I20" i="12"/>
  <c r="H20" i="12"/>
  <c r="S19" i="12"/>
  <c r="J19" i="12"/>
  <c r="I19" i="12"/>
  <c r="H19" i="12"/>
  <c r="S18" i="12"/>
  <c r="J18" i="12"/>
  <c r="I18" i="12"/>
  <c r="H18" i="12"/>
  <c r="S17" i="12"/>
  <c r="J17" i="12"/>
  <c r="I17" i="12"/>
  <c r="H17" i="12"/>
  <c r="S16" i="12"/>
  <c r="J16" i="12"/>
  <c r="I16" i="12"/>
  <c r="H16" i="12"/>
  <c r="S15" i="12"/>
  <c r="J15" i="12"/>
  <c r="I15" i="12"/>
  <c r="H15" i="12"/>
  <c r="S14" i="12"/>
  <c r="J14" i="12"/>
  <c r="I14" i="12"/>
  <c r="H14" i="12"/>
  <c r="S13" i="12"/>
  <c r="J13" i="12"/>
  <c r="I13" i="12"/>
  <c r="H13" i="12"/>
  <c r="S12" i="12"/>
  <c r="J12" i="12"/>
  <c r="I12" i="12"/>
  <c r="H12" i="12"/>
  <c r="S11" i="12"/>
  <c r="J11" i="12"/>
  <c r="I11" i="12"/>
  <c r="H11" i="12"/>
  <c r="M9" i="12"/>
  <c r="H7" i="12"/>
  <c r="G7" i="12"/>
  <c r="F7" i="12"/>
  <c r="Q6" i="12"/>
  <c r="Q7" i="12" s="1"/>
  <c r="Q5" i="12"/>
  <c r="K42" i="12" l="1"/>
  <c r="K11" i="12"/>
  <c r="K27" i="12"/>
  <c r="K35" i="12"/>
  <c r="K12" i="12"/>
  <c r="K96" i="12"/>
  <c r="K57" i="12"/>
  <c r="K82" i="12"/>
  <c r="K100" i="12"/>
  <c r="K40" i="12"/>
  <c r="K97" i="12"/>
  <c r="K103" i="12"/>
  <c r="K18" i="12"/>
  <c r="K70" i="12"/>
  <c r="K73" i="12"/>
  <c r="S119" i="12"/>
  <c r="K51" i="12" s="1"/>
  <c r="K58" i="12"/>
  <c r="C124" i="12"/>
  <c r="C125" i="12" s="1"/>
  <c r="C7" i="12" s="1"/>
  <c r="C8" i="12" s="1"/>
  <c r="D124" i="12"/>
  <c r="D125" i="12" s="1"/>
  <c r="D7" i="12" s="1"/>
  <c r="D8" i="12" s="1"/>
  <c r="E124" i="12"/>
  <c r="E125" i="12" s="1"/>
  <c r="E7" i="12" s="1"/>
  <c r="E8" i="12" s="1"/>
  <c r="W51" i="12" l="1"/>
  <c r="T51" i="12" s="1"/>
  <c r="U51" i="12"/>
  <c r="V51" i="12" s="1"/>
  <c r="A51" i="12" s="1"/>
  <c r="L51" i="12"/>
  <c r="N51" i="12" s="1"/>
  <c r="L40" i="12"/>
  <c r="N40" i="12" s="1"/>
  <c r="W40" i="12"/>
  <c r="T40" i="12" s="1"/>
  <c r="U40" i="12"/>
  <c r="V40" i="12" s="1"/>
  <c r="A40" i="12" s="1"/>
  <c r="N73" i="12"/>
  <c r="M73" i="12"/>
  <c r="L73" i="12"/>
  <c r="W73" i="12"/>
  <c r="T73" i="12" s="1"/>
  <c r="U73" i="12"/>
  <c r="V73" i="12" s="1"/>
  <c r="A73" i="12" s="1"/>
  <c r="O73" i="12"/>
  <c r="Q73" i="12" s="1"/>
  <c r="L100" i="12"/>
  <c r="N100" i="12" s="1"/>
  <c r="W100" i="12"/>
  <c r="T100" i="12" s="1"/>
  <c r="U100" i="12"/>
  <c r="V100" i="12" s="1"/>
  <c r="A100" i="12" s="1"/>
  <c r="W11" i="12"/>
  <c r="T11" i="12" s="1"/>
  <c r="L11" i="12"/>
  <c r="N11" i="12" s="1"/>
  <c r="U11" i="12"/>
  <c r="V11" i="12" s="1"/>
  <c r="K91" i="12"/>
  <c r="K28" i="12"/>
  <c r="K111" i="12"/>
  <c r="K20" i="12"/>
  <c r="K112" i="12"/>
  <c r="K64" i="12"/>
  <c r="K81" i="12"/>
  <c r="K115" i="12"/>
  <c r="K69" i="12"/>
  <c r="N12" i="12"/>
  <c r="U12" i="12"/>
  <c r="V12" i="12" s="1"/>
  <c r="A12" i="12" s="1"/>
  <c r="W12" i="12"/>
  <c r="T12" i="12" s="1"/>
  <c r="M12" i="12"/>
  <c r="O12" i="12" s="1"/>
  <c r="L12" i="12"/>
  <c r="K61" i="12"/>
  <c r="K25" i="12"/>
  <c r="K63" i="12"/>
  <c r="K85" i="12"/>
  <c r="K66" i="12"/>
  <c r="K76" i="12"/>
  <c r="K93" i="12"/>
  <c r="K79" i="12"/>
  <c r="K46" i="12"/>
  <c r="P57" i="12"/>
  <c r="Q57" i="12" s="1"/>
  <c r="N57" i="12"/>
  <c r="M57" i="12"/>
  <c r="W57" i="12"/>
  <c r="T57" i="12" s="1"/>
  <c r="U57" i="12"/>
  <c r="V57" i="12" s="1"/>
  <c r="A57" i="12" s="1"/>
  <c r="L57" i="12"/>
  <c r="K15" i="12"/>
  <c r="K117" i="12"/>
  <c r="K67" i="12"/>
  <c r="K29" i="12"/>
  <c r="K94" i="12"/>
  <c r="K106" i="12"/>
  <c r="K39" i="12"/>
  <c r="K60" i="12"/>
  <c r="K26" i="12"/>
  <c r="N103" i="12"/>
  <c r="L103" i="12"/>
  <c r="M103" i="12" s="1"/>
  <c r="O103" i="12" s="1"/>
  <c r="W103" i="12"/>
  <c r="T103" i="12" s="1"/>
  <c r="U103" i="12"/>
  <c r="V103" i="12" s="1"/>
  <c r="A103" i="12" s="1"/>
  <c r="N82" i="12"/>
  <c r="L82" i="12"/>
  <c r="M82" i="12" s="1"/>
  <c r="O82" i="12" s="1"/>
  <c r="W82" i="12"/>
  <c r="T82" i="12" s="1"/>
  <c r="U82" i="12"/>
  <c r="V82" i="12" s="1"/>
  <c r="A82" i="12" s="1"/>
  <c r="W35" i="12"/>
  <c r="T35" i="12" s="1"/>
  <c r="L35" i="12"/>
  <c r="N35" i="12" s="1"/>
  <c r="U35" i="12"/>
  <c r="V35" i="12" s="1"/>
  <c r="A35" i="12" s="1"/>
  <c r="N58" i="12"/>
  <c r="L58" i="12"/>
  <c r="M58" i="12" s="1"/>
  <c r="O58" i="12" s="1"/>
  <c r="W58" i="12"/>
  <c r="T58" i="12" s="1"/>
  <c r="U58" i="12"/>
  <c r="V58" i="12" s="1"/>
  <c r="A58" i="12" s="1"/>
  <c r="N70" i="12"/>
  <c r="L70" i="12"/>
  <c r="M70" i="12" s="1"/>
  <c r="O70" i="12" s="1"/>
  <c r="W70" i="12"/>
  <c r="T70" i="12" s="1"/>
  <c r="U70" i="12"/>
  <c r="V70" i="12" s="1"/>
  <c r="A70" i="12" s="1"/>
  <c r="N18" i="12"/>
  <c r="U18" i="12"/>
  <c r="V18" i="12" s="1"/>
  <c r="A18" i="12" s="1"/>
  <c r="L18" i="12"/>
  <c r="M18" i="12" s="1"/>
  <c r="O18" i="12" s="1"/>
  <c r="W18" i="12"/>
  <c r="T18" i="12" s="1"/>
  <c r="N97" i="12"/>
  <c r="L97" i="12"/>
  <c r="M97" i="12" s="1"/>
  <c r="O97" i="12" s="1"/>
  <c r="W97" i="12"/>
  <c r="T97" i="12" s="1"/>
  <c r="U97" i="12"/>
  <c r="V97" i="12" s="1"/>
  <c r="A97" i="12" s="1"/>
  <c r="N96" i="12"/>
  <c r="M96" i="12"/>
  <c r="O96" i="12" s="1"/>
  <c r="L96" i="12"/>
  <c r="U96" i="12"/>
  <c r="V96" i="12" s="1"/>
  <c r="A96" i="12" s="1"/>
  <c r="W96" i="12"/>
  <c r="T96" i="12" s="1"/>
  <c r="N27" i="12"/>
  <c r="M27" i="12"/>
  <c r="O27" i="12" s="1"/>
  <c r="U27" i="12"/>
  <c r="V27" i="12" s="1"/>
  <c r="A27" i="12" s="1"/>
  <c r="L27" i="12"/>
  <c r="W27" i="12"/>
  <c r="T27" i="12" s="1"/>
  <c r="M42" i="12"/>
  <c r="O42" i="12" s="1"/>
  <c r="L42" i="12"/>
  <c r="N42" i="12" s="1"/>
  <c r="W42" i="12"/>
  <c r="T42" i="12" s="1"/>
  <c r="U42" i="12"/>
  <c r="V42" i="12" s="1"/>
  <c r="A42" i="12" s="1"/>
  <c r="K95" i="12"/>
  <c r="K59" i="12"/>
  <c r="K38" i="12"/>
  <c r="K110" i="12"/>
  <c r="K74" i="12"/>
  <c r="K113" i="12"/>
  <c r="K77" i="12"/>
  <c r="K107" i="12"/>
  <c r="K71" i="12"/>
  <c r="K108" i="12"/>
  <c r="K116" i="12"/>
  <c r="K90" i="12"/>
  <c r="K86" i="12"/>
  <c r="K80" i="12"/>
  <c r="K68" i="12"/>
  <c r="K55" i="12"/>
  <c r="K33" i="12"/>
  <c r="K83" i="12"/>
  <c r="K65" i="12"/>
  <c r="K48" i="12"/>
  <c r="K49" i="12"/>
  <c r="K62" i="12"/>
  <c r="K24" i="12"/>
  <c r="K114" i="12"/>
  <c r="K87" i="12"/>
  <c r="K78" i="12"/>
  <c r="K56" i="12"/>
  <c r="K44" i="12"/>
  <c r="K23" i="12"/>
  <c r="K22" i="12"/>
  <c r="K84" i="12"/>
  <c r="K72" i="12"/>
  <c r="K41" i="12"/>
  <c r="K75" i="12"/>
  <c r="K50" i="12"/>
  <c r="K45" i="12"/>
  <c r="K36" i="12"/>
  <c r="K19" i="12"/>
  <c r="K104" i="12"/>
  <c r="K101" i="12"/>
  <c r="K92" i="12"/>
  <c r="K98" i="12"/>
  <c r="K30" i="12"/>
  <c r="K89" i="12"/>
  <c r="K52" i="12"/>
  <c r="K31" i="12"/>
  <c r="K17" i="12"/>
  <c r="K16" i="12"/>
  <c r="K53" i="12"/>
  <c r="K105" i="12"/>
  <c r="K102" i="12"/>
  <c r="K54" i="12"/>
  <c r="K14" i="12"/>
  <c r="K43" i="12"/>
  <c r="K32" i="12"/>
  <c r="K13" i="12"/>
  <c r="K47" i="12"/>
  <c r="K99" i="12"/>
  <c r="K37" i="12"/>
  <c r="K34" i="12"/>
  <c r="K109" i="12"/>
  <c r="K118" i="12"/>
  <c r="K88" i="12"/>
  <c r="K21" i="12"/>
  <c r="P42" i="12" l="1"/>
  <c r="Q42" i="12"/>
  <c r="P103" i="12"/>
  <c r="Q103" i="12"/>
  <c r="P97" i="12"/>
  <c r="Q97" i="12"/>
  <c r="Q58" i="12"/>
  <c r="P58" i="12"/>
  <c r="P12" i="12"/>
  <c r="Q12" i="12"/>
  <c r="Q27" i="12"/>
  <c r="P27" i="12"/>
  <c r="P18" i="12"/>
  <c r="Q18" i="12"/>
  <c r="Q82" i="12"/>
  <c r="P82" i="12"/>
  <c r="Q96" i="12"/>
  <c r="P96" i="12"/>
  <c r="Q70" i="12"/>
  <c r="P70" i="12"/>
  <c r="W23" i="12"/>
  <c r="T23" i="12" s="1"/>
  <c r="N23" i="12"/>
  <c r="L23" i="12"/>
  <c r="M23" i="12" s="1"/>
  <c r="O23" i="12" s="1"/>
  <c r="U23" i="12"/>
  <c r="V23" i="12" s="1"/>
  <c r="A23" i="12" s="1"/>
  <c r="W74" i="12"/>
  <c r="T74" i="12" s="1"/>
  <c r="U74" i="12"/>
  <c r="V74" i="12" s="1"/>
  <c r="A74" i="12" s="1"/>
  <c r="L74" i="12"/>
  <c r="M74" i="12" s="1"/>
  <c r="O74" i="12" s="1"/>
  <c r="N74" i="12"/>
  <c r="W63" i="12"/>
  <c r="T63" i="12" s="1"/>
  <c r="U63" i="12"/>
  <c r="V63" i="12" s="1"/>
  <c r="A63" i="12" s="1"/>
  <c r="L63" i="12"/>
  <c r="N63" i="12" s="1"/>
  <c r="L115" i="12"/>
  <c r="N115" i="12" s="1"/>
  <c r="W115" i="12"/>
  <c r="T115" i="12" s="1"/>
  <c r="U115" i="12"/>
  <c r="V115" i="12" s="1"/>
  <c r="A115" i="12" s="1"/>
  <c r="U21" i="12"/>
  <c r="V21" i="12" s="1"/>
  <c r="A21" i="12" s="1"/>
  <c r="L21" i="12"/>
  <c r="N21" i="12" s="1"/>
  <c r="W21" i="12"/>
  <c r="T21" i="12" s="1"/>
  <c r="N54" i="12"/>
  <c r="U54" i="12"/>
  <c r="V54" i="12" s="1"/>
  <c r="A54" i="12" s="1"/>
  <c r="W54" i="12"/>
  <c r="T54" i="12" s="1"/>
  <c r="L54" i="12"/>
  <c r="M54" i="12" s="1"/>
  <c r="P54" i="12" s="1"/>
  <c r="W101" i="12"/>
  <c r="T101" i="12" s="1"/>
  <c r="U101" i="12"/>
  <c r="V101" i="12" s="1"/>
  <c r="A101" i="12" s="1"/>
  <c r="L101" i="12"/>
  <c r="M101" i="12" s="1"/>
  <c r="O101" i="12" s="1"/>
  <c r="N101" i="12"/>
  <c r="W44" i="12"/>
  <c r="T44" i="12" s="1"/>
  <c r="U44" i="12"/>
  <c r="V44" i="12" s="1"/>
  <c r="A44" i="12" s="1"/>
  <c r="L44" i="12"/>
  <c r="M44" i="12" s="1"/>
  <c r="O44" i="12" s="1"/>
  <c r="L55" i="12"/>
  <c r="N55" i="12" s="1"/>
  <c r="W55" i="12"/>
  <c r="T55" i="12" s="1"/>
  <c r="U55" i="12"/>
  <c r="V55" i="12" s="1"/>
  <c r="A55" i="12" s="1"/>
  <c r="W110" i="12"/>
  <c r="T110" i="12" s="1"/>
  <c r="U110" i="12"/>
  <c r="V110" i="12" s="1"/>
  <c r="A110" i="12" s="1"/>
  <c r="L110" i="12"/>
  <c r="N110" i="12" s="1"/>
  <c r="W26" i="12"/>
  <c r="T26" i="12" s="1"/>
  <c r="U26" i="12"/>
  <c r="V26" i="12" s="1"/>
  <c r="A26" i="12" s="1"/>
  <c r="L26" i="12"/>
  <c r="N26" i="12" s="1"/>
  <c r="M26" i="12"/>
  <c r="O26" i="12" s="1"/>
  <c r="W25" i="12"/>
  <c r="T25" i="12" s="1"/>
  <c r="L25" i="12"/>
  <c r="N25" i="12" s="1"/>
  <c r="U25" i="12"/>
  <c r="V25" i="12" s="1"/>
  <c r="A25" i="12" s="1"/>
  <c r="N81" i="12"/>
  <c r="W81" i="12"/>
  <c r="T81" i="12" s="1"/>
  <c r="U81" i="12"/>
  <c r="V81" i="12" s="1"/>
  <c r="A81" i="12" s="1"/>
  <c r="L81" i="12"/>
  <c r="M81" i="12" s="1"/>
  <c r="O81" i="12" s="1"/>
  <c r="P73" i="12"/>
  <c r="N88" i="12"/>
  <c r="L88" i="12"/>
  <c r="M88" i="12" s="1"/>
  <c r="O88" i="12" s="1"/>
  <c r="W88" i="12"/>
  <c r="T88" i="12" s="1"/>
  <c r="U88" i="12"/>
  <c r="V88" i="12" s="1"/>
  <c r="A88" i="12" s="1"/>
  <c r="N102" i="12"/>
  <c r="M102" i="12"/>
  <c r="O102" i="12" s="1"/>
  <c r="W102" i="12"/>
  <c r="T102" i="12" s="1"/>
  <c r="U102" i="12"/>
  <c r="V102" i="12" s="1"/>
  <c r="A102" i="12" s="1"/>
  <c r="L102" i="12"/>
  <c r="W104" i="12"/>
  <c r="T104" i="12" s="1"/>
  <c r="U104" i="12"/>
  <c r="V104" i="12" s="1"/>
  <c r="A104" i="12" s="1"/>
  <c r="L104" i="12"/>
  <c r="N104" i="12" s="1"/>
  <c r="W56" i="12"/>
  <c r="T56" i="12" s="1"/>
  <c r="U56" i="12"/>
  <c r="V56" i="12" s="1"/>
  <c r="A56" i="12" s="1"/>
  <c r="L56" i="12"/>
  <c r="N56" i="12"/>
  <c r="M56" i="12"/>
  <c r="O56" i="12" s="1"/>
  <c r="W68" i="12"/>
  <c r="T68" i="12" s="1"/>
  <c r="U68" i="12"/>
  <c r="V68" i="12" s="1"/>
  <c r="A68" i="12" s="1"/>
  <c r="N68" i="12"/>
  <c r="M68" i="12"/>
  <c r="P68" i="12" s="1"/>
  <c r="L68" i="12"/>
  <c r="W38" i="12"/>
  <c r="T38" i="12" s="1"/>
  <c r="U38" i="12"/>
  <c r="V38" i="12" s="1"/>
  <c r="A38" i="12" s="1"/>
  <c r="N38" i="12"/>
  <c r="L38" i="12"/>
  <c r="M38" i="12" s="1"/>
  <c r="P38" i="12" s="1"/>
  <c r="M35" i="12"/>
  <c r="P35" i="12" s="1"/>
  <c r="L60" i="12"/>
  <c r="N60" i="12" s="1"/>
  <c r="W60" i="12"/>
  <c r="T60" i="12" s="1"/>
  <c r="U60" i="12"/>
  <c r="V60" i="12" s="1"/>
  <c r="A60" i="12" s="1"/>
  <c r="N61" i="12"/>
  <c r="L61" i="12"/>
  <c r="M61" i="12" s="1"/>
  <c r="O61" i="12" s="1"/>
  <c r="W61" i="12"/>
  <c r="T61" i="12" s="1"/>
  <c r="U61" i="12"/>
  <c r="V61" i="12" s="1"/>
  <c r="A61" i="12" s="1"/>
  <c r="N64" i="12"/>
  <c r="M64" i="12"/>
  <c r="P64" i="12" s="1"/>
  <c r="L64" i="12"/>
  <c r="W64" i="12"/>
  <c r="T64" i="12" s="1"/>
  <c r="U64" i="12"/>
  <c r="V64" i="12" s="1"/>
  <c r="A64" i="12" s="1"/>
  <c r="M11" i="12"/>
  <c r="O11" i="12" s="1"/>
  <c r="M40" i="12"/>
  <c r="O40" i="12" s="1"/>
  <c r="L118" i="12"/>
  <c r="N118" i="12" s="1"/>
  <c r="W118" i="12"/>
  <c r="T118" i="12" s="1"/>
  <c r="U118" i="12"/>
  <c r="V118" i="12" s="1"/>
  <c r="A118" i="12" s="1"/>
  <c r="U105" i="12"/>
  <c r="V105" i="12" s="1"/>
  <c r="A105" i="12" s="1"/>
  <c r="W105" i="12"/>
  <c r="T105" i="12" s="1"/>
  <c r="L105" i="12"/>
  <c r="N105" i="12" s="1"/>
  <c r="W19" i="12"/>
  <c r="T19" i="12" s="1"/>
  <c r="L19" i="12"/>
  <c r="N19" i="12" s="1"/>
  <c r="U19" i="12"/>
  <c r="V19" i="12" s="1"/>
  <c r="A19" i="12" s="1"/>
  <c r="N78" i="12"/>
  <c r="W78" i="12"/>
  <c r="T78" i="12" s="1"/>
  <c r="L78" i="12"/>
  <c r="M78" i="12" s="1"/>
  <c r="O78" i="12" s="1"/>
  <c r="U78" i="12"/>
  <c r="V78" i="12" s="1"/>
  <c r="A78" i="12" s="1"/>
  <c r="W80" i="12"/>
  <c r="T80" i="12" s="1"/>
  <c r="U80" i="12"/>
  <c r="V80" i="12" s="1"/>
  <c r="A80" i="12" s="1"/>
  <c r="L80" i="12"/>
  <c r="N80" i="12" s="1"/>
  <c r="W59" i="12"/>
  <c r="T59" i="12" s="1"/>
  <c r="U59" i="12"/>
  <c r="V59" i="12" s="1"/>
  <c r="A59" i="12" s="1"/>
  <c r="L59" i="12"/>
  <c r="M59" i="12" s="1"/>
  <c r="P59" i="12" s="1"/>
  <c r="N39" i="12"/>
  <c r="M39" i="12"/>
  <c r="O39" i="12" s="1"/>
  <c r="W39" i="12"/>
  <c r="T39" i="12" s="1"/>
  <c r="U39" i="12"/>
  <c r="V39" i="12" s="1"/>
  <c r="A39" i="12" s="1"/>
  <c r="L39" i="12"/>
  <c r="O57" i="12"/>
  <c r="N112" i="12"/>
  <c r="L112" i="12"/>
  <c r="M112" i="12" s="1"/>
  <c r="O112" i="12" s="1"/>
  <c r="W112" i="12"/>
  <c r="T112" i="12" s="1"/>
  <c r="U112" i="12"/>
  <c r="V112" i="12" s="1"/>
  <c r="A112" i="12" s="1"/>
  <c r="N36" i="12"/>
  <c r="M36" i="12"/>
  <c r="P36" i="12" s="1"/>
  <c r="U36" i="12"/>
  <c r="V36" i="12" s="1"/>
  <c r="A36" i="12" s="1"/>
  <c r="L36" i="12"/>
  <c r="W36" i="12"/>
  <c r="T36" i="12" s="1"/>
  <c r="W95" i="12"/>
  <c r="T95" i="12" s="1"/>
  <c r="U95" i="12"/>
  <c r="V95" i="12" s="1"/>
  <c r="A95" i="12" s="1"/>
  <c r="L95" i="12"/>
  <c r="N95" i="12" s="1"/>
  <c r="N106" i="12"/>
  <c r="M106" i="12"/>
  <c r="O106" i="12" s="1"/>
  <c r="L106" i="12"/>
  <c r="W106" i="12"/>
  <c r="T106" i="12" s="1"/>
  <c r="U106" i="12"/>
  <c r="V106" i="12" s="1"/>
  <c r="A106" i="12" s="1"/>
  <c r="W20" i="12"/>
  <c r="T20" i="12" s="1"/>
  <c r="L20" i="12"/>
  <c r="M20" i="12" s="1"/>
  <c r="P20" i="12" s="1"/>
  <c r="N20" i="12"/>
  <c r="U20" i="12"/>
  <c r="V20" i="12" s="1"/>
  <c r="A20" i="12" s="1"/>
  <c r="N34" i="12"/>
  <c r="M34" i="12"/>
  <c r="P34" i="12" s="1"/>
  <c r="W34" i="12"/>
  <c r="T34" i="12" s="1"/>
  <c r="L34" i="12"/>
  <c r="U34" i="12"/>
  <c r="V34" i="12" s="1"/>
  <c r="A34" i="12" s="1"/>
  <c r="W16" i="12"/>
  <c r="T16" i="12" s="1"/>
  <c r="U16" i="12"/>
  <c r="V16" i="12" s="1"/>
  <c r="A16" i="12" s="1"/>
  <c r="L16" i="12"/>
  <c r="M16" i="12" s="1"/>
  <c r="O16" i="12" s="1"/>
  <c r="M45" i="12"/>
  <c r="O45" i="12" s="1"/>
  <c r="W45" i="12"/>
  <c r="T45" i="12" s="1"/>
  <c r="U45" i="12"/>
  <c r="V45" i="12" s="1"/>
  <c r="A45" i="12" s="1"/>
  <c r="L45" i="12"/>
  <c r="N45" i="12" s="1"/>
  <c r="M114" i="12"/>
  <c r="O114" i="12" s="1"/>
  <c r="W114" i="12"/>
  <c r="T114" i="12" s="1"/>
  <c r="L114" i="12"/>
  <c r="N114" i="12" s="1"/>
  <c r="U114" i="12"/>
  <c r="V114" i="12" s="1"/>
  <c r="A114" i="12" s="1"/>
  <c r="N90" i="12"/>
  <c r="M90" i="12"/>
  <c r="O90" i="12" s="1"/>
  <c r="W90" i="12"/>
  <c r="T90" i="12" s="1"/>
  <c r="U90" i="12"/>
  <c r="V90" i="12" s="1"/>
  <c r="A90" i="12" s="1"/>
  <c r="L90" i="12"/>
  <c r="N94" i="12"/>
  <c r="L94" i="12"/>
  <c r="M94" i="12" s="1"/>
  <c r="P94" i="12" s="1"/>
  <c r="W94" i="12"/>
  <c r="T94" i="12" s="1"/>
  <c r="U94" i="12"/>
  <c r="V94" i="12" s="1"/>
  <c r="A94" i="12" s="1"/>
  <c r="N111" i="12"/>
  <c r="M111" i="12"/>
  <c r="O111" i="12" s="1"/>
  <c r="L111" i="12"/>
  <c r="W111" i="12"/>
  <c r="T111" i="12" s="1"/>
  <c r="U111" i="12"/>
  <c r="V111" i="12" s="1"/>
  <c r="A111" i="12" s="1"/>
  <c r="W14" i="12"/>
  <c r="T14" i="12" s="1"/>
  <c r="N14" i="12"/>
  <c r="L14" i="12"/>
  <c r="U14" i="12"/>
  <c r="V14" i="12" s="1"/>
  <c r="A14" i="12" s="1"/>
  <c r="M14" i="12"/>
  <c r="O14" i="12" s="1"/>
  <c r="N99" i="12"/>
  <c r="W99" i="12"/>
  <c r="T99" i="12" s="1"/>
  <c r="U99" i="12"/>
  <c r="V99" i="12" s="1"/>
  <c r="A99" i="12" s="1"/>
  <c r="L99" i="12"/>
  <c r="M99" i="12" s="1"/>
  <c r="O99" i="12" s="1"/>
  <c r="N67" i="12"/>
  <c r="M67" i="12"/>
  <c r="O67" i="12" s="1"/>
  <c r="L67" i="12"/>
  <c r="W67" i="12"/>
  <c r="T67" i="12" s="1"/>
  <c r="U67" i="12"/>
  <c r="V67" i="12" s="1"/>
  <c r="A67" i="12" s="1"/>
  <c r="N79" i="12"/>
  <c r="M79" i="12"/>
  <c r="L79" i="12"/>
  <c r="W79" i="12"/>
  <c r="T79" i="12" s="1"/>
  <c r="O79" i="12"/>
  <c r="P79" i="12" s="1"/>
  <c r="U79" i="12"/>
  <c r="V79" i="12" s="1"/>
  <c r="A79" i="12" s="1"/>
  <c r="N91" i="12"/>
  <c r="L91" i="12"/>
  <c r="M91" i="12" s="1"/>
  <c r="O91" i="12" s="1"/>
  <c r="W91" i="12"/>
  <c r="T91" i="12" s="1"/>
  <c r="U91" i="12"/>
  <c r="V91" i="12" s="1"/>
  <c r="A91" i="12" s="1"/>
  <c r="W92" i="12"/>
  <c r="T92" i="12" s="1"/>
  <c r="U92" i="12"/>
  <c r="V92" i="12" s="1"/>
  <c r="A92" i="12" s="1"/>
  <c r="L92" i="12"/>
  <c r="N92" i="12"/>
  <c r="M92" i="12"/>
  <c r="P92" i="12" s="1"/>
  <c r="W53" i="12"/>
  <c r="T53" i="12" s="1"/>
  <c r="U53" i="12"/>
  <c r="V53" i="12" s="1"/>
  <c r="A53" i="12" s="1"/>
  <c r="N53" i="12"/>
  <c r="L53" i="12"/>
  <c r="M53" i="12" s="1"/>
  <c r="O53" i="12" s="1"/>
  <c r="N46" i="12"/>
  <c r="L46" i="12"/>
  <c r="M46" i="12" s="1"/>
  <c r="P46" i="12" s="1"/>
  <c r="W46" i="12"/>
  <c r="T46" i="12" s="1"/>
  <c r="U46" i="12"/>
  <c r="V46" i="12" s="1"/>
  <c r="A46" i="12" s="1"/>
  <c r="N28" i="12"/>
  <c r="M28" i="12"/>
  <c r="O28" i="12" s="1"/>
  <c r="W28" i="12"/>
  <c r="T28" i="12" s="1"/>
  <c r="U28" i="12"/>
  <c r="V28" i="12" s="1"/>
  <c r="A28" i="12" s="1"/>
  <c r="L28" i="12"/>
  <c r="L75" i="12"/>
  <c r="M75" i="12" s="1"/>
  <c r="P75" i="12" s="1"/>
  <c r="W75" i="12"/>
  <c r="T75" i="12" s="1"/>
  <c r="U75" i="12"/>
  <c r="V75" i="12" s="1"/>
  <c r="A75" i="12" s="1"/>
  <c r="L108" i="12"/>
  <c r="N108" i="12" s="1"/>
  <c r="W108" i="12"/>
  <c r="T108" i="12" s="1"/>
  <c r="U108" i="12"/>
  <c r="V108" i="12" s="1"/>
  <c r="A108" i="12" s="1"/>
  <c r="W47" i="12"/>
  <c r="T47" i="12" s="1"/>
  <c r="U47" i="12"/>
  <c r="V47" i="12" s="1"/>
  <c r="A47" i="12" s="1"/>
  <c r="L47" i="12"/>
  <c r="N47" i="12" s="1"/>
  <c r="N52" i="12"/>
  <c r="M52" i="12"/>
  <c r="P52" i="12" s="1"/>
  <c r="L52" i="12"/>
  <c r="W52" i="12"/>
  <c r="T52" i="12" s="1"/>
  <c r="U52" i="12"/>
  <c r="V52" i="12" s="1"/>
  <c r="A52" i="12" s="1"/>
  <c r="W41" i="12"/>
  <c r="T41" i="12" s="1"/>
  <c r="U41" i="12"/>
  <c r="V41" i="12" s="1"/>
  <c r="A41" i="12" s="1"/>
  <c r="L41" i="12"/>
  <c r="N41" i="12" s="1"/>
  <c r="N49" i="12"/>
  <c r="M49" i="12"/>
  <c r="P49" i="12" s="1"/>
  <c r="L49" i="12"/>
  <c r="W49" i="12"/>
  <c r="T49" i="12" s="1"/>
  <c r="U49" i="12"/>
  <c r="V49" i="12" s="1"/>
  <c r="A49" i="12" s="1"/>
  <c r="W71" i="12"/>
  <c r="T71" i="12" s="1"/>
  <c r="U71" i="12"/>
  <c r="V71" i="12" s="1"/>
  <c r="A71" i="12" s="1"/>
  <c r="L71" i="12"/>
  <c r="N71" i="12" s="1"/>
  <c r="N117" i="12"/>
  <c r="W117" i="12"/>
  <c r="T117" i="12" s="1"/>
  <c r="U117" i="12"/>
  <c r="V117" i="12" s="1"/>
  <c r="A117" i="12" s="1"/>
  <c r="L117" i="12"/>
  <c r="M117" i="12" s="1"/>
  <c r="O117" i="12" s="1"/>
  <c r="M93" i="12"/>
  <c r="O93" i="12" s="1"/>
  <c r="L93" i="12"/>
  <c r="N93" i="12" s="1"/>
  <c r="W93" i="12"/>
  <c r="T93" i="12" s="1"/>
  <c r="U93" i="12"/>
  <c r="V93" i="12" s="1"/>
  <c r="A93" i="12" s="1"/>
  <c r="M51" i="12"/>
  <c r="O51" i="12" s="1"/>
  <c r="Q33" i="12"/>
  <c r="N33" i="12"/>
  <c r="M33" i="12"/>
  <c r="P33" i="12"/>
  <c r="O33" i="12"/>
  <c r="W33" i="12"/>
  <c r="T33" i="12" s="1"/>
  <c r="U33" i="12"/>
  <c r="V33" i="12" s="1"/>
  <c r="A33" i="12" s="1"/>
  <c r="L33" i="12"/>
  <c r="L109" i="12"/>
  <c r="N109" i="12" s="1"/>
  <c r="W109" i="12"/>
  <c r="T109" i="12" s="1"/>
  <c r="U109" i="12"/>
  <c r="V109" i="12" s="1"/>
  <c r="A109" i="12" s="1"/>
  <c r="U87" i="12"/>
  <c r="V87" i="12" s="1"/>
  <c r="A87" i="12" s="1"/>
  <c r="L87" i="12"/>
  <c r="N87" i="12" s="1"/>
  <c r="W87" i="12"/>
  <c r="T87" i="12" s="1"/>
  <c r="W86" i="12"/>
  <c r="T86" i="12" s="1"/>
  <c r="U86" i="12"/>
  <c r="V86" i="12" s="1"/>
  <c r="A86" i="12" s="1"/>
  <c r="L86" i="12"/>
  <c r="M86" i="12" s="1"/>
  <c r="O86" i="12" s="1"/>
  <c r="L37" i="12"/>
  <c r="N37" i="12" s="1"/>
  <c r="W37" i="12"/>
  <c r="T37" i="12" s="1"/>
  <c r="U37" i="12"/>
  <c r="V37" i="12" s="1"/>
  <c r="A37" i="12" s="1"/>
  <c r="W17" i="12"/>
  <c r="T17" i="12" s="1"/>
  <c r="U17" i="12"/>
  <c r="V17" i="12" s="1"/>
  <c r="A17" i="12" s="1"/>
  <c r="M17" i="12"/>
  <c r="O17" i="12" s="1"/>
  <c r="L17" i="12"/>
  <c r="N17" i="12" s="1"/>
  <c r="W50" i="12"/>
  <c r="T50" i="12" s="1"/>
  <c r="U50" i="12"/>
  <c r="V50" i="12" s="1"/>
  <c r="A50" i="12" s="1"/>
  <c r="L50" i="12"/>
  <c r="N50" i="12" s="1"/>
  <c r="N24" i="12"/>
  <c r="M24" i="12"/>
  <c r="O24" i="12" s="1"/>
  <c r="L24" i="12"/>
  <c r="W24" i="12"/>
  <c r="T24" i="12" s="1"/>
  <c r="U24" i="12"/>
  <c r="V24" i="12" s="1"/>
  <c r="A24" i="12" s="1"/>
  <c r="W116" i="12"/>
  <c r="T116" i="12" s="1"/>
  <c r="U116" i="12"/>
  <c r="V116" i="12" s="1"/>
  <c r="A116" i="12" s="1"/>
  <c r="L116" i="12"/>
  <c r="N116" i="12" s="1"/>
  <c r="W29" i="12"/>
  <c r="T29" i="12" s="1"/>
  <c r="U29" i="12"/>
  <c r="V29" i="12" s="1"/>
  <c r="A29" i="12" s="1"/>
  <c r="L29" i="12"/>
  <c r="N29" i="12" s="1"/>
  <c r="W31" i="12"/>
  <c r="T31" i="12" s="1"/>
  <c r="U31" i="12"/>
  <c r="V31" i="12" s="1"/>
  <c r="A31" i="12" s="1"/>
  <c r="L31" i="12"/>
  <c r="N31" i="12" s="1"/>
  <c r="W62" i="12"/>
  <c r="T62" i="12" s="1"/>
  <c r="U62" i="12"/>
  <c r="V62" i="12" s="1"/>
  <c r="A62" i="12" s="1"/>
  <c r="L62" i="12"/>
  <c r="M62" i="12" s="1"/>
  <c r="O62" i="12" s="1"/>
  <c r="N13" i="12"/>
  <c r="W13" i="12"/>
  <c r="T13" i="12" s="1"/>
  <c r="L13" i="12"/>
  <c r="M13" i="12" s="1"/>
  <c r="O13" i="12" s="1"/>
  <c r="U13" i="12"/>
  <c r="V13" i="12" s="1"/>
  <c r="A13" i="12" s="1"/>
  <c r="W89" i="12"/>
  <c r="T89" i="12" s="1"/>
  <c r="U89" i="12"/>
  <c r="V89" i="12" s="1"/>
  <c r="A89" i="12" s="1"/>
  <c r="L89" i="12"/>
  <c r="M89" i="12" s="1"/>
  <c r="O89" i="12" s="1"/>
  <c r="N89" i="12"/>
  <c r="N72" i="12"/>
  <c r="L72" i="12"/>
  <c r="M72" i="12" s="1"/>
  <c r="O72" i="12" s="1"/>
  <c r="W72" i="12"/>
  <c r="T72" i="12" s="1"/>
  <c r="U72" i="12"/>
  <c r="V72" i="12" s="1"/>
  <c r="A72" i="12" s="1"/>
  <c r="N48" i="12"/>
  <c r="M48" i="12"/>
  <c r="O48" i="12" s="1"/>
  <c r="W48" i="12"/>
  <c r="T48" i="12" s="1"/>
  <c r="L48" i="12"/>
  <c r="U48" i="12"/>
  <c r="V48" i="12" s="1"/>
  <c r="A48" i="12" s="1"/>
  <c r="W107" i="12"/>
  <c r="T107" i="12" s="1"/>
  <c r="U107" i="12"/>
  <c r="V107" i="12" s="1"/>
  <c r="A107" i="12" s="1"/>
  <c r="L107" i="12"/>
  <c r="M107" i="12" s="1"/>
  <c r="O107" i="12" s="1"/>
  <c r="N15" i="12"/>
  <c r="U15" i="12"/>
  <c r="V15" i="12" s="1"/>
  <c r="A15" i="12" s="1"/>
  <c r="W15" i="12"/>
  <c r="T15" i="12" s="1"/>
  <c r="T119" i="12" s="1"/>
  <c r="M15" i="12"/>
  <c r="O15" i="12" s="1"/>
  <c r="L15" i="12"/>
  <c r="N76" i="12"/>
  <c r="L76" i="12"/>
  <c r="M76" i="12" s="1"/>
  <c r="P76" i="12" s="1"/>
  <c r="W76" i="12"/>
  <c r="T76" i="12" s="1"/>
  <c r="U76" i="12"/>
  <c r="V76" i="12" s="1"/>
  <c r="A76" i="12" s="1"/>
  <c r="W32" i="12"/>
  <c r="T32" i="12" s="1"/>
  <c r="U32" i="12"/>
  <c r="V32" i="12" s="1"/>
  <c r="A32" i="12" s="1"/>
  <c r="L32" i="12"/>
  <c r="N32" i="12" s="1"/>
  <c r="M32" i="12"/>
  <c r="O32" i="12" s="1"/>
  <c r="W30" i="12"/>
  <c r="T30" i="12" s="1"/>
  <c r="U30" i="12"/>
  <c r="V30" i="12" s="1"/>
  <c r="A30" i="12" s="1"/>
  <c r="L30" i="12"/>
  <c r="N30" i="12" s="1"/>
  <c r="N84" i="12"/>
  <c r="M84" i="12"/>
  <c r="P84" i="12" s="1"/>
  <c r="U84" i="12"/>
  <c r="V84" i="12" s="1"/>
  <c r="A84" i="12" s="1"/>
  <c r="W84" i="12"/>
  <c r="T84" i="12" s="1"/>
  <c r="L84" i="12"/>
  <c r="W65" i="12"/>
  <c r="T65" i="12" s="1"/>
  <c r="U65" i="12"/>
  <c r="V65" i="12" s="1"/>
  <c r="A65" i="12" s="1"/>
  <c r="M65" i="12"/>
  <c r="O65" i="12" s="1"/>
  <c r="L65" i="12"/>
  <c r="N65" i="12"/>
  <c r="W77" i="12"/>
  <c r="T77" i="12" s="1"/>
  <c r="U77" i="12"/>
  <c r="V77" i="12" s="1"/>
  <c r="A77" i="12" s="1"/>
  <c r="P77" i="12"/>
  <c r="Q77" i="12" s="1"/>
  <c r="L77" i="12"/>
  <c r="N77" i="12"/>
  <c r="M77" i="12"/>
  <c r="N66" i="12"/>
  <c r="M66" i="12"/>
  <c r="P66" i="12" s="1"/>
  <c r="W66" i="12"/>
  <c r="T66" i="12" s="1"/>
  <c r="U66" i="12"/>
  <c r="V66" i="12" s="1"/>
  <c r="A66" i="12" s="1"/>
  <c r="L66" i="12"/>
  <c r="M100" i="12"/>
  <c r="P100" i="12" s="1"/>
  <c r="N43" i="12"/>
  <c r="M43" i="12"/>
  <c r="L43" i="12"/>
  <c r="W43" i="12"/>
  <c r="T43" i="12" s="1"/>
  <c r="U43" i="12"/>
  <c r="V43" i="12" s="1"/>
  <c r="A43" i="12" s="1"/>
  <c r="P43" i="12"/>
  <c r="O43" i="12" s="1"/>
  <c r="W98" i="12"/>
  <c r="T98" i="12" s="1"/>
  <c r="U98" i="12"/>
  <c r="V98" i="12" s="1"/>
  <c r="A98" i="12" s="1"/>
  <c r="L98" i="12"/>
  <c r="N98" i="12" s="1"/>
  <c r="W22" i="12"/>
  <c r="T22" i="12" s="1"/>
  <c r="L22" i="12"/>
  <c r="M22" i="12" s="1"/>
  <c r="O22" i="12" s="1"/>
  <c r="U22" i="12"/>
  <c r="V22" i="12" s="1"/>
  <c r="A22" i="12" s="1"/>
  <c r="W83" i="12"/>
  <c r="T83" i="12" s="1"/>
  <c r="U83" i="12"/>
  <c r="V83" i="12" s="1"/>
  <c r="A83" i="12" s="1"/>
  <c r="L83" i="12"/>
  <c r="N83" i="12" s="1"/>
  <c r="M83" i="12"/>
  <c r="O83" i="12" s="1"/>
  <c r="W113" i="12"/>
  <c r="T113" i="12" s="1"/>
  <c r="U113" i="12"/>
  <c r="V113" i="12" s="1"/>
  <c r="A113" i="12" s="1"/>
  <c r="L113" i="12"/>
  <c r="M113" i="12"/>
  <c r="O113" i="12" s="1"/>
  <c r="N113" i="12"/>
  <c r="L85" i="12"/>
  <c r="N85" i="12" s="1"/>
  <c r="W85" i="12"/>
  <c r="T85" i="12" s="1"/>
  <c r="U85" i="12"/>
  <c r="V85" i="12" s="1"/>
  <c r="A85" i="12" s="1"/>
  <c r="U69" i="12"/>
  <c r="V69" i="12" s="1"/>
  <c r="A69" i="12" s="1"/>
  <c r="W69" i="12"/>
  <c r="T69" i="12" s="1"/>
  <c r="L69" i="12"/>
  <c r="N69" i="12" s="1"/>
  <c r="A11" i="12"/>
  <c r="O76" i="12" l="1"/>
  <c r="Q76" i="12"/>
  <c r="P17" i="12"/>
  <c r="Q17" i="12"/>
  <c r="Q28" i="12"/>
  <c r="P28" i="12"/>
  <c r="Q36" i="12"/>
  <c r="O36" i="12"/>
  <c r="P22" i="12"/>
  <c r="Q22" i="12"/>
  <c r="Q32" i="12"/>
  <c r="P32" i="12"/>
  <c r="Q24" i="12"/>
  <c r="P24" i="12"/>
  <c r="P86" i="12"/>
  <c r="Q86" i="12"/>
  <c r="Q53" i="12"/>
  <c r="P53" i="12"/>
  <c r="Q99" i="12"/>
  <c r="P99" i="12"/>
  <c r="Q111" i="12"/>
  <c r="P111" i="12"/>
  <c r="P102" i="12"/>
  <c r="Q102" i="12"/>
  <c r="P44" i="12"/>
  <c r="Q44" i="12"/>
  <c r="Q65" i="12"/>
  <c r="P65" i="12"/>
  <c r="P107" i="12"/>
  <c r="Q107" i="12"/>
  <c r="O34" i="12"/>
  <c r="Q34" i="12"/>
  <c r="Q78" i="12"/>
  <c r="P78" i="12"/>
  <c r="P56" i="12"/>
  <c r="Q56" i="12"/>
  <c r="P23" i="12"/>
  <c r="Q23" i="12"/>
  <c r="Q89" i="12"/>
  <c r="P89" i="12"/>
  <c r="Q75" i="12"/>
  <c r="O75" i="12"/>
  <c r="P114" i="12"/>
  <c r="Q114" i="12"/>
  <c r="Q26" i="12"/>
  <c r="P26" i="12"/>
  <c r="Q113" i="12"/>
  <c r="P113" i="12"/>
  <c r="Q66" i="12"/>
  <c r="O66" i="12"/>
  <c r="O52" i="12"/>
  <c r="Q52" i="12"/>
  <c r="Q92" i="12"/>
  <c r="O92" i="12"/>
  <c r="P14" i="12"/>
  <c r="Q14" i="12"/>
  <c r="Q94" i="12"/>
  <c r="O94" i="12"/>
  <c r="Q39" i="12"/>
  <c r="P39" i="12"/>
  <c r="O38" i="12"/>
  <c r="Q38" i="12"/>
  <c r="P88" i="12"/>
  <c r="Q88" i="12"/>
  <c r="P101" i="12"/>
  <c r="Q101" i="12"/>
  <c r="O20" i="12"/>
  <c r="Q20" i="12"/>
  <c r="P13" i="12"/>
  <c r="Q13" i="12"/>
  <c r="Q45" i="12"/>
  <c r="P45" i="12"/>
  <c r="Q59" i="12"/>
  <c r="O59" i="12"/>
  <c r="Q64" i="12"/>
  <c r="O64" i="12"/>
  <c r="P83" i="12"/>
  <c r="Q83" i="12"/>
  <c r="Q84" i="12"/>
  <c r="O84" i="12"/>
  <c r="Q48" i="12"/>
  <c r="P48" i="12"/>
  <c r="Q16" i="12"/>
  <c r="P16" i="12"/>
  <c r="Q81" i="12"/>
  <c r="P81" i="12"/>
  <c r="Q54" i="12"/>
  <c r="O54" i="12"/>
  <c r="Q49" i="12"/>
  <c r="O49" i="12"/>
  <c r="Q15" i="12"/>
  <c r="P15" i="12"/>
  <c r="Q62" i="12"/>
  <c r="P62" i="12"/>
  <c r="P93" i="12"/>
  <c r="Q93" i="12"/>
  <c r="Q90" i="12"/>
  <c r="P90" i="12"/>
  <c r="Q68" i="12"/>
  <c r="O68" i="12"/>
  <c r="Q74" i="12"/>
  <c r="P74" i="12"/>
  <c r="P9" i="12"/>
  <c r="U6" i="12"/>
  <c r="U7" i="12" s="1"/>
  <c r="Q9" i="12"/>
  <c r="Q117" i="12"/>
  <c r="P117" i="12"/>
  <c r="Q46" i="12"/>
  <c r="O46" i="12"/>
  <c r="P67" i="12"/>
  <c r="Q67" i="12"/>
  <c r="P106" i="12"/>
  <c r="Q106" i="12"/>
  <c r="P112" i="12"/>
  <c r="Q112" i="12"/>
  <c r="Q61" i="12"/>
  <c r="P61" i="12"/>
  <c r="P72" i="12"/>
  <c r="Q72" i="12"/>
  <c r="Q91" i="12"/>
  <c r="P91" i="12"/>
  <c r="Q43" i="12"/>
  <c r="Q79" i="12"/>
  <c r="M60" i="12"/>
  <c r="P60" i="12" s="1"/>
  <c r="M85" i="12"/>
  <c r="O85" i="12" s="1"/>
  <c r="N107" i="12"/>
  <c r="M71" i="12"/>
  <c r="O71" i="12" s="1"/>
  <c r="M41" i="12"/>
  <c r="P41" i="12" s="1"/>
  <c r="N75" i="12"/>
  <c r="M80" i="12"/>
  <c r="P80" i="12" s="1"/>
  <c r="M118" i="12"/>
  <c r="O118" i="12" s="1"/>
  <c r="N44" i="12"/>
  <c r="M21" i="12"/>
  <c r="O21" i="12" s="1"/>
  <c r="M115" i="12"/>
  <c r="P115" i="12" s="1"/>
  <c r="M69" i="12"/>
  <c r="O69" i="12" s="1"/>
  <c r="N22" i="12"/>
  <c r="M105" i="12"/>
  <c r="O105" i="12" s="1"/>
  <c r="N59" i="12"/>
  <c r="Q40" i="12"/>
  <c r="P40" i="12"/>
  <c r="M98" i="12"/>
  <c r="P98" i="12" s="1"/>
  <c r="N62" i="12"/>
  <c r="Q51" i="12"/>
  <c r="P51" i="12"/>
  <c r="M108" i="12"/>
  <c r="O108" i="12" s="1"/>
  <c r="N16" i="12"/>
  <c r="Q11" i="12"/>
  <c r="P11" i="12"/>
  <c r="Q35" i="12"/>
  <c r="O35" i="12"/>
  <c r="O77" i="12"/>
  <c r="M31" i="12"/>
  <c r="P31" i="12" s="1"/>
  <c r="M116" i="12"/>
  <c r="P116" i="12" s="1"/>
  <c r="M37" i="12"/>
  <c r="Q37" i="12" s="1"/>
  <c r="M109" i="12"/>
  <c r="O109" i="12" s="1"/>
  <c r="M47" i="12"/>
  <c r="O47" i="12" s="1"/>
  <c r="M95" i="12"/>
  <c r="P95" i="12" s="1"/>
  <c r="M19" i="12"/>
  <c r="O19" i="12" s="1"/>
  <c r="M63" i="12"/>
  <c r="O63" i="12" s="1"/>
  <c r="Q100" i="12"/>
  <c r="O100" i="12"/>
  <c r="M87" i="12"/>
  <c r="O87" i="12" s="1"/>
  <c r="M110" i="12"/>
  <c r="O110" i="12" s="1"/>
  <c r="M29" i="12"/>
  <c r="O29" i="12" s="1"/>
  <c r="M50" i="12"/>
  <c r="O50" i="12" s="1"/>
  <c r="M104" i="12"/>
  <c r="O104" i="12" s="1"/>
  <c r="M25" i="12"/>
  <c r="O25" i="12" s="1"/>
  <c r="M55" i="12"/>
  <c r="O55" i="12" s="1"/>
  <c r="N86" i="12"/>
  <c r="W6" i="12"/>
  <c r="M30" i="12"/>
  <c r="O30" i="12" s="1"/>
  <c r="W5" i="12"/>
  <c r="W7" i="12" s="1"/>
  <c r="Q55" i="12" l="1"/>
  <c r="P55" i="12"/>
  <c r="Q109" i="12"/>
  <c r="P109" i="12"/>
  <c r="P118" i="12"/>
  <c r="Q118" i="12"/>
  <c r="P104" i="12"/>
  <c r="Q104" i="12"/>
  <c r="P37" i="12"/>
  <c r="O37" i="12"/>
  <c r="Q80" i="12"/>
  <c r="O80" i="12"/>
  <c r="P50" i="12"/>
  <c r="Q50" i="12"/>
  <c r="Q116" i="12"/>
  <c r="O116" i="12"/>
  <c r="Q98" i="12"/>
  <c r="O98" i="12"/>
  <c r="Q29" i="12"/>
  <c r="P29" i="12"/>
  <c r="Q31" i="12"/>
  <c r="O31" i="12"/>
  <c r="Q41" i="12"/>
  <c r="O41" i="12"/>
  <c r="Q47" i="12"/>
  <c r="P47" i="12"/>
  <c r="P110" i="12"/>
  <c r="Q110" i="12"/>
  <c r="P71" i="12"/>
  <c r="Q71" i="12"/>
  <c r="P87" i="12"/>
  <c r="Q87" i="12"/>
  <c r="Q105" i="12"/>
  <c r="P105" i="12"/>
  <c r="Q85" i="12"/>
  <c r="P85" i="12"/>
  <c r="Q30" i="12"/>
  <c r="P30" i="12"/>
  <c r="Q63" i="12"/>
  <c r="P63" i="12"/>
  <c r="P69" i="12"/>
  <c r="Q69" i="12"/>
  <c r="Q25" i="12"/>
  <c r="P25" i="12"/>
  <c r="Q19" i="12"/>
  <c r="P19" i="12"/>
  <c r="Q115" i="12"/>
  <c r="O115" i="12"/>
  <c r="Q60" i="12"/>
  <c r="O60" i="12"/>
  <c r="Q95" i="12"/>
  <c r="O95" i="12"/>
  <c r="Q108" i="12"/>
  <c r="P108" i="12"/>
  <c r="P21" i="12"/>
  <c r="Q21" i="12"/>
</calcChain>
</file>

<file path=xl/sharedStrings.xml><?xml version="1.0" encoding="utf-8"?>
<sst xmlns="http://schemas.openxmlformats.org/spreadsheetml/2006/main" count="183" uniqueCount="175">
  <si>
    <t>a</t>
  </si>
  <si>
    <t>b</t>
  </si>
  <si>
    <t>c</t>
  </si>
  <si>
    <t>V</t>
  </si>
  <si>
    <t>dD</t>
  </si>
  <si>
    <t>dP</t>
  </si>
  <si>
    <t>dH</t>
  </si>
  <si>
    <t>Good</t>
  </si>
  <si>
    <t>Scaling</t>
  </si>
  <si>
    <t>Wrong Out</t>
  </si>
  <si>
    <t>Bad</t>
  </si>
  <si>
    <t>Fit</t>
  </si>
  <si>
    <t>Wrong In</t>
  </si>
  <si>
    <t>Total</t>
  </si>
  <si>
    <t>Fit %</t>
  </si>
  <si>
    <t>Delta</t>
  </si>
  <si>
    <t>F.O.</t>
  </si>
  <si>
    <t>Solvents</t>
  </si>
  <si>
    <t>MVol</t>
  </si>
  <si>
    <t>Score</t>
  </si>
  <si>
    <t>ABS (δdi-δd)</t>
  </si>
  <si>
    <t>ABS (δpi-δp)</t>
  </si>
  <si>
    <t>ABS (δhi-δh)</t>
  </si>
  <si>
    <t>Case</t>
  </si>
  <si>
    <t>α</t>
  </si>
  <si>
    <t>β</t>
  </si>
  <si>
    <t>γ</t>
  </si>
  <si>
    <t>x</t>
  </si>
  <si>
    <t>y</t>
  </si>
  <si>
    <t>z</t>
  </si>
  <si>
    <t>Distance (Ra)</t>
  </si>
  <si>
    <t>Error</t>
  </si>
  <si>
    <t>RED</t>
  </si>
  <si>
    <t>WO/WI</t>
  </si>
  <si>
    <t>Ri</t>
  </si>
  <si>
    <t>Chloroform</t>
  </si>
  <si>
    <t>Chlorobenzene</t>
  </si>
  <si>
    <t>o-Dichlorobenzene</t>
  </si>
  <si>
    <t>Acetone</t>
  </si>
  <si>
    <t>Cyclohexanone</t>
  </si>
  <si>
    <t>Isophorone</t>
  </si>
  <si>
    <t>Acetophenone</t>
  </si>
  <si>
    <t>Benzaldehyde</t>
  </si>
  <si>
    <t>Cyclohexylamine</t>
  </si>
  <si>
    <t>Nitroethane</t>
  </si>
  <si>
    <t>Nitrobenzene</t>
  </si>
  <si>
    <t>Pyridine</t>
  </si>
  <si>
    <t>2,2,4-Trimethylpentane</t>
  </si>
  <si>
    <t>Cyclohexane</t>
  </si>
  <si>
    <t>Benzene</t>
  </si>
  <si>
    <t>Toluene</t>
  </si>
  <si>
    <t>Styrene</t>
  </si>
  <si>
    <t>Tetrahydronaphthalene</t>
  </si>
  <si>
    <t>Aniline</t>
  </si>
  <si>
    <t>Acetonitrile</t>
  </si>
  <si>
    <t>Methanol</t>
  </si>
  <si>
    <t>Ethanol</t>
  </si>
  <si>
    <t>1-Butanol</t>
  </si>
  <si>
    <t>1-Pentanol</t>
  </si>
  <si>
    <t>2-Propanol</t>
  </si>
  <si>
    <t>2-Butanol</t>
  </si>
  <si>
    <t>Cyclohexanol</t>
  </si>
  <si>
    <t>Ethanolamine</t>
  </si>
  <si>
    <t>Solv. tested</t>
  </si>
  <si>
    <t>Min</t>
  </si>
  <si>
    <t>Total Error</t>
  </si>
  <si>
    <t>MAX</t>
  </si>
  <si>
    <t>MIN</t>
  </si>
  <si>
    <t xml:space="preserve">SOLUTE'S COORDINATES </t>
  </si>
  <si>
    <t>HSP Ellipsoid</t>
  </si>
  <si>
    <t>ID</t>
  </si>
  <si>
    <t>2a</t>
  </si>
  <si>
    <t>2b</t>
  </si>
  <si>
    <t>2c</t>
  </si>
  <si>
    <t>Ellipsoid</t>
  </si>
  <si>
    <t>X=dD</t>
  </si>
  <si>
    <t>Y=dH</t>
  </si>
  <si>
    <t>Z=dP</t>
  </si>
  <si>
    <t>INSTRUCTIONS</t>
  </si>
  <si>
    <t>In the 'Data' menu of Excel, select the 'Solver' option, change any settings you want, and run the optimization</t>
  </si>
  <si>
    <t>Graph the results: Donwload and install the add-in BESH-Sat NG from the web site www.beshstat.eu. Download add-in user instructions</t>
  </si>
  <si>
    <t>In the menu "Analyse" of the BESH-Stat NG add-in select the option Graphics, XYZ 3D Scatterplot</t>
  </si>
  <si>
    <t>The "Points in planes" and "Z drop lines" options are disabled to obtain a better and clearer chart"</t>
  </si>
  <si>
    <t>Before pressing the OK button, select the 3D Object tab</t>
  </si>
  <si>
    <t>If you wish, change the range of the x, y, z axes in the userform "Axis options"</t>
  </si>
  <si>
    <t>Return to XYZ 3D Scatterplot tab and press "OK Button</t>
  </si>
  <si>
    <t xml:space="preserve">In the ranges C6:H6 enter the trial values of the center of the ellipsoid (HSP) and the ellipsoid axes a, b, c respectively. </t>
  </si>
  <si>
    <t>In the userform XYZ 3D Scatterplot enter X,Y,Z data (dD, dH,dP) and the ID recorded in column A. It is recommended the use of Y azis for dH and Z for dP</t>
  </si>
  <si>
    <t>Note that the order of x,y,z axis are changed  to match the order given in the 3D scattering..</t>
  </si>
  <si>
    <t>A</t>
  </si>
  <si>
    <t>B</t>
  </si>
  <si>
    <t>Diisopropylamine</t>
  </si>
  <si>
    <t>Acetic acid</t>
  </si>
  <si>
    <t>Allyl amine</t>
  </si>
  <si>
    <t>Benzonitrile</t>
  </si>
  <si>
    <t>Benzyl butyl phthalate</t>
  </si>
  <si>
    <t>Biphenyl</t>
  </si>
  <si>
    <t>Bromobenzene</t>
  </si>
  <si>
    <t>Bromoform</t>
  </si>
  <si>
    <t>n-Butyl acetate</t>
  </si>
  <si>
    <t>γ-Butyrolactone</t>
  </si>
  <si>
    <t>Caprolactone (ε)</t>
  </si>
  <si>
    <t>Carbon disulfide</t>
  </si>
  <si>
    <t>Carbon tetrachloride</t>
  </si>
  <si>
    <t>Cyclopentanone</t>
  </si>
  <si>
    <t>cis-Decahydronaphthalene</t>
  </si>
  <si>
    <t>Diacetone alcohol</t>
  </si>
  <si>
    <t>Dibutyl sebacate</t>
  </si>
  <si>
    <t>Diethylene glycol</t>
  </si>
  <si>
    <t>Diethylene glycol monobutyl ether</t>
  </si>
  <si>
    <t>Diethylene glycol monoethyl ether acetate</t>
  </si>
  <si>
    <t>Diethylenetriamine</t>
  </si>
  <si>
    <t>Dimethyl phthalate</t>
  </si>
  <si>
    <t>Dimethyl sulfoxide</t>
  </si>
  <si>
    <t>Dipropylene glycol</t>
  </si>
  <si>
    <t>p-Divinyl benzene</t>
  </si>
  <si>
    <t>Ethyl acetate</t>
  </si>
  <si>
    <t>Ethyl benzene</t>
  </si>
  <si>
    <t>2-Ethyl-hexanol</t>
  </si>
  <si>
    <t>Ethyl lactate</t>
  </si>
  <si>
    <t>Ethylene glycol</t>
  </si>
  <si>
    <t>Formic acid</t>
  </si>
  <si>
    <t>Furfuryl alcohol</t>
  </si>
  <si>
    <t>Hexadecane</t>
  </si>
  <si>
    <t>n-Hexane</t>
  </si>
  <si>
    <t>Hexyl acetate</t>
  </si>
  <si>
    <t>Hexylene glycol</t>
  </si>
  <si>
    <t>Isopropyl acetate</t>
  </si>
  <si>
    <t>Mesityl oxide</t>
  </si>
  <si>
    <t>3-Methoxypropionitrile</t>
  </si>
  <si>
    <t>Methyl acetate</t>
  </si>
  <si>
    <t>Methyl benzoate</t>
  </si>
  <si>
    <t>Methyl ethyl ketone</t>
  </si>
  <si>
    <t>Methyl isobutyl ketone</t>
  </si>
  <si>
    <t>1-Methyl naphthalene</t>
  </si>
  <si>
    <t>Methyl oleate</t>
  </si>
  <si>
    <t>Methyl salicylate</t>
  </si>
  <si>
    <t>n-Methyl-2-pyrrolidone</t>
  </si>
  <si>
    <t>Methylene dichloride</t>
  </si>
  <si>
    <t>1-Nitropropane</t>
  </si>
  <si>
    <t>2-octanol</t>
  </si>
  <si>
    <t>Oleic acid</t>
  </si>
  <si>
    <t>Oleyl alcohol</t>
  </si>
  <si>
    <t>2,4-Pentanedione</t>
  </si>
  <si>
    <t>Propylene carbonate</t>
  </si>
  <si>
    <t>2-Pyrrolidone</t>
  </si>
  <si>
    <t>Tetraethylorthosilicate</t>
  </si>
  <si>
    <t>Tetrahydrofuran</t>
  </si>
  <si>
    <t>1,1,2-Trichloroethane</t>
  </si>
  <si>
    <t>1,1,2-Trichlorotrifluoroethane</t>
  </si>
  <si>
    <t>Tricresyl phosphate</t>
  </si>
  <si>
    <t>1,2,4-Trimethylbenzene</t>
  </si>
  <si>
    <t>o-Xylene</t>
  </si>
  <si>
    <t>1,2,4-Trichlorobenzene</t>
  </si>
  <si>
    <t>Salicylaldehyde</t>
  </si>
  <si>
    <t>2-Butyl octanol</t>
  </si>
  <si>
    <t>1,1-Diethoxy ethane (Acetal)</t>
  </si>
  <si>
    <t>1-Chloronaphthalene</t>
  </si>
  <si>
    <t>1,2,3,5-Tetramethylbenzene</t>
  </si>
  <si>
    <t>1,2-Dimethoxybenzene</t>
  </si>
  <si>
    <t>n-Methylaniline</t>
  </si>
  <si>
    <t>2-Toluidine</t>
  </si>
  <si>
    <t>1-Chloro pentane</t>
  </si>
  <si>
    <t>Benzothiazole</t>
  </si>
  <si>
    <t>Benzyl amine</t>
  </si>
  <si>
    <t>1,4-Dichlorobutane</t>
  </si>
  <si>
    <t>3-Methyl-2-butanol</t>
  </si>
  <si>
    <t>Methyl cyanoacetate</t>
  </si>
  <si>
    <t>Pyrrolidine</t>
  </si>
  <si>
    <t>Butyraldehyde</t>
  </si>
  <si>
    <t>Dodecanol</t>
  </si>
  <si>
    <t>As initial test values for HSP, use the values provided in the range C6:E6, if there is no other information. For ellipsoid axes trial a=b=c in range F6:H6 for the higher values in the cell P9</t>
  </si>
  <si>
    <t>In the range B11:F118, information about the solvents used in the evaluation is included. Change this data to your solvents. Delete or include rows according to your experiments.</t>
  </si>
  <si>
    <t>Be careful, do not change the cells with formulas from row 119 onward</t>
  </si>
  <si>
    <t>In cells B2:H2, insert the specifications of the 3D object. Keep in mind that you must include the name of the type of object (Ellipsoid) and that the axes a, b, c are expressed as diameters (multiplied by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</si>
</sst>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0" xfId="0" applyFont="1"/>
    <xf numFmtId="0" fontId="5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13" xfId="0" applyFont="1" applyBorder="1" applyAlignment="1">
      <alignment horizontal="center"/>
    </xf>
    <xf numFmtId="0" fontId="4" fillId="0" borderId="13" xfId="0" applyFont="1" applyBorder="1"/>
    <xf numFmtId="0" fontId="4" fillId="0" borderId="0" xfId="0" applyFont="1" applyAlignment="1">
      <alignment horizont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11" xfId="0" applyFont="1" applyBorder="1" applyAlignment="1">
      <alignment horizontal="right"/>
    </xf>
    <xf numFmtId="2" fontId="0" fillId="0" borderId="15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2" fontId="0" fillId="0" borderId="12" xfId="0" applyNumberForma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0" fontId="0" fillId="0" borderId="14" xfId="0" applyBorder="1"/>
    <xf numFmtId="2" fontId="0" fillId="0" borderId="14" xfId="0" applyNumberFormat="1" applyBorder="1" applyAlignment="1">
      <alignment horizontal="center"/>
    </xf>
    <xf numFmtId="0" fontId="0" fillId="0" borderId="18" xfId="0" applyBorder="1"/>
    <xf numFmtId="0" fontId="0" fillId="0" borderId="13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0" fontId="5" fillId="0" borderId="18" xfId="0" applyFont="1" applyBorder="1"/>
    <xf numFmtId="0" fontId="5" fillId="0" borderId="21" xfId="0" applyFont="1" applyBorder="1" applyAlignment="1">
      <alignment horizontal="center"/>
    </xf>
    <xf numFmtId="0" fontId="4" fillId="0" borderId="22" xfId="0" applyFont="1" applyBorder="1"/>
    <xf numFmtId="0" fontId="4" fillId="0" borderId="23" xfId="0" applyFont="1" applyBorder="1" applyAlignment="1">
      <alignment horizontal="center"/>
    </xf>
    <xf numFmtId="0" fontId="4" fillId="0" borderId="18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5" xfId="0" applyFont="1" applyBorder="1"/>
    <xf numFmtId="164" fontId="4" fillId="0" borderId="14" xfId="0" applyNumberFormat="1" applyFont="1" applyBorder="1" applyAlignment="1">
      <alignment horizontal="center"/>
    </xf>
    <xf numFmtId="0" fontId="4" fillId="0" borderId="23" xfId="0" applyFont="1" applyBorder="1"/>
    <xf numFmtId="0" fontId="0" fillId="0" borderId="0" xfId="0" applyBorder="1"/>
    <xf numFmtId="2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Cage</c:v>
          </c:tx>
          <c:spPr>
            <a:ln w="12700">
              <a:solidFill>
                <a:srgbClr val="646464"/>
              </a:solidFill>
              <a:prstDash val="solid"/>
            </a:ln>
          </c:spPr>
          <c:marker>
            <c:symbol val="none"/>
          </c:marker>
          <c:dPt>
            <c:idx val="2"/>
            <c:bubble3D val="0"/>
            <c:spPr>
              <a:ln w="12700">
                <a:solidFill>
                  <a:srgbClr val="646464"/>
                </a:solidFill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"/>
            <c:bubble3D val="0"/>
            <c:spPr>
              <a:ln w="12700">
                <a:solidFill>
                  <a:srgbClr val="646464"/>
                </a:solidFill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5"/>
            <c:bubble3D val="0"/>
            <c:spPr>
              <a:ln w="12700">
                <a:solidFill>
                  <a:srgbClr val="646464"/>
                </a:solidFill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"/>
            <c:bubble3D val="0"/>
            <c:spPr>
              <a:ln w="12700">
                <a:solidFill>
                  <a:srgbClr val="646464"/>
                </a:solidFill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B8-934E-430B-99E1-6A0D37DF9B6F}"/>
              </c:ext>
            </c:extLst>
          </c:dPt>
          <c:dPt>
            <c:idx val="8"/>
            <c:bubble3D val="0"/>
            <c:spPr>
              <a:ln w="12700">
                <a:solidFill>
                  <a:srgbClr val="646464"/>
                </a:solidFill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B9-934E-430B-99E1-6A0D37DF9B6F}"/>
              </c:ext>
            </c:extLst>
          </c:dPt>
          <c:dPt>
            <c:idx val="9"/>
            <c:bubble3D val="0"/>
            <c:spPr>
              <a:ln w="12700">
                <a:solidFill>
                  <a:srgbClr val="646464"/>
                </a:solidFill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1"/>
            <c:bubble3D val="0"/>
            <c:spPr>
              <a:ln w="12700">
                <a:solidFill>
                  <a:srgbClr val="646464"/>
                </a:solidFill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"/>
            <c:bubble3D val="0"/>
            <c:spPr>
              <a:ln w="12700">
                <a:solidFill>
                  <a:srgbClr val="646464"/>
                </a:solidFill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"/>
            <c:bubble3D val="0"/>
            <c:spPr>
              <a:ln w="12700">
                <a:solidFill>
                  <a:srgbClr val="646464"/>
                </a:solidFill>
                <a:prstDash val="solid"/>
              </a:ln>
              <a:effectLst/>
              <a:extLst>
                <a:ext uri="{91240B29-F687-4F45-9708-019B960494DF}">
                  <a14:hiddenLine xmlns:a14="http://schemas.microsoft.com/office/drawing/2010/main" w="254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0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1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2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3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xVal>
            <c:numLit>
              <c:formatCode>General</c:formatCode>
              <c:ptCount val="11"/>
              <c:pt idx="0">
                <c:v>-0.7044160264027588</c:v>
              </c:pt>
              <c:pt idx="1">
                <c:v>-6.1628416716219388E-2</c:v>
              </c:pt>
              <c:pt idx="2">
                <c:v>-6.1628416716219263E-2</c:v>
              </c:pt>
              <c:pt idx="3">
                <c:v>-0.70441602640275858</c:v>
              </c:pt>
              <c:pt idx="4">
                <c:v>-0.7044160264027588</c:v>
              </c:pt>
              <c:pt idx="5">
                <c:v>6.1628416716219263E-2</c:v>
              </c:pt>
              <c:pt idx="6">
                <c:v>0.70441602640275858</c:v>
              </c:pt>
              <c:pt idx="7">
                <c:v>0.7044160264027588</c:v>
              </c:pt>
              <c:pt idx="8">
                <c:v>-6.1628416716219263E-2</c:v>
              </c:pt>
              <c:pt idx="9">
                <c:v>-6.1628416716219388E-2</c:v>
              </c:pt>
              <c:pt idx="10">
                <c:v>0.70441602640275858</c:v>
              </c:pt>
            </c:numLit>
          </c:xVal>
          <c:yVal>
            <c:numLit>
              <c:formatCode>General</c:formatCode>
              <c:ptCount val="11"/>
              <c:pt idx="0">
                <c:v>0.50907552968883052</c:v>
              </c:pt>
              <c:pt idx="1">
                <c:v>0.77107815991821538</c:v>
              </c:pt>
              <c:pt idx="2">
                <c:v>1.7107707807041237</c:v>
              </c:pt>
              <c:pt idx="3">
                <c:v>1.4487681504747389</c:v>
              </c:pt>
              <c:pt idx="4">
                <c:v>0.50907552968883052</c:v>
              </c:pt>
              <c:pt idx="5">
                <c:v>0.28922921929587619</c:v>
              </c:pt>
              <c:pt idx="6">
                <c:v>0.55123184952526105</c:v>
              </c:pt>
              <c:pt idx="7">
                <c:v>1.4909244703111695</c:v>
              </c:pt>
              <c:pt idx="8">
                <c:v>1.7107707807041237</c:v>
              </c:pt>
              <c:pt idx="9">
                <c:v>0.77107815991821538</c:v>
              </c:pt>
              <c:pt idx="10">
                <c:v>0.55123184952526105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1B6-934E-430B-99E1-6A0D37DF9B6F}"/>
            </c:ext>
          </c:extLst>
        </c:ser>
        <c:ser>
          <c:idx val="1"/>
          <c:order val="1"/>
          <c:tx>
            <c:v>x_ticks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dPt>
            <c:idx val="2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C0-934E-430B-99E1-6A0D37DF9B6F}"/>
              </c:ext>
            </c:extLst>
          </c:dPt>
          <c:dPt>
            <c:idx val="3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C1-934E-430B-99E1-6A0D37DF9B6F}"/>
              </c:ext>
            </c:extLst>
          </c:dPt>
          <c:dPt>
            <c:idx val="5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C2-934E-430B-99E1-6A0D37DF9B6F}"/>
              </c:ext>
            </c:extLst>
          </c:dPt>
          <c:dPt>
            <c:idx val="6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C3-934E-430B-99E1-6A0D37DF9B6F}"/>
              </c:ext>
            </c:extLst>
          </c:dPt>
          <c:dPt>
            <c:idx val="8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C4-934E-430B-99E1-6A0D37DF9B6F}"/>
              </c:ext>
            </c:extLst>
          </c:dPt>
          <c:dPt>
            <c:idx val="9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C5-934E-430B-99E1-6A0D37DF9B6F}"/>
              </c:ext>
            </c:extLst>
          </c:dPt>
          <c:dPt>
            <c:idx val="11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C6-934E-430B-99E1-6A0D37DF9B6F}"/>
              </c:ext>
            </c:extLst>
          </c:dPt>
          <c:dPt>
            <c:idx val="12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C7-934E-430B-99E1-6A0D37DF9B6F}"/>
              </c:ext>
            </c:extLst>
          </c:dPt>
          <c:dPt>
            <c:idx val="14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C8-934E-430B-99E1-6A0D37DF9B6F}"/>
              </c:ext>
            </c:extLst>
          </c:dPt>
          <c:dPt>
            <c:idx val="12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0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1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2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3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Lbls>
            <c:dLbl>
              <c:idx val="1"/>
              <c:tx>
                <c:rich>
                  <a:bodyPr/>
                  <a:lstStyle/>
                  <a:p>
                    <a:r>
                      <a:rPr lang="en-US" sz="1200"/>
                      <a:t>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B-934E-430B-99E1-6A0D37DF9B6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 sz="1200"/>
                      <a:t>10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C-934E-430B-99E1-6A0D37DF9B6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 sz="1200"/>
                      <a:t>15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D-934E-430B-99E1-6A0D37DF9B6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r>
                      <a:rPr lang="en-US" sz="1200"/>
                      <a:t>20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E-934E-430B-99E1-6A0D37DF9B6F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r>
                      <a:rPr lang="en-US" sz="1200"/>
                      <a:t>25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F-934E-430B-99E1-6A0D37DF9B6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15"/>
              <c:pt idx="0">
                <c:v>0.57585850446545073</c:v>
              </c:pt>
              <c:pt idx="1">
                <c:v>0.61416072662139964</c:v>
              </c:pt>
              <c:pt idx="2">
                <c:v>-100000000000000</c:v>
              </c:pt>
              <c:pt idx="3">
                <c:v>0.44730098252814288</c:v>
              </c:pt>
              <c:pt idx="4">
                <c:v>0.48560320468409179</c:v>
              </c:pt>
              <c:pt idx="5">
                <c:v>-100000000000000</c:v>
              </c:pt>
              <c:pt idx="6">
                <c:v>0.31874346059083497</c:v>
              </c:pt>
              <c:pt idx="7">
                <c:v>0.35704568274678389</c:v>
              </c:pt>
              <c:pt idx="8">
                <c:v>-100000000000000</c:v>
              </c:pt>
              <c:pt idx="9">
                <c:v>0.19018593865352706</c:v>
              </c:pt>
              <c:pt idx="10">
                <c:v>0.22848816080947598</c:v>
              </c:pt>
              <c:pt idx="11">
                <c:v>-100000000000000</c:v>
              </c:pt>
              <c:pt idx="12">
                <c:v>6.1628416716219263E-2</c:v>
              </c:pt>
              <c:pt idx="13">
                <c:v>9.9930638872168187E-2</c:v>
              </c:pt>
              <c:pt idx="14">
                <c:v>-100000000000000</c:v>
              </c:pt>
            </c:numLit>
          </c:xVal>
          <c:yVal>
            <c:numLit>
              <c:formatCode>General</c:formatCode>
              <c:ptCount val="15"/>
              <c:pt idx="0">
                <c:v>0.49883132347938408</c:v>
              </c:pt>
              <c:pt idx="1">
                <c:v>0.48783900795973634</c:v>
              </c:pt>
              <c:pt idx="2">
                <c:v>-100000000000000</c:v>
              </c:pt>
              <c:pt idx="3">
                <c:v>0.44643079743350711</c:v>
              </c:pt>
              <c:pt idx="4">
                <c:v>0.43543848191385937</c:v>
              </c:pt>
              <c:pt idx="5">
                <c:v>-100000000000000</c:v>
              </c:pt>
              <c:pt idx="6">
                <c:v>0.39403027138763014</c:v>
              </c:pt>
              <c:pt idx="7">
                <c:v>0.38303795586798239</c:v>
              </c:pt>
              <c:pt idx="8">
                <c:v>-100000000000000</c:v>
              </c:pt>
              <c:pt idx="9">
                <c:v>0.34162974534175317</c:v>
              </c:pt>
              <c:pt idx="10">
                <c:v>0.33063742982210542</c:v>
              </c:pt>
              <c:pt idx="11">
                <c:v>-100000000000000</c:v>
              </c:pt>
              <c:pt idx="12">
                <c:v>0.28922921929587619</c:v>
              </c:pt>
              <c:pt idx="13">
                <c:v>0.27823690377622845</c:v>
              </c:pt>
              <c:pt idx="14">
                <c:v>-100000000000000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1BA-934E-430B-99E1-6A0D37DF9B6F}"/>
            </c:ext>
          </c:extLst>
        </c:ser>
        <c:ser>
          <c:idx val="2"/>
          <c:order val="2"/>
          <c:tx>
            <c:v>y_ticks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dPt>
            <c:idx val="2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CF-934E-430B-99E1-6A0D37DF9B6F}"/>
              </c:ext>
            </c:extLst>
          </c:dPt>
          <c:dPt>
            <c:idx val="3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D0-934E-430B-99E1-6A0D37DF9B6F}"/>
              </c:ext>
            </c:extLst>
          </c:dPt>
          <c:dPt>
            <c:idx val="5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D1-934E-430B-99E1-6A0D37DF9B6F}"/>
              </c:ext>
            </c:extLst>
          </c:dPt>
          <c:dPt>
            <c:idx val="6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D2-934E-430B-99E1-6A0D37DF9B6F}"/>
              </c:ext>
            </c:extLst>
          </c:dPt>
          <c:dPt>
            <c:idx val="8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D3-934E-430B-99E1-6A0D37DF9B6F}"/>
              </c:ext>
            </c:extLst>
          </c:dPt>
          <c:dPt>
            <c:idx val="9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D4-934E-430B-99E1-6A0D37DF9B6F}"/>
              </c:ext>
            </c:extLst>
          </c:dPt>
          <c:dPt>
            <c:idx val="11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D5-934E-430B-99E1-6A0D37DF9B6F}"/>
              </c:ext>
            </c:extLst>
          </c:dPt>
          <c:dPt>
            <c:idx val="12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D6-934E-430B-99E1-6A0D37DF9B6F}"/>
              </c:ext>
            </c:extLst>
          </c:dPt>
          <c:dPt>
            <c:idx val="14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D7-934E-430B-99E1-6A0D37DF9B6F}"/>
              </c:ext>
            </c:extLst>
          </c:dPt>
          <c:dPt>
            <c:idx val="12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0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1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2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3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Lbls>
            <c:dLbl>
              <c:idx val="1"/>
              <c:tx>
                <c:rich>
                  <a:bodyPr/>
                  <a:lstStyle/>
                  <a:p>
                    <a:r>
                      <a:rPr lang="en-US" sz="1200"/>
                      <a:t>5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A-934E-430B-99E1-6A0D37DF9B6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 sz="1200"/>
                      <a:t>10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B-934E-430B-99E1-6A0D37DF9B6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 sz="1200"/>
                      <a:t>15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C-934E-430B-99E1-6A0D37DF9B6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r>
                      <a:rPr lang="en-US" sz="1200"/>
                      <a:t>20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D-934E-430B-99E1-6A0D37DF9B6F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r>
                      <a:rPr lang="en-US" sz="1200"/>
                      <a:t>25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E-934E-430B-99E1-6A0D37DF9B6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15"/>
              <c:pt idx="0">
                <c:v>-0.55120713777896324</c:v>
              </c:pt>
              <c:pt idx="1">
                <c:v>-0.5833465182632902</c:v>
              </c:pt>
              <c:pt idx="2">
                <c:v>-100000000000000</c:v>
              </c:pt>
              <c:pt idx="3">
                <c:v>-0.39799824915516752</c:v>
              </c:pt>
              <c:pt idx="4">
                <c:v>-0.43013762963949453</c:v>
              </c:pt>
              <c:pt idx="5">
                <c:v>-100000000000000</c:v>
              </c:pt>
              <c:pt idx="6">
                <c:v>-0.2447893605313719</c:v>
              </c:pt>
              <c:pt idx="7">
                <c:v>-0.27692874101569892</c:v>
              </c:pt>
              <c:pt idx="8">
                <c:v>-100000000000000</c:v>
              </c:pt>
              <c:pt idx="9">
                <c:v>-9.1580471907576261E-2</c:v>
              </c:pt>
              <c:pt idx="10">
                <c:v>-0.12371985239190328</c:v>
              </c:pt>
              <c:pt idx="11">
                <c:v>-100000000000000</c:v>
              </c:pt>
              <c:pt idx="12">
                <c:v>6.1628416716219263E-2</c:v>
              </c:pt>
              <c:pt idx="13">
                <c:v>2.9489036231892245E-2</c:v>
              </c:pt>
              <c:pt idx="14">
                <c:v>-100000000000000</c:v>
              </c:pt>
            </c:numLit>
          </c:xVal>
          <c:yVal>
            <c:numLit>
              <c:formatCode>General</c:formatCode>
              <c:ptCount val="15"/>
              <c:pt idx="0">
                <c:v>0.46510626761023965</c:v>
              </c:pt>
              <c:pt idx="1">
                <c:v>0.45200613609877038</c:v>
              </c:pt>
              <c:pt idx="2">
                <c:v>-100000000000000</c:v>
              </c:pt>
              <c:pt idx="3">
                <c:v>0.42113700553164879</c:v>
              </c:pt>
              <c:pt idx="4">
                <c:v>0.40803687402017952</c:v>
              </c:pt>
              <c:pt idx="5">
                <c:v>-100000000000000</c:v>
              </c:pt>
              <c:pt idx="6">
                <c:v>0.37716774345305792</c:v>
              </c:pt>
              <c:pt idx="7">
                <c:v>0.36406761194158865</c:v>
              </c:pt>
              <c:pt idx="8">
                <c:v>-100000000000000</c:v>
              </c:pt>
              <c:pt idx="9">
                <c:v>0.33319848137446706</c:v>
              </c:pt>
              <c:pt idx="10">
                <c:v>0.32009834986299779</c:v>
              </c:pt>
              <c:pt idx="11">
                <c:v>-100000000000000</c:v>
              </c:pt>
              <c:pt idx="12">
                <c:v>0.28922921929587619</c:v>
              </c:pt>
              <c:pt idx="13">
                <c:v>0.27612908778440692</c:v>
              </c:pt>
              <c:pt idx="14">
                <c:v>-100000000000000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1C9-934E-430B-99E1-6A0D37DF9B6F}"/>
            </c:ext>
          </c:extLst>
        </c:ser>
        <c:ser>
          <c:idx val="3"/>
          <c:order val="3"/>
          <c:tx>
            <c:v>z_ticks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dPt>
            <c:idx val="2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DE-934E-430B-99E1-6A0D37DF9B6F}"/>
              </c:ext>
            </c:extLst>
          </c:dPt>
          <c:dPt>
            <c:idx val="3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DF-934E-430B-99E1-6A0D37DF9B6F}"/>
              </c:ext>
            </c:extLst>
          </c:dPt>
          <c:dPt>
            <c:idx val="5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E0-934E-430B-99E1-6A0D37DF9B6F}"/>
              </c:ext>
            </c:extLst>
          </c:dPt>
          <c:dPt>
            <c:idx val="6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E1-934E-430B-99E1-6A0D37DF9B6F}"/>
              </c:ext>
            </c:extLst>
          </c:dPt>
          <c:dPt>
            <c:idx val="8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E2-934E-430B-99E1-6A0D37DF9B6F}"/>
              </c:ext>
            </c:extLst>
          </c:dPt>
          <c:dPt>
            <c:idx val="9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E3-934E-430B-99E1-6A0D37DF9B6F}"/>
              </c:ext>
            </c:extLst>
          </c:dPt>
          <c:dPt>
            <c:idx val="11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E4-934E-430B-99E1-6A0D37DF9B6F}"/>
              </c:ext>
            </c:extLst>
          </c:dPt>
          <c:dPt>
            <c:idx val="12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E5-934E-430B-99E1-6A0D37DF9B6F}"/>
              </c:ext>
            </c:extLst>
          </c:dPt>
          <c:dPt>
            <c:idx val="14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E6-934E-430B-99E1-6A0D37DF9B6F}"/>
              </c:ext>
            </c:extLst>
          </c:dPt>
          <c:dPt>
            <c:idx val="12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0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1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2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3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Lbls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9-934E-430B-99E1-6A0D37DF9B6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10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A-934E-430B-99E1-6A0D37DF9B6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15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B-934E-430B-99E1-6A0D37DF9B6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r>
                      <a:rPr lang="en-US"/>
                      <a:t>20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C-934E-430B-99E1-6A0D37DF9B6F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r>
                      <a:rPr lang="en-US"/>
                      <a:t>25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D-934E-430B-99E1-6A0D37DF9B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/>
                </a:pPr>
                <a:endParaRPr lang="es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Lit>
              <c:formatCode>General</c:formatCode>
              <c:ptCount val="15"/>
              <c:pt idx="0">
                <c:v>0.70441602640275869</c:v>
              </c:pt>
              <c:pt idx="1">
                <c:v>0.74271824855870761</c:v>
              </c:pt>
              <c:pt idx="2">
                <c:v>-100000000000000</c:v>
              </c:pt>
              <c:pt idx="3">
                <c:v>0.70441602640275869</c:v>
              </c:pt>
              <c:pt idx="4">
                <c:v>0.74271824855870761</c:v>
              </c:pt>
              <c:pt idx="5">
                <c:v>-100000000000000</c:v>
              </c:pt>
              <c:pt idx="6">
                <c:v>0.70441602640275869</c:v>
              </c:pt>
              <c:pt idx="7">
                <c:v>0.74271824855870761</c:v>
              </c:pt>
              <c:pt idx="8">
                <c:v>-100000000000000</c:v>
              </c:pt>
              <c:pt idx="9">
                <c:v>0.70441602640275869</c:v>
              </c:pt>
              <c:pt idx="10">
                <c:v>0.74271824855870761</c:v>
              </c:pt>
              <c:pt idx="11">
                <c:v>-100000000000000</c:v>
              </c:pt>
              <c:pt idx="12">
                <c:v>0.7044160264027588</c:v>
              </c:pt>
              <c:pt idx="13">
                <c:v>0.74271824855870772</c:v>
              </c:pt>
              <c:pt idx="14">
                <c:v>-100000000000000</c:v>
              </c:pt>
            </c:numLit>
          </c:xVal>
          <c:yVal>
            <c:numLit>
              <c:formatCode>General</c:formatCode>
              <c:ptCount val="15"/>
              <c:pt idx="0">
                <c:v>0.73917037368244276</c:v>
              </c:pt>
              <c:pt idx="1">
                <c:v>0.72817805816279502</c:v>
              </c:pt>
              <c:pt idx="2">
                <c:v>-100000000000000</c:v>
              </c:pt>
              <c:pt idx="3">
                <c:v>0.92710889783962447</c:v>
              </c:pt>
              <c:pt idx="4">
                <c:v>0.91611658231997672</c:v>
              </c:pt>
              <c:pt idx="5">
                <c:v>-100000000000000</c:v>
              </c:pt>
              <c:pt idx="6">
                <c:v>1.1150474219968061</c:v>
              </c:pt>
              <c:pt idx="7">
                <c:v>1.1040551064771584</c:v>
              </c:pt>
              <c:pt idx="8">
                <c:v>-100000000000000</c:v>
              </c:pt>
              <c:pt idx="9">
                <c:v>1.3029859461539879</c:v>
              </c:pt>
              <c:pt idx="10">
                <c:v>1.2919936306343403</c:v>
              </c:pt>
              <c:pt idx="11">
                <c:v>-100000000000000</c:v>
              </c:pt>
              <c:pt idx="12">
                <c:v>1.4909244703111695</c:v>
              </c:pt>
              <c:pt idx="13">
                <c:v>1.4799321547915218</c:v>
              </c:pt>
              <c:pt idx="14">
                <c:v>-100000000000000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1D8-934E-430B-99E1-6A0D37DF9B6F}"/>
            </c:ext>
          </c:extLst>
        </c:ser>
        <c:ser>
          <c:idx val="4"/>
          <c:order val="4"/>
          <c:tx>
            <c:v>XY_X_gridlines</c:v>
          </c:tx>
          <c:spPr>
            <a:ln w="6350">
              <a:solidFill>
                <a:srgbClr val="C8C8C8"/>
              </a:solidFill>
              <a:prstDash val="lgDash"/>
            </a:ln>
          </c:spPr>
          <c:marker>
            <c:symbol val="none"/>
          </c:marker>
          <c:dPt>
            <c:idx val="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0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1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2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3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xVal>
            <c:numLit>
              <c:formatCode>General</c:formatCode>
              <c:ptCount val="15"/>
              <c:pt idx="0">
                <c:v>0.57585850446545073</c:v>
              </c:pt>
              <c:pt idx="1">
                <c:v>-0.19018593865352726</c:v>
              </c:pt>
              <c:pt idx="2">
                <c:v>-100000000000000</c:v>
              </c:pt>
              <c:pt idx="3">
                <c:v>0.44730098252814288</c:v>
              </c:pt>
              <c:pt idx="4">
                <c:v>-0.31874346059083514</c:v>
              </c:pt>
              <c:pt idx="5">
                <c:v>-100000000000000</c:v>
              </c:pt>
              <c:pt idx="6">
                <c:v>0.31874346059083497</c:v>
              </c:pt>
              <c:pt idx="7">
                <c:v>-0.44730098252814304</c:v>
              </c:pt>
              <c:pt idx="8">
                <c:v>-100000000000000</c:v>
              </c:pt>
              <c:pt idx="9">
                <c:v>0.19018593865352706</c:v>
              </c:pt>
              <c:pt idx="10">
                <c:v>-0.57585850446545106</c:v>
              </c:pt>
              <c:pt idx="11">
                <c:v>-100000000000000</c:v>
              </c:pt>
              <c:pt idx="12">
                <c:v>6.1628416716219263E-2</c:v>
              </c:pt>
              <c:pt idx="13">
                <c:v>-0.7044160264027588</c:v>
              </c:pt>
              <c:pt idx="14">
                <c:v>-100000000000000</c:v>
              </c:pt>
            </c:numLit>
          </c:xVal>
          <c:yVal>
            <c:numLit>
              <c:formatCode>General</c:formatCode>
              <c:ptCount val="15"/>
              <c:pt idx="0">
                <c:v>0.49883132347938408</c:v>
              </c:pt>
              <c:pt idx="1">
                <c:v>0.71867763387233841</c:v>
              </c:pt>
              <c:pt idx="2">
                <c:v>-100000000000000</c:v>
              </c:pt>
              <c:pt idx="3">
                <c:v>0.44643079743350711</c:v>
              </c:pt>
              <c:pt idx="4">
                <c:v>0.66627710782646143</c:v>
              </c:pt>
              <c:pt idx="5">
                <c:v>-100000000000000</c:v>
              </c:pt>
              <c:pt idx="6">
                <c:v>0.39403027138763014</c:v>
              </c:pt>
              <c:pt idx="7">
                <c:v>0.61387658178058446</c:v>
              </c:pt>
              <c:pt idx="8">
                <c:v>-100000000000000</c:v>
              </c:pt>
              <c:pt idx="9">
                <c:v>0.34162974534175317</c:v>
              </c:pt>
              <c:pt idx="10">
                <c:v>0.56147605573470738</c:v>
              </c:pt>
              <c:pt idx="11">
                <c:v>-100000000000000</c:v>
              </c:pt>
              <c:pt idx="12">
                <c:v>0.28922921929587619</c:v>
              </c:pt>
              <c:pt idx="13">
                <c:v>0.50907552968883052</c:v>
              </c:pt>
              <c:pt idx="14">
                <c:v>-100000000000000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1E7-934E-430B-99E1-6A0D37DF9B6F}"/>
            </c:ext>
          </c:extLst>
        </c:ser>
        <c:ser>
          <c:idx val="5"/>
          <c:order val="5"/>
          <c:tx>
            <c:v>XY_Y_gridlines</c:v>
          </c:tx>
          <c:spPr>
            <a:ln w="6350">
              <a:solidFill>
                <a:srgbClr val="C8C8C8"/>
              </a:solidFill>
              <a:prstDash val="lgDash"/>
            </a:ln>
          </c:spPr>
          <c:marker>
            <c:symbol val="none"/>
          </c:marker>
          <c:dPt>
            <c:idx val="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0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1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2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3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xVal>
            <c:numLit>
              <c:formatCode>General</c:formatCode>
              <c:ptCount val="15"/>
              <c:pt idx="0">
                <c:v>-0.55120713777896324</c:v>
              </c:pt>
              <c:pt idx="1">
                <c:v>9.1580471907576233E-2</c:v>
              </c:pt>
              <c:pt idx="2">
                <c:v>-100000000000000</c:v>
              </c:pt>
              <c:pt idx="3">
                <c:v>-0.39799824915516752</c:v>
              </c:pt>
              <c:pt idx="4">
                <c:v>0.24478936053137185</c:v>
              </c:pt>
              <c:pt idx="5">
                <c:v>-100000000000000</c:v>
              </c:pt>
              <c:pt idx="6">
                <c:v>-0.2447893605313719</c:v>
              </c:pt>
              <c:pt idx="7">
                <c:v>0.39799824915516746</c:v>
              </c:pt>
              <c:pt idx="8">
                <c:v>-100000000000000</c:v>
              </c:pt>
              <c:pt idx="9">
                <c:v>-9.1580471907576261E-2</c:v>
              </c:pt>
              <c:pt idx="10">
                <c:v>0.55120713777896302</c:v>
              </c:pt>
              <c:pt idx="11">
                <c:v>-100000000000000</c:v>
              </c:pt>
              <c:pt idx="12">
                <c:v>6.1628416716219263E-2</c:v>
              </c:pt>
              <c:pt idx="13">
                <c:v>0.70441602640275858</c:v>
              </c:pt>
              <c:pt idx="14">
                <c:v>-100000000000000</c:v>
              </c:pt>
            </c:numLit>
          </c:xVal>
          <c:yVal>
            <c:numLit>
              <c:formatCode>General</c:formatCode>
              <c:ptCount val="15"/>
              <c:pt idx="0">
                <c:v>0.46510626761023965</c:v>
              </c:pt>
              <c:pt idx="1">
                <c:v>0.72710889783962451</c:v>
              </c:pt>
              <c:pt idx="2">
                <c:v>-100000000000000</c:v>
              </c:pt>
              <c:pt idx="3">
                <c:v>0.42113700553164879</c:v>
              </c:pt>
              <c:pt idx="4">
                <c:v>0.68313963576103365</c:v>
              </c:pt>
              <c:pt idx="5">
                <c:v>-100000000000000</c:v>
              </c:pt>
              <c:pt idx="6">
                <c:v>0.37716774345305792</c:v>
              </c:pt>
              <c:pt idx="7">
                <c:v>0.63917037368244278</c:v>
              </c:pt>
              <c:pt idx="8">
                <c:v>-100000000000000</c:v>
              </c:pt>
              <c:pt idx="9">
                <c:v>0.33319848137446706</c:v>
              </c:pt>
              <c:pt idx="10">
                <c:v>0.59520111160385192</c:v>
              </c:pt>
              <c:pt idx="11">
                <c:v>-100000000000000</c:v>
              </c:pt>
              <c:pt idx="12">
                <c:v>0.28922921929587619</c:v>
              </c:pt>
              <c:pt idx="13">
                <c:v>0.55123184952526105</c:v>
              </c:pt>
              <c:pt idx="14">
                <c:v>-100000000000000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1E8-934E-430B-99E1-6A0D37DF9B6F}"/>
            </c:ext>
          </c:extLst>
        </c:ser>
        <c:ser>
          <c:idx val="6"/>
          <c:order val="6"/>
          <c:tx>
            <c:v>XZ_X_gridlines</c:v>
          </c:tx>
          <c:spPr>
            <a:ln w="6350">
              <a:solidFill>
                <a:srgbClr val="C8C8C8"/>
              </a:solidFill>
              <a:prstDash val="lgDash"/>
            </a:ln>
          </c:spPr>
          <c:marker>
            <c:symbol val="none"/>
          </c:marker>
          <c:dPt>
            <c:idx val="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0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1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2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3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xVal>
            <c:numLit>
              <c:formatCode>General</c:formatCode>
              <c:ptCount val="15"/>
              <c:pt idx="0">
                <c:v>-0.19018593865352726</c:v>
              </c:pt>
              <c:pt idx="1">
                <c:v>-0.19018593865352715</c:v>
              </c:pt>
              <c:pt idx="2">
                <c:v>-100000000000000</c:v>
              </c:pt>
              <c:pt idx="3">
                <c:v>-0.31874346059083514</c:v>
              </c:pt>
              <c:pt idx="4">
                <c:v>-0.31874346059083503</c:v>
              </c:pt>
              <c:pt idx="5">
                <c:v>-100000000000000</c:v>
              </c:pt>
              <c:pt idx="6">
                <c:v>-0.44730098252814304</c:v>
              </c:pt>
              <c:pt idx="7">
                <c:v>-0.44730098252814293</c:v>
              </c:pt>
              <c:pt idx="8">
                <c:v>-100000000000000</c:v>
              </c:pt>
              <c:pt idx="9">
                <c:v>-0.57585850446545106</c:v>
              </c:pt>
              <c:pt idx="10">
                <c:v>-0.57585850446545084</c:v>
              </c:pt>
              <c:pt idx="11">
                <c:v>-100000000000000</c:v>
              </c:pt>
              <c:pt idx="12">
                <c:v>-0.7044160264027588</c:v>
              </c:pt>
              <c:pt idx="13">
                <c:v>-0.70441602640275858</c:v>
              </c:pt>
              <c:pt idx="14">
                <c:v>-100000000000000</c:v>
              </c:pt>
            </c:numLit>
          </c:xVal>
          <c:yVal>
            <c:numLit>
              <c:formatCode>General</c:formatCode>
              <c:ptCount val="15"/>
              <c:pt idx="0">
                <c:v>0.71867763387233841</c:v>
              </c:pt>
              <c:pt idx="1">
                <c:v>1.6583702546582468</c:v>
              </c:pt>
              <c:pt idx="2">
                <c:v>-100000000000000</c:v>
              </c:pt>
              <c:pt idx="3">
                <c:v>0.66627710782646143</c:v>
              </c:pt>
              <c:pt idx="4">
                <c:v>1.60596972861237</c:v>
              </c:pt>
              <c:pt idx="5">
                <c:v>-100000000000000</c:v>
              </c:pt>
              <c:pt idx="6">
                <c:v>0.61387658178058446</c:v>
              </c:pt>
              <c:pt idx="7">
                <c:v>1.5535692025664929</c:v>
              </c:pt>
              <c:pt idx="8">
                <c:v>-100000000000000</c:v>
              </c:pt>
              <c:pt idx="9">
                <c:v>0.56147605573470738</c:v>
              </c:pt>
              <c:pt idx="10">
                <c:v>1.5011686765206158</c:v>
              </c:pt>
              <c:pt idx="11">
                <c:v>-100000000000000</c:v>
              </c:pt>
              <c:pt idx="12">
                <c:v>0.50907552968883052</c:v>
              </c:pt>
              <c:pt idx="13">
                <c:v>1.4487681504747389</c:v>
              </c:pt>
              <c:pt idx="14">
                <c:v>-100000000000000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1E9-934E-430B-99E1-6A0D37DF9B6F}"/>
            </c:ext>
          </c:extLst>
        </c:ser>
        <c:ser>
          <c:idx val="7"/>
          <c:order val="7"/>
          <c:tx>
            <c:v>XZ_Y_gridlines</c:v>
          </c:tx>
          <c:spPr>
            <a:ln w="6350">
              <a:solidFill>
                <a:srgbClr val="C8C8C8"/>
              </a:solidFill>
              <a:prstDash val="lgDash"/>
            </a:ln>
          </c:spPr>
          <c:marker>
            <c:symbol val="none"/>
          </c:marker>
          <c:dPt>
            <c:idx val="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0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1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2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3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xVal>
            <c:numLit>
              <c:formatCode>General</c:formatCode>
              <c:ptCount val="15"/>
              <c:pt idx="0">
                <c:v>-6.162841671621936E-2</c:v>
              </c:pt>
              <c:pt idx="1">
                <c:v>-0.70441602640275869</c:v>
              </c:pt>
              <c:pt idx="2">
                <c:v>-100000000000000</c:v>
              </c:pt>
              <c:pt idx="3">
                <c:v>-6.1628416716219339E-2</c:v>
              </c:pt>
              <c:pt idx="4">
                <c:v>-0.70441602640275869</c:v>
              </c:pt>
              <c:pt idx="5">
                <c:v>-100000000000000</c:v>
              </c:pt>
              <c:pt idx="6">
                <c:v>-6.1628416716219311E-2</c:v>
              </c:pt>
              <c:pt idx="7">
                <c:v>-0.70441602640275869</c:v>
              </c:pt>
              <c:pt idx="8">
                <c:v>-100000000000000</c:v>
              </c:pt>
              <c:pt idx="9">
                <c:v>-6.1628416716219291E-2</c:v>
              </c:pt>
              <c:pt idx="10">
                <c:v>-0.70441602640275869</c:v>
              </c:pt>
              <c:pt idx="11">
                <c:v>-100000000000000</c:v>
              </c:pt>
              <c:pt idx="12">
                <c:v>-6.1628416716219263E-2</c:v>
              </c:pt>
              <c:pt idx="13">
                <c:v>-0.70441602640275858</c:v>
              </c:pt>
              <c:pt idx="14">
                <c:v>-100000000000000</c:v>
              </c:pt>
            </c:numLit>
          </c:xVal>
          <c:yVal>
            <c:numLit>
              <c:formatCode>General</c:formatCode>
              <c:ptCount val="15"/>
              <c:pt idx="0">
                <c:v>0.95901668407539709</c:v>
              </c:pt>
              <c:pt idx="1">
                <c:v>0.69701405384601223</c:v>
              </c:pt>
              <c:pt idx="2">
                <c:v>-100000000000000</c:v>
              </c:pt>
              <c:pt idx="3">
                <c:v>1.1469552082325787</c:v>
              </c:pt>
              <c:pt idx="4">
                <c:v>0.88495257800319393</c:v>
              </c:pt>
              <c:pt idx="5">
                <c:v>-100000000000000</c:v>
              </c:pt>
              <c:pt idx="6">
                <c:v>1.3348937323897605</c:v>
              </c:pt>
              <c:pt idx="7">
                <c:v>1.0728911021603755</c:v>
              </c:pt>
              <c:pt idx="8">
                <c:v>-100000000000000</c:v>
              </c:pt>
              <c:pt idx="9">
                <c:v>1.5228322565469421</c:v>
              </c:pt>
              <c:pt idx="10">
                <c:v>1.2608296263175574</c:v>
              </c:pt>
              <c:pt idx="11">
                <c:v>-100000000000000</c:v>
              </c:pt>
              <c:pt idx="12">
                <c:v>1.7107707807041237</c:v>
              </c:pt>
              <c:pt idx="13">
                <c:v>1.4487681504747389</c:v>
              </c:pt>
              <c:pt idx="14">
                <c:v>-100000000000000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1EA-934E-430B-99E1-6A0D37DF9B6F}"/>
            </c:ext>
          </c:extLst>
        </c:ser>
        <c:ser>
          <c:idx val="8"/>
          <c:order val="8"/>
          <c:tx>
            <c:v>YZ_Y_gridlines</c:v>
          </c:tx>
          <c:spPr>
            <a:ln w="6350">
              <a:solidFill>
                <a:srgbClr val="C8C8C8"/>
              </a:solidFill>
              <a:prstDash val="lgDash"/>
            </a:ln>
          </c:spPr>
          <c:marker>
            <c:symbol val="none"/>
          </c:marker>
          <c:dPt>
            <c:idx val="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0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1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2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3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xVal>
            <c:numLit>
              <c:formatCode>General</c:formatCode>
              <c:ptCount val="15"/>
              <c:pt idx="0">
                <c:v>9.1580471907576344E-2</c:v>
              </c:pt>
              <c:pt idx="1">
                <c:v>9.1580471907576233E-2</c:v>
              </c:pt>
              <c:pt idx="2">
                <c:v>-100000000000000</c:v>
              </c:pt>
              <c:pt idx="3">
                <c:v>0.24478936053137196</c:v>
              </c:pt>
              <c:pt idx="4">
                <c:v>0.24478936053137185</c:v>
              </c:pt>
              <c:pt idx="5">
                <c:v>-100000000000000</c:v>
              </c:pt>
              <c:pt idx="6">
                <c:v>0.39799824915516757</c:v>
              </c:pt>
              <c:pt idx="7">
                <c:v>0.39799824915516746</c:v>
              </c:pt>
              <c:pt idx="8">
                <c:v>-100000000000000</c:v>
              </c:pt>
              <c:pt idx="9">
                <c:v>0.55120713777896324</c:v>
              </c:pt>
              <c:pt idx="10">
                <c:v>0.55120713777896302</c:v>
              </c:pt>
              <c:pt idx="11">
                <c:v>-100000000000000</c:v>
              </c:pt>
              <c:pt idx="12">
                <c:v>0.7044160264027588</c:v>
              </c:pt>
              <c:pt idx="13">
                <c:v>0.70441602640275858</c:v>
              </c:pt>
              <c:pt idx="14">
                <c:v>-100000000000000</c:v>
              </c:pt>
            </c:numLit>
          </c:xVal>
          <c:yVal>
            <c:numLit>
              <c:formatCode>General</c:formatCode>
              <c:ptCount val="15"/>
              <c:pt idx="0">
                <c:v>1.6668015186255329</c:v>
              </c:pt>
              <c:pt idx="1">
                <c:v>0.72710889783962451</c:v>
              </c:pt>
              <c:pt idx="2">
                <c:v>-100000000000000</c:v>
              </c:pt>
              <c:pt idx="3">
                <c:v>1.6228322565469422</c:v>
              </c:pt>
              <c:pt idx="4">
                <c:v>0.68313963576103365</c:v>
              </c:pt>
              <c:pt idx="5">
                <c:v>-100000000000000</c:v>
              </c:pt>
              <c:pt idx="6">
                <c:v>1.5788629944683512</c:v>
              </c:pt>
              <c:pt idx="7">
                <c:v>0.63917037368244278</c:v>
              </c:pt>
              <c:pt idx="8">
                <c:v>-100000000000000</c:v>
              </c:pt>
              <c:pt idx="9">
                <c:v>1.5348937323897602</c:v>
              </c:pt>
              <c:pt idx="10">
                <c:v>0.59520111160385192</c:v>
              </c:pt>
              <c:pt idx="11">
                <c:v>-100000000000000</c:v>
              </c:pt>
              <c:pt idx="12">
                <c:v>1.4909244703111695</c:v>
              </c:pt>
              <c:pt idx="13">
                <c:v>0.55123184952526105</c:v>
              </c:pt>
              <c:pt idx="14">
                <c:v>-100000000000000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1EB-934E-430B-99E1-6A0D37DF9B6F}"/>
            </c:ext>
          </c:extLst>
        </c:ser>
        <c:ser>
          <c:idx val="9"/>
          <c:order val="9"/>
          <c:tx>
            <c:v>YZ_Z_gridlines</c:v>
          </c:tx>
          <c:spPr>
            <a:ln w="6350">
              <a:solidFill>
                <a:srgbClr val="C8C8C8"/>
              </a:solidFill>
              <a:prstDash val="lgDash"/>
            </a:ln>
          </c:spPr>
          <c:marker>
            <c:symbol val="none"/>
          </c:marker>
          <c:dPt>
            <c:idx val="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000000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36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48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0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61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73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85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97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09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1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22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34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46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58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70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2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830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1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1952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3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074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5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196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7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318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dPt>
            <c:idx val="2439"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</c:dPt>
          <c:xVal>
            <c:numLit>
              <c:formatCode>General</c:formatCode>
              <c:ptCount val="15"/>
              <c:pt idx="0">
                <c:v>-6.162841671621936E-2</c:v>
              </c:pt>
              <c:pt idx="1">
                <c:v>0.70441602640275869</c:v>
              </c:pt>
              <c:pt idx="2">
                <c:v>-100000000000000</c:v>
              </c:pt>
              <c:pt idx="3">
                <c:v>-6.1628416716219339E-2</c:v>
              </c:pt>
              <c:pt idx="4">
                <c:v>0.70441602640275869</c:v>
              </c:pt>
              <c:pt idx="5">
                <c:v>-100000000000000</c:v>
              </c:pt>
              <c:pt idx="6">
                <c:v>-6.1628416716219311E-2</c:v>
              </c:pt>
              <c:pt idx="7">
                <c:v>0.70441602640275869</c:v>
              </c:pt>
              <c:pt idx="8">
                <c:v>-100000000000000</c:v>
              </c:pt>
              <c:pt idx="9">
                <c:v>-6.1628416716219291E-2</c:v>
              </c:pt>
              <c:pt idx="10">
                <c:v>0.70441602640275869</c:v>
              </c:pt>
              <c:pt idx="11">
                <c:v>-100000000000000</c:v>
              </c:pt>
              <c:pt idx="12">
                <c:v>-6.1628416716219263E-2</c:v>
              </c:pt>
              <c:pt idx="13">
                <c:v>0.7044160264027588</c:v>
              </c:pt>
              <c:pt idx="14">
                <c:v>-100000000000000</c:v>
              </c:pt>
            </c:numLit>
          </c:xVal>
          <c:yVal>
            <c:numLit>
              <c:formatCode>General</c:formatCode>
              <c:ptCount val="15"/>
              <c:pt idx="0">
                <c:v>0.95901668407539709</c:v>
              </c:pt>
              <c:pt idx="1">
                <c:v>0.73917037368244276</c:v>
              </c:pt>
              <c:pt idx="2">
                <c:v>-100000000000000</c:v>
              </c:pt>
              <c:pt idx="3">
                <c:v>1.1469552082325787</c:v>
              </c:pt>
              <c:pt idx="4">
                <c:v>0.92710889783962447</c:v>
              </c:pt>
              <c:pt idx="5">
                <c:v>-100000000000000</c:v>
              </c:pt>
              <c:pt idx="6">
                <c:v>1.3348937323897605</c:v>
              </c:pt>
              <c:pt idx="7">
                <c:v>1.1150474219968061</c:v>
              </c:pt>
              <c:pt idx="8">
                <c:v>-100000000000000</c:v>
              </c:pt>
              <c:pt idx="9">
                <c:v>1.5228322565469421</c:v>
              </c:pt>
              <c:pt idx="10">
                <c:v>1.3029859461539879</c:v>
              </c:pt>
              <c:pt idx="11">
                <c:v>-100000000000000</c:v>
              </c:pt>
              <c:pt idx="12">
                <c:v>1.7107707807041237</c:v>
              </c:pt>
              <c:pt idx="13">
                <c:v>1.4909244703111695</c:v>
              </c:pt>
              <c:pt idx="14">
                <c:v>-100000000000000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1EC-934E-430B-99E1-6A0D37DF9B6F}"/>
            </c:ext>
          </c:extLst>
        </c:ser>
        <c:ser>
          <c:idx val="10"/>
          <c:order val="10"/>
          <c:tx>
            <c:v>WireEllipsoid</c:v>
          </c:tx>
          <c:spPr>
            <a:ln w="12700">
              <a:solidFill>
                <a:srgbClr val="7D0808"/>
              </a:solidFill>
              <a:prstDash val="solid"/>
            </a:ln>
          </c:spPr>
          <c:marker>
            <c:symbol val="none"/>
          </c:marker>
          <c:dPt>
            <c:idx val="121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EE-934E-430B-99E1-6A0D37DF9B6F}"/>
              </c:ext>
            </c:extLst>
          </c:dPt>
          <c:dPt>
            <c:idx val="122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EF-934E-430B-99E1-6A0D37DF9B6F}"/>
              </c:ext>
            </c:extLst>
          </c:dPt>
          <c:dPt>
            <c:idx val="243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0-934E-430B-99E1-6A0D37DF9B6F}"/>
              </c:ext>
            </c:extLst>
          </c:dPt>
          <c:dPt>
            <c:idx val="244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1-934E-430B-99E1-6A0D37DF9B6F}"/>
              </c:ext>
            </c:extLst>
          </c:dPt>
          <c:dPt>
            <c:idx val="365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2-934E-430B-99E1-6A0D37DF9B6F}"/>
              </c:ext>
            </c:extLst>
          </c:dPt>
          <c:dPt>
            <c:idx val="366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3-934E-430B-99E1-6A0D37DF9B6F}"/>
              </c:ext>
            </c:extLst>
          </c:dPt>
          <c:dPt>
            <c:idx val="487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4-934E-430B-99E1-6A0D37DF9B6F}"/>
              </c:ext>
            </c:extLst>
          </c:dPt>
          <c:dPt>
            <c:idx val="488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5-934E-430B-99E1-6A0D37DF9B6F}"/>
              </c:ext>
            </c:extLst>
          </c:dPt>
          <c:dPt>
            <c:idx val="609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6-934E-430B-99E1-6A0D37DF9B6F}"/>
              </c:ext>
            </c:extLst>
          </c:dPt>
          <c:dPt>
            <c:idx val="610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7-934E-430B-99E1-6A0D37DF9B6F}"/>
              </c:ext>
            </c:extLst>
          </c:dPt>
          <c:dPt>
            <c:idx val="731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8-934E-430B-99E1-6A0D37DF9B6F}"/>
              </c:ext>
            </c:extLst>
          </c:dPt>
          <c:dPt>
            <c:idx val="732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9-934E-430B-99E1-6A0D37DF9B6F}"/>
              </c:ext>
            </c:extLst>
          </c:dPt>
          <c:dPt>
            <c:idx val="853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A-934E-430B-99E1-6A0D37DF9B6F}"/>
              </c:ext>
            </c:extLst>
          </c:dPt>
          <c:dPt>
            <c:idx val="854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B-934E-430B-99E1-6A0D37DF9B6F}"/>
              </c:ext>
            </c:extLst>
          </c:dPt>
          <c:dPt>
            <c:idx val="975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C-934E-430B-99E1-6A0D37DF9B6F}"/>
              </c:ext>
            </c:extLst>
          </c:dPt>
          <c:dPt>
            <c:idx val="976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D-934E-430B-99E1-6A0D37DF9B6F}"/>
              </c:ext>
            </c:extLst>
          </c:dPt>
          <c:dPt>
            <c:idx val="1097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E-934E-430B-99E1-6A0D37DF9B6F}"/>
              </c:ext>
            </c:extLst>
          </c:dPt>
          <c:dPt>
            <c:idx val="1098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1FF-934E-430B-99E1-6A0D37DF9B6F}"/>
              </c:ext>
            </c:extLst>
          </c:dPt>
          <c:dPt>
            <c:idx val="1219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0-934E-430B-99E1-6A0D37DF9B6F}"/>
              </c:ext>
            </c:extLst>
          </c:dPt>
          <c:dPt>
            <c:idx val="1220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1-934E-430B-99E1-6A0D37DF9B6F}"/>
              </c:ext>
            </c:extLst>
          </c:dPt>
          <c:dPt>
            <c:idx val="1341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2-934E-430B-99E1-6A0D37DF9B6F}"/>
              </c:ext>
            </c:extLst>
          </c:dPt>
          <c:dPt>
            <c:idx val="1342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3-934E-430B-99E1-6A0D37DF9B6F}"/>
              </c:ext>
            </c:extLst>
          </c:dPt>
          <c:dPt>
            <c:idx val="1463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4-934E-430B-99E1-6A0D37DF9B6F}"/>
              </c:ext>
            </c:extLst>
          </c:dPt>
          <c:dPt>
            <c:idx val="1464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5-934E-430B-99E1-6A0D37DF9B6F}"/>
              </c:ext>
            </c:extLst>
          </c:dPt>
          <c:dPt>
            <c:idx val="1585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6-934E-430B-99E1-6A0D37DF9B6F}"/>
              </c:ext>
            </c:extLst>
          </c:dPt>
          <c:dPt>
            <c:idx val="1586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7-934E-430B-99E1-6A0D37DF9B6F}"/>
              </c:ext>
            </c:extLst>
          </c:dPt>
          <c:dPt>
            <c:idx val="1707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8-934E-430B-99E1-6A0D37DF9B6F}"/>
              </c:ext>
            </c:extLst>
          </c:dPt>
          <c:dPt>
            <c:idx val="1708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9-934E-430B-99E1-6A0D37DF9B6F}"/>
              </c:ext>
            </c:extLst>
          </c:dPt>
          <c:dPt>
            <c:idx val="1829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A-934E-430B-99E1-6A0D37DF9B6F}"/>
              </c:ext>
            </c:extLst>
          </c:dPt>
          <c:dPt>
            <c:idx val="1830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B-934E-430B-99E1-6A0D37DF9B6F}"/>
              </c:ext>
            </c:extLst>
          </c:dPt>
          <c:dPt>
            <c:idx val="1951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C-934E-430B-99E1-6A0D37DF9B6F}"/>
              </c:ext>
            </c:extLst>
          </c:dPt>
          <c:dPt>
            <c:idx val="1952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D-934E-430B-99E1-6A0D37DF9B6F}"/>
              </c:ext>
            </c:extLst>
          </c:dPt>
          <c:dPt>
            <c:idx val="2073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E-934E-430B-99E1-6A0D37DF9B6F}"/>
              </c:ext>
            </c:extLst>
          </c:dPt>
          <c:dPt>
            <c:idx val="2074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0F-934E-430B-99E1-6A0D37DF9B6F}"/>
              </c:ext>
            </c:extLst>
          </c:dPt>
          <c:dPt>
            <c:idx val="2195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10-934E-430B-99E1-6A0D37DF9B6F}"/>
              </c:ext>
            </c:extLst>
          </c:dPt>
          <c:dPt>
            <c:idx val="2196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11-934E-430B-99E1-6A0D37DF9B6F}"/>
              </c:ext>
            </c:extLst>
          </c:dPt>
          <c:dPt>
            <c:idx val="2317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12-934E-430B-99E1-6A0D37DF9B6F}"/>
              </c:ext>
            </c:extLst>
          </c:dPt>
          <c:dPt>
            <c:idx val="2318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13-934E-430B-99E1-6A0D37DF9B6F}"/>
              </c:ext>
            </c:extLst>
          </c:dPt>
          <c:dPt>
            <c:idx val="2439"/>
            <c:marker/>
            <c:bubble3D val="0"/>
            <c:spPr>
              <a:ln w="12700" cap="rnd" cmpd="sng" algn="ctr">
                <a:noFill/>
                <a:prstDash val="solid"/>
                <a:round/>
              </a:ln>
              <a:effectLst/>
              <a:extLst>
                <a:ext uri="{91240B29-F687-4F45-9708-019B960494DF}">
                  <a14:hiddenLine xmlns:a14="http://schemas.microsoft.com/office/drawing/2010/main" w="12700" cap="rnd" cmpd="sng" algn="ctr">
                    <a:solidFill>
                      <a:srgbClr val="7D0808"/>
                    </a:solidFill>
                    <a:prstDash val="solid"/>
                    <a:round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214-934E-430B-99E1-6A0D37DF9B6F}"/>
              </c:ext>
            </c:extLst>
          </c:dPt>
          <c:xVal>
            <c:numLit>
              <c:formatCode>General</c:formatCode>
              <c:ptCount val="2440"/>
              <c:pt idx="0">
                <c:v>-0.38237991558769591</c:v>
              </c:pt>
              <c:pt idx="1">
                <c:v>-0.37564173495403136</c:v>
              </c:pt>
              <c:pt idx="2">
                <c:v>-0.36883375509620164</c:v>
              </c:pt>
              <c:pt idx="3">
                <c:v>-0.36197463621378034</c:v>
              </c:pt>
              <c:pt idx="4">
                <c:v>-0.35508317867485267</c:v>
              </c:pt>
              <c:pt idx="5">
                <c:v>-0.34817827148551328</c:v>
              </c:pt>
              <c:pt idx="6">
                <c:v>-0.34127884051641433</c:v>
              </c:pt>
              <c:pt idx="7">
                <c:v>-0.33440379662826814</c:v>
              </c:pt>
              <c:pt idx="8">
                <c:v>-0.3275719838384939</c:v>
              </c:pt>
              <c:pt idx="9">
                <c:v>-0.32080212767107485</c:v>
              </c:pt>
              <c:pt idx="10">
                <c:v>-0.31411278383119906</c:v>
              </c:pt>
              <c:pt idx="11">
                <c:v>-0.30752228734536086</c:v>
              </c:pt>
              <c:pt idx="12">
                <c:v>-0.30104870230632824</c:v>
              </c:pt>
              <c:pt idx="13">
                <c:v>-0.29470977236071971</c:v>
              </c:pt>
              <c:pt idx="14">
                <c:v>-0.28852287207490268</c:v>
              </c:pt>
              <c:pt idx="15">
                <c:v>-0.28250495931251457</c:v>
              </c:pt>
              <c:pt idx="16">
                <c:v>-0.27667252875413662</c:v>
              </c:pt>
              <c:pt idx="17">
                <c:v>-0.27104156668652246</c:v>
              </c:pt>
              <c:pt idx="18">
                <c:v>-0.26562750718529593</c:v>
              </c:pt>
              <c:pt idx="19">
                <c:v>-0.26044518981122322</c:v>
              </c:pt>
              <c:pt idx="20">
                <c:v>-0.2555088189360083</c:v>
              </c:pt>
              <c:pt idx="21">
                <c:v>-0.25083192480909711</c:v>
              </c:pt>
              <c:pt idx="22">
                <c:v>-0.24642732647220447</c:v>
              </c:pt>
              <c:pt idx="23">
                <c:v>-0.24230709662321206</c:v>
              </c:pt>
              <c:pt idx="24">
                <c:v>-0.23848252852574239</c:v>
              </c:pt>
              <c:pt idx="25">
                <c:v>-0.23496410505510795</c:v>
              </c:pt>
              <c:pt idx="26">
                <c:v>-0.23176146996547933</c:v>
              </c:pt>
              <c:pt idx="27">
                <c:v>-0.22888340145702471</c:v>
              </c:pt>
              <c:pt idx="28">
                <c:v>-0.22633778811547359</c:v>
              </c:pt>
              <c:pt idx="29">
                <c:v>-0.2241316072900518</c:v>
              </c:pt>
              <c:pt idx="30">
                <c:v>-0.222270905969052</c:v>
              </c:pt>
              <c:pt idx="31">
                <c:v>-0.22076078420545939</c:v>
              </c:pt>
              <c:pt idx="32">
                <c:v>-0.21960538113806075</c:v>
              </c:pt>
              <c:pt idx="33">
                <c:v>-0.21880786364635266</c:v>
              </c:pt>
              <c:pt idx="34">
                <c:v>-0.21837041767034496</c:v>
              </c:pt>
              <c:pt idx="35">
                <c:v>-0.21829424221905175</c:v>
              </c:pt>
              <c:pt idx="36">
                <c:v>-0.21857954608408989</c:v>
              </c:pt>
              <c:pt idx="37">
                <c:v>-0.21922554726739649</c:v>
              </c:pt>
              <c:pt idx="38">
                <c:v>-0.22023047512463131</c:v>
              </c:pt>
              <c:pt idx="39">
                <c:v>-0.22159157521838926</c:v>
              </c:pt>
              <c:pt idx="40">
                <c:v>-0.22330511686792207</c:v>
              </c:pt>
              <c:pt idx="41">
                <c:v>-0.22536640337467559</c:v>
              </c:pt>
              <c:pt idx="42">
                <c:v>-0.22776978489561267</c:v>
              </c:pt>
              <c:pt idx="43">
                <c:v>-0.23050867392904159</c:v>
              </c:pt>
              <c:pt idx="44">
                <c:v>-0.23357556337049959</c:v>
              </c:pt>
              <c:pt idx="45">
                <c:v>-0.23696204708920451</c:v>
              </c:pt>
              <c:pt idx="46">
                <c:v>-0.24065884296867499</c:v>
              </c:pt>
              <c:pt idx="47">
                <c:v>-0.24465581834836644</c:v>
              </c:pt>
              <c:pt idx="48">
                <c:v>-0.2489420177965895</c:v>
              </c:pt>
              <c:pt idx="49">
                <c:v>-0.25350569313858673</c:v>
              </c:pt>
              <c:pt idx="50">
                <c:v>-0.25833433565746283</c:v>
              </c:pt>
              <c:pt idx="51">
                <c:v>-0.26341471037970854</c:v>
              </c:pt>
              <c:pt idx="52">
                <c:v>-0.26873289235134251</c:v>
              </c:pt>
              <c:pt idx="53">
                <c:v>-0.27427430480524273</c:v>
              </c:pt>
              <c:pt idx="54">
                <c:v>-0.28002375911505217</c:v>
              </c:pt>
              <c:pt idx="55">
                <c:v>-0.28596549642614721</c:v>
              </c:pt>
              <c:pt idx="56">
                <c:v>-0.29208323084956311</c:v>
              </c:pt>
              <c:pt idx="57">
                <c:v>-0.29836019410048398</c:v>
              </c:pt>
              <c:pt idx="58">
                <c:v>-0.30477918145894517</c:v>
              </c:pt>
              <c:pt idx="59">
                <c:v>-0.31132259892677572</c:v>
              </c:pt>
              <c:pt idx="60">
                <c:v>-0.31797251145152372</c:v>
              </c:pt>
              <c:pt idx="61">
                <c:v>-0.32471069208518832</c:v>
              </c:pt>
              <c:pt idx="62">
                <c:v>-0.3315186719430181</c:v>
              </c:pt>
              <c:pt idx="63">
                <c:v>-0.3383777908254394</c:v>
              </c:pt>
              <c:pt idx="64">
                <c:v>-0.34526924836436701</c:v>
              </c:pt>
              <c:pt idx="65">
                <c:v>-0.3521741555537064</c:v>
              </c:pt>
              <c:pt idx="66">
                <c:v>-0.35907358652280552</c:v>
              </c:pt>
              <c:pt idx="67">
                <c:v>-0.36594863041095166</c:v>
              </c:pt>
              <c:pt idx="68">
                <c:v>-0.37278044320072579</c:v>
              </c:pt>
              <c:pt idx="69">
                <c:v>-0.37955029936814483</c:v>
              </c:pt>
              <c:pt idx="70">
                <c:v>-0.38623964320802062</c:v>
              </c:pt>
              <c:pt idx="71">
                <c:v>-0.39283013969385883</c:v>
              </c:pt>
              <c:pt idx="72">
                <c:v>-0.3993037247328915</c:v>
              </c:pt>
              <c:pt idx="73">
                <c:v>-0.40564265467849997</c:v>
              </c:pt>
              <c:pt idx="74">
                <c:v>-0.411829554964317</c:v>
              </c:pt>
              <c:pt idx="75">
                <c:v>-0.41784746772670522</c:v>
              </c:pt>
              <c:pt idx="76">
                <c:v>-0.42367989828508307</c:v>
              </c:pt>
              <c:pt idx="77">
                <c:v>-0.42931086035269728</c:v>
              </c:pt>
              <c:pt idx="78">
                <c:v>-0.43472491985392375</c:v>
              </c:pt>
              <c:pt idx="79">
                <c:v>-0.43990723722799646</c:v>
              </c:pt>
              <c:pt idx="80">
                <c:v>-0.44484360810321133</c:v>
              </c:pt>
              <c:pt idx="81">
                <c:v>-0.44952050223012269</c:v>
              </c:pt>
              <c:pt idx="82">
                <c:v>-0.45392510056701529</c:v>
              </c:pt>
              <c:pt idx="83">
                <c:v>-0.45804533041600748</c:v>
              </c:pt>
              <c:pt idx="84">
                <c:v>-0.46186989851347732</c:v>
              </c:pt>
              <c:pt idx="85">
                <c:v>-0.46538832198411173</c:v>
              </c:pt>
              <c:pt idx="86">
                <c:v>-0.46859095707374032</c:v>
              </c:pt>
              <c:pt idx="87">
                <c:v>-0.47146902558219506</c:v>
              </c:pt>
              <c:pt idx="88">
                <c:v>-0.47401463892374607</c:v>
              </c:pt>
              <c:pt idx="89">
                <c:v>-0.47622081974916797</c:v>
              </c:pt>
              <c:pt idx="90">
                <c:v>-0.47808152107016766</c:v>
              </c:pt>
              <c:pt idx="91">
                <c:v>-0.47959164283376027</c:v>
              </c:pt>
              <c:pt idx="92">
                <c:v>-0.48074704590115891</c:v>
              </c:pt>
              <c:pt idx="93">
                <c:v>-0.48154456339286711</c:v>
              </c:pt>
              <c:pt idx="94">
                <c:v>-0.4819820093688747</c:v>
              </c:pt>
              <c:pt idx="95">
                <c:v>-0.48205818482016793</c:v>
              </c:pt>
              <c:pt idx="96">
                <c:v>-0.48177288095512988</c:v>
              </c:pt>
              <c:pt idx="97">
                <c:v>-0.48112687977182311</c:v>
              </c:pt>
              <c:pt idx="98">
                <c:v>-0.4801219519145884</c:v>
              </c:pt>
              <c:pt idx="99">
                <c:v>-0.4787608518208305</c:v>
              </c:pt>
              <c:pt idx="100">
                <c:v>-0.47704731017129759</c:v>
              </c:pt>
              <c:pt idx="101">
                <c:v>-0.47498602366454418</c:v>
              </c:pt>
              <c:pt idx="102">
                <c:v>-0.47258264214360707</c:v>
              </c:pt>
              <c:pt idx="103">
                <c:v>-0.46984375311017812</c:v>
              </c:pt>
              <c:pt idx="104">
                <c:v>-0.46677686366872007</c:v>
              </c:pt>
              <c:pt idx="105">
                <c:v>-0.46339037995001509</c:v>
              </c:pt>
              <c:pt idx="106">
                <c:v>-0.45969358407054478</c:v>
              </c:pt>
              <c:pt idx="107">
                <c:v>-0.45569660869085327</c:v>
              </c:pt>
              <c:pt idx="108">
                <c:v>-0.45141040924263021</c:v>
              </c:pt>
              <c:pt idx="109">
                <c:v>-0.44684673390063295</c:v>
              </c:pt>
              <c:pt idx="110">
                <c:v>-0.44201809138175696</c:v>
              </c:pt>
              <c:pt idx="111">
                <c:v>-0.4369377166595112</c:v>
              </c:pt>
              <c:pt idx="112">
                <c:v>-0.43161953468787728</c:v>
              </c:pt>
              <c:pt idx="113">
                <c:v>-0.42607812223397701</c:v>
              </c:pt>
              <c:pt idx="114">
                <c:v>-0.42032866792416768</c:v>
              </c:pt>
              <c:pt idx="115">
                <c:v>-0.41438693061307252</c:v>
              </c:pt>
              <c:pt idx="116">
                <c:v>-0.40826919618965668</c:v>
              </c:pt>
              <c:pt idx="117">
                <c:v>-0.40199223293873582</c:v>
              </c:pt>
              <c:pt idx="118">
                <c:v>-0.39557324558027451</c:v>
              </c:pt>
              <c:pt idx="119">
                <c:v>-0.38902982811244385</c:v>
              </c:pt>
              <c:pt idx="120">
                <c:v>-0.38237991558769602</c:v>
              </c:pt>
              <c:pt idx="121">
                <c:v>-100000000000000</c:v>
              </c:pt>
              <c:pt idx="122">
                <c:v>-0.41069937591034666</c:v>
              </c:pt>
              <c:pt idx="123">
                <c:v>-0.39803573867239228</c:v>
              </c:pt>
              <c:pt idx="124">
                <c:v>-0.38524092180266906</c:v>
              </c:pt>
              <c:pt idx="125">
                <c:v>-0.37234999500485993</c:v>
              </c:pt>
              <c:pt idx="126">
                <c:v>-0.35939829141328028</c:v>
              </c:pt>
              <c:pt idx="127">
                <c:v>-0.34642131074721288</c:v>
              </c:pt>
              <c:pt idx="128">
                <c:v>-0.33345462200864451</c:v>
              </c:pt>
              <c:pt idx="129">
                <c:v>-0.32053376599010419</c:v>
              </c:pt>
              <c:pt idx="130">
                <c:v>-0.3076941578598209</c:v>
              </c:pt>
              <c:pt idx="131">
                <c:v>-0.29497099009120969</c:v>
              </c:pt>
              <c:pt idx="132">
                <c:v>-0.28239913600274769</c:v>
              </c:pt>
              <c:pt idx="133">
                <c:v>-0.27001305417263244</c:v>
              </c:pt>
              <c:pt idx="134">
                <c:v>-0.25784669399021443</c:v>
              </c:pt>
              <c:pt idx="135">
                <c:v>-0.24593340260308014</c:v>
              </c:pt>
              <c:pt idx="136">
                <c:v>-0.23430583351483927</c:v>
              </c:pt>
              <c:pt idx="137">
                <c:v>-0.22299585708414008</c:v>
              </c:pt>
              <c:pt idx="138">
                <c:v>-0.21203447317023227</c:v>
              </c:pt>
              <c:pt idx="139">
                <c:v>-0.20145172616450743</c:v>
              </c:pt>
              <c:pt idx="140">
                <c:v>-0.19127662264091072</c:v>
              </c:pt>
              <c:pt idx="141">
                <c:v>-0.18153705185093744</c:v>
              </c:pt>
              <c:pt idx="142">
                <c:v>-0.17225970928113329</c:v>
              </c:pt>
              <c:pt idx="143">
                <c:v>-0.16347002348262246</c:v>
              </c:pt>
              <c:pt idx="144">
                <c:v>-0.15519208637321469</c:v>
              </c:pt>
              <c:pt idx="145">
                <c:v>-0.14744858720313475</c:v>
              </c:pt>
              <c:pt idx="146">
                <c:v>-0.14026075036536387</c:v>
              </c:pt>
              <c:pt idx="147">
                <c:v>-0.13364827722105382</c:v>
              </c:pt>
              <c:pt idx="148">
                <c:v>-0.12762929209946555</c:v>
              </c:pt>
              <c:pt idx="149">
                <c:v>-0.12222029262044333</c:v>
              </c:pt>
              <c:pt idx="150">
                <c:v>-0.11743610447558372</c:v>
              </c:pt>
              <c:pt idx="151">
                <c:v>-0.11328984079204743</c:v>
              </c:pt>
              <c:pt idx="152">
                <c:v>-0.10979286619038722</c:v>
              </c:pt>
              <c:pt idx="153">
                <c:v>-0.10695476563491493</c:v>
              </c:pt>
              <c:pt idx="154">
                <c:v>-0.1047833181619791</c:v>
              </c:pt>
              <c:pt idx="155">
                <c:v>-0.10328447555816744</c:v>
              </c:pt>
              <c:pt idx="156">
                <c:v>-0.10246234604687375</c:v>
              </c:pt>
              <c:pt idx="157">
                <c:v>-0.10231918302794311</c:v>
              </c:pt>
              <c:pt idx="158">
                <c:v>-0.10285537890125909</c:v>
              </c:pt>
              <c:pt idx="159">
                <c:v>-0.10406946399120359</c:v>
              </c:pt>
              <c:pt idx="160">
                <c:v>-0.10595811057493502</c:v>
              </c:pt>
              <c:pt idx="161">
                <c:v>-0.10851614200344559</c:v>
              </c:pt>
              <c:pt idx="162">
                <c:v>-0.11173654689039647</c:v>
              </c:pt>
              <c:pt idx="163">
                <c:v>-0.11561049832983995</c:v>
              </c:pt>
              <c:pt idx="164">
                <c:v>-0.12012737809015556</c:v>
              </c:pt>
              <c:pt idx="165">
                <c:v>-0.12527480571788485</c:v>
              </c:pt>
              <c:pt idx="166">
                <c:v>-0.13103867247169346</c:v>
              </c:pt>
              <c:pt idx="167">
                <c:v>-0.13740317999345067</c:v>
              </c:pt>
              <c:pt idx="168">
                <c:v>-0.144350883610431</c:v>
              </c:pt>
              <c:pt idx="169">
                <c:v>-0.15186274014994902</c:v>
              </c:pt>
              <c:pt idx="170">
                <c:v>-0.15991816013537272</c:v>
              </c:pt>
              <c:pt idx="171">
                <c:v>-0.16849506422044749</c:v>
              </c:pt>
              <c:pt idx="172">
                <c:v>-0.17756994370724952</c:v>
              </c:pt>
              <c:pt idx="173">
                <c:v>-0.18711792498189242</c:v>
              </c:pt>
              <c:pt idx="174">
                <c:v>-0.19711283769137458</c:v>
              </c:pt>
              <c:pt idx="175">
                <c:v>-0.20752728647469701</c:v>
              </c:pt>
              <c:pt idx="176">
                <c:v>-0.21833272605164436</c:v>
              </c:pt>
              <c:pt idx="177">
                <c:v>-0.22949953946341284</c:v>
              </c:pt>
              <c:pt idx="178">
                <c:v>-0.24099711925063669</c:v>
              </c:pt>
              <c:pt idx="179">
                <c:v>-0.252793951346306</c:v>
              </c:pt>
              <c:pt idx="180">
                <c:v>-0.26485770145363419</c:v>
              </c:pt>
              <c:pt idx="181">
                <c:v>-0.27715530367211816</c:v>
              </c:pt>
              <c:pt idx="182">
                <c:v>-0.28965305112887296</c:v>
              </c:pt>
              <c:pt idx="183">
                <c:v>-0.30231668836682735</c:v>
              </c:pt>
              <c:pt idx="184">
                <c:v>-0.31511150523655063</c:v>
              </c:pt>
              <c:pt idx="185">
                <c:v>-0.3280024320343598</c:v>
              </c:pt>
              <c:pt idx="186">
                <c:v>-0.3409541356259394</c:v>
              </c:pt>
              <c:pt idx="187">
                <c:v>-0.3539311162920068</c:v>
              </c:pt>
              <c:pt idx="188">
                <c:v>-0.36689780503057529</c:v>
              </c:pt>
              <c:pt idx="189">
                <c:v>-0.3798186610491156</c:v>
              </c:pt>
              <c:pt idx="190">
                <c:v>-0.39265826917939872</c:v>
              </c:pt>
              <c:pt idx="191">
                <c:v>-0.40538143694800993</c:v>
              </c:pt>
              <c:pt idx="192">
                <c:v>-0.41795329103647216</c:v>
              </c:pt>
              <c:pt idx="193">
                <c:v>-0.4303393728665873</c:v>
              </c:pt>
              <c:pt idx="194">
                <c:v>-0.44250573304900537</c:v>
              </c:pt>
              <c:pt idx="195">
                <c:v>-0.45441902443613946</c:v>
              </c:pt>
              <c:pt idx="196">
                <c:v>-0.46604659352438044</c:v>
              </c:pt>
              <c:pt idx="197">
                <c:v>-0.47735656995507958</c:v>
              </c:pt>
              <c:pt idx="198">
                <c:v>-0.48831795386898741</c:v>
              </c:pt>
              <c:pt idx="199">
                <c:v>-0.49890070087471233</c:v>
              </c:pt>
              <c:pt idx="200">
                <c:v>-0.50907580439830891</c:v>
              </c:pt>
              <c:pt idx="201">
                <c:v>-0.51881537518828236</c:v>
              </c:pt>
              <c:pt idx="202">
                <c:v>-0.52809271775808619</c:v>
              </c:pt>
              <c:pt idx="203">
                <c:v>-0.53688240355659722</c:v>
              </c:pt>
              <c:pt idx="204">
                <c:v>-0.54516034066600494</c:v>
              </c:pt>
              <c:pt idx="205">
                <c:v>-0.55290383983608471</c:v>
              </c:pt>
              <c:pt idx="206">
                <c:v>-0.56009167667385584</c:v>
              </c:pt>
              <c:pt idx="207">
                <c:v>-0.56670414981816597</c:v>
              </c:pt>
              <c:pt idx="208">
                <c:v>-0.57272313493975413</c:v>
              </c:pt>
              <c:pt idx="209">
                <c:v>-0.57813213441877631</c:v>
              </c:pt>
              <c:pt idx="210">
                <c:v>-0.5829163225636359</c:v>
              </c:pt>
              <c:pt idx="211">
                <c:v>-0.58706258624717245</c:v>
              </c:pt>
              <c:pt idx="212">
                <c:v>-0.59055956084883243</c:v>
              </c:pt>
              <c:pt idx="213">
                <c:v>-0.59339766140430472</c:v>
              </c:pt>
              <c:pt idx="214">
                <c:v>-0.59556910887724068</c:v>
              </c:pt>
              <c:pt idx="215">
                <c:v>-0.59706795148105229</c:v>
              </c:pt>
              <c:pt idx="216">
                <c:v>-0.59789008099234586</c:v>
              </c:pt>
              <c:pt idx="217">
                <c:v>-0.59803324401127655</c:v>
              </c:pt>
              <c:pt idx="218">
                <c:v>-0.59749704813796056</c:v>
              </c:pt>
              <c:pt idx="219">
                <c:v>-0.59628296304801609</c:v>
              </c:pt>
              <c:pt idx="220">
                <c:v>-0.59439431646428464</c:v>
              </c:pt>
              <c:pt idx="221">
                <c:v>-0.59183628503577412</c:v>
              </c:pt>
              <c:pt idx="222">
                <c:v>-0.58861588014882316</c:v>
              </c:pt>
              <c:pt idx="223">
                <c:v>-0.5847419287093798</c:v>
              </c:pt>
              <c:pt idx="224">
                <c:v>-0.58022504894906424</c:v>
              </c:pt>
              <c:pt idx="225">
                <c:v>-0.575077621321335</c:v>
              </c:pt>
              <c:pt idx="226">
                <c:v>-0.5693137545675262</c:v>
              </c:pt>
              <c:pt idx="227">
                <c:v>-0.56294924704576899</c:v>
              </c:pt>
              <c:pt idx="228">
                <c:v>-0.55600154342878882</c:v>
              </c:pt>
              <c:pt idx="229">
                <c:v>-0.54848968688927058</c:v>
              </c:pt>
              <c:pt idx="230">
                <c:v>-0.5404342669038471</c:v>
              </c:pt>
              <c:pt idx="231">
                <c:v>-0.53185736281877205</c:v>
              </c:pt>
              <c:pt idx="232">
                <c:v>-0.5227824833319703</c:v>
              </c:pt>
              <c:pt idx="233">
                <c:v>-0.51323450205732735</c:v>
              </c:pt>
              <c:pt idx="234">
                <c:v>-0.50323958934784507</c:v>
              </c:pt>
              <c:pt idx="235">
                <c:v>-0.49282514056452276</c:v>
              </c:pt>
              <c:pt idx="236">
                <c:v>-0.48201970098757541</c:v>
              </c:pt>
              <c:pt idx="237">
                <c:v>-0.47085288757580679</c:v>
              </c:pt>
              <c:pt idx="238">
                <c:v>-0.45935530778858319</c:v>
              </c:pt>
              <c:pt idx="239">
                <c:v>-0.44755847569291385</c:v>
              </c:pt>
              <c:pt idx="240">
                <c:v>-0.43549472558558566</c:v>
              </c:pt>
              <c:pt idx="241">
                <c:v>-0.42319712336710136</c:v>
              </c:pt>
              <c:pt idx="242">
                <c:v>-0.41069937591034678</c:v>
              </c:pt>
              <c:pt idx="243">
                <c:v>-100000000000000</c:v>
              </c:pt>
              <c:pt idx="244">
                <c:v>-0.43171884962192902</c:v>
              </c:pt>
              <c:pt idx="245">
                <c:v>-0.41465717732596286</c:v>
              </c:pt>
              <c:pt idx="246">
                <c:v>-0.39741876719022046</c:v>
              </c:pt>
              <c:pt idx="247">
                <c:v>-0.38005086849865655</c:v>
              </c:pt>
              <c:pt idx="248">
                <c:v>-0.36260108545435688</c:v>
              </c:pt>
              <c:pt idx="249">
                <c:v>-0.34511724669972632</c:v>
              </c:pt>
              <c:pt idx="250">
                <c:v>-0.32764727422150458</c:v>
              </c:pt>
              <c:pt idx="251">
                <c:v>-0.31023905199993151</c:v>
              </c:pt>
              <c:pt idx="252">
                <c:v>-0.292940294762086</c:v>
              </c:pt>
              <c:pt idx="253">
                <c:v>-0.27579841719913473</c:v>
              </c:pt>
              <c:pt idx="254">
                <c:v>-0.25886040400596078</c:v>
              </c:pt>
              <c:pt idx="255">
                <c:v>-0.24217268109937964</c:v>
              </c:pt>
              <c:pt idx="256">
                <c:v>-0.22578098836792879</c:v>
              </c:pt>
              <c:pt idx="257">
                <c:v>-0.20973025430201259</c:v>
              </c:pt>
              <c:pt idx="258">
                <c:v>-0.19406447284803302</c:v>
              </c:pt>
              <c:pt idx="259">
                <c:v>-0.1788265828240401</c:v>
              </c:pt>
              <c:pt idx="260">
                <c:v>-0.16405835022741699</c:v>
              </c:pt>
              <c:pt idx="261">
                <c:v>-0.14980025375718364</c:v>
              </c:pt>
              <c:pt idx="262">
                <c:v>-0.13609137386469702</c:v>
              </c:pt>
              <c:pt idx="263">
                <c:v>-0.12296928563684968</c:v>
              </c:pt>
              <c:pt idx="264">
                <c:v>-0.11046995580536899</c:v>
              </c:pt>
              <c:pt idx="265">
                <c:v>-9.8627644164505548E-2</c:v>
              </c:pt>
              <c:pt idx="266">
                <c:v>-8.7474809667317646E-2</c:v>
              </c:pt>
              <c:pt idx="267">
                <c:v>-7.7042021457938328E-2</c:v>
              </c:pt>
              <c:pt idx="268">
                <c:v>-6.7357875083674981E-2</c:v>
              </c:pt>
              <c:pt idx="269">
                <c:v>-5.8448914116602788E-2</c:v>
              </c:pt>
              <c:pt idx="270">
                <c:v>-5.0339557399478402E-2</c:v>
              </c:pt>
              <c:pt idx="271">
                <c:v>-4.3052032115388952E-2</c:v>
              </c:pt>
              <c:pt idx="272">
                <c:v>-3.6606312864588222E-2</c:v>
              </c:pt>
              <c:pt idx="273">
                <c:v>-3.1020066915506479E-2</c:v>
              </c:pt>
              <c:pt idx="274">
                <c:v>-2.6308605779994779E-2</c:v>
              </c:pt>
              <c:pt idx="275">
                <c:v>-2.2484843245535933E-2</c:v>
              </c:pt>
              <c:pt idx="276">
                <c:v>-1.9559259979450478E-2</c:v>
              </c:pt>
              <c:pt idx="277">
                <c:v>-1.7539874802115957E-2</c:v>
              </c:pt>
              <c:pt idx="278">
                <c:v>-1.6432222707937583E-2</c:v>
              </c:pt>
              <c:pt idx="279">
                <c:v>-1.6239339694313713E-2</c:v>
              </c:pt>
              <c:pt idx="280">
                <c:v>-1.6961754440177407E-2</c:v>
              </c:pt>
              <c:pt idx="281">
                <c:v>-1.8597486856924878E-2</c:v>
              </c:pt>
              <c:pt idx="282">
                <c:v>-2.1142053515699952E-2</c:v>
              </c:pt>
              <c:pt idx="283">
                <c:v>-2.4588479936161745E-2</c:v>
              </c:pt>
              <c:pt idx="284">
                <c:v>-2.8927319703049872E-2</c:v>
              </c:pt>
              <c:pt idx="285">
                <c:v>-3.4146680358152499E-2</c:v>
              </c:pt>
              <c:pt idx="286">
                <c:v>-4.0232255996707017E-2</c:v>
              </c:pt>
              <c:pt idx="287">
                <c:v>-4.7167366478891422E-2</c:v>
              </c:pt>
              <c:pt idx="288">
                <c:v>-5.4933003148927871E-2</c:v>
              </c:pt>
              <c:pt idx="289">
                <c:v>-6.3507880936486336E-2</c:v>
              </c:pt>
              <c:pt idx="290">
                <c:v>-7.2868496697583773E-2</c:v>
              </c:pt>
              <c:pt idx="291">
                <c:v>-8.298919363506721E-2</c:v>
              </c:pt>
              <c:pt idx="292">
                <c:v>-9.384223162211211E-2</c:v>
              </c:pt>
              <c:pt idx="293">
                <c:v>-0.10539786323598148</c:v>
              </c:pt>
              <c:pt idx="294">
                <c:v>-0.11762441529364383</c:v>
              </c:pt>
              <c:pt idx="295">
                <c:v>-0.13048837566576618</c:v>
              </c:pt>
              <c:pt idx="296">
                <c:v>-0.14395448513113154</c:v>
              </c:pt>
              <c:pt idx="297">
                <c:v>-0.15798583401971303</c:v>
              </c:pt>
              <c:pt idx="298">
                <c:v>-0.17254396337951439</c:v>
              </c:pt>
              <c:pt idx="299">
                <c:v>-0.18758897038988334</c:v>
              </c:pt>
              <c:pt idx="300">
                <c:v>-0.20307961773237029</c:v>
              </c:pt>
              <c:pt idx="301">
                <c:v>-0.218973446619351</c:v>
              </c:pt>
              <c:pt idx="302">
                <c:v>-0.23522689317061277</c:v>
              </c:pt>
              <c:pt idx="303">
                <c:v>-0.25179540781892173</c:v>
              </c:pt>
              <c:pt idx="304">
                <c:v>-0.26863357741729066</c:v>
              </c:pt>
              <c:pt idx="305">
                <c:v>-0.2856952497132566</c:v>
              </c:pt>
              <c:pt idx="306">
                <c:v>-0.30293365984899912</c:v>
              </c:pt>
              <c:pt idx="307">
                <c:v>-0.32030155854056308</c:v>
              </c:pt>
              <c:pt idx="308">
                <c:v>-0.33775134158486259</c:v>
              </c:pt>
              <c:pt idx="309">
                <c:v>-0.35523518033949314</c:v>
              </c:pt>
              <c:pt idx="310">
                <c:v>-0.3727051528177151</c:v>
              </c:pt>
              <c:pt idx="311">
                <c:v>-0.39011337503928811</c:v>
              </c:pt>
              <c:pt idx="312">
                <c:v>-0.40741213227713352</c:v>
              </c:pt>
              <c:pt idx="313">
                <c:v>-0.42455400984008468</c:v>
              </c:pt>
              <c:pt idx="314">
                <c:v>-0.44149202303325885</c:v>
              </c:pt>
              <c:pt idx="315">
                <c:v>-0.45817974593984001</c:v>
              </c:pt>
              <c:pt idx="316">
                <c:v>-0.47457143867129076</c:v>
              </c:pt>
              <c:pt idx="317">
                <c:v>-0.49062217273720699</c:v>
              </c:pt>
              <c:pt idx="318">
                <c:v>-0.50628795419118666</c:v>
              </c:pt>
              <c:pt idx="319">
                <c:v>-0.52152584421517956</c:v>
              </c:pt>
              <c:pt idx="320">
                <c:v>-0.53629407681180263</c:v>
              </c:pt>
              <c:pt idx="321">
                <c:v>-0.55055217328203621</c:v>
              </c:pt>
              <c:pt idx="322">
                <c:v>-0.56426105317452269</c:v>
              </c:pt>
              <c:pt idx="323">
                <c:v>-0.57738314140237001</c:v>
              </c:pt>
              <c:pt idx="324">
                <c:v>-0.58988247123385051</c:v>
              </c:pt>
              <c:pt idx="325">
                <c:v>-0.60172478287471409</c:v>
              </c:pt>
              <c:pt idx="326">
                <c:v>-0.61287761737190194</c:v>
              </c:pt>
              <c:pt idx="327">
                <c:v>-0.62331040558128137</c:v>
              </c:pt>
              <c:pt idx="328">
                <c:v>-0.63299455195554477</c:v>
              </c:pt>
              <c:pt idx="329">
                <c:v>-0.64190351292261683</c:v>
              </c:pt>
              <c:pt idx="330">
                <c:v>-0.65001286963974114</c:v>
              </c:pt>
              <c:pt idx="331">
                <c:v>-0.65730039492383074</c:v>
              </c:pt>
              <c:pt idx="332">
                <c:v>-0.66374611417463125</c:v>
              </c:pt>
              <c:pt idx="333">
                <c:v>-0.66933236012371333</c:v>
              </c:pt>
              <c:pt idx="334">
                <c:v>-0.67404382125922491</c:v>
              </c:pt>
              <c:pt idx="335">
                <c:v>-0.67786758379368373</c:v>
              </c:pt>
              <c:pt idx="336">
                <c:v>-0.68079316705976911</c:v>
              </c:pt>
              <c:pt idx="337">
                <c:v>-0.68281255223710369</c:v>
              </c:pt>
              <c:pt idx="338">
                <c:v>-0.68392020433128209</c:v>
              </c:pt>
              <c:pt idx="339">
                <c:v>-0.68411308734490595</c:v>
              </c:pt>
              <c:pt idx="340">
                <c:v>-0.68339067259904229</c:v>
              </c:pt>
              <c:pt idx="341">
                <c:v>-0.68175494018229488</c:v>
              </c:pt>
              <c:pt idx="342">
                <c:v>-0.67921037352351965</c:v>
              </c:pt>
              <c:pt idx="343">
                <c:v>-0.67576394710305798</c:v>
              </c:pt>
              <c:pt idx="344">
                <c:v>-0.67142510733616978</c:v>
              </c:pt>
              <c:pt idx="345">
                <c:v>-0.66620574668106725</c:v>
              </c:pt>
              <c:pt idx="346">
                <c:v>-0.66012017104251275</c:v>
              </c:pt>
              <c:pt idx="347">
                <c:v>-0.65318506056032832</c:v>
              </c:pt>
              <c:pt idx="348">
                <c:v>-0.64541942389029161</c:v>
              </c:pt>
              <c:pt idx="349">
                <c:v>-0.63684454610273344</c:v>
              </c:pt>
              <c:pt idx="350">
                <c:v>-0.62748393034163619</c:v>
              </c:pt>
              <c:pt idx="351">
                <c:v>-0.61736323340415256</c:v>
              </c:pt>
              <c:pt idx="352">
                <c:v>-0.6065101954171076</c:v>
              </c:pt>
              <c:pt idx="353">
                <c:v>-0.59495456380323819</c:v>
              </c:pt>
              <c:pt idx="354">
                <c:v>-0.58272801174557609</c:v>
              </c:pt>
              <c:pt idx="355">
                <c:v>-0.56986405137345353</c:v>
              </c:pt>
              <c:pt idx="356">
                <c:v>-0.55639794190808811</c:v>
              </c:pt>
              <c:pt idx="357">
                <c:v>-0.54236659301950663</c:v>
              </c:pt>
              <c:pt idx="358">
                <c:v>-0.52780846365970535</c:v>
              </c:pt>
              <c:pt idx="359">
                <c:v>-0.5127634566493362</c:v>
              </c:pt>
              <c:pt idx="360">
                <c:v>-0.49727280930684947</c:v>
              </c:pt>
              <c:pt idx="361">
                <c:v>-0.48137898041986865</c:v>
              </c:pt>
              <c:pt idx="362">
                <c:v>-0.46512553386860706</c:v>
              </c:pt>
              <c:pt idx="363">
                <c:v>-0.44855701922029761</c:v>
              </c:pt>
              <c:pt idx="364">
                <c:v>-0.43171884962192908</c:v>
              </c:pt>
              <c:pt idx="365">
                <c:v>-100000000000000</c:v>
              </c:pt>
              <c:pt idx="366">
                <c:v>-0.44290307797843276</c:v>
              </c:pt>
              <c:pt idx="367">
                <c:v>-0.42350126010681377</c:v>
              </c:pt>
              <c:pt idx="368">
                <c:v>-0.40389846337926077</c:v>
              </c:pt>
              <c:pt idx="369">
                <c:v>-0.38414841769903024</c:v>
              </c:pt>
              <c:pt idx="370">
                <c:v>-0.36430525656852303</c:v>
              </c:pt>
              <c:pt idx="371">
                <c:v>-0.34442336871311635</c:v>
              </c:pt>
              <c:pt idx="372">
                <c:v>-0.32455724900544891</c:v>
              </c:pt>
              <c:pt idx="373">
                <c:v>-0.30476134909876235</c:v>
              </c:pt>
              <c:pt idx="374">
                <c:v>-0.28508992817870499</c:v>
              </c:pt>
              <c:pt idx="375">
                <c:v>-0.26559690424267468</c:v>
              </c:pt>
              <c:pt idx="376">
                <c:v>-0.24633570631433677</c:v>
              </c:pt>
              <c:pt idx="377">
                <c:v>-0.22735912799838343</c:v>
              </c:pt>
              <c:pt idx="378">
                <c:v>-0.20871918277693263</c:v>
              </c:pt>
              <c:pt idx="379">
                <c:v>-0.19046696144419001</c:v>
              </c:pt>
              <c:pt idx="380">
                <c:v>-0.17265249207013211</c:v>
              </c:pt>
              <c:pt idx="381">
                <c:v>-0.15532460287704469</c:v>
              </c:pt>
              <c:pt idx="382">
                <c:v>-0.13853078840475916</c:v>
              </c:pt>
              <c:pt idx="383">
                <c:v>-0.12231707933142015</c:v>
              </c:pt>
              <c:pt idx="384">
                <c:v>-0.10672791630659682</c:v>
              </c:pt>
              <c:pt idx="385">
                <c:v>-9.1806028142550788E-2</c:v>
              </c:pt>
              <c:pt idx="386">
                <c:v>-7.7592314697531764E-2</c:v>
              </c:pt>
              <c:pt idx="387">
                <c:v>-6.4125734772109644E-2</c:v>
              </c:pt>
              <c:pt idx="388">
                <c:v>-5.1443199325809402E-2</c:v>
              </c:pt>
              <c:pt idx="389">
                <c:v>-3.9579470306737058E-2</c:v>
              </c:pt>
              <c:pt idx="390">
                <c:v>-2.8567065371496517E-2</c:v>
              </c:pt>
              <c:pt idx="391">
                <c:v>-1.8436168756552046E-2</c:v>
              </c:pt>
              <c:pt idx="392">
                <c:v>-9.2145485453351012E-3</c:v>
              </c:pt>
              <c:pt idx="393">
                <c:v>-9.2748055785810265E-4</c:v>
              </c:pt>
              <c:pt idx="394">
                <c:v>6.4023209285524445E-3</c:v>
              </c:pt>
              <c:pt idx="395">
                <c:v>1.2754765437510638E-2</c:v>
              </c:pt>
              <c:pt idx="396">
                <c:v>1.8112441360170567E-2</c:v>
              </c:pt>
              <c:pt idx="397">
                <c:v>2.2460663679235326E-2</c:v>
              </c:pt>
              <c:pt idx="398">
                <c:v>2.5787514219569971E-2</c:v>
              </c:pt>
              <c:pt idx="399">
                <c:v>2.8083874315089657E-2</c:v>
              </c:pt>
              <c:pt idx="400">
                <c:v>2.9343449802390995E-2</c:v>
              </c:pt>
              <c:pt idx="401">
                <c:v>2.9562788272614923E-2</c:v>
              </c:pt>
              <c:pt idx="402">
                <c:v>2.8741288534260903E-2</c:v>
              </c:pt>
              <c:pt idx="403">
                <c:v>2.6881202261009707E-2</c:v>
              </c:pt>
              <c:pt idx="404">
                <c:v>2.3987627820043433E-2</c:v>
              </c:pt>
              <c:pt idx="405">
                <c:v>2.0068496297774893E-2</c:v>
              </c:pt>
              <c:pt idx="406">
                <c:v>1.5134549761291234E-2</c:v>
              </c:pt>
              <c:pt idx="407">
                <c:v>9.1993118150943808E-3</c:v>
              </c:pt>
              <c:pt idx="408">
                <c:v>2.2790505338415993E-3</c:v>
              </c:pt>
              <c:pt idx="409">
                <c:v>-5.6072661273166308E-3</c:v>
              </c:pt>
              <c:pt idx="410">
                <c:v>-1.4438022322583255E-2</c:v>
              </c:pt>
              <c:pt idx="411">
                <c:v>-2.4189013563045494E-2</c:v>
              </c:pt>
              <c:pt idx="412">
                <c:v>-3.483351305949621E-2</c:v>
              </c:pt>
              <c:pt idx="413">
                <c:v>-4.6342344978705624E-2</c:v>
              </c:pt>
              <c:pt idx="414">
                <c:v>-5.8683964412352435E-2</c:v>
              </c:pt>
              <c:pt idx="415">
                <c:v>-7.1824543839424423E-2</c:v>
              </c:pt>
              <c:pt idx="416">
                <c:v>-8.5728065845102619E-2</c:v>
              </c:pt>
              <c:pt idx="417">
                <c:v>-0.10035642184199112</c:v>
              </c:pt>
              <c:pt idx="418">
                <c:v>-0.11566951652310722</c:v>
              </c:pt>
              <c:pt idx="419">
                <c:v>-0.1316253777603299</c:v>
              </c:pt>
              <c:pt idx="420">
                <c:v>-0.14818027164708669</c:v>
              </c:pt>
              <c:pt idx="421">
                <c:v>-0.16528882236995013</c:v>
              </c:pt>
              <c:pt idx="422">
                <c:v>-0.18290413658058996</c:v>
              </c:pt>
              <c:pt idx="423">
                <c:v>-0.20097793192718003</c:v>
              </c:pt>
              <c:pt idx="424">
                <c:v>-0.21946066939296943</c:v>
              </c:pt>
              <c:pt idx="425">
                <c:v>-0.23830168907928398</c:v>
              </c:pt>
              <c:pt idx="426">
                <c:v>-0.25744934906078681</c:v>
              </c:pt>
              <c:pt idx="427">
                <c:v>-0.27685116693240569</c:v>
              </c:pt>
              <c:pt idx="428">
                <c:v>-0.2964539636599588</c:v>
              </c:pt>
              <c:pt idx="429">
                <c:v>-0.31620400934018933</c:v>
              </c:pt>
              <c:pt idx="430">
                <c:v>-0.33604717047069654</c:v>
              </c:pt>
              <c:pt idx="431">
                <c:v>-0.35592905832610311</c:v>
              </c:pt>
              <c:pt idx="432">
                <c:v>-0.37579517803377088</c:v>
              </c:pt>
              <c:pt idx="433">
                <c:v>-0.39559107794045734</c:v>
              </c:pt>
              <c:pt idx="434">
                <c:v>-0.41526249886051447</c:v>
              </c:pt>
              <c:pt idx="435">
                <c:v>-0.43475552279654478</c:v>
              </c:pt>
              <c:pt idx="436">
                <c:v>-0.45401672072488292</c:v>
              </c:pt>
              <c:pt idx="437">
                <c:v>-0.47299329904083626</c:v>
              </c:pt>
              <c:pt idx="438">
                <c:v>-0.49163324426228683</c:v>
              </c:pt>
              <c:pt idx="439">
                <c:v>-0.50988546559502956</c:v>
              </c:pt>
              <c:pt idx="440">
                <c:v>-0.52769993496908763</c:v>
              </c:pt>
              <c:pt idx="441">
                <c:v>-0.54502782416217488</c:v>
              </c:pt>
              <c:pt idx="442">
                <c:v>-0.56182163863446044</c:v>
              </c:pt>
              <c:pt idx="443">
                <c:v>-0.57803534770779963</c:v>
              </c:pt>
              <c:pt idx="444">
                <c:v>-0.59362451073262279</c:v>
              </c:pt>
              <c:pt idx="445">
                <c:v>-0.60854639889666895</c:v>
              </c:pt>
              <c:pt idx="446">
                <c:v>-0.62276011234168782</c:v>
              </c:pt>
              <c:pt idx="447">
                <c:v>-0.63622669226711004</c:v>
              </c:pt>
              <c:pt idx="448">
                <c:v>-0.64890922771341031</c:v>
              </c:pt>
              <c:pt idx="449">
                <c:v>-0.66077295673248237</c:v>
              </c:pt>
              <c:pt idx="450">
                <c:v>-0.67178536166772307</c:v>
              </c:pt>
              <c:pt idx="451">
                <c:v>-0.68191625828266789</c:v>
              </c:pt>
              <c:pt idx="452">
                <c:v>-0.69113787849388442</c:v>
              </c:pt>
              <c:pt idx="453">
                <c:v>-0.69942494648136144</c:v>
              </c:pt>
              <c:pt idx="454">
                <c:v>-0.70675474796777193</c:v>
              </c:pt>
              <c:pt idx="455">
                <c:v>-0.71310719247673038</c:v>
              </c:pt>
              <c:pt idx="456">
                <c:v>-0.71846486839939006</c:v>
              </c:pt>
              <c:pt idx="457">
                <c:v>-0.7228130907184549</c:v>
              </c:pt>
              <c:pt idx="458">
                <c:v>-0.72613994125878967</c:v>
              </c:pt>
              <c:pt idx="459">
                <c:v>-0.72843630135430948</c:v>
              </c:pt>
              <c:pt idx="460">
                <c:v>-0.72969587684161064</c:v>
              </c:pt>
              <c:pt idx="461">
                <c:v>-0.72991521531183468</c:v>
              </c:pt>
              <c:pt idx="462">
                <c:v>-0.72909371557348057</c:v>
              </c:pt>
              <c:pt idx="463">
                <c:v>-0.72723362930022928</c:v>
              </c:pt>
              <c:pt idx="464">
                <c:v>-0.72434005485926323</c:v>
              </c:pt>
              <c:pt idx="465">
                <c:v>-0.72042092333699459</c:v>
              </c:pt>
              <c:pt idx="466">
                <c:v>-0.71548697680051088</c:v>
              </c:pt>
              <c:pt idx="467">
                <c:v>-0.70955173885431411</c:v>
              </c:pt>
              <c:pt idx="468">
                <c:v>-0.70263147757306121</c:v>
              </c:pt>
              <c:pt idx="469">
                <c:v>-0.69474516091190319</c:v>
              </c:pt>
              <c:pt idx="470">
                <c:v>-0.68591440471663634</c:v>
              </c:pt>
              <c:pt idx="471">
                <c:v>-0.67616341347617415</c:v>
              </c:pt>
              <c:pt idx="472">
                <c:v>-0.66551891397972363</c:v>
              </c:pt>
              <c:pt idx="473">
                <c:v>-0.65401008206051403</c:v>
              </c:pt>
              <c:pt idx="474">
                <c:v>-0.64166846262686728</c:v>
              </c:pt>
              <c:pt idx="475">
                <c:v>-0.62852788319979525</c:v>
              </c:pt>
              <c:pt idx="476">
                <c:v>-0.61462436119411734</c:v>
              </c:pt>
              <c:pt idx="477">
                <c:v>-0.59999600519722873</c:v>
              </c:pt>
              <c:pt idx="478">
                <c:v>-0.58468291051611254</c:v>
              </c:pt>
              <c:pt idx="479">
                <c:v>-0.56872704927888984</c:v>
              </c:pt>
              <c:pt idx="480">
                <c:v>-0.55217215539213305</c:v>
              </c:pt>
              <c:pt idx="481">
                <c:v>-0.53506360466926939</c:v>
              </c:pt>
              <c:pt idx="482">
                <c:v>-0.51744829045862994</c:v>
              </c:pt>
              <c:pt idx="483">
                <c:v>-0.49937449511203963</c:v>
              </c:pt>
              <c:pt idx="484">
                <c:v>-0.48089175764625031</c:v>
              </c:pt>
              <c:pt idx="485">
                <c:v>-0.46205073795993529</c:v>
              </c:pt>
              <c:pt idx="486">
                <c:v>-0.44290307797843281</c:v>
              </c:pt>
              <c:pt idx="487">
                <c:v>-100000000000000</c:v>
              </c:pt>
              <c:pt idx="488">
                <c:v>-0.44290307797843276</c:v>
              </c:pt>
              <c:pt idx="489">
                <c:v>-0.42350126010681377</c:v>
              </c:pt>
              <c:pt idx="490">
                <c:v>-0.40389846337926077</c:v>
              </c:pt>
              <c:pt idx="491">
                <c:v>-0.38414841769903024</c:v>
              </c:pt>
              <c:pt idx="492">
                <c:v>-0.36430525656852303</c:v>
              </c:pt>
              <c:pt idx="493">
                <c:v>-0.34442336871311635</c:v>
              </c:pt>
              <c:pt idx="494">
                <c:v>-0.32455724900544891</c:v>
              </c:pt>
              <c:pt idx="495">
                <c:v>-0.30476134909876235</c:v>
              </c:pt>
              <c:pt idx="496">
                <c:v>-0.28508992817870499</c:v>
              </c:pt>
              <c:pt idx="497">
                <c:v>-0.26559690424267468</c:v>
              </c:pt>
              <c:pt idx="498">
                <c:v>-0.24633570631433674</c:v>
              </c:pt>
              <c:pt idx="499">
                <c:v>-0.2273591279983834</c:v>
              </c:pt>
              <c:pt idx="500">
                <c:v>-0.2087191827769326</c:v>
              </c:pt>
              <c:pt idx="501">
                <c:v>-0.19046696144418998</c:v>
              </c:pt>
              <c:pt idx="502">
                <c:v>-0.17265249207013209</c:v>
              </c:pt>
              <c:pt idx="503">
                <c:v>-0.15532460287704467</c:v>
              </c:pt>
              <c:pt idx="504">
                <c:v>-0.13853078840475913</c:v>
              </c:pt>
              <c:pt idx="505">
                <c:v>-0.12231707933142014</c:v>
              </c:pt>
              <c:pt idx="506">
                <c:v>-0.10672791630659681</c:v>
              </c:pt>
              <c:pt idx="507">
                <c:v>-9.1806028142550775E-2</c:v>
              </c:pt>
              <c:pt idx="508">
                <c:v>-7.759231469753175E-2</c:v>
              </c:pt>
              <c:pt idx="509">
                <c:v>-6.412573477210963E-2</c:v>
              </c:pt>
              <c:pt idx="510">
                <c:v>-5.1443199325809388E-2</c:v>
              </c:pt>
              <c:pt idx="511">
                <c:v>-3.9579470306737044E-2</c:v>
              </c:pt>
              <c:pt idx="512">
                <c:v>-2.8567065371496503E-2</c:v>
              </c:pt>
              <c:pt idx="513">
                <c:v>-1.8436168756552032E-2</c:v>
              </c:pt>
              <c:pt idx="514">
                <c:v>-9.2145485453350839E-3</c:v>
              </c:pt>
              <c:pt idx="515">
                <c:v>-9.274805578580865E-4</c:v>
              </c:pt>
              <c:pt idx="516">
                <c:v>6.402320928552461E-3</c:v>
              </c:pt>
              <c:pt idx="517">
                <c:v>1.2754765437510656E-2</c:v>
              </c:pt>
              <c:pt idx="518">
                <c:v>1.8112441360170581E-2</c:v>
              </c:pt>
              <c:pt idx="519">
                <c:v>2.246066367923534E-2</c:v>
              </c:pt>
              <c:pt idx="520">
                <c:v>2.5787514219569985E-2</c:v>
              </c:pt>
              <c:pt idx="521">
                <c:v>2.8083874315089671E-2</c:v>
              </c:pt>
              <c:pt idx="522">
                <c:v>2.9343449802391008E-2</c:v>
              </c:pt>
              <c:pt idx="523">
                <c:v>2.9562788272614937E-2</c:v>
              </c:pt>
              <c:pt idx="524">
                <c:v>2.8741288534260917E-2</c:v>
              </c:pt>
              <c:pt idx="525">
                <c:v>2.6881202261009721E-2</c:v>
              </c:pt>
              <c:pt idx="526">
                <c:v>2.3987627820043447E-2</c:v>
              </c:pt>
              <c:pt idx="527">
                <c:v>2.0068496297774907E-2</c:v>
              </c:pt>
              <c:pt idx="528">
                <c:v>1.5134549761291251E-2</c:v>
              </c:pt>
              <c:pt idx="529">
                <c:v>9.1993118150943982E-3</c:v>
              </c:pt>
              <c:pt idx="530">
                <c:v>2.2790505338416154E-3</c:v>
              </c:pt>
              <c:pt idx="531">
                <c:v>-5.6072661273166144E-3</c:v>
              </c:pt>
              <c:pt idx="532">
                <c:v>-1.4438022322583238E-2</c:v>
              </c:pt>
              <c:pt idx="533">
                <c:v>-2.4189013563045481E-2</c:v>
              </c:pt>
              <c:pt idx="534">
                <c:v>-3.4833513059496196E-2</c:v>
              </c:pt>
              <c:pt idx="535">
                <c:v>-4.634234497870561E-2</c:v>
              </c:pt>
              <c:pt idx="536">
                <c:v>-5.8683964412352421E-2</c:v>
              </c:pt>
              <c:pt idx="537">
                <c:v>-7.182454383942441E-2</c:v>
              </c:pt>
              <c:pt idx="538">
                <c:v>-8.5728065845102605E-2</c:v>
              </c:pt>
              <c:pt idx="539">
                <c:v>-0.1003564218419911</c:v>
              </c:pt>
              <c:pt idx="540">
                <c:v>-0.11566951652310721</c:v>
              </c:pt>
              <c:pt idx="541">
                <c:v>-0.13162537776032987</c:v>
              </c:pt>
              <c:pt idx="542">
                <c:v>-0.14818027164708666</c:v>
              </c:pt>
              <c:pt idx="543">
                <c:v>-0.1652888223699501</c:v>
              </c:pt>
              <c:pt idx="544">
                <c:v>-0.18290413658058993</c:v>
              </c:pt>
              <c:pt idx="545">
                <c:v>-0.20097793192718</c:v>
              </c:pt>
              <c:pt idx="546">
                <c:v>-0.2194606693929694</c:v>
              </c:pt>
              <c:pt idx="547">
                <c:v>-0.23830168907928395</c:v>
              </c:pt>
              <c:pt idx="548">
                <c:v>-0.25744934906078681</c:v>
              </c:pt>
              <c:pt idx="549">
                <c:v>-0.27685116693240569</c:v>
              </c:pt>
              <c:pt idx="550">
                <c:v>-0.2964539636599588</c:v>
              </c:pt>
              <c:pt idx="551">
                <c:v>-0.31620400934018933</c:v>
              </c:pt>
              <c:pt idx="552">
                <c:v>-0.33604717047069654</c:v>
              </c:pt>
              <c:pt idx="553">
                <c:v>-0.35592905832610311</c:v>
              </c:pt>
              <c:pt idx="554">
                <c:v>-0.37579517803377088</c:v>
              </c:pt>
              <c:pt idx="555">
                <c:v>-0.39559107794045734</c:v>
              </c:pt>
              <c:pt idx="556">
                <c:v>-0.41526249886051447</c:v>
              </c:pt>
              <c:pt idx="557">
                <c:v>-0.43475552279654478</c:v>
              </c:pt>
              <c:pt idx="558">
                <c:v>-0.45401672072488292</c:v>
              </c:pt>
              <c:pt idx="559">
                <c:v>-0.47299329904083626</c:v>
              </c:pt>
              <c:pt idx="560">
                <c:v>-0.49163324426228683</c:v>
              </c:pt>
              <c:pt idx="561">
                <c:v>-0.50988546559502945</c:v>
              </c:pt>
              <c:pt idx="562">
                <c:v>-0.52769993496908751</c:v>
              </c:pt>
              <c:pt idx="563">
                <c:v>-0.54502782416217477</c:v>
              </c:pt>
              <c:pt idx="564">
                <c:v>-0.56182163863446033</c:v>
              </c:pt>
              <c:pt idx="565">
                <c:v>-0.57803534770779952</c:v>
              </c:pt>
              <c:pt idx="566">
                <c:v>-0.59362451073262268</c:v>
              </c:pt>
              <c:pt idx="567">
                <c:v>-0.60854639889666884</c:v>
              </c:pt>
              <c:pt idx="568">
                <c:v>-0.62276011234168771</c:v>
              </c:pt>
              <c:pt idx="569">
                <c:v>-0.63622669226710993</c:v>
              </c:pt>
              <c:pt idx="570">
                <c:v>-0.6489092277134102</c:v>
              </c:pt>
              <c:pt idx="571">
                <c:v>-0.66077295673248226</c:v>
              </c:pt>
              <c:pt idx="572">
                <c:v>-0.67178536166772296</c:v>
              </c:pt>
              <c:pt idx="573">
                <c:v>-0.68191625828266778</c:v>
              </c:pt>
              <c:pt idx="574">
                <c:v>-0.69113787849388431</c:v>
              </c:pt>
              <c:pt idx="575">
                <c:v>-0.69942494648136133</c:v>
              </c:pt>
              <c:pt idx="576">
                <c:v>-0.70675474796777182</c:v>
              </c:pt>
              <c:pt idx="577">
                <c:v>-0.71310719247673027</c:v>
              </c:pt>
              <c:pt idx="578">
                <c:v>-0.71846486839938994</c:v>
              </c:pt>
              <c:pt idx="579">
                <c:v>-0.72281309071845479</c:v>
              </c:pt>
              <c:pt idx="580">
                <c:v>-0.72613994125878956</c:v>
              </c:pt>
              <c:pt idx="581">
                <c:v>-0.72843630135430937</c:v>
              </c:pt>
              <c:pt idx="582">
                <c:v>-0.72969587684161052</c:v>
              </c:pt>
              <c:pt idx="583">
                <c:v>-0.72991521531183456</c:v>
              </c:pt>
              <c:pt idx="584">
                <c:v>-0.72909371557348046</c:v>
              </c:pt>
              <c:pt idx="585">
                <c:v>-0.72723362930022917</c:v>
              </c:pt>
              <c:pt idx="586">
                <c:v>-0.72434005485926312</c:v>
              </c:pt>
              <c:pt idx="587">
                <c:v>-0.72042092333699448</c:v>
              </c:pt>
              <c:pt idx="588">
                <c:v>-0.71548697680051077</c:v>
              </c:pt>
              <c:pt idx="589">
                <c:v>-0.709551738854314</c:v>
              </c:pt>
              <c:pt idx="590">
                <c:v>-0.7026314775730611</c:v>
              </c:pt>
              <c:pt idx="591">
                <c:v>-0.69474516091190308</c:v>
              </c:pt>
              <c:pt idx="592">
                <c:v>-0.68591440471663623</c:v>
              </c:pt>
              <c:pt idx="593">
                <c:v>-0.67616341347617404</c:v>
              </c:pt>
              <c:pt idx="594">
                <c:v>-0.66551891397972351</c:v>
              </c:pt>
              <c:pt idx="595">
                <c:v>-0.65401008206051392</c:v>
              </c:pt>
              <c:pt idx="596">
                <c:v>-0.64166846262686716</c:v>
              </c:pt>
              <c:pt idx="597">
                <c:v>-0.62852788319979513</c:v>
              </c:pt>
              <c:pt idx="598">
                <c:v>-0.61462436119411723</c:v>
              </c:pt>
              <c:pt idx="599">
                <c:v>-0.59999600519722862</c:v>
              </c:pt>
              <c:pt idx="600">
                <c:v>-0.58468291051611243</c:v>
              </c:pt>
              <c:pt idx="601">
                <c:v>-0.56872704927888973</c:v>
              </c:pt>
              <c:pt idx="602">
                <c:v>-0.55217215539213294</c:v>
              </c:pt>
              <c:pt idx="603">
                <c:v>-0.53506360466926928</c:v>
              </c:pt>
              <c:pt idx="604">
                <c:v>-0.51744829045862983</c:v>
              </c:pt>
              <c:pt idx="605">
                <c:v>-0.49937449511203963</c:v>
              </c:pt>
              <c:pt idx="606">
                <c:v>-0.48089175764625031</c:v>
              </c:pt>
              <c:pt idx="607">
                <c:v>-0.46205073795993529</c:v>
              </c:pt>
              <c:pt idx="608">
                <c:v>-0.44290307797843281</c:v>
              </c:pt>
              <c:pt idx="609">
                <c:v>-100000000000000</c:v>
              </c:pt>
              <c:pt idx="610">
                <c:v>-0.43171884962192897</c:v>
              </c:pt>
              <c:pt idx="611">
                <c:v>-0.41465717732596286</c:v>
              </c:pt>
              <c:pt idx="612">
                <c:v>-0.3974187671902204</c:v>
              </c:pt>
              <c:pt idx="613">
                <c:v>-0.38005086849865649</c:v>
              </c:pt>
              <c:pt idx="614">
                <c:v>-0.36260108545435682</c:v>
              </c:pt>
              <c:pt idx="615">
                <c:v>-0.34511724669972621</c:v>
              </c:pt>
              <c:pt idx="616">
                <c:v>-0.32764727422150453</c:v>
              </c:pt>
              <c:pt idx="617">
                <c:v>-0.31023905199993146</c:v>
              </c:pt>
              <c:pt idx="618">
                <c:v>-0.29294029476208594</c:v>
              </c:pt>
              <c:pt idx="619">
                <c:v>-0.27579841719913473</c:v>
              </c:pt>
              <c:pt idx="620">
                <c:v>-0.25886040400596072</c:v>
              </c:pt>
              <c:pt idx="621">
                <c:v>-0.24217268109937953</c:v>
              </c:pt>
              <c:pt idx="622">
                <c:v>-0.22578098836792873</c:v>
              </c:pt>
              <c:pt idx="623">
                <c:v>-0.20973025430201261</c:v>
              </c:pt>
              <c:pt idx="624">
                <c:v>-0.19406447284803291</c:v>
              </c:pt>
              <c:pt idx="625">
                <c:v>-0.17882658282404004</c:v>
              </c:pt>
              <c:pt idx="626">
                <c:v>-0.16405835022741685</c:v>
              </c:pt>
              <c:pt idx="627">
                <c:v>-0.14980025375718359</c:v>
              </c:pt>
              <c:pt idx="628">
                <c:v>-0.13609137386469697</c:v>
              </c:pt>
              <c:pt idx="629">
                <c:v>-0.12296928563684968</c:v>
              </c:pt>
              <c:pt idx="630">
                <c:v>-0.11046995580536909</c:v>
              </c:pt>
              <c:pt idx="631">
                <c:v>-9.8627644164505424E-2</c:v>
              </c:pt>
              <c:pt idx="632">
                <c:v>-8.7474809667317605E-2</c:v>
              </c:pt>
              <c:pt idx="633">
                <c:v>-7.7042021457938203E-2</c:v>
              </c:pt>
              <c:pt idx="634">
                <c:v>-6.7357875083674842E-2</c:v>
              </c:pt>
              <c:pt idx="635">
                <c:v>-5.8448914116602746E-2</c:v>
              </c:pt>
              <c:pt idx="636">
                <c:v>-5.033955739947836E-2</c:v>
              </c:pt>
              <c:pt idx="637">
                <c:v>-4.3052032115388827E-2</c:v>
              </c:pt>
              <c:pt idx="638">
                <c:v>-3.6606312864588181E-2</c:v>
              </c:pt>
              <c:pt idx="639">
                <c:v>-3.102006691550643E-2</c:v>
              </c:pt>
              <c:pt idx="640">
                <c:v>-2.6308605779994634E-2</c:v>
              </c:pt>
              <c:pt idx="641">
                <c:v>-2.2484843245535884E-2</c:v>
              </c:pt>
              <c:pt idx="642">
                <c:v>-1.9559259979450346E-2</c:v>
              </c:pt>
              <c:pt idx="643">
                <c:v>-1.7539874802115826E-2</c:v>
              </c:pt>
              <c:pt idx="644">
                <c:v>-1.6432222707937535E-2</c:v>
              </c:pt>
              <c:pt idx="645">
                <c:v>-1.6239339694313664E-2</c:v>
              </c:pt>
              <c:pt idx="646">
                <c:v>-1.6961754440177262E-2</c:v>
              </c:pt>
              <c:pt idx="647">
                <c:v>-1.8597486856924746E-2</c:v>
              </c:pt>
              <c:pt idx="648">
                <c:v>-2.1142053515699904E-2</c:v>
              </c:pt>
              <c:pt idx="649">
                <c:v>-2.4588479936161697E-2</c:v>
              </c:pt>
              <c:pt idx="650">
                <c:v>-2.8927319703049823E-2</c:v>
              </c:pt>
              <c:pt idx="651">
                <c:v>-3.4146680358152368E-2</c:v>
              </c:pt>
              <c:pt idx="652">
                <c:v>-4.0232255996706975E-2</c:v>
              </c:pt>
              <c:pt idx="653">
                <c:v>-4.716736647889138E-2</c:v>
              </c:pt>
              <c:pt idx="654">
                <c:v>-5.4933003148927746E-2</c:v>
              </c:pt>
              <c:pt idx="655">
                <c:v>-6.3507880936486294E-2</c:v>
              </c:pt>
              <c:pt idx="656">
                <c:v>-7.2868496697583648E-2</c:v>
              </c:pt>
              <c:pt idx="657">
                <c:v>-8.2989193635067127E-2</c:v>
              </c:pt>
              <c:pt idx="658">
                <c:v>-9.3842231622112068E-2</c:v>
              </c:pt>
              <c:pt idx="659">
                <c:v>-0.10539786323598135</c:v>
              </c:pt>
              <c:pt idx="660">
                <c:v>-0.11762441529364379</c:v>
              </c:pt>
              <c:pt idx="661">
                <c:v>-0.13048837566576607</c:v>
              </c:pt>
              <c:pt idx="662">
                <c:v>-0.14395448513113149</c:v>
              </c:pt>
              <c:pt idx="663">
                <c:v>-0.15798583401971297</c:v>
              </c:pt>
              <c:pt idx="664">
                <c:v>-0.17254396337951433</c:v>
              </c:pt>
              <c:pt idx="665">
                <c:v>-0.18758897038988329</c:v>
              </c:pt>
              <c:pt idx="666">
                <c:v>-0.20307961773237024</c:v>
              </c:pt>
              <c:pt idx="667">
                <c:v>-0.21897344661935095</c:v>
              </c:pt>
              <c:pt idx="668">
                <c:v>-0.23522689317061271</c:v>
              </c:pt>
              <c:pt idx="669">
                <c:v>-0.25179540781892168</c:v>
              </c:pt>
              <c:pt idx="670">
                <c:v>-0.26863357741729055</c:v>
              </c:pt>
              <c:pt idx="671">
                <c:v>-0.28569524971325655</c:v>
              </c:pt>
              <c:pt idx="672">
                <c:v>-0.30293365984899906</c:v>
              </c:pt>
              <c:pt idx="673">
                <c:v>-0.32030155854056303</c:v>
              </c:pt>
              <c:pt idx="674">
                <c:v>-0.33775134158486253</c:v>
              </c:pt>
              <c:pt idx="675">
                <c:v>-0.35523518033949308</c:v>
              </c:pt>
              <c:pt idx="676">
                <c:v>-0.3727051528177151</c:v>
              </c:pt>
              <c:pt idx="677">
                <c:v>-0.39011337503928806</c:v>
              </c:pt>
              <c:pt idx="678">
                <c:v>-0.40741213227713352</c:v>
              </c:pt>
              <c:pt idx="679">
                <c:v>-0.42455400984008462</c:v>
              </c:pt>
              <c:pt idx="680">
                <c:v>-0.44149202303325891</c:v>
              </c:pt>
              <c:pt idx="681">
                <c:v>-0.4581797459398399</c:v>
              </c:pt>
              <c:pt idx="682">
                <c:v>-0.4745714386712907</c:v>
              </c:pt>
              <c:pt idx="683">
                <c:v>-0.49062217273720687</c:v>
              </c:pt>
              <c:pt idx="684">
                <c:v>-0.50628795419118666</c:v>
              </c:pt>
              <c:pt idx="685">
                <c:v>-0.52152584421517945</c:v>
              </c:pt>
              <c:pt idx="686">
                <c:v>-0.53629407681180263</c:v>
              </c:pt>
              <c:pt idx="687">
                <c:v>-0.55055217328203609</c:v>
              </c:pt>
              <c:pt idx="688">
                <c:v>-0.56426105317452258</c:v>
              </c:pt>
              <c:pt idx="689">
                <c:v>-0.5773831414023699</c:v>
              </c:pt>
              <c:pt idx="690">
                <c:v>-0.5898824712338504</c:v>
              </c:pt>
              <c:pt idx="691">
                <c:v>-0.60172478287471398</c:v>
              </c:pt>
              <c:pt idx="692">
                <c:v>-0.61287761737190194</c:v>
              </c:pt>
              <c:pt idx="693">
                <c:v>-0.62331040558128148</c:v>
              </c:pt>
              <c:pt idx="694">
                <c:v>-0.63299455195554466</c:v>
              </c:pt>
              <c:pt idx="695">
                <c:v>-0.64190351292261671</c:v>
              </c:pt>
              <c:pt idx="696">
                <c:v>-0.65001286963974103</c:v>
              </c:pt>
              <c:pt idx="697">
                <c:v>-0.65730039492383063</c:v>
              </c:pt>
              <c:pt idx="698">
                <c:v>-0.66374611417463125</c:v>
              </c:pt>
              <c:pt idx="699">
                <c:v>-0.66933236012371322</c:v>
              </c:pt>
              <c:pt idx="700">
                <c:v>-0.6740438212592248</c:v>
              </c:pt>
              <c:pt idx="701">
                <c:v>-0.67786758379368361</c:v>
              </c:pt>
              <c:pt idx="702">
                <c:v>-0.68079316705976911</c:v>
              </c:pt>
              <c:pt idx="703">
                <c:v>-0.68281255223710358</c:v>
              </c:pt>
              <c:pt idx="704">
                <c:v>-0.68392020433128198</c:v>
              </c:pt>
              <c:pt idx="705">
                <c:v>-0.68411308734490583</c:v>
              </c:pt>
              <c:pt idx="706">
                <c:v>-0.68339067259904218</c:v>
              </c:pt>
              <c:pt idx="707">
                <c:v>-0.68175494018229488</c:v>
              </c:pt>
              <c:pt idx="708">
                <c:v>-0.67921037352351954</c:v>
              </c:pt>
              <c:pt idx="709">
                <c:v>-0.67576394710305787</c:v>
              </c:pt>
              <c:pt idx="710">
                <c:v>-0.67142510733616978</c:v>
              </c:pt>
              <c:pt idx="711">
                <c:v>-0.66620574668106725</c:v>
              </c:pt>
              <c:pt idx="712">
                <c:v>-0.66012017104251264</c:v>
              </c:pt>
              <c:pt idx="713">
                <c:v>-0.65318506056032832</c:v>
              </c:pt>
              <c:pt idx="714">
                <c:v>-0.64541942389029172</c:v>
              </c:pt>
              <c:pt idx="715">
                <c:v>-0.63684454610273333</c:v>
              </c:pt>
              <c:pt idx="716">
                <c:v>-0.62748393034163608</c:v>
              </c:pt>
              <c:pt idx="717">
                <c:v>-0.61736323340415244</c:v>
              </c:pt>
              <c:pt idx="718">
                <c:v>-0.6065101954171076</c:v>
              </c:pt>
              <c:pt idx="719">
                <c:v>-0.59495456380323808</c:v>
              </c:pt>
              <c:pt idx="720">
                <c:v>-0.58272801174557598</c:v>
              </c:pt>
              <c:pt idx="721">
                <c:v>-0.56986405137345342</c:v>
              </c:pt>
              <c:pt idx="722">
                <c:v>-0.556397941908088</c:v>
              </c:pt>
              <c:pt idx="723">
                <c:v>-0.54236659301950652</c:v>
              </c:pt>
              <c:pt idx="724">
                <c:v>-0.52780846365970524</c:v>
              </c:pt>
              <c:pt idx="725">
                <c:v>-0.51276345664933609</c:v>
              </c:pt>
              <c:pt idx="726">
                <c:v>-0.49727280930684942</c:v>
              </c:pt>
              <c:pt idx="727">
                <c:v>-0.4813789804198686</c:v>
              </c:pt>
              <c:pt idx="728">
                <c:v>-0.465125533868607</c:v>
              </c:pt>
              <c:pt idx="729">
                <c:v>-0.44855701922029756</c:v>
              </c:pt>
              <c:pt idx="730">
                <c:v>-0.43171884962192902</c:v>
              </c:pt>
              <c:pt idx="731">
                <c:v>-100000000000000</c:v>
              </c:pt>
              <c:pt idx="732">
                <c:v>-0.41069937591034655</c:v>
              </c:pt>
              <c:pt idx="733">
                <c:v>-0.39803573867239217</c:v>
              </c:pt>
              <c:pt idx="734">
                <c:v>-0.38524092180266895</c:v>
              </c:pt>
              <c:pt idx="735">
                <c:v>-0.37234999500485982</c:v>
              </c:pt>
              <c:pt idx="736">
                <c:v>-0.35939829141328017</c:v>
              </c:pt>
              <c:pt idx="737">
                <c:v>-0.34642131074721272</c:v>
              </c:pt>
              <c:pt idx="738">
                <c:v>-0.3334546220086444</c:v>
              </c:pt>
              <c:pt idx="739">
                <c:v>-0.32053376599010408</c:v>
              </c:pt>
              <c:pt idx="740">
                <c:v>-0.30769415785982079</c:v>
              </c:pt>
              <c:pt idx="741">
                <c:v>-0.29497099009120958</c:v>
              </c:pt>
              <c:pt idx="742">
                <c:v>-0.28239913600274757</c:v>
              </c:pt>
              <c:pt idx="743">
                <c:v>-0.27001305417263233</c:v>
              </c:pt>
              <c:pt idx="744">
                <c:v>-0.25784669399021432</c:v>
              </c:pt>
              <c:pt idx="745">
                <c:v>-0.24593340260308005</c:v>
              </c:pt>
              <c:pt idx="746">
                <c:v>-0.23430583351483911</c:v>
              </c:pt>
              <c:pt idx="747">
                <c:v>-0.22299585708413991</c:v>
              </c:pt>
              <c:pt idx="748">
                <c:v>-0.21203447317023219</c:v>
              </c:pt>
              <c:pt idx="749">
                <c:v>-0.20145172616450735</c:v>
              </c:pt>
              <c:pt idx="750">
                <c:v>-0.19127662264091064</c:v>
              </c:pt>
              <c:pt idx="751">
                <c:v>-0.18153705185093735</c:v>
              </c:pt>
              <c:pt idx="752">
                <c:v>-0.17225970928113318</c:v>
              </c:pt>
              <c:pt idx="753">
                <c:v>-0.16347002348262238</c:v>
              </c:pt>
              <c:pt idx="754">
                <c:v>-0.1551920863732146</c:v>
              </c:pt>
              <c:pt idx="755">
                <c:v>-0.14744858720313467</c:v>
              </c:pt>
              <c:pt idx="756">
                <c:v>-0.14026075036536378</c:v>
              </c:pt>
              <c:pt idx="757">
                <c:v>-0.13364827722105363</c:v>
              </c:pt>
              <c:pt idx="758">
                <c:v>-0.12762929209946547</c:v>
              </c:pt>
              <c:pt idx="759">
                <c:v>-0.12222029262044318</c:v>
              </c:pt>
              <c:pt idx="760">
                <c:v>-0.11743610447558366</c:v>
              </c:pt>
              <c:pt idx="761">
                <c:v>-0.11328984079204736</c:v>
              </c:pt>
              <c:pt idx="762">
                <c:v>-0.10979286619038715</c:v>
              </c:pt>
              <c:pt idx="763">
                <c:v>-0.10695476563491486</c:v>
              </c:pt>
              <c:pt idx="764">
                <c:v>-0.10478331816197894</c:v>
              </c:pt>
              <c:pt idx="765">
                <c:v>-0.10328447555816728</c:v>
              </c:pt>
              <c:pt idx="766">
                <c:v>-0.10246234604687368</c:v>
              </c:pt>
              <c:pt idx="767">
                <c:v>-0.10231918302794296</c:v>
              </c:pt>
              <c:pt idx="768">
                <c:v>-0.10285537890125902</c:v>
              </c:pt>
              <c:pt idx="769">
                <c:v>-0.10406946399120352</c:v>
              </c:pt>
              <c:pt idx="770">
                <c:v>-0.10595811057493491</c:v>
              </c:pt>
              <c:pt idx="771">
                <c:v>-0.10851614200344552</c:v>
              </c:pt>
              <c:pt idx="772">
                <c:v>-0.11173654689039635</c:v>
              </c:pt>
              <c:pt idx="773">
                <c:v>-0.11561049832983988</c:v>
              </c:pt>
              <c:pt idx="774">
                <c:v>-0.12012737809015549</c:v>
              </c:pt>
              <c:pt idx="775">
                <c:v>-0.12527480571788474</c:v>
              </c:pt>
              <c:pt idx="776">
                <c:v>-0.13103867247169332</c:v>
              </c:pt>
              <c:pt idx="777">
                <c:v>-0.13740317999345059</c:v>
              </c:pt>
              <c:pt idx="778">
                <c:v>-0.14435088361043091</c:v>
              </c:pt>
              <c:pt idx="779">
                <c:v>-0.15186274014994888</c:v>
              </c:pt>
              <c:pt idx="780">
                <c:v>-0.15991816013537263</c:v>
              </c:pt>
              <c:pt idx="781">
                <c:v>-0.16849506422044741</c:v>
              </c:pt>
              <c:pt idx="782">
                <c:v>-0.17756994370724943</c:v>
              </c:pt>
              <c:pt idx="783">
                <c:v>-0.18711792498189234</c:v>
              </c:pt>
              <c:pt idx="784">
                <c:v>-0.1971128376913745</c:v>
              </c:pt>
              <c:pt idx="785">
                <c:v>-0.20752728647469693</c:v>
              </c:pt>
              <c:pt idx="786">
                <c:v>-0.21833272605164428</c:v>
              </c:pt>
              <c:pt idx="787">
                <c:v>-0.22949953946341276</c:v>
              </c:pt>
              <c:pt idx="788">
                <c:v>-0.24099711925063655</c:v>
              </c:pt>
              <c:pt idx="789">
                <c:v>-0.25279395134630583</c:v>
              </c:pt>
              <c:pt idx="790">
                <c:v>-0.26485770145363396</c:v>
              </c:pt>
              <c:pt idx="791">
                <c:v>-0.27715530367211794</c:v>
              </c:pt>
              <c:pt idx="792">
                <c:v>-0.28965305112887285</c:v>
              </c:pt>
              <c:pt idx="793">
                <c:v>-0.30231668836682718</c:v>
              </c:pt>
              <c:pt idx="794">
                <c:v>-0.31511150523655046</c:v>
              </c:pt>
              <c:pt idx="795">
                <c:v>-0.32800243203435958</c:v>
              </c:pt>
              <c:pt idx="796">
                <c:v>-0.34095413562593924</c:v>
              </c:pt>
              <c:pt idx="797">
                <c:v>-0.35393111629200669</c:v>
              </c:pt>
              <c:pt idx="798">
                <c:v>-0.36689780503057517</c:v>
              </c:pt>
              <c:pt idx="799">
                <c:v>-0.37981866104911549</c:v>
              </c:pt>
              <c:pt idx="800">
                <c:v>-0.39265826917939861</c:v>
              </c:pt>
              <c:pt idx="801">
                <c:v>-0.40538143694800982</c:v>
              </c:pt>
              <c:pt idx="802">
                <c:v>-0.41795329103647205</c:v>
              </c:pt>
              <c:pt idx="803">
                <c:v>-0.43033937286658724</c:v>
              </c:pt>
              <c:pt idx="804">
                <c:v>-0.44250573304900526</c:v>
              </c:pt>
              <c:pt idx="805">
                <c:v>-0.4544190244361393</c:v>
              </c:pt>
              <c:pt idx="806">
                <c:v>-0.46604659352438033</c:v>
              </c:pt>
              <c:pt idx="807">
                <c:v>-0.47735656995507947</c:v>
              </c:pt>
              <c:pt idx="808">
                <c:v>-0.4883179538689873</c:v>
              </c:pt>
              <c:pt idx="809">
                <c:v>-0.49890070087471222</c:v>
              </c:pt>
              <c:pt idx="810">
                <c:v>-0.5090758043983088</c:v>
              </c:pt>
              <c:pt idx="811">
                <c:v>-0.51881537518828225</c:v>
              </c:pt>
              <c:pt idx="812">
                <c:v>-0.52809271775808608</c:v>
              </c:pt>
              <c:pt idx="813">
                <c:v>-0.53688240355659711</c:v>
              </c:pt>
              <c:pt idx="814">
                <c:v>-0.54516034066600494</c:v>
              </c:pt>
              <c:pt idx="815">
                <c:v>-0.55290383983608471</c:v>
              </c:pt>
              <c:pt idx="816">
                <c:v>-0.56009167667385573</c:v>
              </c:pt>
              <c:pt idx="817">
                <c:v>-0.56670414981816586</c:v>
              </c:pt>
              <c:pt idx="818">
                <c:v>-0.57272313493975391</c:v>
              </c:pt>
              <c:pt idx="819">
                <c:v>-0.5781321344187762</c:v>
              </c:pt>
              <c:pt idx="820">
                <c:v>-0.58291632256363579</c:v>
              </c:pt>
              <c:pt idx="821">
                <c:v>-0.58706258624717245</c:v>
              </c:pt>
              <c:pt idx="822">
                <c:v>-0.59055956084883232</c:v>
              </c:pt>
              <c:pt idx="823">
                <c:v>-0.59339766140430461</c:v>
              </c:pt>
              <c:pt idx="824">
                <c:v>-0.59556910887724057</c:v>
              </c:pt>
              <c:pt idx="825">
                <c:v>-0.59706795148105229</c:v>
              </c:pt>
              <c:pt idx="826">
                <c:v>-0.59789008099234575</c:v>
              </c:pt>
              <c:pt idx="827">
                <c:v>-0.59803324401127655</c:v>
              </c:pt>
              <c:pt idx="828">
                <c:v>-0.59749704813796056</c:v>
              </c:pt>
              <c:pt idx="829">
                <c:v>-0.59628296304801598</c:v>
              </c:pt>
              <c:pt idx="830">
                <c:v>-0.59439431646428453</c:v>
              </c:pt>
              <c:pt idx="831">
                <c:v>-0.59183628503577401</c:v>
              </c:pt>
              <c:pt idx="832">
                <c:v>-0.58861588014882305</c:v>
              </c:pt>
              <c:pt idx="833">
                <c:v>-0.58474192870937969</c:v>
              </c:pt>
              <c:pt idx="834">
                <c:v>-0.58022504894906413</c:v>
              </c:pt>
              <c:pt idx="835">
                <c:v>-0.57507762132133489</c:v>
              </c:pt>
              <c:pt idx="836">
                <c:v>-0.56931375456752609</c:v>
              </c:pt>
              <c:pt idx="837">
                <c:v>-0.56294924704576887</c:v>
              </c:pt>
              <c:pt idx="838">
                <c:v>-0.55600154342878882</c:v>
              </c:pt>
              <c:pt idx="839">
                <c:v>-0.54848968688927047</c:v>
              </c:pt>
              <c:pt idx="840">
                <c:v>-0.54043426690384699</c:v>
              </c:pt>
              <c:pt idx="841">
                <c:v>-0.53185736281877194</c:v>
              </c:pt>
              <c:pt idx="842">
                <c:v>-0.52278248333197019</c:v>
              </c:pt>
              <c:pt idx="843">
                <c:v>-0.51323450205732724</c:v>
              </c:pt>
              <c:pt idx="844">
                <c:v>-0.50323958934784496</c:v>
              </c:pt>
              <c:pt idx="845">
                <c:v>-0.49282514056452265</c:v>
              </c:pt>
              <c:pt idx="846">
                <c:v>-0.48201970098757529</c:v>
              </c:pt>
              <c:pt idx="847">
                <c:v>-0.47085288757580668</c:v>
              </c:pt>
              <c:pt idx="848">
                <c:v>-0.45935530778858308</c:v>
              </c:pt>
              <c:pt idx="849">
                <c:v>-0.44755847569291374</c:v>
              </c:pt>
              <c:pt idx="850">
                <c:v>-0.43549472558558555</c:v>
              </c:pt>
              <c:pt idx="851">
                <c:v>-0.42319712336710136</c:v>
              </c:pt>
              <c:pt idx="852">
                <c:v>-0.41069937591034666</c:v>
              </c:pt>
              <c:pt idx="853">
                <c:v>-100000000000000</c:v>
              </c:pt>
              <c:pt idx="854">
                <c:v>-0.3823799155876958</c:v>
              </c:pt>
              <c:pt idx="855">
                <c:v>-0.37564173495403125</c:v>
              </c:pt>
              <c:pt idx="856">
                <c:v>-0.36883375509620153</c:v>
              </c:pt>
              <c:pt idx="857">
                <c:v>-0.36197463621378023</c:v>
              </c:pt>
              <c:pt idx="858">
                <c:v>-0.35508317867485256</c:v>
              </c:pt>
              <c:pt idx="859">
                <c:v>-0.34817827148551317</c:v>
              </c:pt>
              <c:pt idx="860">
                <c:v>-0.34127884051641422</c:v>
              </c:pt>
              <c:pt idx="861">
                <c:v>-0.33440379662826802</c:v>
              </c:pt>
              <c:pt idx="862">
                <c:v>-0.32757198383849379</c:v>
              </c:pt>
              <c:pt idx="863">
                <c:v>-0.32080212767107474</c:v>
              </c:pt>
              <c:pt idx="864">
                <c:v>-0.31411278383119895</c:v>
              </c:pt>
              <c:pt idx="865">
                <c:v>-0.30752228734536075</c:v>
              </c:pt>
              <c:pt idx="866">
                <c:v>-0.30104870230632813</c:v>
              </c:pt>
              <c:pt idx="867">
                <c:v>-0.2947097723607196</c:v>
              </c:pt>
              <c:pt idx="868">
                <c:v>-0.28852287207490257</c:v>
              </c:pt>
              <c:pt idx="869">
                <c:v>-0.28250495931251446</c:v>
              </c:pt>
              <c:pt idx="870">
                <c:v>-0.2766725287541365</c:v>
              </c:pt>
              <c:pt idx="871">
                <c:v>-0.27104156668652235</c:v>
              </c:pt>
              <c:pt idx="872">
                <c:v>-0.26562750718529582</c:v>
              </c:pt>
              <c:pt idx="873">
                <c:v>-0.26044518981122311</c:v>
              </c:pt>
              <c:pt idx="874">
                <c:v>-0.25550881893600819</c:v>
              </c:pt>
              <c:pt idx="875">
                <c:v>-0.250831924809097</c:v>
              </c:pt>
              <c:pt idx="876">
                <c:v>-0.24642732647220439</c:v>
              </c:pt>
              <c:pt idx="877">
                <c:v>-0.24230709662321198</c:v>
              </c:pt>
              <c:pt idx="878">
                <c:v>-0.23848252852574231</c:v>
              </c:pt>
              <c:pt idx="879">
                <c:v>-0.23496410505510787</c:v>
              </c:pt>
              <c:pt idx="880">
                <c:v>-0.23176146996547925</c:v>
              </c:pt>
              <c:pt idx="881">
                <c:v>-0.22888340145702463</c:v>
              </c:pt>
              <c:pt idx="882">
                <c:v>-0.2263377881154735</c:v>
              </c:pt>
              <c:pt idx="883">
                <c:v>-0.22413160729005172</c:v>
              </c:pt>
              <c:pt idx="884">
                <c:v>-0.22227090596905191</c:v>
              </c:pt>
              <c:pt idx="885">
                <c:v>-0.2207607842054593</c:v>
              </c:pt>
              <c:pt idx="886">
                <c:v>-0.21960538113806066</c:v>
              </c:pt>
              <c:pt idx="887">
                <c:v>-0.21880786364635257</c:v>
              </c:pt>
              <c:pt idx="888">
                <c:v>-0.21837041767034487</c:v>
              </c:pt>
              <c:pt idx="889">
                <c:v>-0.21829424221905167</c:v>
              </c:pt>
              <c:pt idx="890">
                <c:v>-0.2185795460840898</c:v>
              </c:pt>
              <c:pt idx="891">
                <c:v>-0.2192255472673964</c:v>
              </c:pt>
              <c:pt idx="892">
                <c:v>-0.22023047512463123</c:v>
              </c:pt>
              <c:pt idx="893">
                <c:v>-0.22159157521838918</c:v>
              </c:pt>
              <c:pt idx="894">
                <c:v>-0.22330511686792198</c:v>
              </c:pt>
              <c:pt idx="895">
                <c:v>-0.22536640337467551</c:v>
              </c:pt>
              <c:pt idx="896">
                <c:v>-0.22776978489561259</c:v>
              </c:pt>
              <c:pt idx="897">
                <c:v>-0.23050867392904151</c:v>
              </c:pt>
              <c:pt idx="898">
                <c:v>-0.23357556337049951</c:v>
              </c:pt>
              <c:pt idx="899">
                <c:v>-0.23696204708920443</c:v>
              </c:pt>
              <c:pt idx="900">
                <c:v>-0.2406588429686749</c:v>
              </c:pt>
              <c:pt idx="901">
                <c:v>-0.24465581834836636</c:v>
              </c:pt>
              <c:pt idx="902">
                <c:v>-0.24894201779658942</c:v>
              </c:pt>
              <c:pt idx="903">
                <c:v>-0.25350569313858662</c:v>
              </c:pt>
              <c:pt idx="904">
                <c:v>-0.25833433565746272</c:v>
              </c:pt>
              <c:pt idx="905">
                <c:v>-0.26341471037970843</c:v>
              </c:pt>
              <c:pt idx="906">
                <c:v>-0.2687328923513424</c:v>
              </c:pt>
              <c:pt idx="907">
                <c:v>-0.27427430480524262</c:v>
              </c:pt>
              <c:pt idx="908">
                <c:v>-0.28002375911505206</c:v>
              </c:pt>
              <c:pt idx="909">
                <c:v>-0.2859654964261471</c:v>
              </c:pt>
              <c:pt idx="910">
                <c:v>-0.292083230849563</c:v>
              </c:pt>
              <c:pt idx="911">
                <c:v>-0.29836019410048387</c:v>
              </c:pt>
              <c:pt idx="912">
                <c:v>-0.30477918145894506</c:v>
              </c:pt>
              <c:pt idx="913">
                <c:v>-0.31132259892677561</c:v>
              </c:pt>
              <c:pt idx="914">
                <c:v>-0.31797251145152361</c:v>
              </c:pt>
              <c:pt idx="915">
                <c:v>-0.32471069208518821</c:v>
              </c:pt>
              <c:pt idx="916">
                <c:v>-0.33151867194301798</c:v>
              </c:pt>
              <c:pt idx="917">
                <c:v>-0.33837779082543928</c:v>
              </c:pt>
              <c:pt idx="918">
                <c:v>-0.3452692483643669</c:v>
              </c:pt>
              <c:pt idx="919">
                <c:v>-0.35217415555370629</c:v>
              </c:pt>
              <c:pt idx="920">
                <c:v>-0.35907358652280541</c:v>
              </c:pt>
              <c:pt idx="921">
                <c:v>-0.36594863041095155</c:v>
              </c:pt>
              <c:pt idx="922">
                <c:v>-0.37278044320072568</c:v>
              </c:pt>
              <c:pt idx="923">
                <c:v>-0.37955029936814472</c:v>
              </c:pt>
              <c:pt idx="924">
                <c:v>-0.38623964320802051</c:v>
              </c:pt>
              <c:pt idx="925">
                <c:v>-0.39283013969385872</c:v>
              </c:pt>
              <c:pt idx="926">
                <c:v>-0.39930372473289139</c:v>
              </c:pt>
              <c:pt idx="927">
                <c:v>-0.40564265467849986</c:v>
              </c:pt>
              <c:pt idx="928">
                <c:v>-0.41182955496431689</c:v>
              </c:pt>
              <c:pt idx="929">
                <c:v>-0.41784746772670511</c:v>
              </c:pt>
              <c:pt idx="930">
                <c:v>-0.42367989828508296</c:v>
              </c:pt>
              <c:pt idx="931">
                <c:v>-0.42931086035269717</c:v>
              </c:pt>
              <c:pt idx="932">
                <c:v>-0.43472491985392364</c:v>
              </c:pt>
              <c:pt idx="933">
                <c:v>-0.43990723722799635</c:v>
              </c:pt>
              <c:pt idx="934">
                <c:v>-0.44484360810321122</c:v>
              </c:pt>
              <c:pt idx="935">
                <c:v>-0.44952050223012258</c:v>
              </c:pt>
              <c:pt idx="936">
                <c:v>-0.45392510056701518</c:v>
              </c:pt>
              <c:pt idx="937">
                <c:v>-0.45804533041600737</c:v>
              </c:pt>
              <c:pt idx="938">
                <c:v>-0.46186989851347721</c:v>
              </c:pt>
              <c:pt idx="939">
                <c:v>-0.46538832198411162</c:v>
              </c:pt>
              <c:pt idx="940">
                <c:v>-0.46859095707374021</c:v>
              </c:pt>
              <c:pt idx="941">
                <c:v>-0.47146902558219494</c:v>
              </c:pt>
              <c:pt idx="942">
                <c:v>-0.47401463892374596</c:v>
              </c:pt>
              <c:pt idx="943">
                <c:v>-0.47622081974916786</c:v>
              </c:pt>
              <c:pt idx="944">
                <c:v>-0.47808152107016755</c:v>
              </c:pt>
              <c:pt idx="945">
                <c:v>-0.47959164283376016</c:v>
              </c:pt>
              <c:pt idx="946">
                <c:v>-0.4807470459011588</c:v>
              </c:pt>
              <c:pt idx="947">
                <c:v>-0.481544563392867</c:v>
              </c:pt>
              <c:pt idx="948">
                <c:v>-0.48198200936887459</c:v>
              </c:pt>
              <c:pt idx="949">
                <c:v>-0.48205818482016782</c:v>
              </c:pt>
              <c:pt idx="950">
                <c:v>-0.48177288095512977</c:v>
              </c:pt>
              <c:pt idx="951">
                <c:v>-0.481126879771823</c:v>
              </c:pt>
              <c:pt idx="952">
                <c:v>-0.48012195191458829</c:v>
              </c:pt>
              <c:pt idx="953">
                <c:v>-0.47876085182083039</c:v>
              </c:pt>
              <c:pt idx="954">
                <c:v>-0.47704731017129748</c:v>
              </c:pt>
              <c:pt idx="955">
                <c:v>-0.47498602366454407</c:v>
              </c:pt>
              <c:pt idx="956">
                <c:v>-0.47258264214360696</c:v>
              </c:pt>
              <c:pt idx="957">
                <c:v>-0.46984375311017801</c:v>
              </c:pt>
              <c:pt idx="958">
                <c:v>-0.46677686366871995</c:v>
              </c:pt>
              <c:pt idx="959">
                <c:v>-0.46339037995001497</c:v>
              </c:pt>
              <c:pt idx="960">
                <c:v>-0.45969358407054467</c:v>
              </c:pt>
              <c:pt idx="961">
                <c:v>-0.45569660869085316</c:v>
              </c:pt>
              <c:pt idx="962">
                <c:v>-0.4514104092426301</c:v>
              </c:pt>
              <c:pt idx="963">
                <c:v>-0.44684673390063284</c:v>
              </c:pt>
              <c:pt idx="964">
                <c:v>-0.44201809138175685</c:v>
              </c:pt>
              <c:pt idx="965">
                <c:v>-0.43693771665951109</c:v>
              </c:pt>
              <c:pt idx="966">
                <c:v>-0.43161953468787717</c:v>
              </c:pt>
              <c:pt idx="967">
                <c:v>-0.4260781222339769</c:v>
              </c:pt>
              <c:pt idx="968">
                <c:v>-0.42032866792416756</c:v>
              </c:pt>
              <c:pt idx="969">
                <c:v>-0.41438693061307241</c:v>
              </c:pt>
              <c:pt idx="970">
                <c:v>-0.40826919618965657</c:v>
              </c:pt>
              <c:pt idx="971">
                <c:v>-0.40199223293873571</c:v>
              </c:pt>
              <c:pt idx="972">
                <c:v>-0.3955732455802744</c:v>
              </c:pt>
              <c:pt idx="973">
                <c:v>-0.38902982811244374</c:v>
              </c:pt>
              <c:pt idx="974">
                <c:v>-0.38237991558769591</c:v>
              </c:pt>
              <c:pt idx="975">
                <c:v>-100000000000000</c:v>
              </c:pt>
              <c:pt idx="976">
                <c:v>-0.35017621351960981</c:v>
              </c:pt>
              <c:pt idx="977">
                <c:v>-0.35264096497009889</c:v>
              </c:pt>
              <c:pt idx="978">
                <c:v>-0.35510402720306106</c:v>
              </c:pt>
              <c:pt idx="979">
                <c:v>-0.35756371215867422</c:v>
              </c:pt>
              <c:pt idx="980">
                <c:v>-0.360018334091734</c:v>
              </c:pt>
              <c:pt idx="981">
                <c:v>-0.36246621072697843</c:v>
              </c:pt>
              <c:pt idx="982">
                <c:v>-0.36490566441203609</c:v>
              </c:pt>
              <c:pt idx="983">
                <c:v>-0.36733502326720457</c:v>
              </c:pt>
              <c:pt idx="984">
                <c:v>-0.36975262233127371</c:v>
              </c:pt>
              <c:pt idx="985">
                <c:v>-0.37215680470260681</c:v>
              </c:pt>
              <c:pt idx="986">
                <c:v>-0.374545922674698</c:v>
              </c:pt>
              <c:pt idx="987">
                <c:v>-0.37691833886542847</c:v>
              </c:pt>
              <c:pt idx="988">
                <c:v>-0.37927242733924599</c:v>
              </c:pt>
              <c:pt idx="989">
                <c:v>-0.38160657472149973</c:v>
              </c:pt>
              <c:pt idx="990">
                <c:v>-0.38391918130416736</c:v>
              </c:pt>
              <c:pt idx="991">
                <c:v>-0.38620866214221422</c:v>
              </c:pt>
              <c:pt idx="992">
                <c:v>-0.38847344813983614</c:v>
              </c:pt>
              <c:pt idx="993">
                <c:v>-0.39071198712583882</c:v>
              </c:pt>
              <c:pt idx="994">
                <c:v>-0.39292274491741908</c:v>
              </c:pt>
              <c:pt idx="995">
                <c:v>-0.39510420637161603</c:v>
              </c:pt>
              <c:pt idx="996">
                <c:v>-0.39725487642371549</c:v>
              </c:pt>
              <c:pt idx="997">
                <c:v>-0.39937328111189219</c:v>
              </c:pt>
              <c:pt idx="998">
                <c:v>-0.40145796858738958</c:v>
              </c:pt>
              <c:pt idx="999">
                <c:v>-0.40350751010954428</c:v>
              </c:pt>
              <c:pt idx="1000">
                <c:v>-0.40552050102497389</c:v>
              </c:pt>
              <c:pt idx="1001">
                <c:v>-0.40749556173025625</c:v>
              </c:pt>
              <c:pt idx="1002">
                <c:v>-0.40943133861744041</c:v>
              </c:pt>
              <c:pt idx="1003">
                <c:v>-0.411326505001742</c:v>
              </c:pt>
              <c:pt idx="1004">
                <c:v>-0.41317976203078688</c:v>
              </c:pt>
              <c:pt idx="1005">
                <c:v>-0.4149898395747797</c:v>
              </c:pt>
              <c:pt idx="1006">
                <c:v>-0.41675549709698717</c:v>
              </c:pt>
              <c:pt idx="1007">
                <c:v>-0.4184755245039401</c:v>
              </c:pt>
              <c:pt idx="1008">
                <c:v>-0.42014874297477106</c:v>
              </c:pt>
              <c:pt idx="1009">
                <c:v>-0.42177400576911944</c:v>
              </c:pt>
              <c:pt idx="1010">
                <c:v>-0.42335019901304943</c:v>
              </c:pt>
              <c:pt idx="1011">
                <c:v>-0.42487624246244432</c:v>
              </c:pt>
              <c:pt idx="1012">
                <c:v>-0.42635109024335155</c:v>
              </c:pt>
              <c:pt idx="1013">
                <c:v>-0.4277737315687723</c:v>
              </c:pt>
              <c:pt idx="1014">
                <c:v>-0.42914319143140472</c:v>
              </c:pt>
              <c:pt idx="1015">
                <c:v>-0.4304585312718649</c:v>
              </c:pt>
              <c:pt idx="1016">
                <c:v>-0.43171884962192902</c:v>
              </c:pt>
              <c:pt idx="1017">
                <c:v>-0.43292328272235397</c:v>
              </c:pt>
              <c:pt idx="1018">
                <c:v>-0.4340710051148558</c:v>
              </c:pt>
              <c:pt idx="1019">
                <c:v>-0.43516123020783676</c:v>
              </c:pt>
              <c:pt idx="1020">
                <c:v>-0.43619321081547574</c:v>
              </c:pt>
              <c:pt idx="1021">
                <c:v>-0.43716623966981299</c:v>
              </c:pt>
              <c:pt idx="1022">
                <c:v>-0.43807964990547571</c:v>
              </c:pt>
              <c:pt idx="1023">
                <c:v>-0.4389328155167142</c:v>
              </c:pt>
              <c:pt idx="1024">
                <c:v>-0.43972515178643495</c:v>
              </c:pt>
              <c:pt idx="1025">
                <c:v>-0.44045611568693704</c:v>
              </c:pt>
              <c:pt idx="1026">
                <c:v>-0.44112520625207535</c:v>
              </c:pt>
              <c:pt idx="1027">
                <c:v>-0.44173196492059835</c:v>
              </c:pt>
              <c:pt idx="1028">
                <c:v>-0.44227597585042294</c:v>
              </c:pt>
              <c:pt idx="1029">
                <c:v>-0.44275686620363175</c:v>
              </c:pt>
              <c:pt idx="1030">
                <c:v>-0.44317430640199773</c:v>
              </c:pt>
              <c:pt idx="1031">
                <c:v>-0.44352801035286055</c:v>
              </c:pt>
              <c:pt idx="1032">
                <c:v>-0.44381773564520016</c:v>
              </c:pt>
              <c:pt idx="1033">
                <c:v>-0.44404328371577334</c:v>
              </c:pt>
              <c:pt idx="1034">
                <c:v>-0.44420449998519879</c:v>
              </c:pt>
              <c:pt idx="1035">
                <c:v>-0.44430127396389835</c:v>
              </c:pt>
              <c:pt idx="1036">
                <c:v>-0.4443335393278211</c:v>
              </c:pt>
              <c:pt idx="1037">
                <c:v>-0.44430127396389835</c:v>
              </c:pt>
              <c:pt idx="1038">
                <c:v>-0.44420449998519879</c:v>
              </c:pt>
              <c:pt idx="1039">
                <c:v>-0.44404328371577334</c:v>
              </c:pt>
              <c:pt idx="1040">
                <c:v>-0.44381773564520016</c:v>
              </c:pt>
              <c:pt idx="1041">
                <c:v>-0.44352801035286055</c:v>
              </c:pt>
              <c:pt idx="1042">
                <c:v>-0.44317430640199773</c:v>
              </c:pt>
              <c:pt idx="1043">
                <c:v>-0.44275686620363175</c:v>
              </c:pt>
              <c:pt idx="1044">
                <c:v>-0.44227597585042294</c:v>
              </c:pt>
              <c:pt idx="1045">
                <c:v>-0.44173196492059835</c:v>
              </c:pt>
              <c:pt idx="1046">
                <c:v>-0.44112520625207535</c:v>
              </c:pt>
              <c:pt idx="1047">
                <c:v>-0.44045611568693704</c:v>
              </c:pt>
              <c:pt idx="1048">
                <c:v>-0.43972515178643495</c:v>
              </c:pt>
              <c:pt idx="1049">
                <c:v>-0.4389328155167142</c:v>
              </c:pt>
              <c:pt idx="1050">
                <c:v>-0.43807964990547571</c:v>
              </c:pt>
              <c:pt idx="1051">
                <c:v>-0.43716623966981299</c:v>
              </c:pt>
              <c:pt idx="1052">
                <c:v>-0.43619321081547574</c:v>
              </c:pt>
              <c:pt idx="1053">
                <c:v>-0.43516123020783676</c:v>
              </c:pt>
              <c:pt idx="1054">
                <c:v>-0.43407100511485575</c:v>
              </c:pt>
              <c:pt idx="1055">
                <c:v>-0.43292328272235392</c:v>
              </c:pt>
              <c:pt idx="1056">
                <c:v>-0.43171884962192897</c:v>
              </c:pt>
              <c:pt idx="1057">
                <c:v>-0.43045853127186484</c:v>
              </c:pt>
              <c:pt idx="1058">
                <c:v>-0.42914319143140467</c:v>
              </c:pt>
              <c:pt idx="1059">
                <c:v>-0.42777373156877224</c:v>
              </c:pt>
              <c:pt idx="1060">
                <c:v>-0.42635109024335149</c:v>
              </c:pt>
              <c:pt idx="1061">
                <c:v>-0.42487624246244426</c:v>
              </c:pt>
              <c:pt idx="1062">
                <c:v>-0.42335019901304938</c:v>
              </c:pt>
              <c:pt idx="1063">
                <c:v>-0.42177400576911939</c:v>
              </c:pt>
              <c:pt idx="1064">
                <c:v>-0.42014874297477117</c:v>
              </c:pt>
              <c:pt idx="1065">
                <c:v>-0.41847552450394004</c:v>
              </c:pt>
              <c:pt idx="1066">
                <c:v>-0.41675549709698712</c:v>
              </c:pt>
              <c:pt idx="1067">
                <c:v>-0.41498983957477964</c:v>
              </c:pt>
              <c:pt idx="1068">
                <c:v>-0.41317976203078677</c:v>
              </c:pt>
              <c:pt idx="1069">
                <c:v>-0.41132650500174189</c:v>
              </c:pt>
              <c:pt idx="1070">
                <c:v>-0.40943133861744019</c:v>
              </c:pt>
              <c:pt idx="1071">
                <c:v>-0.40749556173025614</c:v>
              </c:pt>
              <c:pt idx="1072">
                <c:v>-0.40552050102497378</c:v>
              </c:pt>
              <c:pt idx="1073">
                <c:v>-0.40350751010954417</c:v>
              </c:pt>
              <c:pt idx="1074">
                <c:v>-0.40145796858738947</c:v>
              </c:pt>
              <c:pt idx="1075">
                <c:v>-0.39937328111189208</c:v>
              </c:pt>
              <c:pt idx="1076">
                <c:v>-0.39725487642371538</c:v>
              </c:pt>
              <c:pt idx="1077">
                <c:v>-0.39510420637161592</c:v>
              </c:pt>
              <c:pt idx="1078">
                <c:v>-0.39292274491741896</c:v>
              </c:pt>
              <c:pt idx="1079">
                <c:v>-0.39071198712583888</c:v>
              </c:pt>
              <c:pt idx="1080">
                <c:v>-0.38847344813983603</c:v>
              </c:pt>
              <c:pt idx="1081">
                <c:v>-0.38620866214221411</c:v>
              </c:pt>
              <c:pt idx="1082">
                <c:v>-0.38391918130416725</c:v>
              </c:pt>
              <c:pt idx="1083">
                <c:v>-0.38160657472149956</c:v>
              </c:pt>
              <c:pt idx="1084">
                <c:v>-0.37927242733924588</c:v>
              </c:pt>
              <c:pt idx="1085">
                <c:v>-0.37691833886542836</c:v>
              </c:pt>
              <c:pt idx="1086">
                <c:v>-0.37454592267469794</c:v>
              </c:pt>
              <c:pt idx="1087">
                <c:v>-0.3721568047026067</c:v>
              </c:pt>
              <c:pt idx="1088">
                <c:v>-0.36975262233127359</c:v>
              </c:pt>
              <c:pt idx="1089">
                <c:v>-0.36733502326720446</c:v>
              </c:pt>
              <c:pt idx="1090">
                <c:v>-0.36490566441203598</c:v>
              </c:pt>
              <c:pt idx="1091">
                <c:v>-0.36246621072697832</c:v>
              </c:pt>
              <c:pt idx="1092">
                <c:v>-0.36001833409173389</c:v>
              </c:pt>
              <c:pt idx="1093">
                <c:v>-0.35756371215867411</c:v>
              </c:pt>
              <c:pt idx="1094">
                <c:v>-0.35510402720306095</c:v>
              </c:pt>
              <c:pt idx="1095">
                <c:v>-0.35264096497009878</c:v>
              </c:pt>
              <c:pt idx="1096">
                <c:v>-0.3501762135196097</c:v>
              </c:pt>
              <c:pt idx="1097">
                <c:v>-100000000000000</c:v>
              </c:pt>
              <c:pt idx="1098">
                <c:v>-0.35017621351960981</c:v>
              </c:pt>
              <c:pt idx="1099">
                <c:v>-0.34741605288819566</c:v>
              </c:pt>
              <c:pt idx="1100">
                <c:v>-0.34465778393300517</c:v>
              </c:pt>
              <c:pt idx="1101">
                <c:v>-0.34190329703380157</c:v>
              </c:pt>
              <c:pt idx="1102">
                <c:v>-0.33915447997831594</c:v>
              </c:pt>
              <c:pt idx="1103">
                <c:v>-0.3364132166684517</c:v>
              </c:pt>
              <c:pt idx="1104">
                <c:v>-0.33368138582915219</c:v>
              </c:pt>
              <c:pt idx="1105">
                <c:v>-0.33096085972081668</c:v>
              </c:pt>
              <c:pt idx="1106">
                <c:v>-0.32825350285614663</c:v>
              </c:pt>
              <c:pt idx="1107">
                <c:v>-0.3255611707223014</c:v>
              </c:pt>
              <c:pt idx="1108">
                <c:v>-0.32288570850924053</c:v>
              </c:pt>
              <c:pt idx="1109">
                <c:v>-0.32022894984512273</c:v>
              </c:pt>
              <c:pt idx="1110">
                <c:v>-0.31759271553962826</c:v>
              </c:pt>
              <c:pt idx="1111">
                <c:v>-0.31497881233606706</c:v>
              </c:pt>
              <c:pt idx="1112">
                <c:v>-0.31238903167312781</c:v>
              </c:pt>
              <c:pt idx="1113">
                <c:v>-0.30982514845711417</c:v>
              </c:pt>
              <c:pt idx="1114">
                <c:v>-0.30728891984551376</c:v>
              </c:pt>
              <c:pt idx="1115">
                <c:v>-0.30478208404272955</c:v>
              </c:pt>
              <c:pt idx="1116">
                <c:v>-0.30230635910880121</c:v>
              </c:pt>
              <c:pt idx="1117">
                <c:v>-0.29986344178193369</c:v>
              </c:pt>
              <c:pt idx="1118">
                <c:v>-0.29745500631563598</c:v>
              </c:pt>
              <c:pt idx="1119">
                <c:v>-0.29508270333127284</c:v>
              </c:pt>
              <c:pt idx="1120">
                <c:v>-0.29274815868681059</c:v>
              </c:pt>
              <c:pt idx="1121">
                <c:v>-0.29045297236253542</c:v>
              </c:pt>
              <c:pt idx="1122">
                <c:v>-0.28819871736450681</c:v>
              </c:pt>
              <c:pt idx="1123">
                <c:v>-0.28598693864649793</c:v>
              </c:pt>
              <c:pt idx="1124">
                <c:v>-0.28381915205116115</c:v>
              </c:pt>
              <c:pt idx="1125">
                <c:v>-0.2816968432711458</c:v>
              </c:pt>
              <c:pt idx="1126">
                <c:v>-0.27962146683087774</c:v>
              </c:pt>
              <c:pt idx="1127">
                <c:v>-0.27759444508970205</c:v>
              </c:pt>
              <c:pt idx="1128">
                <c:v>-0.27561716726706781</c:v>
              </c:pt>
              <c:pt idx="1129">
                <c:v>-0.27369098849042772</c:v>
              </c:pt>
              <c:pt idx="1130">
                <c:v>-0.27181722886650039</c:v>
              </c:pt>
              <c:pt idx="1131">
                <c:v>-0.26999717257653572</c:v>
              </c:pt>
              <c:pt idx="1132">
                <c:v>-0.268232066996201</c:v>
              </c:pt>
              <c:pt idx="1133">
                <c:v>-0.26652312184069177</c:v>
              </c:pt>
              <c:pt idx="1134">
                <c:v>-0.26487150833565432</c:v>
              </c:pt>
              <c:pt idx="1135">
                <c:v>-0.26327835841448471</c:v>
              </c:pt>
              <c:pt idx="1136">
                <c:v>-0.26174476394255947</c:v>
              </c:pt>
              <c:pt idx="1137">
                <c:v>-0.26027177596892498</c:v>
              </c:pt>
              <c:pt idx="1138">
                <c:v>-0.25886040400596078</c:v>
              </c:pt>
              <c:pt idx="1139">
                <c:v>-0.25751161533751082</c:v>
              </c:pt>
              <c:pt idx="1140">
                <c:v>-0.25622633435595488</c:v>
              </c:pt>
              <c:pt idx="1141">
                <c:v>-0.25500544192867647</c:v>
              </c:pt>
              <c:pt idx="1142">
                <c:v>-0.25384977479436044</c:v>
              </c:pt>
              <c:pt idx="1143">
                <c:v>-0.25276012498953371</c:v>
              </c:pt>
              <c:pt idx="1144">
                <c:v>-0.25173723930574321</c:v>
              </c:pt>
              <c:pt idx="1145">
                <c:v>-0.25078181877774258</c:v>
              </c:pt>
              <c:pt idx="1146">
                <c:v>-0.24989451820303715</c:v>
              </c:pt>
              <c:pt idx="1147">
                <c:v>-0.24907594569311925</c:v>
              </c:pt>
              <c:pt idx="1148">
                <c:v>-0.24832666225669858</c:v>
              </c:pt>
              <c:pt idx="1149">
                <c:v>-0.24764718141521488</c:v>
              </c:pt>
              <c:pt idx="1150">
                <c:v>-0.24703796885089604</c:v>
              </c:pt>
              <c:pt idx="1151">
                <c:v>-0.24649944208760305</c:v>
              </c:pt>
              <c:pt idx="1152">
                <c:v>-0.2460319702046791</c:v>
              </c:pt>
              <c:pt idx="1153">
                <c:v>-0.24563587358400218</c:v>
              </c:pt>
              <c:pt idx="1154">
                <c:v>-0.24531142369041065</c:v>
              </c:pt>
              <c:pt idx="1155">
                <c:v>-0.24505884288565502</c:v>
              </c:pt>
              <c:pt idx="1156">
                <c:v>-0.24487830427600205</c:v>
              </c:pt>
              <c:pt idx="1157">
                <c:v>-0.24476993159359661</c:v>
              </c:pt>
              <c:pt idx="1158">
                <c:v>-0.24473379911166213</c:v>
              </c:pt>
              <c:pt idx="1159">
                <c:v>-0.24476993159359661</c:v>
              </c:pt>
              <c:pt idx="1160">
                <c:v>-0.24487830427600205</c:v>
              </c:pt>
              <c:pt idx="1161">
                <c:v>-0.24505884288565502</c:v>
              </c:pt>
              <c:pt idx="1162">
                <c:v>-0.24531142369041065</c:v>
              </c:pt>
              <c:pt idx="1163">
                <c:v>-0.24563587358400218</c:v>
              </c:pt>
              <c:pt idx="1164">
                <c:v>-0.24603197020467907</c:v>
              </c:pt>
              <c:pt idx="1165">
                <c:v>-0.24649944208760302</c:v>
              </c:pt>
              <c:pt idx="1166">
                <c:v>-0.24703796885089602</c:v>
              </c:pt>
              <c:pt idx="1167">
                <c:v>-0.24764718141521486</c:v>
              </c:pt>
              <c:pt idx="1168">
                <c:v>-0.24832666225669855</c:v>
              </c:pt>
              <c:pt idx="1169">
                <c:v>-0.24907594569311922</c:v>
              </c:pt>
              <c:pt idx="1170">
                <c:v>-0.24989451820303712</c:v>
              </c:pt>
              <c:pt idx="1171">
                <c:v>-0.25078181877774258</c:v>
              </c:pt>
              <c:pt idx="1172">
                <c:v>-0.25173723930574327</c:v>
              </c:pt>
              <c:pt idx="1173">
                <c:v>-0.25276012498953371</c:v>
              </c:pt>
              <c:pt idx="1174">
                <c:v>-0.25384977479436044</c:v>
              </c:pt>
              <c:pt idx="1175">
                <c:v>-0.25500544192867652</c:v>
              </c:pt>
              <c:pt idx="1176">
                <c:v>-0.25622633435595482</c:v>
              </c:pt>
              <c:pt idx="1177">
                <c:v>-0.25751161533751077</c:v>
              </c:pt>
              <c:pt idx="1178">
                <c:v>-0.25886040400596072</c:v>
              </c:pt>
              <c:pt idx="1179">
                <c:v>-0.26027177596892492</c:v>
              </c:pt>
              <c:pt idx="1180">
                <c:v>-0.26174476394255947</c:v>
              </c:pt>
              <c:pt idx="1181">
                <c:v>-0.26327835841448466</c:v>
              </c:pt>
              <c:pt idx="1182">
                <c:v>-0.26487150833565426</c:v>
              </c:pt>
              <c:pt idx="1183">
                <c:v>-0.26652312184069182</c:v>
              </c:pt>
              <c:pt idx="1184">
                <c:v>-0.26823206699620095</c:v>
              </c:pt>
              <c:pt idx="1185">
                <c:v>-0.26999717257653566</c:v>
              </c:pt>
              <c:pt idx="1186">
                <c:v>-0.27181722886650034</c:v>
              </c:pt>
              <c:pt idx="1187">
                <c:v>-0.27369098849042778</c:v>
              </c:pt>
              <c:pt idx="1188">
                <c:v>-0.27561716726706775</c:v>
              </c:pt>
              <c:pt idx="1189">
                <c:v>-0.27759444508970199</c:v>
              </c:pt>
              <c:pt idx="1190">
                <c:v>-0.27962146683087769</c:v>
              </c:pt>
              <c:pt idx="1191">
                <c:v>-0.28169684327114569</c:v>
              </c:pt>
              <c:pt idx="1192">
                <c:v>-0.28381915205116109</c:v>
              </c:pt>
              <c:pt idx="1193">
                <c:v>-0.28598693864649782</c:v>
              </c:pt>
              <c:pt idx="1194">
                <c:v>-0.2881987173645067</c:v>
              </c:pt>
              <c:pt idx="1195">
                <c:v>-0.29045297236253531</c:v>
              </c:pt>
              <c:pt idx="1196">
                <c:v>-0.29274815868681053</c:v>
              </c:pt>
              <c:pt idx="1197">
                <c:v>-0.29508270333127273</c:v>
              </c:pt>
              <c:pt idx="1198">
                <c:v>-0.29745500631563587</c:v>
              </c:pt>
              <c:pt idx="1199">
                <c:v>-0.29986344178193347</c:v>
              </c:pt>
              <c:pt idx="1200">
                <c:v>-0.3023063591088011</c:v>
              </c:pt>
              <c:pt idx="1201">
                <c:v>-0.30478208404272933</c:v>
              </c:pt>
              <c:pt idx="1202">
                <c:v>-0.30728891984551376</c:v>
              </c:pt>
              <c:pt idx="1203">
                <c:v>-0.30982514845711406</c:v>
              </c:pt>
              <c:pt idx="1204">
                <c:v>-0.3123890316731277</c:v>
              </c:pt>
              <c:pt idx="1205">
                <c:v>-0.314978812336067</c:v>
              </c:pt>
              <c:pt idx="1206">
                <c:v>-0.31759271553962815</c:v>
              </c:pt>
              <c:pt idx="1207">
                <c:v>-0.32022894984512262</c:v>
              </c:pt>
              <c:pt idx="1208">
                <c:v>-0.32288570850924048</c:v>
              </c:pt>
              <c:pt idx="1209">
                <c:v>-0.32556117072230129</c:v>
              </c:pt>
              <c:pt idx="1210">
                <c:v>-0.32825350285614652</c:v>
              </c:pt>
              <c:pt idx="1211">
                <c:v>-0.33096085972081662</c:v>
              </c:pt>
              <c:pt idx="1212">
                <c:v>-0.33368138582915208</c:v>
              </c:pt>
              <c:pt idx="1213">
                <c:v>-0.33641321666845159</c:v>
              </c:pt>
              <c:pt idx="1214">
                <c:v>-0.33915447997831583</c:v>
              </c:pt>
              <c:pt idx="1215">
                <c:v>-0.34190329703380146</c:v>
              </c:pt>
              <c:pt idx="1216">
                <c:v>-0.344657783933005</c:v>
              </c:pt>
              <c:pt idx="1217">
                <c:v>-0.3474160528881956</c:v>
              </c:pt>
              <c:pt idx="1218">
                <c:v>-0.3501762135196097</c:v>
              </c:pt>
              <c:pt idx="1219">
                <c:v>-100000000000000</c:v>
              </c:pt>
              <c:pt idx="1220">
                <c:v>-0.35017621351960981</c:v>
              </c:pt>
              <c:pt idx="1221">
                <c:v>-0.34293072361845989</c:v>
              </c:pt>
              <c:pt idx="1222">
                <c:v>-0.33569019941416806</c:v>
              </c:pt>
              <c:pt idx="1223">
                <c:v>-0.32845960320035139</c:v>
              </c:pt>
              <c:pt idx="1224">
                <c:v>-0.32124389046647872</c:v>
              </c:pt>
              <c:pt idx="1225">
                <c:v>-0.31404800650162484</c:v>
              </c:pt>
              <c:pt idx="1226">
                <c:v>-0.30687688300521698</c:v>
              </c:pt>
              <c:pt idx="1227">
                <c:v>-0.2997354347070938</c:v>
              </c:pt>
              <c:pt idx="1228">
                <c:v>-0.29262855599919546</c:v>
              </c:pt>
              <c:pt idx="1229">
                <c:v>-0.28556111758119229</c:v>
              </c:pt>
              <c:pt idx="1230">
                <c:v>-0.27853796312234902</c:v>
              </c:pt>
              <c:pt idx="1231">
                <c:v>-0.2715639059419177</c:v>
              </c:pt>
              <c:pt idx="1232">
                <c:v>-0.26464372571032757</c:v>
              </c:pt>
              <c:pt idx="1233">
                <c:v>-0.25778216517343899</c:v>
              </c:pt>
              <c:pt idx="1234">
                <c:v>-0.25098392690210108</c:v>
              </c:pt>
              <c:pt idx="1235">
                <c:v>-0.24425367006924556</c:v>
              </c:pt>
              <c:pt idx="1236">
                <c:v>-0.23759600725672192</c:v>
              </c:pt>
              <c:pt idx="1237">
                <c:v>-0.23101550129406404</c:v>
              </c:pt>
              <c:pt idx="1238">
                <c:v>-0.22451666213135504</c:v>
              </c:pt>
              <c:pt idx="1239">
                <c:v>-0.218103943748333</c:v>
              </c:pt>
              <c:pt idx="1240">
                <c:v>-0.21178174110185519</c:v>
              </c:pt>
              <c:pt idx="1241">
                <c:v>-0.20555438711381421</c:v>
              </c:pt>
              <c:pt idx="1242">
                <c:v>-0.19942614970157044</c:v>
              </c:pt>
              <c:pt idx="1243">
                <c:v>-0.19340122885293379</c:v>
              </c:pt>
              <c:pt idx="1244">
                <c:v>-0.18748375374770246</c:v>
              </c:pt>
              <c:pt idx="1245">
                <c:v>-0.18167777992772918</c:v>
              </c:pt>
              <c:pt idx="1246">
                <c:v>-0.17598728651745515</c:v>
              </c:pt>
              <c:pt idx="1247">
                <c:v>-0.17041617349681742</c:v>
              </c:pt>
              <c:pt idx="1248">
                <c:v>-0.1649682590283969</c:v>
              </c:pt>
              <c:pt idx="1249">
                <c:v>-0.15964727684064089</c:v>
              </c:pt>
              <c:pt idx="1250">
                <c:v>-0.15445687366895192</c:v>
              </c:pt>
              <c:pt idx="1251">
                <c:v>-0.14940060675639752</c:v>
              </c:pt>
              <c:pt idx="1252">
                <c:v>-0.14448194141575302</c:v>
              </c:pt>
              <c:pt idx="1253">
                <c:v>-0.13970424865455053</c:v>
              </c:pt>
              <c:pt idx="1254">
                <c:v>-0.13507080286475737</c:v>
              </c:pt>
              <c:pt idx="1255">
                <c:v>-0.13058477957867207</c:v>
              </c:pt>
              <c:pt idx="1256">
                <c:v>-0.12624925329257286</c:v>
              </c:pt>
              <c:pt idx="1257">
                <c:v>-0.12206719535961208</c:v>
              </c:pt>
              <c:pt idx="1258">
                <c:v>-0.11804147195339848</c:v>
              </c:pt>
              <c:pt idx="1259">
                <c:v>-0.11417484210366534</c:v>
              </c:pt>
              <c:pt idx="1260">
                <c:v>-0.11046995580536899</c:v>
              </c:pt>
              <c:pt idx="1261">
                <c:v>-0.10692935220251544</c:v>
              </c:pt>
              <c:pt idx="1262">
                <c:v>-0.10355545784795671</c:v>
              </c:pt>
              <c:pt idx="1263">
                <c:v>-0.10035058504035374</c:v>
              </c:pt>
              <c:pt idx="1264">
                <c:v>-9.7316930239441671E-2</c:v>
              </c:pt>
              <c:pt idx="1265">
                <c:v>-9.445657256068711E-2</c:v>
              </c:pt>
              <c:pt idx="1266">
                <c:v>-9.1771472350364439E-2</c:v>
              </c:pt>
              <c:pt idx="1267">
                <c:v>-8.9263469842034496E-2</c:v>
              </c:pt>
              <c:pt idx="1268">
                <c:v>-8.6934283895338874E-2</c:v>
              </c:pt>
              <c:pt idx="1269">
                <c:v>-8.4785510817979831E-2</c:v>
              </c:pt>
              <c:pt idx="1270">
                <c:v>-8.2818623271691039E-2</c:v>
              </c:pt>
              <c:pt idx="1271">
                <c:v>-8.1034969262948675E-2</c:v>
              </c:pt>
              <c:pt idx="1272">
                <c:v>-7.9435771219114507E-2</c:v>
              </c:pt>
              <c:pt idx="1273">
                <c:v>-7.8022125150646604E-2</c:v>
              </c:pt>
              <c:pt idx="1274">
                <c:v>-7.6794999899946453E-2</c:v>
              </c:pt>
              <c:pt idx="1275">
                <c:v>-7.5755236477364901E-2</c:v>
              </c:pt>
              <c:pt idx="1276">
                <c:v>-7.4903547484814537E-2</c:v>
              </c:pt>
              <c:pt idx="1277">
                <c:v>-7.4240516627387912E-2</c:v>
              </c:pt>
              <c:pt idx="1278">
                <c:v>-7.3766598313315668E-2</c:v>
              </c:pt>
              <c:pt idx="1279">
                <c:v>-7.3482117342537331E-2</c:v>
              </c:pt>
              <c:pt idx="1280">
                <c:v>-7.338726868410049E-2</c:v>
              </c:pt>
              <c:pt idx="1281">
                <c:v>-7.3482117342537318E-2</c:v>
              </c:pt>
              <c:pt idx="1282">
                <c:v>-7.3766598313315654E-2</c:v>
              </c:pt>
              <c:pt idx="1283">
                <c:v>-7.4240516627387898E-2</c:v>
              </c:pt>
              <c:pt idx="1284">
                <c:v>-7.4903547484814523E-2</c:v>
              </c:pt>
              <c:pt idx="1285">
                <c:v>-7.5755236477364887E-2</c:v>
              </c:pt>
              <c:pt idx="1286">
                <c:v>-7.6794999899946439E-2</c:v>
              </c:pt>
              <c:pt idx="1287">
                <c:v>-7.802212515064659E-2</c:v>
              </c:pt>
              <c:pt idx="1288">
                <c:v>-7.9435771219114493E-2</c:v>
              </c:pt>
              <c:pt idx="1289">
                <c:v>-8.1034969262948578E-2</c:v>
              </c:pt>
              <c:pt idx="1290">
                <c:v>-8.2818623271691108E-2</c:v>
              </c:pt>
              <c:pt idx="1291">
                <c:v>-8.4785510817979817E-2</c:v>
              </c:pt>
              <c:pt idx="1292">
                <c:v>-8.6934283895338832E-2</c:v>
              </c:pt>
              <c:pt idx="1293">
                <c:v>-8.9263469842034454E-2</c:v>
              </c:pt>
              <c:pt idx="1294">
                <c:v>-9.177147235036448E-2</c:v>
              </c:pt>
              <c:pt idx="1295">
                <c:v>-9.4456572560687069E-2</c:v>
              </c:pt>
              <c:pt idx="1296">
                <c:v>-9.7316930239441768E-2</c:v>
              </c:pt>
              <c:pt idx="1297">
                <c:v>-0.10035058504035356</c:v>
              </c:pt>
              <c:pt idx="1298">
                <c:v>-0.10355545784795667</c:v>
              </c:pt>
              <c:pt idx="1299">
                <c:v>-0.1069293522025154</c:v>
              </c:pt>
              <c:pt idx="1300">
                <c:v>-0.11046995580536909</c:v>
              </c:pt>
              <c:pt idx="1301">
                <c:v>-0.1141748421036653</c:v>
              </c:pt>
              <c:pt idx="1302">
                <c:v>-0.11804147195339854</c:v>
              </c:pt>
              <c:pt idx="1303">
                <c:v>-0.12206719535961204</c:v>
              </c:pt>
              <c:pt idx="1304">
                <c:v>-0.12624925329257281</c:v>
              </c:pt>
              <c:pt idx="1305">
                <c:v>-0.13058477957867201</c:v>
              </c:pt>
              <c:pt idx="1306">
                <c:v>-0.13507080286475723</c:v>
              </c:pt>
              <c:pt idx="1307">
                <c:v>-0.13970424865455064</c:v>
              </c:pt>
              <c:pt idx="1308">
                <c:v>-0.14448194141575296</c:v>
              </c:pt>
              <c:pt idx="1309">
                <c:v>-0.14940060675639738</c:v>
              </c:pt>
              <c:pt idx="1310">
                <c:v>-0.15445687366895186</c:v>
              </c:pt>
              <c:pt idx="1311">
                <c:v>-0.15964727684064076</c:v>
              </c:pt>
              <c:pt idx="1312">
                <c:v>-0.16496825902839693</c:v>
              </c:pt>
              <c:pt idx="1313">
                <c:v>-0.17041617349681734</c:v>
              </c:pt>
              <c:pt idx="1314">
                <c:v>-0.17598728651745513</c:v>
              </c:pt>
              <c:pt idx="1315">
                <c:v>-0.1816777799277291</c:v>
              </c:pt>
              <c:pt idx="1316">
                <c:v>-0.18748375374770238</c:v>
              </c:pt>
              <c:pt idx="1317">
                <c:v>-0.19340122885293373</c:v>
              </c:pt>
              <c:pt idx="1318">
                <c:v>-0.19942614970157033</c:v>
              </c:pt>
              <c:pt idx="1319">
                <c:v>-0.20555438711381413</c:v>
              </c:pt>
              <c:pt idx="1320">
                <c:v>-0.2117817411018551</c:v>
              </c:pt>
              <c:pt idx="1321">
                <c:v>-0.21810394374833292</c:v>
              </c:pt>
              <c:pt idx="1322">
                <c:v>-0.22451666213135496</c:v>
              </c:pt>
              <c:pt idx="1323">
                <c:v>-0.23101550129406381</c:v>
              </c:pt>
              <c:pt idx="1324">
                <c:v>-0.23759600725672186</c:v>
              </c:pt>
              <c:pt idx="1325">
                <c:v>-0.24425367006924548</c:v>
              </c:pt>
              <c:pt idx="1326">
                <c:v>-0.25098392690210092</c:v>
              </c:pt>
              <c:pt idx="1327">
                <c:v>-0.25778216517343894</c:v>
              </c:pt>
              <c:pt idx="1328">
                <c:v>-0.26464372571032746</c:v>
              </c:pt>
              <c:pt idx="1329">
                <c:v>-0.27156390594191759</c:v>
              </c:pt>
              <c:pt idx="1330">
                <c:v>-0.2785379631223488</c:v>
              </c:pt>
              <c:pt idx="1331">
                <c:v>-0.28556111758119218</c:v>
              </c:pt>
              <c:pt idx="1332">
                <c:v>-0.29262855599919546</c:v>
              </c:pt>
              <c:pt idx="1333">
                <c:v>-0.29973543470709363</c:v>
              </c:pt>
              <c:pt idx="1334">
                <c:v>-0.30687688300521687</c:v>
              </c:pt>
              <c:pt idx="1335">
                <c:v>-0.31404800650162479</c:v>
              </c:pt>
              <c:pt idx="1336">
                <c:v>-0.32124389046647861</c:v>
              </c:pt>
              <c:pt idx="1337">
                <c:v>-0.32845960320035128</c:v>
              </c:pt>
              <c:pt idx="1338">
                <c:v>-0.33569019941416783</c:v>
              </c:pt>
              <c:pt idx="1339">
                <c:v>-0.34293072361845989</c:v>
              </c:pt>
              <c:pt idx="1340">
                <c:v>-0.3501762135196097</c:v>
              </c:pt>
              <c:pt idx="1341">
                <c:v>-100000000000000</c:v>
              </c:pt>
              <c:pt idx="1342">
                <c:v>-0.35017621351960981</c:v>
              </c:pt>
              <c:pt idx="1343">
                <c:v>-0.34038681751650518</c:v>
              </c:pt>
              <c:pt idx="1344">
                <c:v>-0.33060413067642985</c:v>
              </c:pt>
              <c:pt idx="1345">
                <c:v>-0.32083485756428798</c:v>
              </c:pt>
              <c:pt idx="1346">
                <c:v>-0.31108569355188431</c:v>
              </c:pt>
              <c:pt idx="1347">
                <c:v>-0.3013633202292515</c:v>
              </c:pt>
              <c:pt idx="1348">
                <c:v>-0.29167440082542151</c:v>
              </c:pt>
              <c:pt idx="1349">
                <c:v>-0.28202557564178138</c:v>
              </c:pt>
              <c:pt idx="1350">
                <c:v>-0.27242345750114239</c:v>
              </c:pt>
              <c:pt idx="1351">
                <c:v>-0.26287462721564159</c:v>
              </c:pt>
              <c:pt idx="1352">
                <c:v>-0.25338562907658213</c:v>
              </c:pt>
              <c:pt idx="1353">
                <c:v>-0.24396296636930218</c:v>
              </c:pt>
              <c:pt idx="1354">
                <c:v>-0.23461309691614898</c:v>
              </c:pt>
              <c:pt idx="1355">
                <c:v>-0.22534242865060933</c:v>
              </c:pt>
              <c:pt idx="1356">
                <c:v>-0.21615731522563222</c:v>
              </c:pt>
              <c:pt idx="1357">
                <c:v>-0.20706405165915256</c:v>
              </c:pt>
              <c:pt idx="1358">
                <c:v>-0.19806887001979998</c:v>
              </c:pt>
              <c:pt idx="1359">
                <c:v>-0.1891779351557509</c:v>
              </c:pt>
              <c:pt idx="1360">
                <c:v>-0.18039734046964889</c:v>
              </c:pt>
              <c:pt idx="1361">
                <c:v>-0.1717331037424914</c:v>
              </c:pt>
              <c:pt idx="1362">
                <c:v>-0.163191163009343</c:v>
              </c:pt>
              <c:pt idx="1363">
                <c:v>-0.1547773724897025</c:v>
              </c:pt>
              <c:pt idx="1364">
                <c:v>-0.14649749857531411</c:v>
              </c:pt>
              <c:pt idx="1365">
                <c:v>-0.13835721587816965</c:v>
              </c:pt>
              <c:pt idx="1366">
                <c:v>-0.13036210334141365</c:v>
              </c:pt>
              <c:pt idx="1367">
                <c:v>-0.12251764041581403</c:v>
              </c:pt>
              <c:pt idx="1368">
                <c:v>-0.11482920330442024</c:v>
              </c:pt>
              <c:pt idx="1369">
                <c:v>-0.10730206127798247</c:v>
              </c:pt>
              <c:pt idx="1370">
                <c:v>-9.9941373063656497E-2</c:v>
              </c:pt>
              <c:pt idx="1371">
                <c:v>-9.2752183309469924E-2</c:v>
              </c:pt>
              <c:pt idx="1372">
                <c:v>-8.5739419126972097E-2</c:v>
              </c:pt>
              <c:pt idx="1373">
                <c:v>-7.8907886714438463E-2</c:v>
              </c:pt>
              <c:pt idx="1374">
                <c:v>-7.2262268062941643E-2</c:v>
              </c:pt>
              <c:pt idx="1375">
                <c:v>-6.5807117747549632E-2</c:v>
              </c:pt>
              <c:pt idx="1376">
                <c:v>-5.9546859805846578E-2</c:v>
              </c:pt>
              <c:pt idx="1377">
                <c:v>-5.3485784705918575E-2</c:v>
              </c:pt>
              <c:pt idx="1378">
                <c:v>-4.7628046405882023E-2</c:v>
              </c:pt>
              <c:pt idx="1379">
                <c:v>-4.1977659506967087E-2</c:v>
              </c:pt>
              <c:pt idx="1380">
                <c:v>-3.6538496502111197E-2</c:v>
              </c:pt>
              <c:pt idx="1381">
                <c:v>-3.131428512194543E-2</c:v>
              </c:pt>
              <c:pt idx="1382">
                <c:v>-2.6308605779994779E-2</c:v>
              </c:pt>
              <c:pt idx="1383">
                <c:v>-2.1524889118840707E-2</c:v>
              </c:pt>
              <c:pt idx="1384">
                <c:v>-1.6966413658931243E-2</c:v>
              </c:pt>
              <c:pt idx="1385">
                <c:v>-1.2636303551645203E-2</c:v>
              </c:pt>
              <c:pt idx="1386">
                <c:v>-8.5375264381565407E-3</c:v>
              </c:pt>
              <c:pt idx="1387">
                <c:v>-4.6728914155602904E-3</c:v>
              </c:pt>
              <c:pt idx="1388">
                <c:v>-1.0450471116582E-3</c:v>
              </c:pt>
              <c:pt idx="1389">
                <c:v>2.3435201302787808E-3</c:v>
              </c:pt>
              <c:pt idx="1390">
                <c:v>5.4904879555257224E-3</c:v>
              </c:pt>
              <c:pt idx="1391">
                <c:v>8.3936995895297281E-3</c:v>
              </c:pt>
              <c:pt idx="1392">
                <c:v>1.1051165316055706E-2</c:v>
              </c:pt>
              <c:pt idx="1393">
                <c:v>1.3461063840837808E-2</c:v>
              </c:pt>
              <c:pt idx="1394">
                <c:v>1.562174353980433E-2</c:v>
              </c:pt>
              <c:pt idx="1395">
                <c:v>1.7531723591017928E-2</c:v>
              </c:pt>
              <c:pt idx="1396">
                <c:v>1.9189694989557332E-2</c:v>
              </c:pt>
              <c:pt idx="1397">
                <c:v>2.059452144464316E-2</c:v>
              </c:pt>
              <c:pt idx="1398">
                <c:v>2.174524015839616E-2</c:v>
              </c:pt>
              <c:pt idx="1399">
                <c:v>2.2641062485689371E-2</c:v>
              </c:pt>
              <c:pt idx="1400">
                <c:v>2.3281374474646874E-2</c:v>
              </c:pt>
              <c:pt idx="1401">
                <c:v>2.3665737287415979E-2</c:v>
              </c:pt>
              <c:pt idx="1402">
                <c:v>2.3793887500923989E-2</c:v>
              </c:pt>
              <c:pt idx="1403">
                <c:v>2.3665737287415979E-2</c:v>
              </c:pt>
              <c:pt idx="1404">
                <c:v>2.3281374474646881E-2</c:v>
              </c:pt>
              <c:pt idx="1405">
                <c:v>2.2641062485689378E-2</c:v>
              </c:pt>
              <c:pt idx="1406">
                <c:v>2.1745240158396167E-2</c:v>
              </c:pt>
              <c:pt idx="1407">
                <c:v>2.0594521444643174E-2</c:v>
              </c:pt>
              <c:pt idx="1408">
                <c:v>1.9189694989557346E-2</c:v>
              </c:pt>
              <c:pt idx="1409">
                <c:v>1.7531723591017942E-2</c:v>
              </c:pt>
              <c:pt idx="1410">
                <c:v>1.5621743539804349E-2</c:v>
              </c:pt>
              <c:pt idx="1411">
                <c:v>1.3461063840837829E-2</c:v>
              </c:pt>
              <c:pt idx="1412">
                <c:v>1.1051165316055647E-2</c:v>
              </c:pt>
              <c:pt idx="1413">
                <c:v>8.3936995895297559E-3</c:v>
              </c:pt>
              <c:pt idx="1414">
                <c:v>5.490487955525751E-3</c:v>
              </c:pt>
              <c:pt idx="1415">
                <c:v>2.3435201302788116E-3</c:v>
              </c:pt>
              <c:pt idx="1416">
                <c:v>-1.0450471116581666E-3</c:v>
              </c:pt>
              <c:pt idx="1417">
                <c:v>-4.6728914155602548E-3</c:v>
              </c:pt>
              <c:pt idx="1418">
                <c:v>-8.5375264381565025E-3</c:v>
              </c:pt>
              <c:pt idx="1419">
                <c:v>-1.2636303551645163E-2</c:v>
              </c:pt>
              <c:pt idx="1420">
                <c:v>-1.6966413658931201E-2</c:v>
              </c:pt>
              <c:pt idx="1421">
                <c:v>-2.1524889118840762E-2</c:v>
              </c:pt>
              <c:pt idx="1422">
                <c:v>-2.6308605779994634E-2</c:v>
              </c:pt>
              <c:pt idx="1423">
                <c:v>-3.1314285121945382E-2</c:v>
              </c:pt>
              <c:pt idx="1424">
                <c:v>-3.6538496502111141E-2</c:v>
              </c:pt>
              <c:pt idx="1425">
                <c:v>-4.1977659506966934E-2</c:v>
              </c:pt>
              <c:pt idx="1426">
                <c:v>-4.7628046405881967E-2</c:v>
              </c:pt>
              <c:pt idx="1427">
                <c:v>-5.3485784705918603E-2</c:v>
              </c:pt>
              <c:pt idx="1428">
                <c:v>-5.9546859805846439E-2</c:v>
              </c:pt>
              <c:pt idx="1429">
                <c:v>-6.5807117747549645E-2</c:v>
              </c:pt>
              <c:pt idx="1430">
                <c:v>-7.2262268062941573E-2</c:v>
              </c:pt>
              <c:pt idx="1431">
                <c:v>-7.8907886714438394E-2</c:v>
              </c:pt>
              <c:pt idx="1432">
                <c:v>-8.5739419126972027E-2</c:v>
              </c:pt>
              <c:pt idx="1433">
                <c:v>-9.2752183309469771E-2</c:v>
              </c:pt>
              <c:pt idx="1434">
                <c:v>-9.9941373063656594E-2</c:v>
              </c:pt>
              <c:pt idx="1435">
                <c:v>-0.10730206127798241</c:v>
              </c:pt>
              <c:pt idx="1436">
                <c:v>-0.11482920330442017</c:v>
              </c:pt>
              <c:pt idx="1437">
                <c:v>-0.12251764041581396</c:v>
              </c:pt>
              <c:pt idx="1438">
                <c:v>-0.13036210334141357</c:v>
              </c:pt>
              <c:pt idx="1439">
                <c:v>-0.13835721587816965</c:v>
              </c:pt>
              <c:pt idx="1440">
                <c:v>-0.14649749857531394</c:v>
              </c:pt>
              <c:pt idx="1441">
                <c:v>-0.15477737248970241</c:v>
              </c:pt>
              <c:pt idx="1442">
                <c:v>-0.16319116300934292</c:v>
              </c:pt>
              <c:pt idx="1443">
                <c:v>-0.17173310374249118</c:v>
              </c:pt>
              <c:pt idx="1444">
                <c:v>-0.18039734046964881</c:v>
              </c:pt>
              <c:pt idx="1445">
                <c:v>-0.18917793515575065</c:v>
              </c:pt>
              <c:pt idx="1446">
                <c:v>-0.19806887001979998</c:v>
              </c:pt>
              <c:pt idx="1447">
                <c:v>-0.20706405165915248</c:v>
              </c:pt>
              <c:pt idx="1448">
                <c:v>-0.21615731522563209</c:v>
              </c:pt>
              <c:pt idx="1449">
                <c:v>-0.22534242865060941</c:v>
              </c:pt>
              <c:pt idx="1450">
                <c:v>-0.2346130969161489</c:v>
              </c:pt>
              <c:pt idx="1451">
                <c:v>-0.24396296636930209</c:v>
              </c:pt>
              <c:pt idx="1452">
                <c:v>-0.25338562907658185</c:v>
              </c:pt>
              <c:pt idx="1453">
                <c:v>-0.26287462721564148</c:v>
              </c:pt>
              <c:pt idx="1454">
                <c:v>-0.27242345750114233</c:v>
              </c:pt>
              <c:pt idx="1455">
                <c:v>-0.28202557564178121</c:v>
              </c:pt>
              <c:pt idx="1456">
                <c:v>-0.2916744008254214</c:v>
              </c:pt>
              <c:pt idx="1457">
                <c:v>-0.30136332022925139</c:v>
              </c:pt>
              <c:pt idx="1458">
                <c:v>-0.31108569355188415</c:v>
              </c:pt>
              <c:pt idx="1459">
                <c:v>-0.32083485756428787</c:v>
              </c:pt>
              <c:pt idx="1460">
                <c:v>-0.33060413067642969</c:v>
              </c:pt>
              <c:pt idx="1461">
                <c:v>-0.34038681751650518</c:v>
              </c:pt>
              <c:pt idx="1462">
                <c:v>-0.3501762135196097</c:v>
              </c:pt>
              <c:pt idx="1463">
                <c:v>-100000000000000</c:v>
              </c:pt>
              <c:pt idx="1464">
                <c:v>-0.35017621351960981</c:v>
              </c:pt>
              <c:pt idx="1465">
                <c:v>-0.34046597216797081</c:v>
              </c:pt>
              <c:pt idx="1466">
                <c:v>-0.33076238573071681</c:v>
              </c:pt>
              <c:pt idx="1467">
                <c:v>-0.32107210456128704</c:v>
              </c:pt>
              <c:pt idx="1468">
                <c:v>-0.31140176989435464</c:v>
              </c:pt>
              <c:pt idx="1469">
                <c:v>-0.30175800929425628</c:v>
              </c:pt>
              <c:pt idx="1470">
                <c:v>-0.29214743211279076</c:v>
              </c:pt>
              <c:pt idx="1471">
                <c:v>-0.28257662495949903</c:v>
              </c:pt>
              <c:pt idx="1472">
                <c:v>-0.27305214718753174</c:v>
              </c:pt>
              <c:pt idx="1473">
                <c:v>-0.26358052639819529</c:v>
              </c:pt>
              <c:pt idx="1474">
                <c:v>-0.25416825396726084</c:v>
              </c:pt>
              <c:pt idx="1475">
                <c:v>-0.24482178059609894</c:v>
              </c:pt>
              <c:pt idx="1476">
                <c:v>-0.23554751189069148</c:v>
              </c:pt>
              <c:pt idx="1477">
                <c:v>-0.226351803971549</c:v>
              </c:pt>
              <c:pt idx="1478">
                <c:v>-0.21724095911754357</c:v>
              </c:pt>
              <c:pt idx="1479">
                <c:v>-0.20822122144664121</c:v>
              </c:pt>
              <c:pt idx="1480">
                <c:v>-0.19929877263649556</c:v>
              </c:pt>
              <c:pt idx="1481">
                <c:v>-0.19047972768783494</c:v>
              </c:pt>
              <c:pt idx="1482">
                <c:v>-0.18177013073354589</c:v>
              </c:pt>
              <c:pt idx="1483">
                <c:v>-0.17317595089632684</c:v>
              </c:pt>
              <c:pt idx="1484">
                <c:v>-0.16470307819774943</c:v>
              </c:pt>
              <c:pt idx="1485">
                <c:v>-0.15635731952153178</c:v>
              </c:pt>
              <c:pt idx="1486">
                <c:v>-0.14814439463379073</c:v>
              </c:pt>
              <c:pt idx="1487">
                <c:v>-0.14006993226299935</c:v>
              </c:pt>
              <c:pt idx="1488">
                <c:v>-0.13213946624233838</c:v>
              </c:pt>
              <c:pt idx="1489">
                <c:v>-0.12435843171708275</c:v>
              </c:pt>
              <c:pt idx="1490">
                <c:v>-0.11673216141962463</c:v>
              </c:pt>
              <c:pt idx="1491">
                <c:v>-0.10926588201468521</c:v>
              </c:pt>
              <c:pt idx="1492">
                <c:v>-0.10196471051721978</c:v>
              </c:pt>
              <c:pt idx="1493">
                <c:v>-9.4833650785470958E-2</c:v>
              </c:pt>
              <c:pt idx="1494">
                <c:v>-8.7877590091574517E-2</c:v>
              </c:pt>
              <c:pt idx="1495">
                <c:v>-8.1101295772067081E-2</c:v>
              </c:pt>
              <c:pt idx="1496">
                <c:v>-7.4509411960591715E-2</c:v>
              </c:pt>
              <c:pt idx="1497">
                <c:v>-6.8106456405040858E-2</c:v>
              </c:pt>
              <c:pt idx="1498">
                <c:v>-6.1896817371317622E-2</c:v>
              </c:pt>
              <c:pt idx="1499">
                <c:v>-5.5884750635837317E-2</c:v>
              </c:pt>
              <c:pt idx="1500">
                <c:v>-5.0074376568831118E-2</c:v>
              </c:pt>
              <c:pt idx="1501">
                <c:v>-4.446967731044945E-2</c:v>
              </c:pt>
              <c:pt idx="1502">
                <c:v>-3.907449404160359E-2</c:v>
              </c:pt>
              <c:pt idx="1503">
                <c:v>-3.3892524351410255E-2</c:v>
              </c:pt>
              <c:pt idx="1504">
                <c:v>-2.8927319703049872E-2</c:v>
              </c:pt>
              <c:pt idx="1505">
                <c:v>-2.4182282999771036E-2</c:v>
              </c:pt>
              <c:pt idx="1506">
                <c:v>-1.9660666252710568E-2</c:v>
              </c:pt>
              <c:pt idx="1507">
                <c:v>-1.5365568352126768E-2</c:v>
              </c:pt>
              <c:pt idx="1508">
                <c:v>-1.1299932943575839E-2</c:v>
              </c:pt>
              <c:pt idx="1509">
                <c:v>-7.4665464104838849E-3</c:v>
              </c:pt>
              <c:pt idx="1510">
                <c:v>-3.868035964498594E-3</c:v>
              </c:pt>
              <c:pt idx="1511">
                <c:v>-5.0686784493011495E-4</c:v>
              </c:pt>
              <c:pt idx="1512">
                <c:v>2.6146543714865222E-3</c:v>
              </c:pt>
              <c:pt idx="1513">
                <c:v>5.4943913493475183E-3</c:v>
              </c:pt>
              <c:pt idx="1514">
                <c:v>8.1303694607745506E-3</c:v>
              </c:pt>
              <c:pt idx="1515">
                <c:v>1.0520782138039943E-2</c:v>
              </c:pt>
              <c:pt idx="1516">
                <c:v>1.2663991111698549E-2</c:v>
              </c:pt>
              <c:pt idx="1517">
                <c:v>1.4558527533375566E-2</c:v>
              </c:pt>
              <c:pt idx="1518">
                <c:v>1.6203092982441589E-2</c:v>
              </c:pt>
              <c:pt idx="1519">
                <c:v>1.7596560355885901E-2</c:v>
              </c:pt>
              <c:pt idx="1520">
                <c:v>1.8737974640775871E-2</c:v>
              </c:pt>
              <c:pt idx="1521">
                <c:v>1.9626553568775604E-2</c:v>
              </c:pt>
              <c:pt idx="1522">
                <c:v>2.0261688152273253E-2</c:v>
              </c:pt>
              <c:pt idx="1523">
                <c:v>2.0642943101751181E-2</c:v>
              </c:pt>
              <c:pt idx="1524">
                <c:v>2.0770057124110945E-2</c:v>
              </c:pt>
              <c:pt idx="1525">
                <c:v>2.0642943101751181E-2</c:v>
              </c:pt>
              <c:pt idx="1526">
                <c:v>2.026168815227326E-2</c:v>
              </c:pt>
              <c:pt idx="1527">
                <c:v>1.9626553568775611E-2</c:v>
              </c:pt>
              <c:pt idx="1528">
                <c:v>1.8737974640775878E-2</c:v>
              </c:pt>
              <c:pt idx="1529">
                <c:v>1.7596560355885915E-2</c:v>
              </c:pt>
              <c:pt idx="1530">
                <c:v>1.6203092982441603E-2</c:v>
              </c:pt>
              <c:pt idx="1531">
                <c:v>1.4558527533375583E-2</c:v>
              </c:pt>
              <c:pt idx="1532">
                <c:v>1.2663991111698568E-2</c:v>
              </c:pt>
              <c:pt idx="1533">
                <c:v>1.0520782138039964E-2</c:v>
              </c:pt>
              <c:pt idx="1534">
                <c:v>8.1303694607745749E-3</c:v>
              </c:pt>
              <c:pt idx="1535">
                <c:v>5.4943913493475443E-3</c:v>
              </c:pt>
              <c:pt idx="1536">
                <c:v>2.6146543714865513E-3</c:v>
              </c:pt>
              <c:pt idx="1537">
                <c:v>-5.0686784493008384E-4</c:v>
              </c:pt>
              <c:pt idx="1538">
                <c:v>-3.8680359644985606E-3</c:v>
              </c:pt>
              <c:pt idx="1539">
                <c:v>-7.4665464104838493E-3</c:v>
              </c:pt>
              <c:pt idx="1540">
                <c:v>-1.1299932943575801E-2</c:v>
              </c:pt>
              <c:pt idx="1541">
                <c:v>-1.5365568352126728E-2</c:v>
              </c:pt>
              <c:pt idx="1542">
                <c:v>-1.9660666252710526E-2</c:v>
              </c:pt>
              <c:pt idx="1543">
                <c:v>-2.4182282999771161E-2</c:v>
              </c:pt>
              <c:pt idx="1544">
                <c:v>-2.8927319703049823E-2</c:v>
              </c:pt>
              <c:pt idx="1545">
                <c:v>-3.3892524351410207E-2</c:v>
              </c:pt>
              <c:pt idx="1546">
                <c:v>-3.9074494041603534E-2</c:v>
              </c:pt>
              <c:pt idx="1547">
                <c:v>-4.4469677310449394E-2</c:v>
              </c:pt>
              <c:pt idx="1548">
                <c:v>-5.0074376568831062E-2</c:v>
              </c:pt>
              <c:pt idx="1549">
                <c:v>-5.5884750635837421E-2</c:v>
              </c:pt>
              <c:pt idx="1550">
                <c:v>-6.1896817371317567E-2</c:v>
              </c:pt>
              <c:pt idx="1551">
                <c:v>-6.8106456405040858E-2</c:v>
              </c:pt>
              <c:pt idx="1552">
                <c:v>-7.4509411960591548E-2</c:v>
              </c:pt>
              <c:pt idx="1553">
                <c:v>-8.1101295772067081E-2</c:v>
              </c:pt>
              <c:pt idx="1554">
                <c:v>-8.7877590091574448E-2</c:v>
              </c:pt>
              <c:pt idx="1555">
                <c:v>-9.4833650785470805E-2</c:v>
              </c:pt>
              <c:pt idx="1556">
                <c:v>-0.10196471051721977</c:v>
              </c:pt>
              <c:pt idx="1557">
                <c:v>-0.10926588201468514</c:v>
              </c:pt>
              <c:pt idx="1558">
                <c:v>-0.11673216141962456</c:v>
              </c:pt>
              <c:pt idx="1559">
                <c:v>-0.12435843171708255</c:v>
              </c:pt>
              <c:pt idx="1560">
                <c:v>-0.1321394662423383</c:v>
              </c:pt>
              <c:pt idx="1561">
                <c:v>-0.14006993226299935</c:v>
              </c:pt>
              <c:pt idx="1562">
                <c:v>-0.14814439463379064</c:v>
              </c:pt>
              <c:pt idx="1563">
                <c:v>-0.1563573195215317</c:v>
              </c:pt>
              <c:pt idx="1564">
                <c:v>-0.16470307819774935</c:v>
              </c:pt>
              <c:pt idx="1565">
                <c:v>-0.17317595089632665</c:v>
              </c:pt>
              <c:pt idx="1566">
                <c:v>-0.18177013073354581</c:v>
              </c:pt>
              <c:pt idx="1567">
                <c:v>-0.19047972768783472</c:v>
              </c:pt>
              <c:pt idx="1568">
                <c:v>-0.19929877263649554</c:v>
              </c:pt>
              <c:pt idx="1569">
                <c:v>-0.20822122144664112</c:v>
              </c:pt>
              <c:pt idx="1570">
                <c:v>-0.21724095911754346</c:v>
              </c:pt>
              <c:pt idx="1571">
                <c:v>-0.22635180397154908</c:v>
              </c:pt>
              <c:pt idx="1572">
                <c:v>-0.2355475118906914</c:v>
              </c:pt>
              <c:pt idx="1573">
                <c:v>-0.24482178059609885</c:v>
              </c:pt>
              <c:pt idx="1574">
                <c:v>-0.25416825396726067</c:v>
              </c:pt>
              <c:pt idx="1575">
                <c:v>-0.26358052639819518</c:v>
              </c:pt>
              <c:pt idx="1576">
                <c:v>-0.27305214718753168</c:v>
              </c:pt>
              <c:pt idx="1577">
                <c:v>-0.28257662495949887</c:v>
              </c:pt>
              <c:pt idx="1578">
                <c:v>-0.29214743211279065</c:v>
              </c:pt>
              <c:pt idx="1579">
                <c:v>-0.30175800929425622</c:v>
              </c:pt>
              <c:pt idx="1580">
                <c:v>-0.31140176989435447</c:v>
              </c:pt>
              <c:pt idx="1581">
                <c:v>-0.32107210456128693</c:v>
              </c:pt>
              <c:pt idx="1582">
                <c:v>-0.33076238573071659</c:v>
              </c:pt>
              <c:pt idx="1583">
                <c:v>-0.34046597216797081</c:v>
              </c:pt>
              <c:pt idx="1584">
                <c:v>-0.3501762135196097</c:v>
              </c:pt>
              <c:pt idx="1585">
                <c:v>-100000000000000</c:v>
              </c:pt>
              <c:pt idx="1586">
                <c:v>-0.35017621351960981</c:v>
              </c:pt>
              <c:pt idx="1587">
                <c:v>-0.34314697814791939</c:v>
              </c:pt>
              <c:pt idx="1588">
                <c:v>-0.33612256026303461</c:v>
              </c:pt>
              <c:pt idx="1589">
                <c:v>-0.32910777405009617</c:v>
              </c:pt>
              <c:pt idx="1590">
                <c:v>-0.32210742709317819</c:v>
              </c:pt>
              <c:pt idx="1591">
                <c:v>-0.31512631708040972</c:v>
              </c:pt>
              <c:pt idx="1592">
                <c:v>-0.30816922851587919</c:v>
              </c:pt>
              <c:pt idx="1593">
                <c:v>-0.30124092944057457</c:v>
              </c:pt>
              <c:pt idx="1594">
                <c:v>-0.29434616816460568</c:v>
              </c:pt>
              <c:pt idx="1595">
                <c:v>-0.28748967001295012</c:v>
              </c:pt>
              <c:pt idx="1596">
                <c:v>-0.28067613408695147</c:v>
              </c:pt>
              <c:pt idx="1597">
                <c:v>-0.27391023004378934</c:v>
              </c:pt>
              <c:pt idx="1598">
                <c:v>-0.26719659489613068</c:v>
              </c:pt>
              <c:pt idx="1599">
                <c:v>-0.26053982983415214</c:v>
              </c:pt>
              <c:pt idx="1600">
                <c:v>-0.25394449707211431</c:v>
              </c:pt>
              <c:pt idx="1601">
                <c:v>-0.2474151167216482</c:v>
              </c:pt>
              <c:pt idx="1602">
                <c:v>-0.24095616369389608</c:v>
              </c:pt>
              <c:pt idx="1603">
                <c:v>-0.23457206463263128</c:v>
              </c:pt>
              <c:pt idx="1604">
                <c:v>-0.22826719488045749</c:v>
              </c:pt>
              <c:pt idx="1605">
                <c:v>-0.22204587548016758</c:v>
              </c:pt>
              <c:pt idx="1606">
                <c:v>-0.21591237021331686</c:v>
              </c:pt>
              <c:pt idx="1607">
                <c:v>-0.20987088267803952</c:v>
              </c:pt>
              <c:pt idx="1608">
                <c:v>-0.20392555340811339</c:v>
              </c:pt>
              <c:pt idx="1609">
                <c:v>-0.19808045703524413</c:v>
              </c:pt>
              <c:pt idx="1610">
                <c:v>-0.19233959949651672</c:v>
              </c:pt>
              <c:pt idx="1611">
                <c:v>-0.18670691528892605</c:v>
              </c:pt>
              <c:pt idx="1612">
                <c:v>-0.18118626477286889</c:v>
              </c:pt>
              <c:pt idx="1613">
                <c:v>-0.17578143152644662</c:v>
              </c:pt>
              <c:pt idx="1614">
                <c:v>-0.17049611975238868</c:v>
              </c:pt>
              <c:pt idx="1615">
                <c:v>-0.16533395173937784</c:v>
              </c:pt>
              <c:pt idx="1616">
                <c:v>-0.16029846537951412</c:v>
              </c:pt>
              <c:pt idx="1617">
                <c:v>-0.1553931117436205</c:v>
              </c:pt>
              <c:pt idx="1618">
                <c:v>-0.15062125271605112</c:v>
              </c:pt>
              <c:pt idx="1619">
                <c:v>-0.14598615869062376</c:v>
              </c:pt>
              <c:pt idx="1620">
                <c:v>-0.14149100632925551</c:v>
              </c:pt>
              <c:pt idx="1621">
                <c:v>-0.13713887638483666</c:v>
              </c:pt>
              <c:pt idx="1622">
                <c:v>-0.13293275158983767</c:v>
              </c:pt>
              <c:pt idx="1623">
                <c:v>-0.12887551461209226</c:v>
              </c:pt>
              <c:pt idx="1624">
                <c:v>-0.12496994607916136</c:v>
              </c:pt>
              <c:pt idx="1625">
                <c:v>-0.12121872267263024</c:v>
              </c:pt>
              <c:pt idx="1626">
                <c:v>-0.11762441529364383</c:v>
              </c:pt>
              <c:pt idx="1627">
                <c:v>-0.1141894873009399</c:v>
              </c:pt>
              <c:pt idx="1628">
                <c:v>-0.11091629282258619</c:v>
              </c:pt>
              <c:pt idx="1629">
                <c:v>-0.1078070751425786</c:v>
              </c:pt>
              <c:pt idx="1630">
                <c:v>-0.10486396516340597</c:v>
              </c:pt>
              <c:pt idx="1631">
                <c:v>-0.10208897994563648</c:v>
              </c:pt>
              <c:pt idx="1632">
                <c:v>-9.9484021325524807E-2</c:v>
              </c:pt>
              <c:pt idx="1633">
                <c:v>-9.705087461158847E-2</c:v>
              </c:pt>
              <c:pt idx="1634">
                <c:v>-9.4791207361046959E-2</c:v>
              </c:pt>
              <c:pt idx="1635">
                <c:v>-9.2706568236960843E-2</c:v>
              </c:pt>
              <c:pt idx="1636">
                <c:v>-9.0798385946855673E-2</c:v>
              </c:pt>
              <c:pt idx="1637">
                <c:v>-8.9067968263557201E-2</c:v>
              </c:pt>
              <c:pt idx="1638">
                <c:v>-8.7516501128909435E-2</c:v>
              </c:pt>
              <c:pt idx="1639">
                <c:v>-8.6145047840988989E-2</c:v>
              </c:pt>
              <c:pt idx="1640">
                <c:v>-8.495454832537358E-2</c:v>
              </c:pt>
              <c:pt idx="1641">
                <c:v>-8.3945818490964455E-2</c:v>
              </c:pt>
              <c:pt idx="1642">
                <c:v>-8.3119549670803025E-2</c:v>
              </c:pt>
              <c:pt idx="1643">
                <c:v>-8.2476308148265592E-2</c:v>
              </c:pt>
              <c:pt idx="1644">
                <c:v>-8.2016534768961008E-2</c:v>
              </c:pt>
              <c:pt idx="1645">
                <c:v>-8.1740544638597312E-2</c:v>
              </c:pt>
              <c:pt idx="1646">
                <c:v>-8.1648526907023719E-2</c:v>
              </c:pt>
              <c:pt idx="1647">
                <c:v>-8.1740544638597298E-2</c:v>
              </c:pt>
              <c:pt idx="1648">
                <c:v>-8.2016534768960994E-2</c:v>
              </c:pt>
              <c:pt idx="1649">
                <c:v>-8.2476308148265579E-2</c:v>
              </c:pt>
              <c:pt idx="1650">
                <c:v>-8.3119549670803011E-2</c:v>
              </c:pt>
              <c:pt idx="1651">
                <c:v>-8.3945818490964441E-2</c:v>
              </c:pt>
              <c:pt idx="1652">
                <c:v>-8.4954548325373566E-2</c:v>
              </c:pt>
              <c:pt idx="1653">
                <c:v>-8.6145047840988975E-2</c:v>
              </c:pt>
              <c:pt idx="1654">
                <c:v>-8.7516501128909421E-2</c:v>
              </c:pt>
              <c:pt idx="1655">
                <c:v>-8.9067968263557187E-2</c:v>
              </c:pt>
              <c:pt idx="1656">
                <c:v>-9.0798385946855659E-2</c:v>
              </c:pt>
              <c:pt idx="1657">
                <c:v>-9.2706568236960829E-2</c:v>
              </c:pt>
              <c:pt idx="1658">
                <c:v>-9.4791207361046917E-2</c:v>
              </c:pt>
              <c:pt idx="1659">
                <c:v>-9.7050874611588428E-2</c:v>
              </c:pt>
              <c:pt idx="1660">
                <c:v>-9.9484021325524807E-2</c:v>
              </c:pt>
              <c:pt idx="1661">
                <c:v>-0.10208897994563644</c:v>
              </c:pt>
              <c:pt idx="1662">
                <c:v>-0.10486396516340593</c:v>
              </c:pt>
              <c:pt idx="1663">
                <c:v>-0.10780707514257862</c:v>
              </c:pt>
              <c:pt idx="1664">
                <c:v>-0.11091629282258615</c:v>
              </c:pt>
              <c:pt idx="1665">
                <c:v>-0.11418948730093986</c:v>
              </c:pt>
              <c:pt idx="1666">
                <c:v>-0.11762441529364379</c:v>
              </c:pt>
              <c:pt idx="1667">
                <c:v>-0.1212187226726302</c:v>
              </c:pt>
              <c:pt idx="1668">
                <c:v>-0.12496994607916143</c:v>
              </c:pt>
              <c:pt idx="1669">
                <c:v>-0.12887551461209221</c:v>
              </c:pt>
              <c:pt idx="1670">
                <c:v>-0.13293275158983761</c:v>
              </c:pt>
              <c:pt idx="1671">
                <c:v>-0.13713887638483671</c:v>
              </c:pt>
              <c:pt idx="1672">
                <c:v>-0.14149100632925538</c:v>
              </c:pt>
              <c:pt idx="1673">
                <c:v>-0.14598615869062376</c:v>
              </c:pt>
              <c:pt idx="1674">
                <c:v>-0.15062125271605106</c:v>
              </c:pt>
              <c:pt idx="1675">
                <c:v>-0.15539311174362055</c:v>
              </c:pt>
              <c:pt idx="1676">
                <c:v>-0.16029846537951406</c:v>
              </c:pt>
              <c:pt idx="1677">
                <c:v>-0.1653339517393777</c:v>
              </c:pt>
              <c:pt idx="1678">
                <c:v>-0.17049611975238868</c:v>
              </c:pt>
              <c:pt idx="1679">
                <c:v>-0.17578143152644654</c:v>
              </c:pt>
              <c:pt idx="1680">
                <c:v>-0.18118626477286898</c:v>
              </c:pt>
              <c:pt idx="1681">
                <c:v>-0.18670691528892597</c:v>
              </c:pt>
              <c:pt idx="1682">
                <c:v>-0.19233959949651663</c:v>
              </c:pt>
              <c:pt idx="1683">
                <c:v>-0.19808045703524413</c:v>
              </c:pt>
              <c:pt idx="1684">
                <c:v>-0.20392555340811322</c:v>
              </c:pt>
              <c:pt idx="1685">
                <c:v>-0.20987088267803944</c:v>
              </c:pt>
              <c:pt idx="1686">
                <c:v>-0.21591237021331677</c:v>
              </c:pt>
              <c:pt idx="1687">
                <c:v>-0.22204587548016744</c:v>
              </c:pt>
              <c:pt idx="1688">
                <c:v>-0.22826719488045741</c:v>
              </c:pt>
              <c:pt idx="1689">
                <c:v>-0.23457206463263106</c:v>
              </c:pt>
              <c:pt idx="1690">
                <c:v>-0.24095616369389605</c:v>
              </c:pt>
              <c:pt idx="1691">
                <c:v>-0.24741511672164812</c:v>
              </c:pt>
              <c:pt idx="1692">
                <c:v>-0.25394449707211419</c:v>
              </c:pt>
              <c:pt idx="1693">
                <c:v>-0.26053982983415208</c:v>
              </c:pt>
              <c:pt idx="1694">
                <c:v>-0.26719659489613057</c:v>
              </c:pt>
              <c:pt idx="1695">
                <c:v>-0.27391023004378923</c:v>
              </c:pt>
              <c:pt idx="1696">
                <c:v>-0.28067613408695125</c:v>
              </c:pt>
              <c:pt idx="1697">
                <c:v>-0.28748967001295</c:v>
              </c:pt>
              <c:pt idx="1698">
                <c:v>-0.29434616816460568</c:v>
              </c:pt>
              <c:pt idx="1699">
                <c:v>-0.30124092944057435</c:v>
              </c:pt>
              <c:pt idx="1700">
                <c:v>-0.30816922851587908</c:v>
              </c:pt>
              <c:pt idx="1701">
                <c:v>-0.31512631708040961</c:v>
              </c:pt>
              <c:pt idx="1702">
                <c:v>-0.32210742709317808</c:v>
              </c:pt>
              <c:pt idx="1703">
                <c:v>-0.32910777405009606</c:v>
              </c:pt>
              <c:pt idx="1704">
                <c:v>-0.33612256026303444</c:v>
              </c:pt>
              <c:pt idx="1705">
                <c:v>-0.34314697814791939</c:v>
              </c:pt>
              <c:pt idx="1706">
                <c:v>-0.3501762135196097</c:v>
              </c:pt>
              <c:pt idx="1707">
                <c:v>-100000000000000</c:v>
              </c:pt>
              <c:pt idx="1708">
                <c:v>-0.35017621351960981</c:v>
              </c:pt>
              <c:pt idx="1709">
                <c:v>-0.34771146206912074</c:v>
              </c:pt>
              <c:pt idx="1710">
                <c:v>-0.34524839983615863</c:v>
              </c:pt>
              <c:pt idx="1711">
                <c:v>-0.34278871488054546</c:v>
              </c:pt>
              <c:pt idx="1712">
                <c:v>-0.34033409294748573</c:v>
              </c:pt>
              <c:pt idx="1713">
                <c:v>-0.33788621631224125</c:v>
              </c:pt>
              <c:pt idx="1714">
                <c:v>-0.33544676262718359</c:v>
              </c:pt>
              <c:pt idx="1715">
                <c:v>-0.33301740377201505</c:v>
              </c:pt>
              <c:pt idx="1716">
                <c:v>-0.33059980470794592</c:v>
              </c:pt>
              <c:pt idx="1717">
                <c:v>-0.32819562233661287</c:v>
              </c:pt>
              <c:pt idx="1718">
                <c:v>-0.32580650436452169</c:v>
              </c:pt>
              <c:pt idx="1719">
                <c:v>-0.32343408817379116</c:v>
              </c:pt>
              <c:pt idx="1720">
                <c:v>-0.32107999969997369</c:v>
              </c:pt>
              <c:pt idx="1721">
                <c:v>-0.3187458523177199</c:v>
              </c:pt>
              <c:pt idx="1722">
                <c:v>-0.31643324573505238</c:v>
              </c:pt>
              <c:pt idx="1723">
                <c:v>-0.31414376489700546</c:v>
              </c:pt>
              <c:pt idx="1724">
                <c:v>-0.31187897889938354</c:v>
              </c:pt>
              <c:pt idx="1725">
                <c:v>-0.3096404399133808</c:v>
              </c:pt>
              <c:pt idx="1726">
                <c:v>-0.30742968212180066</c:v>
              </c:pt>
              <c:pt idx="1727">
                <c:v>-0.30524822066760371</c:v>
              </c:pt>
              <c:pt idx="1728">
                <c:v>-0.30309755061550414</c:v>
              </c:pt>
              <c:pt idx="1729">
                <c:v>-0.3009791459273275</c:v>
              </c:pt>
              <c:pt idx="1730">
                <c:v>-0.2988944584518301</c:v>
              </c:pt>
              <c:pt idx="1731">
                <c:v>-0.29684491692967541</c:v>
              </c:pt>
              <c:pt idx="1732">
                <c:v>-0.29483192601424574</c:v>
              </c:pt>
              <c:pt idx="1733">
                <c:v>-0.29285686530896343</c:v>
              </c:pt>
              <c:pt idx="1734">
                <c:v>-0.29092108842177933</c:v>
              </c:pt>
              <c:pt idx="1735">
                <c:v>-0.28902592203747773</c:v>
              </c:pt>
              <c:pt idx="1736">
                <c:v>-0.2871726650084328</c:v>
              </c:pt>
              <c:pt idx="1737">
                <c:v>-0.28536258746443993</c:v>
              </c:pt>
              <c:pt idx="1738">
                <c:v>-0.2835969299422324</c:v>
              </c:pt>
              <c:pt idx="1739">
                <c:v>-0.28187690253527942</c:v>
              </c:pt>
              <c:pt idx="1740">
                <c:v>-0.2802036840644484</c:v>
              </c:pt>
              <c:pt idx="1741">
                <c:v>-0.27857842127010013</c:v>
              </c:pt>
              <c:pt idx="1742">
                <c:v>-0.27700222802617008</c:v>
              </c:pt>
              <c:pt idx="1743">
                <c:v>-0.27547618457677525</c:v>
              </c:pt>
              <c:pt idx="1744">
                <c:v>-0.27400133679586802</c:v>
              </c:pt>
              <c:pt idx="1745">
                <c:v>-0.27257869547044722</c:v>
              </c:pt>
              <c:pt idx="1746">
                <c:v>-0.27120923560781485</c:v>
              </c:pt>
              <c:pt idx="1747">
                <c:v>-0.26989389576735467</c:v>
              </c:pt>
              <c:pt idx="1748">
                <c:v>-0.26863357741729066</c:v>
              </c:pt>
              <c:pt idx="1749">
                <c:v>-0.2674291443168656</c:v>
              </c:pt>
              <c:pt idx="1750">
                <c:v>-0.26628142192436366</c:v>
              </c:pt>
              <c:pt idx="1751">
                <c:v>-0.26519119683138281</c:v>
              </c:pt>
              <c:pt idx="1752">
                <c:v>-0.26415921622374383</c:v>
              </c:pt>
              <c:pt idx="1753">
                <c:v>-0.26318618736940652</c:v>
              </c:pt>
              <c:pt idx="1754">
                <c:v>-0.26227277713374381</c:v>
              </c:pt>
              <c:pt idx="1755">
                <c:v>-0.26141961152250537</c:v>
              </c:pt>
              <c:pt idx="1756">
                <c:v>-0.26062727525278456</c:v>
              </c:pt>
              <c:pt idx="1757">
                <c:v>-0.25989631135228247</c:v>
              </c:pt>
              <c:pt idx="1758">
                <c:v>-0.25922722078714422</c:v>
              </c:pt>
              <c:pt idx="1759">
                <c:v>-0.25862046211862116</c:v>
              </c:pt>
              <c:pt idx="1760">
                <c:v>-0.25807645118879657</c:v>
              </c:pt>
              <c:pt idx="1761">
                <c:v>-0.25759556083558782</c:v>
              </c:pt>
              <c:pt idx="1762">
                <c:v>-0.25717812063722173</c:v>
              </c:pt>
              <c:pt idx="1763">
                <c:v>-0.25682441668635902</c:v>
              </c:pt>
              <c:pt idx="1764">
                <c:v>-0.25653469139401935</c:v>
              </c:pt>
              <c:pt idx="1765">
                <c:v>-0.25630914332344629</c:v>
              </c:pt>
              <c:pt idx="1766">
                <c:v>-0.25614792705402079</c:v>
              </c:pt>
              <c:pt idx="1767">
                <c:v>-0.25605115307532123</c:v>
              </c:pt>
              <c:pt idx="1768">
                <c:v>-0.25601888771139836</c:v>
              </c:pt>
              <c:pt idx="1769">
                <c:v>-0.25605115307532123</c:v>
              </c:pt>
              <c:pt idx="1770">
                <c:v>-0.25614792705402079</c:v>
              </c:pt>
              <c:pt idx="1771">
                <c:v>-0.25630914332344629</c:v>
              </c:pt>
              <c:pt idx="1772">
                <c:v>-0.25653469139401935</c:v>
              </c:pt>
              <c:pt idx="1773">
                <c:v>-0.25682441668635902</c:v>
              </c:pt>
              <c:pt idx="1774">
                <c:v>-0.25717812063722184</c:v>
              </c:pt>
              <c:pt idx="1775">
                <c:v>-0.25759556083558782</c:v>
              </c:pt>
              <c:pt idx="1776">
                <c:v>-0.25807645118879657</c:v>
              </c:pt>
              <c:pt idx="1777">
                <c:v>-0.25862046211862116</c:v>
              </c:pt>
              <c:pt idx="1778">
                <c:v>-0.25922722078714422</c:v>
              </c:pt>
              <c:pt idx="1779">
                <c:v>-0.25989631135228247</c:v>
              </c:pt>
              <c:pt idx="1780">
                <c:v>-0.26062727525278456</c:v>
              </c:pt>
              <c:pt idx="1781">
                <c:v>-0.26141961152250537</c:v>
              </c:pt>
              <c:pt idx="1782">
                <c:v>-0.26227277713374386</c:v>
              </c:pt>
              <c:pt idx="1783">
                <c:v>-0.26318618736940652</c:v>
              </c:pt>
              <c:pt idx="1784">
                <c:v>-0.26415921622374383</c:v>
              </c:pt>
              <c:pt idx="1785">
                <c:v>-0.26519119683138287</c:v>
              </c:pt>
              <c:pt idx="1786">
                <c:v>-0.2662814219243636</c:v>
              </c:pt>
              <c:pt idx="1787">
                <c:v>-0.26742914431686554</c:v>
              </c:pt>
              <c:pt idx="1788">
                <c:v>-0.26863357741729055</c:v>
              </c:pt>
              <c:pt idx="1789">
                <c:v>-0.26989389576735462</c:v>
              </c:pt>
              <c:pt idx="1790">
                <c:v>-0.27120923560781479</c:v>
              </c:pt>
              <c:pt idx="1791">
                <c:v>-0.27257869547044716</c:v>
              </c:pt>
              <c:pt idx="1792">
                <c:v>-0.27400133679586797</c:v>
              </c:pt>
              <c:pt idx="1793">
                <c:v>-0.2754761845767752</c:v>
              </c:pt>
              <c:pt idx="1794">
                <c:v>-0.27700222802617003</c:v>
              </c:pt>
              <c:pt idx="1795">
                <c:v>-0.27857842127010007</c:v>
              </c:pt>
              <c:pt idx="1796">
                <c:v>-0.28020368406444834</c:v>
              </c:pt>
              <c:pt idx="1797">
                <c:v>-0.28187690253527936</c:v>
              </c:pt>
              <c:pt idx="1798">
                <c:v>-0.28359692994223235</c:v>
              </c:pt>
              <c:pt idx="1799">
                <c:v>-0.28536258746443977</c:v>
              </c:pt>
              <c:pt idx="1800">
                <c:v>-0.28717266500843275</c:v>
              </c:pt>
              <c:pt idx="1801">
                <c:v>-0.28902592203747762</c:v>
              </c:pt>
              <c:pt idx="1802">
                <c:v>-0.29092108842177922</c:v>
              </c:pt>
              <c:pt idx="1803">
                <c:v>-0.29285686530896332</c:v>
              </c:pt>
              <c:pt idx="1804">
                <c:v>-0.29483192601424563</c:v>
              </c:pt>
              <c:pt idx="1805">
                <c:v>-0.2968449169296753</c:v>
              </c:pt>
              <c:pt idx="1806">
                <c:v>-0.29889445845182999</c:v>
              </c:pt>
              <c:pt idx="1807">
                <c:v>-0.30097914592732739</c:v>
              </c:pt>
              <c:pt idx="1808">
                <c:v>-0.30309755061550403</c:v>
              </c:pt>
              <c:pt idx="1809">
                <c:v>-0.30524822066760349</c:v>
              </c:pt>
              <c:pt idx="1810">
                <c:v>-0.30742968212180055</c:v>
              </c:pt>
              <c:pt idx="1811">
                <c:v>-0.30964043991338064</c:v>
              </c:pt>
              <c:pt idx="1812">
                <c:v>-0.31187897889938343</c:v>
              </c:pt>
              <c:pt idx="1813">
                <c:v>-0.31414376489700535</c:v>
              </c:pt>
              <c:pt idx="1814">
                <c:v>-0.31643324573505227</c:v>
              </c:pt>
              <c:pt idx="1815">
                <c:v>-0.3187458523177199</c:v>
              </c:pt>
              <c:pt idx="1816">
                <c:v>-0.32107999969997358</c:v>
              </c:pt>
              <c:pt idx="1817">
                <c:v>-0.32343408817379105</c:v>
              </c:pt>
              <c:pt idx="1818">
                <c:v>-0.32580650436452147</c:v>
              </c:pt>
              <c:pt idx="1819">
                <c:v>-0.32819562233661276</c:v>
              </c:pt>
              <c:pt idx="1820">
                <c:v>-0.33059980470794581</c:v>
              </c:pt>
              <c:pt idx="1821">
                <c:v>-0.33301740377201494</c:v>
              </c:pt>
              <c:pt idx="1822">
                <c:v>-0.33544676262718348</c:v>
              </c:pt>
              <c:pt idx="1823">
                <c:v>-0.33788621631224114</c:v>
              </c:pt>
              <c:pt idx="1824">
                <c:v>-0.34033409294748562</c:v>
              </c:pt>
              <c:pt idx="1825">
                <c:v>-0.34278871488054535</c:v>
              </c:pt>
              <c:pt idx="1826">
                <c:v>-0.34524839983615851</c:v>
              </c:pt>
              <c:pt idx="1827">
                <c:v>-0.34771146206912062</c:v>
              </c:pt>
              <c:pt idx="1828">
                <c:v>-0.3501762135196097</c:v>
              </c:pt>
              <c:pt idx="1829">
                <c:v>-100000000000000</c:v>
              </c:pt>
              <c:pt idx="1830">
                <c:v>-0.35017621351960981</c:v>
              </c:pt>
              <c:pt idx="1831">
                <c:v>-0.35293637415102408</c:v>
              </c:pt>
              <c:pt idx="1832">
                <c:v>-0.35569464310621457</c:v>
              </c:pt>
              <c:pt idx="1833">
                <c:v>-0.35844913000541812</c:v>
              </c:pt>
              <c:pt idx="1834">
                <c:v>-0.36119794706090375</c:v>
              </c:pt>
              <c:pt idx="1835">
                <c:v>-0.36393921037076804</c:v>
              </c:pt>
              <c:pt idx="1836">
                <c:v>-0.36667104121006755</c:v>
              </c:pt>
              <c:pt idx="1837">
                <c:v>-0.36939156731840306</c:v>
              </c:pt>
              <c:pt idx="1838">
                <c:v>-0.37209892418307311</c:v>
              </c:pt>
              <c:pt idx="1839">
                <c:v>-0.3747912563169184</c:v>
              </c:pt>
              <c:pt idx="1840">
                <c:v>-0.37746671852997926</c:v>
              </c:pt>
              <c:pt idx="1841">
                <c:v>-0.380123477194097</c:v>
              </c:pt>
              <c:pt idx="1842">
                <c:v>-0.38275971149959148</c:v>
              </c:pt>
              <c:pt idx="1843">
                <c:v>-0.38537361470315262</c:v>
              </c:pt>
              <c:pt idx="1844">
                <c:v>-0.38796339536609192</c:v>
              </c:pt>
              <c:pt idx="1845">
                <c:v>-0.39052727858210556</c:v>
              </c:pt>
              <c:pt idx="1846">
                <c:v>-0.39306350719370597</c:v>
              </c:pt>
              <c:pt idx="1847">
                <c:v>-0.39557034299649019</c:v>
              </c:pt>
              <c:pt idx="1848">
                <c:v>-0.39804606793041847</c:v>
              </c:pt>
              <c:pt idx="1849">
                <c:v>-0.4004889852572861</c:v>
              </c:pt>
              <c:pt idx="1850">
                <c:v>-0.4028974207235837</c:v>
              </c:pt>
              <c:pt idx="1851">
                <c:v>-0.40526972370794689</c:v>
              </c:pt>
              <c:pt idx="1852">
                <c:v>-0.40760426835240915</c:v>
              </c:pt>
              <c:pt idx="1853">
                <c:v>-0.40989945467668443</c:v>
              </c:pt>
              <c:pt idx="1854">
                <c:v>-0.41215370967471304</c:v>
              </c:pt>
              <c:pt idx="1855">
                <c:v>-0.41436548839272186</c:v>
              </c:pt>
              <c:pt idx="1856">
                <c:v>-0.41653327498805859</c:v>
              </c:pt>
              <c:pt idx="1857">
                <c:v>-0.41865558376807405</c:v>
              </c:pt>
              <c:pt idx="1858">
                <c:v>-0.420730960208342</c:v>
              </c:pt>
              <c:pt idx="1859">
                <c:v>-0.42275798194951769</c:v>
              </c:pt>
              <c:pt idx="1860">
                <c:v>-0.42473525977215182</c:v>
              </c:pt>
              <c:pt idx="1861">
                <c:v>-0.42666143854879196</c:v>
              </c:pt>
              <c:pt idx="1862">
                <c:v>-0.42853519817271923</c:v>
              </c:pt>
              <c:pt idx="1863">
                <c:v>-0.43035525446268397</c:v>
              </c:pt>
              <c:pt idx="1864">
                <c:v>-0.43212036004301879</c:v>
              </c:pt>
              <c:pt idx="1865">
                <c:v>-0.43382930519852791</c:v>
              </c:pt>
              <c:pt idx="1866">
                <c:v>-0.43548091870356537</c:v>
              </c:pt>
              <c:pt idx="1867">
                <c:v>-0.43707406862473497</c:v>
              </c:pt>
              <c:pt idx="1868">
                <c:v>-0.43860766309666016</c:v>
              </c:pt>
              <c:pt idx="1869">
                <c:v>-0.4400806510702947</c:v>
              </c:pt>
              <c:pt idx="1870">
                <c:v>-0.44149202303325896</c:v>
              </c:pt>
              <c:pt idx="1871">
                <c:v>-0.44284081170170891</c:v>
              </c:pt>
              <c:pt idx="1872">
                <c:v>-0.44412609268326481</c:v>
              </c:pt>
              <c:pt idx="1873">
                <c:v>-0.44534698511054321</c:v>
              </c:pt>
              <c:pt idx="1874">
                <c:v>-0.44650265224485919</c:v>
              </c:pt>
              <c:pt idx="1875">
                <c:v>-0.44759230204968597</c:v>
              </c:pt>
              <c:pt idx="1876">
                <c:v>-0.44861518773347647</c:v>
              </c:pt>
              <c:pt idx="1877">
                <c:v>-0.44957060826147704</c:v>
              </c:pt>
              <c:pt idx="1878">
                <c:v>-0.45045790883618259</c:v>
              </c:pt>
              <c:pt idx="1879">
                <c:v>-0.45127648134610043</c:v>
              </c:pt>
              <c:pt idx="1880">
                <c:v>-0.45202576478252116</c:v>
              </c:pt>
              <c:pt idx="1881">
                <c:v>-0.45270524562400483</c:v>
              </c:pt>
              <c:pt idx="1882">
                <c:v>-0.45331445818832355</c:v>
              </c:pt>
              <c:pt idx="1883">
                <c:v>-0.45385298495161674</c:v>
              </c:pt>
              <c:pt idx="1884">
                <c:v>-0.45432045683454064</c:v>
              </c:pt>
              <c:pt idx="1885">
                <c:v>-0.4547165534552175</c:v>
              </c:pt>
              <c:pt idx="1886">
                <c:v>-0.45504100334880904</c:v>
              </c:pt>
              <c:pt idx="1887">
                <c:v>-0.45529358415356469</c:v>
              </c:pt>
              <c:pt idx="1888">
                <c:v>-0.45547412276321769</c:v>
              </c:pt>
              <c:pt idx="1889">
                <c:v>-0.45558249544562301</c:v>
              </c:pt>
              <c:pt idx="1890">
                <c:v>-0.45561862792755758</c:v>
              </c:pt>
              <c:pt idx="1891">
                <c:v>-0.45558249544562301</c:v>
              </c:pt>
              <c:pt idx="1892">
                <c:v>-0.45547412276321769</c:v>
              </c:pt>
              <c:pt idx="1893">
                <c:v>-0.45529358415356469</c:v>
              </c:pt>
              <c:pt idx="1894">
                <c:v>-0.45504100334880904</c:v>
              </c:pt>
              <c:pt idx="1895">
                <c:v>-0.4547165534552175</c:v>
              </c:pt>
              <c:pt idx="1896">
                <c:v>-0.45432045683454064</c:v>
              </c:pt>
              <c:pt idx="1897">
                <c:v>-0.45385298495161674</c:v>
              </c:pt>
              <c:pt idx="1898">
                <c:v>-0.45331445818832355</c:v>
              </c:pt>
              <c:pt idx="1899">
                <c:v>-0.45270524562400483</c:v>
              </c:pt>
              <c:pt idx="1900">
                <c:v>-0.45202576478252116</c:v>
              </c:pt>
              <c:pt idx="1901">
                <c:v>-0.45127648134610043</c:v>
              </c:pt>
              <c:pt idx="1902">
                <c:v>-0.45045790883618259</c:v>
              </c:pt>
              <c:pt idx="1903">
                <c:v>-0.44957060826147704</c:v>
              </c:pt>
              <c:pt idx="1904">
                <c:v>-0.44861518773347636</c:v>
              </c:pt>
              <c:pt idx="1905">
                <c:v>-0.44759230204968597</c:v>
              </c:pt>
              <c:pt idx="1906">
                <c:v>-0.4465026522448593</c:v>
              </c:pt>
              <c:pt idx="1907">
                <c:v>-0.44534698511054316</c:v>
              </c:pt>
              <c:pt idx="1908">
                <c:v>-0.44412609268326475</c:v>
              </c:pt>
              <c:pt idx="1909">
                <c:v>-0.44284081170170886</c:v>
              </c:pt>
              <c:pt idx="1910">
                <c:v>-0.44149202303325891</c:v>
              </c:pt>
              <c:pt idx="1911">
                <c:v>-0.44008065107029465</c:v>
              </c:pt>
              <c:pt idx="1912">
                <c:v>-0.43860766309666011</c:v>
              </c:pt>
              <c:pt idx="1913">
                <c:v>-0.43707406862473491</c:v>
              </c:pt>
              <c:pt idx="1914">
                <c:v>-0.43548091870356531</c:v>
              </c:pt>
              <c:pt idx="1915">
                <c:v>-0.43382930519852786</c:v>
              </c:pt>
              <c:pt idx="1916">
                <c:v>-0.43212036004301874</c:v>
              </c:pt>
              <c:pt idx="1917">
                <c:v>-0.43035525446268391</c:v>
              </c:pt>
              <c:pt idx="1918">
                <c:v>-0.42853519817271923</c:v>
              </c:pt>
              <c:pt idx="1919">
                <c:v>-0.42666143854879179</c:v>
              </c:pt>
              <c:pt idx="1920">
                <c:v>-0.42473525977215176</c:v>
              </c:pt>
              <c:pt idx="1921">
                <c:v>-0.42275798194951764</c:v>
              </c:pt>
              <c:pt idx="1922">
                <c:v>-0.42073096020834189</c:v>
              </c:pt>
              <c:pt idx="1923">
                <c:v>-0.41865558376807394</c:v>
              </c:pt>
              <c:pt idx="1924">
                <c:v>-0.41653327498805848</c:v>
              </c:pt>
              <c:pt idx="1925">
                <c:v>-0.4143654883927218</c:v>
              </c:pt>
              <c:pt idx="1926">
                <c:v>-0.41215370967471293</c:v>
              </c:pt>
              <c:pt idx="1927">
                <c:v>-0.40989945467668426</c:v>
              </c:pt>
              <c:pt idx="1928">
                <c:v>-0.40760426835240904</c:v>
              </c:pt>
              <c:pt idx="1929">
                <c:v>-0.40526972370794678</c:v>
              </c:pt>
              <c:pt idx="1930">
                <c:v>-0.40289742072358359</c:v>
              </c:pt>
              <c:pt idx="1931">
                <c:v>-0.40048898525728593</c:v>
              </c:pt>
              <c:pt idx="1932">
                <c:v>-0.39804606793041836</c:v>
              </c:pt>
              <c:pt idx="1933">
                <c:v>-0.39557034299649013</c:v>
              </c:pt>
              <c:pt idx="1934">
                <c:v>-0.39306350719370581</c:v>
              </c:pt>
              <c:pt idx="1935">
                <c:v>-0.39052727858210545</c:v>
              </c:pt>
              <c:pt idx="1936">
                <c:v>-0.38796339536609187</c:v>
              </c:pt>
              <c:pt idx="1937">
                <c:v>-0.38537361470315246</c:v>
              </c:pt>
              <c:pt idx="1938">
                <c:v>-0.38275971149959137</c:v>
              </c:pt>
              <c:pt idx="1939">
                <c:v>-0.38012347719409689</c:v>
              </c:pt>
              <c:pt idx="1940">
                <c:v>-0.37746671852997915</c:v>
              </c:pt>
              <c:pt idx="1941">
                <c:v>-0.37479125631691829</c:v>
              </c:pt>
              <c:pt idx="1942">
                <c:v>-0.37209892418307311</c:v>
              </c:pt>
              <c:pt idx="1943">
                <c:v>-0.36939156731840289</c:v>
              </c:pt>
              <c:pt idx="1944">
                <c:v>-0.36667104121006744</c:v>
              </c:pt>
              <c:pt idx="1945">
                <c:v>-0.36393921037076787</c:v>
              </c:pt>
              <c:pt idx="1946">
                <c:v>-0.36119794706090369</c:v>
              </c:pt>
              <c:pt idx="1947">
                <c:v>-0.358449130005418</c:v>
              </c:pt>
              <c:pt idx="1948">
                <c:v>-0.35569464310621451</c:v>
              </c:pt>
              <c:pt idx="1949">
                <c:v>-0.35293637415102386</c:v>
              </c:pt>
              <c:pt idx="1950">
                <c:v>-0.3501762135196097</c:v>
              </c:pt>
              <c:pt idx="1951">
                <c:v>-100000000000000</c:v>
              </c:pt>
              <c:pt idx="1952">
                <c:v>-0.35017621351960987</c:v>
              </c:pt>
              <c:pt idx="1953">
                <c:v>-0.35742170342075968</c:v>
              </c:pt>
              <c:pt idx="1954">
                <c:v>-0.36466222762505163</c:v>
              </c:pt>
              <c:pt idx="1955">
                <c:v>-0.37189282383886829</c:v>
              </c:pt>
              <c:pt idx="1956">
                <c:v>-0.37910853657274096</c:v>
              </c:pt>
              <c:pt idx="1957">
                <c:v>-0.38630442053759484</c:v>
              </c:pt>
              <c:pt idx="1958">
                <c:v>-0.39347554403400276</c:v>
              </c:pt>
              <c:pt idx="1959">
                <c:v>-0.40061699233212589</c:v>
              </c:pt>
              <c:pt idx="1960">
                <c:v>-0.40772387104002406</c:v>
              </c:pt>
              <c:pt idx="1961">
                <c:v>-0.41479130945802745</c:v>
              </c:pt>
              <c:pt idx="1962">
                <c:v>-0.42181446391687072</c:v>
              </c:pt>
              <c:pt idx="1963">
                <c:v>-0.42878852109730203</c:v>
              </c:pt>
              <c:pt idx="1964">
                <c:v>-0.43570870132889206</c:v>
              </c:pt>
              <c:pt idx="1965">
                <c:v>-0.44257026186578075</c:v>
              </c:pt>
              <c:pt idx="1966">
                <c:v>-0.4493685001371186</c:v>
              </c:pt>
              <c:pt idx="1967">
                <c:v>-0.4560987569699741</c:v>
              </c:pt>
              <c:pt idx="1968">
                <c:v>-0.46275641978249776</c:v>
              </c:pt>
              <c:pt idx="1969">
                <c:v>-0.46933692574515562</c:v>
              </c:pt>
              <c:pt idx="1970">
                <c:v>-0.47583576490786456</c:v>
              </c:pt>
              <c:pt idx="1971">
                <c:v>-0.4822484832908866</c:v>
              </c:pt>
              <c:pt idx="1972">
                <c:v>-0.48857068593736441</c:v>
              </c:pt>
              <c:pt idx="1973">
                <c:v>-0.49479803992540544</c:v>
              </c:pt>
              <c:pt idx="1974">
                <c:v>-0.50092627733764927</c:v>
              </c:pt>
              <c:pt idx="1975">
                <c:v>-0.50695119818628587</c:v>
              </c:pt>
              <c:pt idx="1976">
                <c:v>-0.51286867329151709</c:v>
              </c:pt>
              <c:pt idx="1977">
                <c:v>-0.51867464711149047</c:v>
              </c:pt>
              <c:pt idx="1978">
                <c:v>-0.52436514052176453</c:v>
              </c:pt>
              <c:pt idx="1979">
                <c:v>-0.52993625354240226</c:v>
              </c:pt>
              <c:pt idx="1980">
                <c:v>-0.53538416801082278</c:v>
              </c:pt>
              <c:pt idx="1981">
                <c:v>-0.54070515019857868</c:v>
              </c:pt>
              <c:pt idx="1982">
                <c:v>-0.54589555337026774</c:v>
              </c:pt>
              <c:pt idx="1983">
                <c:v>-0.55095182028282219</c:v>
              </c:pt>
              <c:pt idx="1984">
                <c:v>-0.55587048562346653</c:v>
              </c:pt>
              <c:pt idx="1985">
                <c:v>-0.56064817838466907</c:v>
              </c:pt>
              <c:pt idx="1986">
                <c:v>-0.56528162417446215</c:v>
              </c:pt>
              <c:pt idx="1987">
                <c:v>-0.56976764746054764</c:v>
              </c:pt>
              <c:pt idx="1988">
                <c:v>-0.57410317374664677</c:v>
              </c:pt>
              <c:pt idx="1989">
                <c:v>-0.57828523167960755</c:v>
              </c:pt>
              <c:pt idx="1990">
                <c:v>-0.58231095508582109</c:v>
              </c:pt>
              <c:pt idx="1991">
                <c:v>-0.58617758493555416</c:v>
              </c:pt>
              <c:pt idx="1992">
                <c:v>-0.58988247123385062</c:v>
              </c:pt>
              <c:pt idx="1993">
                <c:v>-0.5934230748367042</c:v>
              </c:pt>
              <c:pt idx="1994">
                <c:v>-0.59679696919126302</c:v>
              </c:pt>
              <c:pt idx="1995">
                <c:v>-0.60000184199886586</c:v>
              </c:pt>
              <c:pt idx="1996">
                <c:v>-0.60303549679977764</c:v>
              </c:pt>
              <c:pt idx="1997">
                <c:v>-0.60589585447853256</c:v>
              </c:pt>
              <c:pt idx="1998">
                <c:v>-0.6085809546888552</c:v>
              </c:pt>
              <c:pt idx="1999">
                <c:v>-0.61108895719718515</c:v>
              </c:pt>
              <c:pt idx="2000">
                <c:v>-0.61341814314388088</c:v>
              </c:pt>
              <c:pt idx="2001">
                <c:v>-0.61556691622123971</c:v>
              </c:pt>
              <c:pt idx="2002">
                <c:v>-0.61753380376752864</c:v>
              </c:pt>
              <c:pt idx="2003">
                <c:v>-0.61931745777627101</c:v>
              </c:pt>
              <c:pt idx="2004">
                <c:v>-0.62091665582010502</c:v>
              </c:pt>
              <c:pt idx="2005">
                <c:v>-0.62233030188857297</c:v>
              </c:pt>
              <c:pt idx="2006">
                <c:v>-0.6235574271392732</c:v>
              </c:pt>
              <c:pt idx="2007">
                <c:v>-0.62459719056185448</c:v>
              </c:pt>
              <c:pt idx="2008">
                <c:v>-0.62544887955440498</c:v>
              </c:pt>
              <c:pt idx="2009">
                <c:v>-0.62611191041183145</c:v>
              </c:pt>
              <c:pt idx="2010">
                <c:v>-0.62658582872590374</c:v>
              </c:pt>
              <c:pt idx="2011">
                <c:v>-0.62687030969668212</c:v>
              </c:pt>
              <c:pt idx="2012">
                <c:v>-0.62696515835511901</c:v>
              </c:pt>
              <c:pt idx="2013">
                <c:v>-0.62687030969668212</c:v>
              </c:pt>
              <c:pt idx="2014">
                <c:v>-0.62658582872590374</c:v>
              </c:pt>
              <c:pt idx="2015">
                <c:v>-0.62611191041183145</c:v>
              </c:pt>
              <c:pt idx="2016">
                <c:v>-0.62544887955440498</c:v>
              </c:pt>
              <c:pt idx="2017">
                <c:v>-0.62459719056185448</c:v>
              </c:pt>
              <c:pt idx="2018">
                <c:v>-0.62355742713927309</c:v>
              </c:pt>
              <c:pt idx="2019">
                <c:v>-0.62233030188857286</c:v>
              </c:pt>
              <c:pt idx="2020">
                <c:v>-0.62091665582010491</c:v>
              </c:pt>
              <c:pt idx="2021">
                <c:v>-0.6193174577762709</c:v>
              </c:pt>
              <c:pt idx="2022">
                <c:v>-0.61753380376752842</c:v>
              </c:pt>
              <c:pt idx="2023">
                <c:v>-0.6155669162212396</c:v>
              </c:pt>
              <c:pt idx="2024">
                <c:v>-0.61341814314388077</c:v>
              </c:pt>
              <c:pt idx="2025">
                <c:v>-0.61108895719718503</c:v>
              </c:pt>
              <c:pt idx="2026">
                <c:v>-0.60858095468885498</c:v>
              </c:pt>
              <c:pt idx="2027">
                <c:v>-0.60589585447853245</c:v>
              </c:pt>
              <c:pt idx="2028">
                <c:v>-0.60303549679977753</c:v>
              </c:pt>
              <c:pt idx="2029">
                <c:v>-0.60000184199886586</c:v>
              </c:pt>
              <c:pt idx="2030">
                <c:v>-0.5967969691912629</c:v>
              </c:pt>
              <c:pt idx="2031">
                <c:v>-0.59342307483670409</c:v>
              </c:pt>
              <c:pt idx="2032">
                <c:v>-0.5898824712338504</c:v>
              </c:pt>
              <c:pt idx="2033">
                <c:v>-0.58617758493555405</c:v>
              </c:pt>
              <c:pt idx="2034">
                <c:v>-0.58231095508582098</c:v>
              </c:pt>
              <c:pt idx="2035">
                <c:v>-0.57828523167960744</c:v>
              </c:pt>
              <c:pt idx="2036">
                <c:v>-0.57410317374664666</c:v>
              </c:pt>
              <c:pt idx="2037">
                <c:v>-0.56976764746054731</c:v>
              </c:pt>
              <c:pt idx="2038">
                <c:v>-0.56528162417446204</c:v>
              </c:pt>
              <c:pt idx="2039">
                <c:v>-0.56064817838466896</c:v>
              </c:pt>
              <c:pt idx="2040">
                <c:v>-0.55587048562346653</c:v>
              </c:pt>
              <c:pt idx="2041">
                <c:v>-0.55095182028282208</c:v>
              </c:pt>
              <c:pt idx="2042">
                <c:v>-0.54589555337026763</c:v>
              </c:pt>
              <c:pt idx="2043">
                <c:v>-0.54070515019857868</c:v>
              </c:pt>
              <c:pt idx="2044">
                <c:v>-0.53538416801082256</c:v>
              </c:pt>
              <c:pt idx="2045">
                <c:v>-0.52993625354240215</c:v>
              </c:pt>
              <c:pt idx="2046">
                <c:v>-0.52436514052176442</c:v>
              </c:pt>
              <c:pt idx="2047">
                <c:v>-0.51867464711149036</c:v>
              </c:pt>
              <c:pt idx="2048">
                <c:v>-0.51286867329151697</c:v>
              </c:pt>
              <c:pt idx="2049">
                <c:v>-0.50695119818628576</c:v>
              </c:pt>
              <c:pt idx="2050">
                <c:v>-0.50092627733764916</c:v>
              </c:pt>
              <c:pt idx="2051">
                <c:v>-0.49479803992540533</c:v>
              </c:pt>
              <c:pt idx="2052">
                <c:v>-0.4885706859373643</c:v>
              </c:pt>
              <c:pt idx="2053">
                <c:v>-0.48224848329088649</c:v>
              </c:pt>
              <c:pt idx="2054">
                <c:v>-0.47583576490786444</c:v>
              </c:pt>
              <c:pt idx="2055">
                <c:v>-0.46933692574515568</c:v>
              </c:pt>
              <c:pt idx="2056">
                <c:v>-0.4627564197824976</c:v>
              </c:pt>
              <c:pt idx="2057">
                <c:v>-0.45609875696997398</c:v>
              </c:pt>
              <c:pt idx="2058">
                <c:v>-0.4493685001371186</c:v>
              </c:pt>
              <c:pt idx="2059">
                <c:v>-0.44257026186578058</c:v>
              </c:pt>
              <c:pt idx="2060">
                <c:v>-0.43570870132889195</c:v>
              </c:pt>
              <c:pt idx="2061">
                <c:v>-0.42878852109730192</c:v>
              </c:pt>
              <c:pt idx="2062">
                <c:v>-0.42181446391687072</c:v>
              </c:pt>
              <c:pt idx="2063">
                <c:v>-0.41479130945802734</c:v>
              </c:pt>
              <c:pt idx="2064">
                <c:v>-0.40772387104002406</c:v>
              </c:pt>
              <c:pt idx="2065">
                <c:v>-0.40061699233212589</c:v>
              </c:pt>
              <c:pt idx="2066">
                <c:v>-0.39347554403400264</c:v>
              </c:pt>
              <c:pt idx="2067">
                <c:v>-0.38630442053759473</c:v>
              </c:pt>
              <c:pt idx="2068">
                <c:v>-0.37910853657274091</c:v>
              </c:pt>
              <c:pt idx="2069">
                <c:v>-0.37189282383886818</c:v>
              </c:pt>
              <c:pt idx="2070">
                <c:v>-0.36466222762505163</c:v>
              </c:pt>
              <c:pt idx="2071">
                <c:v>-0.35742170342075952</c:v>
              </c:pt>
              <c:pt idx="2072">
                <c:v>-0.35017621351960976</c:v>
              </c:pt>
              <c:pt idx="2073">
                <c:v>-100000000000000</c:v>
              </c:pt>
              <c:pt idx="2074">
                <c:v>-0.35017621351960987</c:v>
              </c:pt>
              <c:pt idx="2075">
                <c:v>-0.35996560952271445</c:v>
              </c:pt>
              <c:pt idx="2076">
                <c:v>-0.36974829636278983</c:v>
              </c:pt>
              <c:pt idx="2077">
                <c:v>-0.37951756947493176</c:v>
              </c:pt>
              <c:pt idx="2078">
                <c:v>-0.38926673348733537</c:v>
              </c:pt>
              <c:pt idx="2079">
                <c:v>-0.39898910680996819</c:v>
              </c:pt>
              <c:pt idx="2080">
                <c:v>-0.40867802621379817</c:v>
              </c:pt>
              <c:pt idx="2081">
                <c:v>-0.4183268513974383</c:v>
              </c:pt>
              <c:pt idx="2082">
                <c:v>-0.4279289695380773</c:v>
              </c:pt>
              <c:pt idx="2083">
                <c:v>-0.4374777998235781</c:v>
              </c:pt>
              <c:pt idx="2084">
                <c:v>-0.44696679796263761</c:v>
              </c:pt>
              <c:pt idx="2085">
                <c:v>-0.45638946066991748</c:v>
              </c:pt>
              <c:pt idx="2086">
                <c:v>-0.46573933012307067</c:v>
              </c:pt>
              <c:pt idx="2087">
                <c:v>-0.4750099983886103</c:v>
              </c:pt>
              <c:pt idx="2088">
                <c:v>-0.48419511181358743</c:v>
              </c:pt>
              <c:pt idx="2089">
                <c:v>-0.49328837538006709</c:v>
              </c:pt>
              <c:pt idx="2090">
                <c:v>-0.50228355701941962</c:v>
              </c:pt>
              <c:pt idx="2091">
                <c:v>-0.51117449188346875</c:v>
              </c:pt>
              <c:pt idx="2092">
                <c:v>-0.51995508656957068</c:v>
              </c:pt>
              <c:pt idx="2093">
                <c:v>-0.52861932329672834</c:v>
              </c:pt>
              <c:pt idx="2094">
                <c:v>-0.53716126402987674</c:v>
              </c:pt>
              <c:pt idx="2095">
                <c:v>-0.54557505454951716</c:v>
              </c:pt>
              <c:pt idx="2096">
                <c:v>-0.5538549284639056</c:v>
              </c:pt>
              <c:pt idx="2097">
                <c:v>-0.56199521116104989</c:v>
              </c:pt>
              <c:pt idx="2098">
                <c:v>-0.569990323697806</c:v>
              </c:pt>
              <c:pt idx="2099">
                <c:v>-0.57783478662340559</c:v>
              </c:pt>
              <c:pt idx="2100">
                <c:v>-0.58552322373479948</c:v>
              </c:pt>
              <c:pt idx="2101">
                <c:v>-0.59305036576123704</c:v>
              </c:pt>
              <c:pt idx="2102">
                <c:v>-0.60041105397556305</c:v>
              </c:pt>
              <c:pt idx="2103">
                <c:v>-0.60760024372974974</c:v>
              </c:pt>
              <c:pt idx="2104">
                <c:v>-0.6146130079122476</c:v>
              </c:pt>
              <c:pt idx="2105">
                <c:v>-0.62144454032478114</c:v>
              </c:pt>
              <c:pt idx="2106">
                <c:v>-0.62809015897627807</c:v>
              </c:pt>
              <c:pt idx="2107">
                <c:v>-0.63454530929167008</c:v>
              </c:pt>
              <c:pt idx="2108">
                <c:v>-0.64080556723337312</c:v>
              </c:pt>
              <c:pt idx="2109">
                <c:v>-0.64686664233330105</c:v>
              </c:pt>
              <c:pt idx="2110">
                <c:v>-0.65272438063333749</c:v>
              </c:pt>
              <c:pt idx="2111">
                <c:v>-0.65837476753225255</c:v>
              </c:pt>
              <c:pt idx="2112">
                <c:v>-0.66381393053710858</c:v>
              </c:pt>
              <c:pt idx="2113">
                <c:v>-0.66903814191727429</c:v>
              </c:pt>
              <c:pt idx="2114">
                <c:v>-0.67404382125922491</c:v>
              </c:pt>
              <c:pt idx="2115">
                <c:v>-0.67882753792037887</c:v>
              </c:pt>
              <c:pt idx="2116">
                <c:v>-0.68338601338028837</c:v>
              </c:pt>
              <c:pt idx="2117">
                <c:v>-0.68771612348757449</c:v>
              </c:pt>
              <c:pt idx="2118">
                <c:v>-0.6918149006010631</c:v>
              </c:pt>
              <c:pt idx="2119">
                <c:v>-0.69567953562365925</c:v>
              </c:pt>
              <c:pt idx="2120">
                <c:v>-0.69930737992756142</c:v>
              </c:pt>
              <c:pt idx="2121">
                <c:v>-0.70269594716949835</c:v>
              </c:pt>
              <c:pt idx="2122">
                <c:v>-0.70584291499474527</c:v>
              </c:pt>
              <c:pt idx="2123">
                <c:v>-0.70874612662874947</c:v>
              </c:pt>
              <c:pt idx="2124">
                <c:v>-0.71140359235527539</c:v>
              </c:pt>
              <c:pt idx="2125">
                <c:v>-0.71381349088005741</c:v>
              </c:pt>
              <c:pt idx="2126">
                <c:v>-0.71597417057902402</c:v>
              </c:pt>
              <c:pt idx="2127">
                <c:v>-0.71788415063023747</c:v>
              </c:pt>
              <c:pt idx="2128">
                <c:v>-0.71954212202877688</c:v>
              </c:pt>
              <c:pt idx="2129">
                <c:v>-0.72094694848386265</c:v>
              </c:pt>
              <c:pt idx="2130">
                <c:v>-0.72209766719761581</c:v>
              </c:pt>
              <c:pt idx="2131">
                <c:v>-0.72299348952490883</c:v>
              </c:pt>
              <c:pt idx="2132">
                <c:v>-0.72363380151386636</c:v>
              </c:pt>
              <c:pt idx="2133">
                <c:v>-0.72401816432663546</c:v>
              </c:pt>
              <c:pt idx="2134">
                <c:v>-0.72414631454014344</c:v>
              </c:pt>
              <c:pt idx="2135">
                <c:v>-0.72401816432663546</c:v>
              </c:pt>
              <c:pt idx="2136">
                <c:v>-0.72363380151386636</c:v>
              </c:pt>
              <c:pt idx="2137">
                <c:v>-0.72299348952490883</c:v>
              </c:pt>
              <c:pt idx="2138">
                <c:v>-0.72209766719761581</c:v>
              </c:pt>
              <c:pt idx="2139">
                <c:v>-0.72094694848386265</c:v>
              </c:pt>
              <c:pt idx="2140">
                <c:v>-0.71954212202877676</c:v>
              </c:pt>
              <c:pt idx="2141">
                <c:v>-0.71788415063023736</c:v>
              </c:pt>
              <c:pt idx="2142">
                <c:v>-0.71597417057902391</c:v>
              </c:pt>
              <c:pt idx="2143">
                <c:v>-0.7138134908800573</c:v>
              </c:pt>
              <c:pt idx="2144">
                <c:v>-0.71140359235527528</c:v>
              </c:pt>
              <c:pt idx="2145">
                <c:v>-0.70874612662874936</c:v>
              </c:pt>
              <c:pt idx="2146">
                <c:v>-0.70584291499474516</c:v>
              </c:pt>
              <c:pt idx="2147">
                <c:v>-0.70269594716949824</c:v>
              </c:pt>
              <c:pt idx="2148">
                <c:v>-0.69930737992756131</c:v>
              </c:pt>
              <c:pt idx="2149">
                <c:v>-0.69567953562365914</c:v>
              </c:pt>
              <c:pt idx="2150">
                <c:v>-0.69181490060106299</c:v>
              </c:pt>
              <c:pt idx="2151">
                <c:v>-0.68771612348757438</c:v>
              </c:pt>
              <c:pt idx="2152">
                <c:v>-0.68338601338028826</c:v>
              </c:pt>
              <c:pt idx="2153">
                <c:v>-0.67882753792037875</c:v>
              </c:pt>
              <c:pt idx="2154">
                <c:v>-0.6740438212592248</c:v>
              </c:pt>
              <c:pt idx="2155">
                <c:v>-0.66903814191727418</c:v>
              </c:pt>
              <c:pt idx="2156">
                <c:v>-0.66381393053710847</c:v>
              </c:pt>
              <c:pt idx="2157">
                <c:v>-0.65837476753225244</c:v>
              </c:pt>
              <c:pt idx="2158">
                <c:v>-0.65272438063333738</c:v>
              </c:pt>
              <c:pt idx="2159">
                <c:v>-0.64686664233330071</c:v>
              </c:pt>
              <c:pt idx="2160">
                <c:v>-0.64080556723337301</c:v>
              </c:pt>
              <c:pt idx="2161">
                <c:v>-0.63454530929166975</c:v>
              </c:pt>
              <c:pt idx="2162">
                <c:v>-0.62809015897627796</c:v>
              </c:pt>
              <c:pt idx="2163">
                <c:v>-0.62144454032478103</c:v>
              </c:pt>
              <c:pt idx="2164">
                <c:v>-0.61461300791224749</c:v>
              </c:pt>
              <c:pt idx="2165">
                <c:v>-0.60760024372974974</c:v>
              </c:pt>
              <c:pt idx="2166">
                <c:v>-0.60041105397556294</c:v>
              </c:pt>
              <c:pt idx="2167">
                <c:v>-0.59305036576123693</c:v>
              </c:pt>
              <c:pt idx="2168">
                <c:v>-0.58552322373479926</c:v>
              </c:pt>
              <c:pt idx="2169">
                <c:v>-0.57783478662340548</c:v>
              </c:pt>
              <c:pt idx="2170">
                <c:v>-0.56999032369780589</c:v>
              </c:pt>
              <c:pt idx="2171">
                <c:v>-0.56199521116104978</c:v>
              </c:pt>
              <c:pt idx="2172">
                <c:v>-0.55385492846390549</c:v>
              </c:pt>
              <c:pt idx="2173">
                <c:v>-0.54557505454951705</c:v>
              </c:pt>
              <c:pt idx="2174">
                <c:v>-0.53716126402987663</c:v>
              </c:pt>
              <c:pt idx="2175">
                <c:v>-0.52861932329672823</c:v>
              </c:pt>
              <c:pt idx="2176">
                <c:v>-0.51995508656957057</c:v>
              </c:pt>
              <c:pt idx="2177">
                <c:v>-0.51117449188346875</c:v>
              </c:pt>
              <c:pt idx="2178">
                <c:v>-0.50228355701941951</c:v>
              </c:pt>
              <c:pt idx="2179">
                <c:v>-0.49328837538006698</c:v>
              </c:pt>
              <c:pt idx="2180">
                <c:v>-0.48419511181358732</c:v>
              </c:pt>
              <c:pt idx="2181">
                <c:v>-0.47500999838861002</c:v>
              </c:pt>
              <c:pt idx="2182">
                <c:v>-0.46573933012307056</c:v>
              </c:pt>
              <c:pt idx="2183">
                <c:v>-0.45638946066991737</c:v>
              </c:pt>
              <c:pt idx="2184">
                <c:v>-0.44696679796263761</c:v>
              </c:pt>
              <c:pt idx="2185">
                <c:v>-0.43747779982357798</c:v>
              </c:pt>
              <c:pt idx="2186">
                <c:v>-0.42792896953807713</c:v>
              </c:pt>
              <c:pt idx="2187">
                <c:v>-0.41832685139743825</c:v>
              </c:pt>
              <c:pt idx="2188">
                <c:v>-0.40867802621379806</c:v>
              </c:pt>
              <c:pt idx="2189">
                <c:v>-0.39898910680996796</c:v>
              </c:pt>
              <c:pt idx="2190">
                <c:v>-0.38926673348733537</c:v>
              </c:pt>
              <c:pt idx="2191">
                <c:v>-0.37951756947493165</c:v>
              </c:pt>
              <c:pt idx="2192">
                <c:v>-0.36974829636278977</c:v>
              </c:pt>
              <c:pt idx="2193">
                <c:v>-0.35996560952271428</c:v>
              </c:pt>
              <c:pt idx="2194">
                <c:v>-0.35017621351960976</c:v>
              </c:pt>
              <c:pt idx="2195">
                <c:v>-100000000000000</c:v>
              </c:pt>
              <c:pt idx="2196">
                <c:v>-0.35017621351960987</c:v>
              </c:pt>
              <c:pt idx="2197">
                <c:v>-0.35988645487124882</c:v>
              </c:pt>
              <c:pt idx="2198">
                <c:v>-0.36959004130850293</c:v>
              </c:pt>
              <c:pt idx="2199">
                <c:v>-0.37928032247793264</c:v>
              </c:pt>
              <c:pt idx="2200">
                <c:v>-0.3889506571448651</c:v>
              </c:pt>
              <c:pt idx="2201">
                <c:v>-0.3985944177449634</c:v>
              </c:pt>
              <c:pt idx="2202">
                <c:v>-0.40820499492642898</c:v>
              </c:pt>
              <c:pt idx="2203">
                <c:v>-0.41777580207972065</c:v>
              </c:pt>
              <c:pt idx="2204">
                <c:v>-0.427300279851688</c:v>
              </c:pt>
              <c:pt idx="2205">
                <c:v>-0.43677190064102445</c:v>
              </c:pt>
              <c:pt idx="2206">
                <c:v>-0.44618417307195885</c:v>
              </c:pt>
              <c:pt idx="2207">
                <c:v>-0.45553064644312075</c:v>
              </c:pt>
              <c:pt idx="2208">
                <c:v>-0.46480491514852823</c:v>
              </c:pt>
              <c:pt idx="2209">
                <c:v>-0.47400062306767077</c:v>
              </c:pt>
              <c:pt idx="2210">
                <c:v>-0.48311146792167614</c:v>
              </c:pt>
              <c:pt idx="2211">
                <c:v>-0.4921312055925785</c:v>
              </c:pt>
              <c:pt idx="2212">
                <c:v>-0.50105365440272409</c:v>
              </c:pt>
              <c:pt idx="2213">
                <c:v>-0.50987269935138479</c:v>
              </c:pt>
              <c:pt idx="2214">
                <c:v>-0.51858229630567376</c:v>
              </c:pt>
              <c:pt idx="2215">
                <c:v>-0.52717647614289276</c:v>
              </c:pt>
              <c:pt idx="2216">
                <c:v>-0.53564934884147031</c:v>
              </c:pt>
              <c:pt idx="2217">
                <c:v>-0.54399510751768787</c:v>
              </c:pt>
              <c:pt idx="2218">
                <c:v>-0.55220803240542904</c:v>
              </c:pt>
              <c:pt idx="2219">
                <c:v>-0.56028249477622027</c:v>
              </c:pt>
              <c:pt idx="2220">
                <c:v>-0.56821296079688122</c:v>
              </c:pt>
              <c:pt idx="2221">
                <c:v>-0.57599399532213691</c:v>
              </c:pt>
              <c:pt idx="2222">
                <c:v>-0.58362026561959512</c:v>
              </c:pt>
              <c:pt idx="2223">
                <c:v>-0.59108654502453439</c:v>
              </c:pt>
              <c:pt idx="2224">
                <c:v>-0.59838771652199985</c:v>
              </c:pt>
              <c:pt idx="2225">
                <c:v>-0.60551877625374873</c:v>
              </c:pt>
              <c:pt idx="2226">
                <c:v>-0.61247483694764515</c:v>
              </c:pt>
              <c:pt idx="2227">
                <c:v>-0.6192511312671527</c:v>
              </c:pt>
              <c:pt idx="2228">
                <c:v>-0.62584301507862794</c:v>
              </c:pt>
              <c:pt idx="2229">
                <c:v>-0.63224597063417876</c:v>
              </c:pt>
              <c:pt idx="2230">
                <c:v>-0.63845560966790182</c:v>
              </c:pt>
              <c:pt idx="2231">
                <c:v>-0.64446767640338243</c:v>
              </c:pt>
              <c:pt idx="2232">
                <c:v>-0.65027805047038856</c:v>
              </c:pt>
              <c:pt idx="2233">
                <c:v>-0.65588274972877014</c:v>
              </c:pt>
              <c:pt idx="2234">
                <c:v>-0.66127793299761606</c:v>
              </c:pt>
              <c:pt idx="2235">
                <c:v>-0.66645990268780941</c:v>
              </c:pt>
              <c:pt idx="2236">
                <c:v>-0.67142510733616978</c:v>
              </c:pt>
              <c:pt idx="2237">
                <c:v>-0.67617014403944842</c:v>
              </c:pt>
              <c:pt idx="2238">
                <c:v>-0.68069176078650917</c:v>
              </c:pt>
              <c:pt idx="2239">
                <c:v>-0.68498685868709297</c:v>
              </c:pt>
              <c:pt idx="2240">
                <c:v>-0.68905249409564373</c:v>
              </c:pt>
              <c:pt idx="2241">
                <c:v>-0.69288588062873591</c:v>
              </c:pt>
              <c:pt idx="2242">
                <c:v>-0.69648439107472115</c:v>
              </c:pt>
              <c:pt idx="2243">
                <c:v>-0.69984555919428948</c:v>
              </c:pt>
              <c:pt idx="2244">
                <c:v>-0.70296708141070618</c:v>
              </c:pt>
              <c:pt idx="2245">
                <c:v>-0.70584681838856722</c:v>
              </c:pt>
              <c:pt idx="2246">
                <c:v>-0.70848279649999424</c:v>
              </c:pt>
              <c:pt idx="2247">
                <c:v>-0.7108732091772596</c:v>
              </c:pt>
              <c:pt idx="2248">
                <c:v>-0.71301641815091821</c:v>
              </c:pt>
              <c:pt idx="2249">
                <c:v>-0.71491095457259501</c:v>
              </c:pt>
              <c:pt idx="2250">
                <c:v>-0.71655552002166123</c:v>
              </c:pt>
              <c:pt idx="2251">
                <c:v>-0.71794898739510538</c:v>
              </c:pt>
              <c:pt idx="2252">
                <c:v>-0.71909040167999538</c:v>
              </c:pt>
              <c:pt idx="2253">
                <c:v>-0.71997898060799503</c:v>
              </c:pt>
              <c:pt idx="2254">
                <c:v>-0.72061411519149288</c:v>
              </c:pt>
              <c:pt idx="2255">
                <c:v>-0.7209953701409707</c:v>
              </c:pt>
              <c:pt idx="2256">
                <c:v>-0.72112248416333047</c:v>
              </c:pt>
              <c:pt idx="2257">
                <c:v>-0.7209953701409707</c:v>
              </c:pt>
              <c:pt idx="2258">
                <c:v>-0.72061411519149288</c:v>
              </c:pt>
              <c:pt idx="2259">
                <c:v>-0.71997898060799503</c:v>
              </c:pt>
              <c:pt idx="2260">
                <c:v>-0.71909040167999538</c:v>
              </c:pt>
              <c:pt idx="2261">
                <c:v>-0.71794898739510538</c:v>
              </c:pt>
              <c:pt idx="2262">
                <c:v>-0.71655552002166112</c:v>
              </c:pt>
              <c:pt idx="2263">
                <c:v>-0.7149109545725949</c:v>
              </c:pt>
              <c:pt idx="2264">
                <c:v>-0.7130164181509181</c:v>
              </c:pt>
              <c:pt idx="2265">
                <c:v>-0.7108732091772596</c:v>
              </c:pt>
              <c:pt idx="2266">
                <c:v>-0.70848279649999413</c:v>
              </c:pt>
              <c:pt idx="2267">
                <c:v>-0.70584681838856711</c:v>
              </c:pt>
              <c:pt idx="2268">
                <c:v>-0.70296708141070607</c:v>
              </c:pt>
              <c:pt idx="2269">
                <c:v>-0.69984555919428937</c:v>
              </c:pt>
              <c:pt idx="2270">
                <c:v>-0.69648439107472093</c:v>
              </c:pt>
              <c:pt idx="2271">
                <c:v>-0.6928858806287358</c:v>
              </c:pt>
              <c:pt idx="2272">
                <c:v>-0.68905249409564373</c:v>
              </c:pt>
              <c:pt idx="2273">
                <c:v>-0.68498685868709264</c:v>
              </c:pt>
              <c:pt idx="2274">
                <c:v>-0.68069176078650906</c:v>
              </c:pt>
              <c:pt idx="2275">
                <c:v>-0.67617014403944831</c:v>
              </c:pt>
              <c:pt idx="2276">
                <c:v>-0.67142510733616978</c:v>
              </c:pt>
              <c:pt idx="2277">
                <c:v>-0.6664599026878093</c:v>
              </c:pt>
              <c:pt idx="2278">
                <c:v>-0.66127793299761595</c:v>
              </c:pt>
              <c:pt idx="2279">
                <c:v>-0.65588274972877003</c:v>
              </c:pt>
              <c:pt idx="2280">
                <c:v>-0.65027805047038845</c:v>
              </c:pt>
              <c:pt idx="2281">
                <c:v>-0.64446767640338221</c:v>
              </c:pt>
              <c:pt idx="2282">
                <c:v>-0.63845560966790182</c:v>
              </c:pt>
              <c:pt idx="2283">
                <c:v>-0.63224597063417864</c:v>
              </c:pt>
              <c:pt idx="2284">
                <c:v>-0.62584301507862783</c:v>
              </c:pt>
              <c:pt idx="2285">
                <c:v>-0.61925113126715225</c:v>
              </c:pt>
              <c:pt idx="2286">
                <c:v>-0.61247483694764504</c:v>
              </c:pt>
              <c:pt idx="2287">
                <c:v>-0.60551877625374861</c:v>
              </c:pt>
              <c:pt idx="2288">
                <c:v>-0.59838771652199974</c:v>
              </c:pt>
              <c:pt idx="2289">
                <c:v>-0.59108654502453428</c:v>
              </c:pt>
              <c:pt idx="2290">
                <c:v>-0.5836202656195949</c:v>
              </c:pt>
              <c:pt idx="2291">
                <c:v>-0.5759939953221368</c:v>
              </c:pt>
              <c:pt idx="2292">
                <c:v>-0.56821296079688111</c:v>
              </c:pt>
              <c:pt idx="2293">
                <c:v>-0.56028249477622016</c:v>
              </c:pt>
              <c:pt idx="2294">
                <c:v>-0.55220803240542893</c:v>
              </c:pt>
              <c:pt idx="2295">
                <c:v>-0.54399510751768776</c:v>
              </c:pt>
              <c:pt idx="2296">
                <c:v>-0.5356493488414702</c:v>
              </c:pt>
              <c:pt idx="2297">
                <c:v>-0.52717647614289276</c:v>
              </c:pt>
              <c:pt idx="2298">
                <c:v>-0.51858229630567365</c:v>
              </c:pt>
              <c:pt idx="2299">
                <c:v>-0.50987269935138479</c:v>
              </c:pt>
              <c:pt idx="2300">
                <c:v>-0.50105365440272398</c:v>
              </c:pt>
              <c:pt idx="2301">
                <c:v>-0.49213120559257839</c:v>
              </c:pt>
              <c:pt idx="2302">
                <c:v>-0.48311146792167603</c:v>
              </c:pt>
              <c:pt idx="2303">
                <c:v>-0.47400062306767043</c:v>
              </c:pt>
              <c:pt idx="2304">
                <c:v>-0.46480491514852812</c:v>
              </c:pt>
              <c:pt idx="2305">
                <c:v>-0.45553064644312063</c:v>
              </c:pt>
              <c:pt idx="2306">
                <c:v>-0.44618417307195885</c:v>
              </c:pt>
              <c:pt idx="2307">
                <c:v>-0.43677190064102434</c:v>
              </c:pt>
              <c:pt idx="2308">
                <c:v>-0.42730027985168778</c:v>
              </c:pt>
              <c:pt idx="2309">
                <c:v>-0.41777580207972065</c:v>
              </c:pt>
              <c:pt idx="2310">
                <c:v>-0.40820499492642887</c:v>
              </c:pt>
              <c:pt idx="2311">
                <c:v>-0.39859441774496329</c:v>
              </c:pt>
              <c:pt idx="2312">
                <c:v>-0.38895065714486499</c:v>
              </c:pt>
              <c:pt idx="2313">
                <c:v>-0.37928032247793253</c:v>
              </c:pt>
              <c:pt idx="2314">
                <c:v>-0.36959004130850287</c:v>
              </c:pt>
              <c:pt idx="2315">
                <c:v>-0.3598864548712486</c:v>
              </c:pt>
              <c:pt idx="2316">
                <c:v>-0.35017621351960976</c:v>
              </c:pt>
              <c:pt idx="2317">
                <c:v>-100000000000000</c:v>
              </c:pt>
              <c:pt idx="2318">
                <c:v>-0.35017621351960981</c:v>
              </c:pt>
              <c:pt idx="2319">
                <c:v>-0.35720544889130024</c:v>
              </c:pt>
              <c:pt idx="2320">
                <c:v>-0.36422986677618513</c:v>
              </c:pt>
              <c:pt idx="2321">
                <c:v>-0.37124465298912357</c:v>
              </c:pt>
              <c:pt idx="2322">
                <c:v>-0.37824499994604149</c:v>
              </c:pt>
              <c:pt idx="2323">
                <c:v>-0.38522610995881007</c:v>
              </c:pt>
              <c:pt idx="2324">
                <c:v>-0.39218319852334055</c:v>
              </c:pt>
              <c:pt idx="2325">
                <c:v>-0.39911149759864517</c:v>
              </c:pt>
              <c:pt idx="2326">
                <c:v>-0.40600625887461417</c:v>
              </c:pt>
              <c:pt idx="2327">
                <c:v>-0.41286275702626962</c:v>
              </c:pt>
              <c:pt idx="2328">
                <c:v>-0.41967629295226833</c:v>
              </c:pt>
              <c:pt idx="2329">
                <c:v>-0.4264421969954304</c:v>
              </c:pt>
              <c:pt idx="2330">
                <c:v>-0.43315583214308911</c:v>
              </c:pt>
              <c:pt idx="2331">
                <c:v>-0.4398125972050676</c:v>
              </c:pt>
              <c:pt idx="2332">
                <c:v>-0.44640792996710543</c:v>
              </c:pt>
              <c:pt idx="2333">
                <c:v>-0.45293731031757151</c:v>
              </c:pt>
              <c:pt idx="2334">
                <c:v>-0.45939626334532369</c:v>
              </c:pt>
              <c:pt idx="2335">
                <c:v>-0.46578036240658838</c:v>
              </c:pt>
              <c:pt idx="2336">
                <c:v>-0.4720852321587623</c:v>
              </c:pt>
              <c:pt idx="2337">
                <c:v>-0.47830655155905216</c:v>
              </c:pt>
              <c:pt idx="2338">
                <c:v>-0.48444005682590285</c:v>
              </c:pt>
              <c:pt idx="2339">
                <c:v>-0.49048154436118024</c:v>
              </c:pt>
              <c:pt idx="2340">
                <c:v>-0.49642687363110638</c:v>
              </c:pt>
              <c:pt idx="2341">
                <c:v>-0.50227197000397561</c:v>
              </c:pt>
              <c:pt idx="2342">
                <c:v>-0.50801282754270305</c:v>
              </c:pt>
              <c:pt idx="2343">
                <c:v>-0.51364551175029372</c:v>
              </c:pt>
              <c:pt idx="2344">
                <c:v>-0.51916616226635082</c:v>
              </c:pt>
              <c:pt idx="2345">
                <c:v>-0.5245709955127732</c:v>
              </c:pt>
              <c:pt idx="2346">
                <c:v>-0.52985630728683109</c:v>
              </c:pt>
              <c:pt idx="2347">
                <c:v>-0.53501847529984192</c:v>
              </c:pt>
              <c:pt idx="2348">
                <c:v>-0.54005396165970565</c:v>
              </c:pt>
              <c:pt idx="2349">
                <c:v>-0.54495931529559927</c:v>
              </c:pt>
              <c:pt idx="2350">
                <c:v>-0.54973117432316865</c:v>
              </c:pt>
              <c:pt idx="2351">
                <c:v>-0.55436626834859593</c:v>
              </c:pt>
              <c:pt idx="2352">
                <c:v>-0.55886142070996436</c:v>
              </c:pt>
              <c:pt idx="2353">
                <c:v>-0.56321355065438317</c:v>
              </c:pt>
              <c:pt idx="2354">
                <c:v>-0.56741967544938221</c:v>
              </c:pt>
              <c:pt idx="2355">
                <c:v>-0.57147691242712761</c:v>
              </c:pt>
              <c:pt idx="2356">
                <c:v>-0.5753824809600584</c:v>
              </c:pt>
              <c:pt idx="2357">
                <c:v>-0.57913370436658951</c:v>
              </c:pt>
              <c:pt idx="2358">
                <c:v>-0.58272801174557609</c:v>
              </c:pt>
              <c:pt idx="2359">
                <c:v>-0.58616293973827993</c:v>
              </c:pt>
              <c:pt idx="2360">
                <c:v>-0.58943613421663366</c:v>
              </c:pt>
              <c:pt idx="2361">
                <c:v>-0.59254535189664126</c:v>
              </c:pt>
              <c:pt idx="2362">
                <c:v>-0.59548846187581395</c:v>
              </c:pt>
              <c:pt idx="2363">
                <c:v>-0.59826344709358337</c:v>
              </c:pt>
              <c:pt idx="2364">
                <c:v>-0.60086840571369504</c:v>
              </c:pt>
              <c:pt idx="2365">
                <c:v>-0.60330155242763139</c:v>
              </c:pt>
              <c:pt idx="2366">
                <c:v>-0.60556121967817289</c:v>
              </c:pt>
              <c:pt idx="2367">
                <c:v>-0.60764585880225908</c:v>
              </c:pt>
              <c:pt idx="2368">
                <c:v>-0.60955404109236422</c:v>
              </c:pt>
              <c:pt idx="2369">
                <c:v>-0.61128445877566251</c:v>
              </c:pt>
              <c:pt idx="2370">
                <c:v>-0.61283592591031033</c:v>
              </c:pt>
              <c:pt idx="2371">
                <c:v>-0.61420737919823087</c:v>
              </c:pt>
              <c:pt idx="2372">
                <c:v>-0.61539787871384632</c:v>
              </c:pt>
              <c:pt idx="2373">
                <c:v>-0.61640660854825535</c:v>
              </c:pt>
              <c:pt idx="2374">
                <c:v>-0.6172328773684167</c:v>
              </c:pt>
              <c:pt idx="2375">
                <c:v>-0.61787611889095417</c:v>
              </c:pt>
              <c:pt idx="2376">
                <c:v>-0.61833589227025865</c:v>
              </c:pt>
              <c:pt idx="2377">
                <c:v>-0.61861188240062248</c:v>
              </c:pt>
              <c:pt idx="2378">
                <c:v>-0.61870390013219601</c:v>
              </c:pt>
              <c:pt idx="2379">
                <c:v>-0.61861188240062248</c:v>
              </c:pt>
              <c:pt idx="2380">
                <c:v>-0.61833589227025865</c:v>
              </c:pt>
              <c:pt idx="2381">
                <c:v>-0.61787611889095417</c:v>
              </c:pt>
              <c:pt idx="2382">
                <c:v>-0.6172328773684167</c:v>
              </c:pt>
              <c:pt idx="2383">
                <c:v>-0.61640660854825535</c:v>
              </c:pt>
              <c:pt idx="2384">
                <c:v>-0.61539787871384621</c:v>
              </c:pt>
              <c:pt idx="2385">
                <c:v>-0.61420737919823076</c:v>
              </c:pt>
              <c:pt idx="2386">
                <c:v>-0.61283592591031022</c:v>
              </c:pt>
              <c:pt idx="2387">
                <c:v>-0.6112844587756624</c:v>
              </c:pt>
              <c:pt idx="2388">
                <c:v>-0.60955404109236411</c:v>
              </c:pt>
              <c:pt idx="2389">
                <c:v>-0.60764585880225896</c:v>
              </c:pt>
              <c:pt idx="2390">
                <c:v>-0.60556121967817278</c:v>
              </c:pt>
              <c:pt idx="2391">
                <c:v>-0.60330155242763128</c:v>
              </c:pt>
              <c:pt idx="2392">
                <c:v>-0.60086840571369493</c:v>
              </c:pt>
              <c:pt idx="2393">
                <c:v>-0.59826344709358326</c:v>
              </c:pt>
              <c:pt idx="2394">
                <c:v>-0.59548846187581383</c:v>
              </c:pt>
              <c:pt idx="2395">
                <c:v>-0.59254535189664115</c:v>
              </c:pt>
              <c:pt idx="2396">
                <c:v>-0.58943613421663354</c:v>
              </c:pt>
              <c:pt idx="2397">
                <c:v>-0.58616293973827982</c:v>
              </c:pt>
              <c:pt idx="2398">
                <c:v>-0.58272801174557598</c:v>
              </c:pt>
              <c:pt idx="2399">
                <c:v>-0.5791337043665894</c:v>
              </c:pt>
              <c:pt idx="2400">
                <c:v>-0.57538248096005828</c:v>
              </c:pt>
              <c:pt idx="2401">
                <c:v>-0.57147691242712761</c:v>
              </c:pt>
              <c:pt idx="2402">
                <c:v>-0.5674196754493821</c:v>
              </c:pt>
              <c:pt idx="2403">
                <c:v>-0.56321355065438294</c:v>
              </c:pt>
              <c:pt idx="2404">
                <c:v>-0.55886142070996425</c:v>
              </c:pt>
              <c:pt idx="2405">
                <c:v>-0.55436626834859581</c:v>
              </c:pt>
              <c:pt idx="2406">
                <c:v>-0.54973117432316865</c:v>
              </c:pt>
              <c:pt idx="2407">
                <c:v>-0.54495931529559916</c:v>
              </c:pt>
              <c:pt idx="2408">
                <c:v>-0.54005396165970554</c:v>
              </c:pt>
              <c:pt idx="2409">
                <c:v>-0.53501847529984192</c:v>
              </c:pt>
              <c:pt idx="2410">
                <c:v>-0.52985630728683097</c:v>
              </c:pt>
              <c:pt idx="2411">
                <c:v>-0.52457099551277309</c:v>
              </c:pt>
              <c:pt idx="2412">
                <c:v>-0.51916616226635071</c:v>
              </c:pt>
              <c:pt idx="2413">
                <c:v>-0.5136455117502936</c:v>
              </c:pt>
              <c:pt idx="2414">
                <c:v>-0.50801282754270294</c:v>
              </c:pt>
              <c:pt idx="2415">
                <c:v>-0.5022719700039755</c:v>
              </c:pt>
              <c:pt idx="2416">
                <c:v>-0.49642687363110627</c:v>
              </c:pt>
              <c:pt idx="2417">
                <c:v>-0.49048154436118013</c:v>
              </c:pt>
              <c:pt idx="2418">
                <c:v>-0.48444005682590274</c:v>
              </c:pt>
              <c:pt idx="2419">
                <c:v>-0.47830655155905211</c:v>
              </c:pt>
              <c:pt idx="2420">
                <c:v>-0.47208523215876219</c:v>
              </c:pt>
              <c:pt idx="2421">
                <c:v>-0.46578036240658849</c:v>
              </c:pt>
              <c:pt idx="2422">
                <c:v>-0.45939626334532346</c:v>
              </c:pt>
              <c:pt idx="2423">
                <c:v>-0.4529373103175714</c:v>
              </c:pt>
              <c:pt idx="2424">
                <c:v>-0.44640792996710538</c:v>
              </c:pt>
              <c:pt idx="2425">
                <c:v>-0.43981259720506738</c:v>
              </c:pt>
              <c:pt idx="2426">
                <c:v>-0.433155832143089</c:v>
              </c:pt>
              <c:pt idx="2427">
                <c:v>-0.42644219699543029</c:v>
              </c:pt>
              <c:pt idx="2428">
                <c:v>-0.41967629295226827</c:v>
              </c:pt>
              <c:pt idx="2429">
                <c:v>-0.41286275702626951</c:v>
              </c:pt>
              <c:pt idx="2430">
                <c:v>-0.40600625887461395</c:v>
              </c:pt>
              <c:pt idx="2431">
                <c:v>-0.39911149759864517</c:v>
              </c:pt>
              <c:pt idx="2432">
                <c:v>-0.39218319852334044</c:v>
              </c:pt>
              <c:pt idx="2433">
                <c:v>-0.3852261099588099</c:v>
              </c:pt>
              <c:pt idx="2434">
                <c:v>-0.37824499994604144</c:v>
              </c:pt>
              <c:pt idx="2435">
                <c:v>-0.37124465298912346</c:v>
              </c:pt>
              <c:pt idx="2436">
                <c:v>-0.36422986677618507</c:v>
              </c:pt>
              <c:pt idx="2437">
                <c:v>-0.35720544889130013</c:v>
              </c:pt>
              <c:pt idx="2438">
                <c:v>-0.3501762135196097</c:v>
              </c:pt>
              <c:pt idx="2439">
                <c:v>-100000000000000</c:v>
              </c:pt>
            </c:numLit>
          </c:xVal>
          <c:yVal>
            <c:numLit>
              <c:formatCode>General</c:formatCode>
              <c:ptCount val="2440"/>
              <c:pt idx="0">
                <c:v>0.29278612576984442</c:v>
              </c:pt>
              <c:pt idx="1">
                <c:v>0.290882997401398</c:v>
              </c:pt>
              <c:pt idx="2">
                <c:v>0.28902106378636061</c:v>
              </c:pt>
              <c:pt idx="3">
                <c:v>0.28720542835534946</c:v>
              </c:pt>
              <c:pt idx="4">
                <c:v>0.285441067638878</c:v>
              </c:pt>
              <c:pt idx="5">
                <c:v>0.28373281762703084</c:v>
              </c:pt>
              <c:pt idx="6">
                <c:v>0.28208536051435118</c:v>
              </c:pt>
              <c:pt idx="7">
                <c:v>0.28050321186627181</c:v>
              </c:pt>
              <c:pt idx="8">
                <c:v>0.27899070824226313</c:v>
              </c:pt>
              <c:pt idx="9">
                <c:v>0.27755199530962582</c:v>
              </c:pt>
              <c:pt idx="10">
                <c:v>0.27619101648050448</c:v>
              </c:pt>
              <c:pt idx="11">
                <c:v>0.2749115021032692</c:v>
              </c:pt>
              <c:pt idx="12">
                <c:v>0.27371695923789019</c:v>
              </c:pt>
              <c:pt idx="13">
                <c:v>0.27261066204332973</c:v>
              </c:pt>
              <c:pt idx="14">
                <c:v>0.27159564280330017</c:v>
              </c:pt>
              <c:pt idx="15">
                <c:v>0.27067468361498559</c:v>
              </c:pt>
              <c:pt idx="16">
                <c:v>0.2698503087635058</c:v>
              </c:pt>
              <c:pt idx="17">
                <c:v>0.26912477780302735</c:v>
              </c:pt>
              <c:pt idx="18">
                <c:v>0.26850007936348175</c:v>
              </c:pt>
              <c:pt idx="19">
                <c:v>0.26797792569986945</c:v>
              </c:pt>
              <c:pt idx="20">
                <c:v>0.2675597479990881</c:v>
              </c:pt>
              <c:pt idx="21">
                <c:v>0.26724669245714838</c:v>
              </c:pt>
              <c:pt idx="22">
                <c:v>0.26703961713753044</c:v>
              </c:pt>
              <c:pt idx="23">
                <c:v>0.26693908961929169</c:v>
              </c:pt>
              <c:pt idx="24">
                <c:v>0.26694538544137214</c:v>
              </c:pt>
              <c:pt idx="25">
                <c:v>0.26705848734736104</c:v>
              </c:pt>
              <c:pt idx="26">
                <c:v>0.26727808533279573</c:v>
              </c:pt>
              <c:pt idx="27">
                <c:v>0.26760357749486219</c:v>
              </c:pt>
              <c:pt idx="28">
                <c:v>0.26803407168216875</c:v>
              </c:pt>
              <c:pt idx="29">
                <c:v>0.26856838794007143</c:v>
              </c:pt>
              <c:pt idx="30">
                <c:v>0.26920506174484726</c:v>
              </c:pt>
              <c:pt idx="31">
                <c:v>0.26994234801785177</c:v>
              </c:pt>
              <c:pt idx="32">
                <c:v>0.27077822590865896</c:v>
              </c:pt>
              <c:pt idx="33">
                <c:v>0.27171040433407123</c:v>
              </c:pt>
              <c:pt idx="34">
                <c:v>0.27273632825781946</c:v>
              </c:pt>
              <c:pt idx="35">
                <c:v>0.27385318569373973</c:v>
              </c:pt>
              <c:pt idx="36">
                <c:v>0.2750579154132321</c:v>
              </c:pt>
              <c:pt idx="37">
                <c:v>0.27634721533587503</c:v>
              </c:pt>
              <c:pt idx="38">
                <c:v>0.27771755158019873</c:v>
              </c:pt>
              <c:pt idx="39">
                <c:v>0.27916516814980863</c:v>
              </c:pt>
              <c:pt idx="40">
                <c:v>0.28068609722830973</c:v>
              </c:pt>
              <c:pt idx="41">
                <c:v>0.28227617005481631</c:v>
              </c:pt>
              <c:pt idx="42">
                <c:v>0.28393102835023587</c:v>
              </c:pt>
              <c:pt idx="43">
                <c:v>0.28564613626300817</c:v>
              </c:pt>
              <c:pt idx="44">
                <c:v>0.28741679280156007</c:v>
              </c:pt>
              <c:pt idx="45">
                <c:v>0.28923814471939624</c:v>
              </c:pt>
              <c:pt idx="46">
                <c:v>0.29110519981751048</c:v>
              </c:pt>
              <c:pt idx="47">
                <c:v>0.29301284062765631</c:v>
              </c:pt>
              <c:pt idx="48">
                <c:v>0.29495583843897166</c:v>
              </c:pt>
              <c:pt idx="49">
                <c:v>0.29692886762951165</c:v>
              </c:pt>
              <c:pt idx="50">
                <c:v>0.29892652026340871</c:v>
              </c:pt>
              <c:pt idx="51">
                <c:v>0.30094332091364839</c:v>
              </c:pt>
              <c:pt idx="52">
                <c:v>0.30297374166983471</c:v>
              </c:pt>
              <c:pt idx="53">
                <c:v>0.30501221728980743</c:v>
              </c:pt>
              <c:pt idx="54">
                <c:v>0.30705316045358522</c:v>
              </c:pt>
              <c:pt idx="55">
                <c:v>0.30909097707782007</c:v>
              </c:pt>
              <c:pt idx="56">
                <c:v>0.31112008164879223</c:v>
              </c:pt>
              <c:pt idx="57">
                <c:v>0.31313491253191361</c:v>
              </c:pt>
              <c:pt idx="58">
                <c:v>0.31512994721578302</c:v>
              </c:pt>
              <c:pt idx="59">
                <c:v>0.317099717449005</c:v>
              </c:pt>
              <c:pt idx="60">
                <c:v>0.31903882422828744</c:v>
              </c:pt>
              <c:pt idx="61">
                <c:v>0.32094195259673397</c:v>
              </c:pt>
              <c:pt idx="62">
                <c:v>0.32280388621177136</c:v>
              </c:pt>
              <c:pt idx="63">
                <c:v>0.3246195216427824</c:v>
              </c:pt>
              <c:pt idx="64">
                <c:v>0.32638388235925386</c:v>
              </c:pt>
              <c:pt idx="65">
                <c:v>0.32809213237110113</c:v>
              </c:pt>
              <c:pt idx="66">
                <c:v>0.32973958948378079</c:v>
              </c:pt>
              <c:pt idx="67">
                <c:v>0.33132173813186017</c:v>
              </c:pt>
              <c:pt idx="68">
                <c:v>0.33283424175586873</c:v>
              </c:pt>
              <c:pt idx="69">
                <c:v>0.33427295468850615</c:v>
              </c:pt>
              <c:pt idx="70">
                <c:v>0.33563393351762749</c:v>
              </c:pt>
              <c:pt idx="71">
                <c:v>0.33691344789486266</c:v>
              </c:pt>
              <c:pt idx="72">
                <c:v>0.33810799076024167</c:v>
              </c:pt>
              <c:pt idx="73">
                <c:v>0.33921428795480224</c:v>
              </c:pt>
              <c:pt idx="74">
                <c:v>0.34022930719483169</c:v>
              </c:pt>
              <c:pt idx="75">
                <c:v>0.34115026638314638</c:v>
              </c:pt>
              <c:pt idx="76">
                <c:v>0.34197464123462606</c:v>
              </c:pt>
              <c:pt idx="77">
                <c:v>0.34270017219510462</c:v>
              </c:pt>
              <c:pt idx="78">
                <c:v>0.34332487063465023</c:v>
              </c:pt>
              <c:pt idx="79">
                <c:v>0.34384702429826242</c:v>
              </c:pt>
              <c:pt idx="80">
                <c:v>0.34426520199904376</c:v>
              </c:pt>
              <c:pt idx="81">
                <c:v>0.34457825754098359</c:v>
              </c:pt>
              <c:pt idx="82">
                <c:v>0.34478533286060153</c:v>
              </c:pt>
              <c:pt idx="83">
                <c:v>0.34488586037884028</c:v>
              </c:pt>
              <c:pt idx="84">
                <c:v>0.34487956455675972</c:v>
              </c:pt>
              <c:pt idx="85">
                <c:v>0.34476646265077082</c:v>
              </c:pt>
              <c:pt idx="86">
                <c:v>0.34454686466533624</c:v>
              </c:pt>
              <c:pt idx="87">
                <c:v>0.34422137250326978</c:v>
              </c:pt>
              <c:pt idx="88">
                <c:v>0.34379087831596322</c:v>
              </c:pt>
              <c:pt idx="89">
                <c:v>0.34325656205806043</c:v>
              </c:pt>
              <c:pt idx="90">
                <c:v>0.34261988825328471</c:v>
              </c:pt>
              <c:pt idx="91">
                <c:v>0.3418826019802802</c:v>
              </c:pt>
              <c:pt idx="92">
                <c:v>0.34104672408947301</c:v>
              </c:pt>
              <c:pt idx="93">
                <c:v>0.34011454566406074</c:v>
              </c:pt>
              <c:pt idx="94">
                <c:v>0.33908862174031251</c:v>
              </c:pt>
              <c:pt idx="95">
                <c:v>0.33797176430439224</c:v>
              </c:pt>
              <c:pt idx="96">
                <c:v>0.33676703458489987</c:v>
              </c:pt>
              <c:pt idx="97">
                <c:v>0.33547773466225694</c:v>
              </c:pt>
              <c:pt idx="98">
                <c:v>0.33410739841793313</c:v>
              </c:pt>
              <c:pt idx="99">
                <c:v>0.33265978184832334</c:v>
              </c:pt>
              <c:pt idx="100">
                <c:v>0.33113885276982225</c:v>
              </c:pt>
              <c:pt idx="101">
                <c:v>0.32954877994331555</c:v>
              </c:pt>
              <c:pt idx="102">
                <c:v>0.3278939216478961</c:v>
              </c:pt>
              <c:pt idx="103">
                <c:v>0.32617881373512381</c:v>
              </c:pt>
              <c:pt idx="104">
                <c:v>0.32440815719657179</c:v>
              </c:pt>
              <c:pt idx="105">
                <c:v>0.32258680527873573</c:v>
              </c:pt>
              <c:pt idx="106">
                <c:v>0.32071975018062138</c:v>
              </c:pt>
              <c:pt idx="107">
                <c:v>0.31881210937047555</c:v>
              </c:pt>
              <c:pt idx="108">
                <c:v>0.31686911155916031</c:v>
              </c:pt>
              <c:pt idx="109">
                <c:v>0.31489608236862032</c:v>
              </c:pt>
              <c:pt idx="110">
                <c:v>0.31289842973472326</c:v>
              </c:pt>
              <c:pt idx="111">
                <c:v>0.31088162908448347</c:v>
              </c:pt>
              <c:pt idx="112">
                <c:v>0.30885120832829727</c:v>
              </c:pt>
              <c:pt idx="113">
                <c:v>0.30681273270832454</c:v>
              </c:pt>
              <c:pt idx="114">
                <c:v>0.30477178954454676</c:v>
              </c:pt>
              <c:pt idx="115">
                <c:v>0.30273397292031179</c:v>
              </c:pt>
              <c:pt idx="116">
                <c:v>0.30070486834933974</c:v>
              </c:pt>
              <c:pt idx="117">
                <c:v>0.29869003746621825</c:v>
              </c:pt>
              <c:pt idx="118">
                <c:v>0.29669500278234895</c:v>
              </c:pt>
              <c:pt idx="119">
                <c:v>0.29472523254912686</c:v>
              </c:pt>
              <c:pt idx="120">
                <c:v>0.29278612576984442</c:v>
              </c:pt>
              <c:pt idx="121">
                <c:v>-100000000000000</c:v>
              </c:pt>
              <c:pt idx="122">
                <c:v>0.34332796265062537</c:v>
              </c:pt>
              <c:pt idx="123">
                <c:v>0.33975125128215045</c:v>
              </c:pt>
              <c:pt idx="124">
                <c:v>0.33625196072526253</c:v>
              </c:pt>
              <c:pt idx="125">
                <c:v>0.33283968229214556</c:v>
              </c:pt>
              <c:pt idx="126">
                <c:v>0.32952376880080003</c:v>
              </c:pt>
              <c:pt idx="127">
                <c:v>0.32631330893961941</c:v>
              </c:pt>
              <c:pt idx="128">
                <c:v>0.32321710235592682</c:v>
              </c:pt>
              <c:pt idx="129">
                <c:v>0.32024363553675361</c:v>
              </c:pt>
              <c:pt idx="130">
                <c:v>0.31740105854796785</c:v>
              </c:pt>
              <c:pt idx="131">
                <c:v>0.31469716269551073</c:v>
              </c:pt>
              <c:pt idx="132">
                <c:v>0.31213935916996838</c:v>
              </c:pt>
              <c:pt idx="133">
                <c:v>0.30973465873301365</c:v>
              </c:pt>
              <c:pt idx="134">
                <c:v>0.30748965250139537</c:v>
              </c:pt>
              <c:pt idx="135">
                <c:v>0.30541049388114605</c:v>
              </c:pt>
              <c:pt idx="136">
                <c:v>0.30350288170152318</c:v>
              </c:pt>
              <c:pt idx="137">
                <c:v>0.30177204459491469</c:v>
              </c:pt>
              <c:pt idx="138">
                <c:v>0.30022272666552074</c:v>
              </c:pt>
              <c:pt idx="139">
                <c:v>0.298859174486094</c:v>
              </c:pt>
              <c:pt idx="140">
                <c:v>0.297685125458379</c:v>
              </c:pt>
              <c:pt idx="141">
                <c:v>0.29670379756915344</c:v>
              </c:pt>
              <c:pt idx="142">
                <c:v>0.29591788056995061</c:v>
              </c:pt>
              <c:pt idx="143">
                <c:v>0.29532952860463679</c:v>
              </c:pt>
              <c:pt idx="144">
                <c:v>0.29494035430505305</c:v>
              </c:pt>
              <c:pt idx="145">
                <c:v>0.2947514243709034</c:v>
              </c:pt>
              <c:pt idx="146">
                <c:v>0.29476325664600489</c:v>
              </c:pt>
              <c:pt idx="147">
                <c:v>0.29497581869891409</c:v>
              </c:pt>
              <c:pt idx="148">
                <c:v>0.29538852791181891</c:v>
              </c:pt>
              <c:pt idx="149">
                <c:v>0.29600025307745381</c:v>
              </c:pt>
              <c:pt idx="150">
                <c:v>0.29680931749966033</c:v>
              </c:pt>
              <c:pt idx="151">
                <c:v>0.29781350358909453</c:v>
              </c:pt>
              <c:pt idx="152">
                <c:v>0.29901005894148547</c:v>
              </c:pt>
              <c:pt idx="153">
                <c:v>0.30039570388178372</c:v>
              </c:pt>
              <c:pt idx="154">
                <c:v>0.30196664045352284</c:v>
              </c:pt>
              <c:pt idx="155">
                <c:v>0.30371856282875431</c:v>
              </c:pt>
              <c:pt idx="156">
                <c:v>0.30564666911002214</c:v>
              </c:pt>
              <c:pt idx="157">
                <c:v>0.30774567449203061</c:v>
              </c:pt>
              <c:pt idx="158">
                <c:v>0.31000982574692737</c:v>
              </c:pt>
              <c:pt idx="159">
                <c:v>0.31243291699350229</c:v>
              </c:pt>
              <c:pt idx="160">
                <c:v>0.31500830670707536</c:v>
              </c:pt>
              <c:pt idx="161">
                <c:v>0.31772893592345475</c:v>
              </c:pt>
              <c:pt idx="162">
                <c:v>0.32058734758706708</c:v>
              </c:pt>
              <c:pt idx="163">
                <c:v>0.3235757069902282</c:v>
              </c:pt>
              <c:pt idx="164">
                <c:v>0.32668582324753237</c:v>
              </c:pt>
              <c:pt idx="165">
                <c:v>0.32990917174649959</c:v>
              </c:pt>
              <c:pt idx="166">
                <c:v>0.33323691751294671</c:v>
              </c:pt>
              <c:pt idx="167">
                <c:v>0.33665993942703654</c:v>
              </c:pt>
              <c:pt idx="168">
                <c:v>0.34016885522363394</c:v>
              </c:pt>
              <c:pt idx="169">
                <c:v>0.34375404720844205</c:v>
              </c:pt>
              <c:pt idx="170">
                <c:v>0.34740568861943433</c:v>
              </c:pt>
              <c:pt idx="171">
                <c:v>0.35111377056132564</c:v>
              </c:pt>
              <c:pt idx="172">
                <c:v>0.35486812943925894</c:v>
              </c:pt>
              <c:pt idx="173">
                <c:v>0.35865847481651192</c:v>
              </c:pt>
              <c:pt idx="174">
                <c:v>0.36247441761986932</c:v>
              </c:pt>
              <c:pt idx="175">
                <c:v>0.36630549861535011</c:v>
              </c:pt>
              <c:pt idx="176">
                <c:v>0.37014121707624092</c:v>
              </c:pt>
              <c:pt idx="177">
                <c:v>0.37397105956485777</c:v>
              </c:pt>
              <c:pt idx="178">
                <c:v>0.37778452874914858</c:v>
              </c:pt>
              <c:pt idx="179">
                <c:v>0.38157117217515013</c:v>
              </c:pt>
              <c:pt idx="180">
                <c:v>0.38532061091643821</c:v>
              </c:pt>
              <c:pt idx="181">
                <c:v>0.38902256802204316</c:v>
              </c:pt>
              <c:pt idx="182">
                <c:v>0.39266689668485844</c:v>
              </c:pt>
              <c:pt idx="183">
                <c:v>0.39624360805333336</c:v>
              </c:pt>
              <c:pt idx="184">
                <c:v>0.39974289861022116</c:v>
              </c:pt>
              <c:pt idx="185">
                <c:v>0.40315517704333814</c:v>
              </c:pt>
              <c:pt idx="186">
                <c:v>0.40647109053468367</c:v>
              </c:pt>
              <c:pt idx="187">
                <c:v>0.40968155039586429</c:v>
              </c:pt>
              <c:pt idx="188">
                <c:v>0.41277775697955699</c:v>
              </c:pt>
              <c:pt idx="189">
                <c:v>0.4157512237987302</c:v>
              </c:pt>
              <c:pt idx="190">
                <c:v>0.41859380078751585</c:v>
              </c:pt>
              <c:pt idx="191">
                <c:v>0.42129769663997296</c:v>
              </c:pt>
              <c:pt idx="192">
                <c:v>0.42385550016551532</c:v>
              </c:pt>
              <c:pt idx="193">
                <c:v>0.42626020060247005</c:v>
              </c:pt>
              <c:pt idx="194">
                <c:v>0.42850520683408844</c:v>
              </c:pt>
              <c:pt idx="195">
                <c:v>0.43058436545433776</c:v>
              </c:pt>
              <c:pt idx="196">
                <c:v>0.43249197763396063</c:v>
              </c:pt>
              <c:pt idx="197">
                <c:v>0.43422281474056912</c:v>
              </c:pt>
              <c:pt idx="198">
                <c:v>0.43577213266996306</c:v>
              </c:pt>
              <c:pt idx="199">
                <c:v>0.43713568484938969</c:v>
              </c:pt>
              <c:pt idx="200">
                <c:v>0.4383097338771047</c:v>
              </c:pt>
              <c:pt idx="201">
                <c:v>0.43929106176633026</c:v>
              </c:pt>
              <c:pt idx="202">
                <c:v>0.4400769787655332</c:v>
              </c:pt>
              <c:pt idx="203">
                <c:v>0.44066533073084702</c:v>
              </c:pt>
              <c:pt idx="204">
                <c:v>0.44105450503043075</c:v>
              </c:pt>
              <c:pt idx="205">
                <c:v>0.44124343496458041</c:v>
              </c:pt>
              <c:pt idx="206">
                <c:v>0.44123160268947881</c:v>
              </c:pt>
              <c:pt idx="207">
                <c:v>0.44101904063656971</c:v>
              </c:pt>
              <c:pt idx="208">
                <c:v>0.44060633142366479</c:v>
              </c:pt>
              <c:pt idx="209">
                <c:v>0.43999460625803</c:v>
              </c:pt>
              <c:pt idx="210">
                <c:v>0.43918554183582348</c:v>
              </c:pt>
              <c:pt idx="211">
                <c:v>0.43818135574638917</c:v>
              </c:pt>
              <c:pt idx="212">
                <c:v>0.43698480039399834</c:v>
              </c:pt>
              <c:pt idx="213">
                <c:v>0.43559915545370009</c:v>
              </c:pt>
              <c:pt idx="214">
                <c:v>0.43402821888196097</c:v>
              </c:pt>
              <c:pt idx="215">
                <c:v>0.43227629650672938</c:v>
              </c:pt>
              <c:pt idx="216">
                <c:v>0.43034819022546156</c:v>
              </c:pt>
              <c:pt idx="217">
                <c:v>0.4282491848434532</c:v>
              </c:pt>
              <c:pt idx="218">
                <c:v>0.42598503358855633</c:v>
              </c:pt>
              <c:pt idx="219">
                <c:v>0.42356194234198152</c:v>
              </c:pt>
              <c:pt idx="220">
                <c:v>0.42098655262840845</c:v>
              </c:pt>
              <c:pt idx="221">
                <c:v>0.41826592341202895</c:v>
              </c:pt>
              <c:pt idx="222">
                <c:v>0.41540751174841661</c:v>
              </c:pt>
              <c:pt idx="223">
                <c:v>0.41241915234525561</c:v>
              </c:pt>
              <c:pt idx="224">
                <c:v>0.40930903608795144</c:v>
              </c:pt>
              <c:pt idx="225">
                <c:v>0.40608568758898422</c:v>
              </c:pt>
              <c:pt idx="226">
                <c:v>0.40275794182253699</c:v>
              </c:pt>
              <c:pt idx="227">
                <c:v>0.39933491990844716</c:v>
              </c:pt>
              <c:pt idx="228">
                <c:v>0.39582600411184987</c:v>
              </c:pt>
              <c:pt idx="229">
                <c:v>0.39224081212704165</c:v>
              </c:pt>
              <c:pt idx="230">
                <c:v>0.38858917071604937</c:v>
              </c:pt>
              <c:pt idx="231">
                <c:v>0.38488108877415805</c:v>
              </c:pt>
              <c:pt idx="232">
                <c:v>0.38112672989622487</c:v>
              </c:pt>
              <c:pt idx="233">
                <c:v>0.37733638451897189</c:v>
              </c:pt>
              <c:pt idx="234">
                <c:v>0.37352044171561438</c:v>
              </c:pt>
              <c:pt idx="235">
                <c:v>0.36968936072013359</c:v>
              </c:pt>
              <c:pt idx="236">
                <c:v>0.36585364225924288</c:v>
              </c:pt>
              <c:pt idx="237">
                <c:v>0.36202379977062593</c:v>
              </c:pt>
              <c:pt idx="238">
                <c:v>0.35821033058633522</c:v>
              </c:pt>
              <c:pt idx="239">
                <c:v>0.35442368716033357</c:v>
              </c:pt>
              <c:pt idx="240">
                <c:v>0.3506742484190456</c:v>
              </c:pt>
              <c:pt idx="241">
                <c:v>0.34697229131344065</c:v>
              </c:pt>
              <c:pt idx="242">
                <c:v>0.34332796265062537</c:v>
              </c:pt>
              <c:pt idx="243">
                <c:v>-100000000000000</c:v>
              </c:pt>
              <c:pt idx="244">
                <c:v>0.42988001571801759</c:v>
              </c:pt>
              <c:pt idx="245">
                <c:v>0.42506112552719022</c:v>
              </c:pt>
              <c:pt idx="246">
                <c:v>0.42034654411364103</c:v>
              </c:pt>
              <c:pt idx="247">
                <c:v>0.41574919381731812</c:v>
              </c:pt>
              <c:pt idx="248">
                <c:v>0.41128167565582596</c:v>
              </c:pt>
              <c:pt idx="249">
                <c:v>0.40695623478591159</c:v>
              </c:pt>
              <c:pt idx="250">
                <c:v>0.40278472694034195</c:v>
              </c:pt>
              <c:pt idx="251">
                <c:v>0.39877858593216364</c:v>
              </c:pt>
              <c:pt idx="252">
                <c:v>0.39494879231541669</c:v>
              </c:pt>
              <c:pt idx="253">
                <c:v>0.39130584328819895</c:v>
              </c:pt>
              <c:pt idx="254">
                <c:v>0.38785972392057566</c:v>
              </c:pt>
              <c:pt idx="255">
                <c:v>0.38461987978619672</c:v>
              </c:pt>
              <c:pt idx="256">
                <c:v>0.38159519107263562</c:v>
              </c:pt>
              <c:pt idx="257">
                <c:v>0.37879394824141266</c:v>
              </c:pt>
              <c:pt idx="258">
                <c:v>0.37622382930441634</c:v>
              </c:pt>
              <c:pt idx="259">
                <c:v>0.37389187877900609</c:v>
              </c:pt>
              <c:pt idx="260">
                <c:v>0.37180448837948021</c:v>
              </c:pt>
              <c:pt idx="261">
                <c:v>0.36996737949783109</c:v>
              </c:pt>
              <c:pt idx="262">
                <c:v>0.36838558752180739</c:v>
              </c:pt>
              <c:pt idx="263">
                <c:v>0.3670634480332664</c:v>
              </c:pt>
              <c:pt idx="264">
                <c:v>0.36600458492464538</c:v>
              </c:pt>
              <c:pt idx="265">
                <c:v>0.36521190046612462</c:v>
              </c:pt>
              <c:pt idx="266">
                <c:v>0.36468756735070573</c:v>
              </c:pt>
              <c:pt idx="267">
                <c:v>0.36443302273901246</c:v>
              </c:pt>
              <c:pt idx="268">
                <c:v>0.36444896432013207</c:v>
              </c:pt>
              <c:pt idx="269">
                <c:v>0.364735348399299</c:v>
              </c:pt>
              <c:pt idx="270">
                <c:v>0.36529139001765831</c:v>
              </c:pt>
              <c:pt idx="271">
                <c:v>0.36611556510378418</c:v>
              </c:pt>
              <c:pt idx="272">
                <c:v>0.36720561465105339</c:v>
              </c:pt>
              <c:pt idx="273">
                <c:v>0.36855855090942502</c:v>
              </c:pt>
              <c:pt idx="274">
                <c:v>0.3701706655746565</c:v>
              </c:pt>
              <c:pt idx="275">
                <c:v>0.3720375399525071</c:v>
              </c:pt>
              <c:pt idx="276">
                <c:v>0.37415405707007188</c:v>
              </c:pt>
              <c:pt idx="277">
                <c:v>0.37651441570104915</c:v>
              </c:pt>
              <c:pt idx="278">
                <c:v>0.3791121462664977</c:v>
              </c:pt>
              <c:pt idx="279">
                <c:v>0.3819401285675037</c:v>
              </c:pt>
              <c:pt idx="280">
                <c:v>0.38499061130115086</c:v>
              </c:pt>
              <c:pt idx="281">
                <c:v>0.38825523330630252</c:v>
              </c:pt>
              <c:pt idx="282">
                <c:v>0.39172504648096385</c:v>
              </c:pt>
              <c:pt idx="283">
                <c:v>0.39539054030840659</c:v>
              </c:pt>
              <c:pt idx="284">
                <c:v>0.3992416679248354</c:v>
              </c:pt>
              <c:pt idx="285">
                <c:v>0.40326787365714201</c:v>
              </c:pt>
              <c:pt idx="286">
                <c:v>0.40745812195527242</c:v>
              </c:pt>
              <c:pt idx="287">
                <c:v>0.41180092763990195</c:v>
              </c:pt>
              <c:pt idx="288">
                <c:v>0.41628438738251383</c:v>
              </c:pt>
              <c:pt idx="289">
                <c:v>0.42089621233159502</c:v>
              </c:pt>
              <c:pt idx="290">
                <c:v>0.42562376179552408</c:v>
              </c:pt>
              <c:pt idx="291">
                <c:v>0.43045407788982826</c:v>
              </c:pt>
              <c:pt idx="292">
                <c:v>0.43537392105384431</c:v>
              </c:pt>
              <c:pt idx="293">
                <c:v>0.44036980633943368</c:v>
              </c:pt>
              <c:pt idx="294">
                <c:v>0.44542804037228845</c:v>
              </c:pt>
              <c:pt idx="295">
                <c:v>0.45053475888451799</c:v>
              </c:pt>
              <c:pt idx="296">
                <c:v>0.45567596471564398</c:v>
              </c:pt>
              <c:pt idx="297">
                <c:v>0.4608375661778441</c:v>
              </c:pt>
              <c:pt idx="298">
                <c:v>0.46600541568028897</c:v>
              </c:pt>
              <c:pt idx="299">
                <c:v>0.47116534850670522</c:v>
              </c:pt>
              <c:pt idx="300">
                <c:v>0.47630322163987826</c:v>
              </c:pt>
              <c:pt idx="301">
                <c:v>0.48140495252667903</c:v>
              </c:pt>
              <c:pt idx="302">
                <c:v>0.48645655767736407</c:v>
              </c:pt>
              <c:pt idx="303">
                <c:v>0.49144419099334791</c:v>
              </c:pt>
              <c:pt idx="304">
                <c:v>0.49635418171839762</c:v>
              </c:pt>
              <c:pt idx="305">
                <c:v>0.50117307190922511</c:v>
              </c:pt>
              <c:pt idx="306">
                <c:v>0.5058876533227743</c:v>
              </c:pt>
              <c:pt idx="307">
                <c:v>0.5104850036190971</c:v>
              </c:pt>
              <c:pt idx="308">
                <c:v>0.51495252178058937</c:v>
              </c:pt>
              <c:pt idx="309">
                <c:v>0.51927796265050363</c:v>
              </c:pt>
              <c:pt idx="310">
                <c:v>0.52344947049607338</c:v>
              </c:pt>
              <c:pt idx="311">
                <c:v>0.52745561150425169</c:v>
              </c:pt>
              <c:pt idx="312">
                <c:v>0.53128540512099853</c:v>
              </c:pt>
              <c:pt idx="313">
                <c:v>0.53492835414821638</c:v>
              </c:pt>
              <c:pt idx="314">
                <c:v>0.53837447351583956</c:v>
              </c:pt>
              <c:pt idx="315">
                <c:v>0.54161431765021861</c:v>
              </c:pt>
              <c:pt idx="316">
                <c:v>0.54463900636377971</c:v>
              </c:pt>
              <c:pt idx="317">
                <c:v>0.54744024919500256</c:v>
              </c:pt>
              <c:pt idx="318">
                <c:v>0.55001036813199899</c:v>
              </c:pt>
              <c:pt idx="319">
                <c:v>0.55234231865740924</c:v>
              </c:pt>
              <c:pt idx="320">
                <c:v>0.55442970905693501</c:v>
              </c:pt>
              <c:pt idx="321">
                <c:v>0.55626681793858423</c:v>
              </c:pt>
              <c:pt idx="322">
                <c:v>0.55784860991460794</c:v>
              </c:pt>
              <c:pt idx="323">
                <c:v>0.55917074940314893</c:v>
              </c:pt>
              <c:pt idx="324">
                <c:v>0.56022961251176984</c:v>
              </c:pt>
              <c:pt idx="325">
                <c:v>0.56102229697029071</c:v>
              </c:pt>
              <c:pt idx="326">
                <c:v>0.56154663008570949</c:v>
              </c:pt>
              <c:pt idx="327">
                <c:v>0.56180117469740276</c:v>
              </c:pt>
              <c:pt idx="328">
                <c:v>0.56178523311628314</c:v>
              </c:pt>
              <c:pt idx="329">
                <c:v>0.56149884903711633</c:v>
              </c:pt>
              <c:pt idx="330">
                <c:v>0.56094280741875702</c:v>
              </c:pt>
              <c:pt idx="331">
                <c:v>0.56011863233263104</c:v>
              </c:pt>
              <c:pt idx="332">
                <c:v>0.55902858278536205</c:v>
              </c:pt>
              <c:pt idx="333">
                <c:v>0.55767564652699031</c:v>
              </c:pt>
              <c:pt idx="334">
                <c:v>0.55606353186175883</c:v>
              </c:pt>
              <c:pt idx="335">
                <c:v>0.55419665748390823</c:v>
              </c:pt>
              <c:pt idx="336">
                <c:v>0.55208014036634334</c:v>
              </c:pt>
              <c:pt idx="337">
                <c:v>0.54971978173536606</c:v>
              </c:pt>
              <c:pt idx="338">
                <c:v>0.54712205116991752</c:v>
              </c:pt>
              <c:pt idx="339">
                <c:v>0.54429406886891152</c:v>
              </c:pt>
              <c:pt idx="340">
                <c:v>0.54124358613526447</c:v>
              </c:pt>
              <c:pt idx="341">
                <c:v>0.5379789641301127</c:v>
              </c:pt>
              <c:pt idx="342">
                <c:v>0.5345091509554516</c:v>
              </c:pt>
              <c:pt idx="343">
                <c:v>0.53084365712800863</c:v>
              </c:pt>
              <c:pt idx="344">
                <c:v>0.52699252951157993</c:v>
              </c:pt>
              <c:pt idx="345">
                <c:v>0.52296632377927332</c:v>
              </c:pt>
              <c:pt idx="346">
                <c:v>0.51877607548114291</c:v>
              </c:pt>
              <c:pt idx="347">
                <c:v>0.51443326979651338</c:v>
              </c:pt>
              <c:pt idx="348">
                <c:v>0.5099498100539015</c:v>
              </c:pt>
              <c:pt idx="349">
                <c:v>0.50533798510482031</c:v>
              </c:pt>
              <c:pt idx="350">
                <c:v>0.50061043564089136</c:v>
              </c:pt>
              <c:pt idx="351">
                <c:v>0.49578011954658707</c:v>
              </c:pt>
              <c:pt idx="352">
                <c:v>0.49086027638257101</c:v>
              </c:pt>
              <c:pt idx="353">
                <c:v>0.48586439109698154</c:v>
              </c:pt>
              <c:pt idx="354">
                <c:v>0.48080615706412688</c:v>
              </c:pt>
              <c:pt idx="355">
                <c:v>0.47569943855189734</c:v>
              </c:pt>
              <c:pt idx="356">
                <c:v>0.47055823272077124</c:v>
              </c:pt>
              <c:pt idx="357">
                <c:v>0.46539663125857123</c:v>
              </c:pt>
              <c:pt idx="358">
                <c:v>0.46022878175612636</c:v>
              </c:pt>
              <c:pt idx="359">
                <c:v>0.45506884892971</c:v>
              </c:pt>
              <c:pt idx="360">
                <c:v>0.44993097579653707</c:v>
              </c:pt>
              <c:pt idx="361">
                <c:v>0.44482924490973619</c:v>
              </c:pt>
              <c:pt idx="362">
                <c:v>0.43977763975905126</c:v>
              </c:pt>
              <c:pt idx="363">
                <c:v>0.43479000644306731</c:v>
              </c:pt>
              <c:pt idx="364">
                <c:v>0.42988001571801771</c:v>
              </c:pt>
              <c:pt idx="365">
                <c:v>-100000000000000</c:v>
              </c:pt>
              <c:pt idx="366">
                <c:v>0.54200282999983451</c:v>
              </c:pt>
              <c:pt idx="367">
                <c:v>0.53652299026291317</c:v>
              </c:pt>
              <c:pt idx="368">
                <c:v>0.53116176609098786</c:v>
              </c:pt>
              <c:pt idx="369">
                <c:v>0.52593385222685984</c:v>
              </c:pt>
              <c:pt idx="370">
                <c:v>0.52085357801904286</c:v>
              </c:pt>
              <c:pt idx="371">
                <c:v>0.51593486814601497</c:v>
              </c:pt>
              <c:pt idx="372">
                <c:v>0.51119120444964272</c:v>
              </c:pt>
              <c:pt idx="373">
                <c:v>0.50663558898239014</c:v>
              </c:pt>
              <c:pt idx="374">
                <c:v>0.5022805083695957</c:v>
              </c:pt>
              <c:pt idx="375">
                <c:v>0.49813789958450128</c:v>
              </c:pt>
              <c:pt idx="376">
                <c:v>0.49421911722983769</c:v>
              </c:pt>
              <c:pt idx="377">
                <c:v>0.49053490241564757</c:v>
              </c:pt>
              <c:pt idx="378">
                <c:v>0.48709535331865039</c:v>
              </c:pt>
              <c:pt idx="379">
                <c:v>0.4839098975038405</c:v>
              </c:pt>
              <c:pt idx="380">
                <c:v>0.48098726608418807</c:v>
              </c:pt>
              <c:pt idx="381">
                <c:v>0.478335469789265</c:v>
              </c:pt>
              <c:pt idx="382">
                <c:v>0.47596177700839126</c:v>
              </c:pt>
              <c:pt idx="383">
                <c:v>0.47387269386848607</c:v>
              </c:pt>
              <c:pt idx="384">
                <c:v>0.47207394640122546</c:v>
              </c:pt>
              <c:pt idx="385">
                <c:v>0.47057046484838772</c:v>
              </c:pt>
              <c:pt idx="386">
                <c:v>0.46936637014840354</c:v>
              </c:pt>
              <c:pt idx="387">
                <c:v>0.4684649626411499</c:v>
              </c:pt>
              <c:pt idx="388">
                <c:v>0.46786871302194821</c:v>
              </c:pt>
              <c:pt idx="389">
                <c:v>0.46757925556955982</c:v>
              </c:pt>
              <c:pt idx="390">
                <c:v>0.46759738366674186</c:v>
              </c:pt>
              <c:pt idx="391">
                <c:v>0.46792304762563997</c:v>
              </c:pt>
              <c:pt idx="392">
                <c:v>0.46855535482397936</c:v>
              </c:pt>
              <c:pt idx="393">
                <c:v>0.46949257215168072</c:v>
              </c:pt>
              <c:pt idx="394">
                <c:v>0.4707321307611938</c:v>
              </c:pt>
              <c:pt idx="395">
                <c:v>0.47227063310853079</c:v>
              </c:pt>
              <c:pt idx="396">
                <c:v>0.47410386226569745</c:v>
              </c:pt>
              <c:pt idx="397">
                <c:v>0.4762267934790001</c:v>
              </c:pt>
              <c:pt idx="398">
                <c:v>0.47863360794154652</c:v>
              </c:pt>
              <c:pt idx="399">
                <c:v>0.48131770874219026</c:v>
              </c:pt>
              <c:pt idx="400">
                <c:v>0.48427173894720632</c:v>
              </c:pt>
              <c:pt idx="401">
                <c:v>0.48748760176513506</c:v>
              </c:pt>
              <c:pt idx="402">
                <c:v>0.49095648273952419</c:v>
              </c:pt>
              <c:pt idx="403">
                <c:v>0.49466887390874204</c:v>
              </c:pt>
              <c:pt idx="404">
                <c:v>0.49861459986663881</c:v>
              </c:pt>
              <c:pt idx="405">
                <c:v>0.5027828456526281</c:v>
              </c:pt>
              <c:pt idx="406">
                <c:v>0.50716218639474153</c:v>
              </c:pt>
              <c:pt idx="407">
                <c:v>0.51174061862440934</c:v>
              </c:pt>
              <c:pt idx="408">
                <c:v>0.51650559317713296</c:v>
              </c:pt>
              <c:pt idx="409">
                <c:v>0.52144404958887258</c:v>
              </c:pt>
              <c:pt idx="410">
                <c:v>0.52654245189387161</c:v>
              </c:pt>
              <c:pt idx="411">
                <c:v>0.53178682572579761</c:v>
              </c:pt>
              <c:pt idx="412">
                <c:v>0.53716279662050925</c:v>
              </c:pt>
              <c:pt idx="413">
                <c:v>0.54265562941546319</c:v>
              </c:pt>
              <c:pt idx="414">
                <c:v>0.5482502686377706</c:v>
              </c:pt>
              <c:pt idx="415">
                <c:v>0.55393137977020201</c:v>
              </c:pt>
              <c:pt idx="416">
                <c:v>0.55968339128203226</c:v>
              </c:pt>
              <c:pt idx="417">
                <c:v>0.56549053730952514</c:v>
              </c:pt>
              <c:pt idx="418">
                <c:v>0.57133690086906874</c:v>
              </c:pt>
              <c:pt idx="419">
                <c:v>0.57720645748452237</c:v>
              </c:pt>
              <c:pt idx="420">
                <c:v>0.58308311910919075</c:v>
              </c:pt>
              <c:pt idx="421">
                <c:v>0.58895077822204267</c:v>
              </c:pt>
              <c:pt idx="422">
                <c:v>0.59479335197730543</c:v>
              </c:pt>
              <c:pt idx="423">
                <c:v>0.60059482628642846</c:v>
              </c:pt>
              <c:pt idx="424">
                <c:v>0.60633929971158596</c:v>
              </c:pt>
              <c:pt idx="425">
                <c:v>0.61201102705041288</c:v>
              </c:pt>
              <c:pt idx="426">
                <c:v>0.6175944624925106</c:v>
              </c:pt>
              <c:pt idx="427">
                <c:v>0.62307430222943205</c:v>
              </c:pt>
              <c:pt idx="428">
                <c:v>0.62843552640135736</c:v>
              </c:pt>
              <c:pt idx="429">
                <c:v>0.63366344026548527</c:v>
              </c:pt>
              <c:pt idx="430">
                <c:v>0.63874371447330236</c:v>
              </c:pt>
              <c:pt idx="431">
                <c:v>0.64366242434633025</c:v>
              </c:pt>
              <c:pt idx="432">
                <c:v>0.64840608804270239</c:v>
              </c:pt>
              <c:pt idx="433">
                <c:v>0.65296170350995508</c:v>
              </c:pt>
              <c:pt idx="434">
                <c:v>0.65731678412274941</c:v>
              </c:pt>
              <c:pt idx="435">
                <c:v>0.66145939290784384</c:v>
              </c:pt>
              <c:pt idx="436">
                <c:v>0.66537817526250753</c:v>
              </c:pt>
              <c:pt idx="437">
                <c:v>0.66906239007669754</c:v>
              </c:pt>
              <c:pt idx="438">
                <c:v>0.67250193917369483</c:v>
              </c:pt>
              <c:pt idx="439">
                <c:v>0.67568739498850472</c:v>
              </c:pt>
              <c:pt idx="440">
                <c:v>0.67861002640815704</c:v>
              </c:pt>
              <c:pt idx="441">
                <c:v>0.68126182270308022</c:v>
              </c:pt>
              <c:pt idx="442">
                <c:v>0.68363551548395385</c:v>
              </c:pt>
              <c:pt idx="443">
                <c:v>0.68572459862385915</c:v>
              </c:pt>
              <c:pt idx="444">
                <c:v>0.68752334609111965</c:v>
              </c:pt>
              <c:pt idx="445">
                <c:v>0.6890268276439574</c:v>
              </c:pt>
              <c:pt idx="446">
                <c:v>0.69023092234394157</c:v>
              </c:pt>
              <c:pt idx="447">
                <c:v>0.69113232985119533</c:v>
              </c:pt>
              <c:pt idx="448">
                <c:v>0.6917285794703969</c:v>
              </c:pt>
              <c:pt idx="449">
                <c:v>0.6920180369227853</c:v>
              </c:pt>
              <c:pt idx="450">
                <c:v>0.69199990882560325</c:v>
              </c:pt>
              <c:pt idx="451">
                <c:v>0.69167424486670526</c:v>
              </c:pt>
              <c:pt idx="452">
                <c:v>0.69104193766836586</c:v>
              </c:pt>
              <c:pt idx="453">
                <c:v>0.69010472034066439</c:v>
              </c:pt>
              <c:pt idx="454">
                <c:v>0.68886516173115131</c:v>
              </c:pt>
              <c:pt idx="455">
                <c:v>0.68732665938381443</c:v>
              </c:pt>
              <c:pt idx="456">
                <c:v>0.68549343022664777</c:v>
              </c:pt>
              <c:pt idx="457">
                <c:v>0.68337049901334512</c:v>
              </c:pt>
              <c:pt idx="458">
                <c:v>0.68096368455079859</c:v>
              </c:pt>
              <c:pt idx="459">
                <c:v>0.67827958375015496</c:v>
              </c:pt>
              <c:pt idx="460">
                <c:v>0.67532555354513879</c:v>
              </c:pt>
              <c:pt idx="461">
                <c:v>0.67210969072721016</c:v>
              </c:pt>
              <c:pt idx="462">
                <c:v>0.66864080975282092</c:v>
              </c:pt>
              <c:pt idx="463">
                <c:v>0.66492841858360308</c:v>
              </c:pt>
              <c:pt idx="464">
                <c:v>0.6609826926257063</c:v>
              </c:pt>
              <c:pt idx="465">
                <c:v>0.65681444683971713</c:v>
              </c:pt>
              <c:pt idx="466">
                <c:v>0.65243510609760358</c:v>
              </c:pt>
              <c:pt idx="467">
                <c:v>0.64785667386793588</c:v>
              </c:pt>
              <c:pt idx="468">
                <c:v>0.64309169931521226</c:v>
              </c:pt>
              <c:pt idx="469">
                <c:v>0.63815324290347264</c:v>
              </c:pt>
              <c:pt idx="470">
                <c:v>0.6330548405984735</c:v>
              </c:pt>
              <c:pt idx="471">
                <c:v>0.62781046676654761</c:v>
              </c:pt>
              <c:pt idx="472">
                <c:v>0.62243449587183597</c:v>
              </c:pt>
              <c:pt idx="473">
                <c:v>0.61694166307688192</c:v>
              </c:pt>
              <c:pt idx="474">
                <c:v>0.61134702385457451</c:v>
              </c:pt>
              <c:pt idx="475">
                <c:v>0.6056659127221431</c:v>
              </c:pt>
              <c:pt idx="476">
                <c:v>0.59991390121031296</c:v>
              </c:pt>
              <c:pt idx="477">
                <c:v>0.59410675518282008</c:v>
              </c:pt>
              <c:pt idx="478">
                <c:v>0.58826039162327637</c:v>
              </c:pt>
              <c:pt idx="479">
                <c:v>0.58239083500782285</c:v>
              </c:pt>
              <c:pt idx="480">
                <c:v>0.57651417338315436</c:v>
              </c:pt>
              <c:pt idx="481">
                <c:v>0.57064651427030255</c:v>
              </c:pt>
              <c:pt idx="482">
                <c:v>0.56480394051503979</c:v>
              </c:pt>
              <c:pt idx="483">
                <c:v>0.55900246620591665</c:v>
              </c:pt>
              <c:pt idx="484">
                <c:v>0.55325799278075927</c:v>
              </c:pt>
              <c:pt idx="485">
                <c:v>0.54758626544193223</c:v>
              </c:pt>
              <c:pt idx="486">
                <c:v>0.54200282999983451</c:v>
              </c:pt>
              <c:pt idx="487">
                <c:v>-100000000000000</c:v>
              </c:pt>
              <c:pt idx="488">
                <c:v>0.66617273933718646</c:v>
              </c:pt>
              <c:pt idx="489">
                <c:v>0.660692899600265</c:v>
              </c:pt>
              <c:pt idx="490">
                <c:v>0.65533167542833981</c:v>
              </c:pt>
              <c:pt idx="491">
                <c:v>0.65010376156421179</c:v>
              </c:pt>
              <c:pt idx="492">
                <c:v>0.6450234873563947</c:v>
              </c:pt>
              <c:pt idx="493">
                <c:v>0.6401047774833668</c:v>
              </c:pt>
              <c:pt idx="494">
                <c:v>0.63536111378699467</c:v>
              </c:pt>
              <c:pt idx="495">
                <c:v>0.63080549831974198</c:v>
              </c:pt>
              <c:pt idx="496">
                <c:v>0.62645041770694765</c:v>
              </c:pt>
              <c:pt idx="497">
                <c:v>0.62230780892185322</c:v>
              </c:pt>
              <c:pt idx="498">
                <c:v>0.61838902656718964</c:v>
              </c:pt>
              <c:pt idx="499">
                <c:v>0.61470481175299951</c:v>
              </c:pt>
              <c:pt idx="500">
                <c:v>0.61126526265600223</c:v>
              </c:pt>
              <c:pt idx="501">
                <c:v>0.60807980684119234</c:v>
              </c:pt>
              <c:pt idx="502">
                <c:v>0.60515717542154002</c:v>
              </c:pt>
              <c:pt idx="503">
                <c:v>0.60250537912661684</c:v>
              </c:pt>
              <c:pt idx="504">
                <c:v>0.60013168634574321</c:v>
              </c:pt>
              <c:pt idx="505">
                <c:v>0.59804260320583802</c:v>
              </c:pt>
              <c:pt idx="506">
                <c:v>0.59624385573857741</c:v>
              </c:pt>
              <c:pt idx="507">
                <c:v>0.59474037418573966</c:v>
              </c:pt>
              <c:pt idx="508">
                <c:v>0.59353627948575538</c:v>
              </c:pt>
              <c:pt idx="509">
                <c:v>0.59263487197850184</c:v>
              </c:pt>
              <c:pt idx="510">
                <c:v>0.59203862235930016</c:v>
              </c:pt>
              <c:pt idx="511">
                <c:v>0.59174916490691176</c:v>
              </c:pt>
              <c:pt idx="512">
                <c:v>0.59176729300409381</c:v>
              </c:pt>
              <c:pt idx="513">
                <c:v>0.5920929569629918</c:v>
              </c:pt>
              <c:pt idx="514">
                <c:v>0.59272526416133131</c:v>
              </c:pt>
              <c:pt idx="515">
                <c:v>0.59366248148903256</c:v>
              </c:pt>
              <c:pt idx="516">
                <c:v>0.59490204009854575</c:v>
              </c:pt>
              <c:pt idx="517">
                <c:v>0.59644054244588274</c:v>
              </c:pt>
              <c:pt idx="518">
                <c:v>0.59827377160304929</c:v>
              </c:pt>
              <c:pt idx="519">
                <c:v>0.60039670281635205</c:v>
              </c:pt>
              <c:pt idx="520">
                <c:v>0.60280351727889836</c:v>
              </c:pt>
              <c:pt idx="521">
                <c:v>0.6054876180795421</c:v>
              </c:pt>
              <c:pt idx="522">
                <c:v>0.60844164828455827</c:v>
              </c:pt>
              <c:pt idx="523">
                <c:v>0.61165751110248701</c:v>
              </c:pt>
              <c:pt idx="524">
                <c:v>0.61512639207687614</c:v>
              </c:pt>
              <c:pt idx="525">
                <c:v>0.61883878324609398</c:v>
              </c:pt>
              <c:pt idx="526">
                <c:v>0.62278450920399075</c:v>
              </c:pt>
              <c:pt idx="527">
                <c:v>0.62695275498998004</c:v>
              </c:pt>
              <c:pt idx="528">
                <c:v>0.63133209573209337</c:v>
              </c:pt>
              <c:pt idx="529">
                <c:v>0.63591052796176128</c:v>
              </c:pt>
              <c:pt idx="530">
                <c:v>0.6406755025144848</c:v>
              </c:pt>
              <c:pt idx="531">
                <c:v>0.64561395892622442</c:v>
              </c:pt>
              <c:pt idx="532">
                <c:v>0.65071236123122345</c:v>
              </c:pt>
              <c:pt idx="533">
                <c:v>0.65595673506314944</c:v>
              </c:pt>
              <c:pt idx="534">
                <c:v>0.66133270595786109</c:v>
              </c:pt>
              <c:pt idx="535">
                <c:v>0.66682553875281503</c:v>
              </c:pt>
              <c:pt idx="536">
                <c:v>0.67242017797512255</c:v>
              </c:pt>
              <c:pt idx="537">
                <c:v>0.67810128910755396</c:v>
              </c:pt>
              <c:pt idx="538">
                <c:v>0.68385330061938421</c:v>
              </c:pt>
              <c:pt idx="539">
                <c:v>0.68966044664687698</c:v>
              </c:pt>
              <c:pt idx="540">
                <c:v>0.69550681020642069</c:v>
              </c:pt>
              <c:pt idx="541">
                <c:v>0.70137636682187421</c:v>
              </c:pt>
              <c:pt idx="542">
                <c:v>0.70725302844654259</c:v>
              </c:pt>
              <c:pt idx="543">
                <c:v>0.71312068755939451</c:v>
              </c:pt>
              <c:pt idx="544">
                <c:v>0.71896326131465738</c:v>
              </c:pt>
              <c:pt idx="545">
                <c:v>0.72476473562378041</c:v>
              </c:pt>
              <c:pt idx="546">
                <c:v>0.73050920904893779</c:v>
              </c:pt>
              <c:pt idx="547">
                <c:v>0.73618093638776472</c:v>
              </c:pt>
              <c:pt idx="548">
                <c:v>0.74176437182986255</c:v>
              </c:pt>
              <c:pt idx="549">
                <c:v>0.74724421156678389</c:v>
              </c:pt>
              <c:pt idx="550">
                <c:v>0.75260543573870931</c:v>
              </c:pt>
              <c:pt idx="551">
                <c:v>0.75783334960283721</c:v>
              </c:pt>
              <c:pt idx="552">
                <c:v>0.7629136238106542</c:v>
              </c:pt>
              <c:pt idx="553">
                <c:v>0.76783233368368209</c:v>
              </c:pt>
              <c:pt idx="554">
                <c:v>0.77257599738005434</c:v>
              </c:pt>
              <c:pt idx="555">
                <c:v>0.77713161284730692</c:v>
              </c:pt>
              <c:pt idx="556">
                <c:v>0.78148669346010136</c:v>
              </c:pt>
              <c:pt idx="557">
                <c:v>0.78562930224519567</c:v>
              </c:pt>
              <c:pt idx="558">
                <c:v>0.78954808459985948</c:v>
              </c:pt>
              <c:pt idx="559">
                <c:v>0.79323229941404949</c:v>
              </c:pt>
              <c:pt idx="560">
                <c:v>0.79667184851104667</c:v>
              </c:pt>
              <c:pt idx="561">
                <c:v>0.79985730432585656</c:v>
              </c:pt>
              <c:pt idx="562">
                <c:v>0.80277993574550888</c:v>
              </c:pt>
              <c:pt idx="563">
                <c:v>0.80543173204043206</c:v>
              </c:pt>
              <c:pt idx="564">
                <c:v>0.8078054248213058</c:v>
              </c:pt>
              <c:pt idx="565">
                <c:v>0.80989450796121099</c:v>
              </c:pt>
              <c:pt idx="566">
                <c:v>0.81169325542847159</c:v>
              </c:pt>
              <c:pt idx="567">
                <c:v>0.81319673698130934</c:v>
              </c:pt>
              <c:pt idx="568">
                <c:v>0.81440083168129351</c:v>
              </c:pt>
              <c:pt idx="569">
                <c:v>0.81530223918854716</c:v>
              </c:pt>
              <c:pt idx="570">
                <c:v>0.81589848880774885</c:v>
              </c:pt>
              <c:pt idx="571">
                <c:v>0.81618794626013724</c:v>
              </c:pt>
              <c:pt idx="572">
                <c:v>0.8161698181629552</c:v>
              </c:pt>
              <c:pt idx="573">
                <c:v>0.81584415420405709</c:v>
              </c:pt>
              <c:pt idx="574">
                <c:v>0.81521184700571769</c:v>
              </c:pt>
              <c:pt idx="575">
                <c:v>0.81427462967801634</c:v>
              </c:pt>
              <c:pt idx="576">
                <c:v>0.81303507106850326</c:v>
              </c:pt>
              <c:pt idx="577">
                <c:v>0.81149656872116627</c:v>
              </c:pt>
              <c:pt idx="578">
                <c:v>0.80966333956399972</c:v>
              </c:pt>
              <c:pt idx="579">
                <c:v>0.80754040835069696</c:v>
              </c:pt>
              <c:pt idx="580">
                <c:v>0.80513359388815053</c:v>
              </c:pt>
              <c:pt idx="581">
                <c:v>0.80244949308750679</c:v>
              </c:pt>
              <c:pt idx="582">
                <c:v>0.79949546288249074</c:v>
              </c:pt>
              <c:pt idx="583">
                <c:v>0.796279600064562</c:v>
              </c:pt>
              <c:pt idx="584">
                <c:v>0.79281071909017287</c:v>
              </c:pt>
              <c:pt idx="585">
                <c:v>0.78909832792095502</c:v>
              </c:pt>
              <c:pt idx="586">
                <c:v>0.78515260196305825</c:v>
              </c:pt>
              <c:pt idx="587">
                <c:v>0.78098435617706907</c:v>
              </c:pt>
              <c:pt idx="588">
                <c:v>0.77660501543495553</c:v>
              </c:pt>
              <c:pt idx="589">
                <c:v>0.77202658320528772</c:v>
              </c:pt>
              <c:pt idx="590">
                <c:v>0.7672616086525641</c:v>
              </c:pt>
              <c:pt idx="591">
                <c:v>0.76232315224082448</c:v>
              </c:pt>
              <c:pt idx="592">
                <c:v>0.75722474993582545</c:v>
              </c:pt>
              <c:pt idx="593">
                <c:v>0.75198037610389945</c:v>
              </c:pt>
              <c:pt idx="594">
                <c:v>0.74660440520918792</c:v>
              </c:pt>
              <c:pt idx="595">
                <c:v>0.74111157241423387</c:v>
              </c:pt>
              <c:pt idx="596">
                <c:v>0.73551693319192635</c:v>
              </c:pt>
              <c:pt idx="597">
                <c:v>0.72983582205949504</c:v>
              </c:pt>
              <c:pt idx="598">
                <c:v>0.7240838105476648</c:v>
              </c:pt>
              <c:pt idx="599">
                <c:v>0.71827666452017191</c:v>
              </c:pt>
              <c:pt idx="600">
                <c:v>0.71243030096062832</c:v>
              </c:pt>
              <c:pt idx="601">
                <c:v>0.7065607443451748</c:v>
              </c:pt>
              <c:pt idx="602">
                <c:v>0.70068408272050631</c:v>
              </c:pt>
              <c:pt idx="603">
                <c:v>0.69481642360765439</c:v>
              </c:pt>
              <c:pt idx="604">
                <c:v>0.68897384985239163</c:v>
              </c:pt>
              <c:pt idx="605">
                <c:v>0.6831723755432686</c:v>
              </c:pt>
              <c:pt idx="606">
                <c:v>0.67742790211811121</c:v>
              </c:pt>
              <c:pt idx="607">
                <c:v>0.67175617477928418</c:v>
              </c:pt>
              <c:pt idx="608">
                <c:v>0.66617273933718646</c:v>
              </c:pt>
              <c:pt idx="609">
                <c:v>-100000000000000</c:v>
              </c:pt>
              <c:pt idx="610">
                <c:v>0.78741302011129943</c:v>
              </c:pt>
              <c:pt idx="611">
                <c:v>0.78259412992047195</c:v>
              </c:pt>
              <c:pt idx="612">
                <c:v>0.77787954850692276</c:v>
              </c:pt>
              <c:pt idx="613">
                <c:v>0.77328219821059996</c:v>
              </c:pt>
              <c:pt idx="614">
                <c:v>0.76881468004910769</c:v>
              </c:pt>
              <c:pt idx="615">
                <c:v>0.76448923917919331</c:v>
              </c:pt>
              <c:pt idx="616">
                <c:v>0.76031773133362368</c:v>
              </c:pt>
              <c:pt idx="617">
                <c:v>0.75631159032544537</c:v>
              </c:pt>
              <c:pt idx="618">
                <c:v>0.75248179670869841</c:v>
              </c:pt>
              <c:pt idx="619">
                <c:v>0.74883884768148068</c:v>
              </c:pt>
              <c:pt idx="620">
                <c:v>0.74539272831385739</c:v>
              </c:pt>
              <c:pt idx="621">
                <c:v>0.74215288417947844</c:v>
              </c:pt>
              <c:pt idx="622">
                <c:v>0.73912819546591735</c:v>
              </c:pt>
              <c:pt idx="623">
                <c:v>0.73632695263469439</c:v>
              </c:pt>
              <c:pt idx="624">
                <c:v>0.73375683369769806</c:v>
              </c:pt>
              <c:pt idx="625">
                <c:v>0.73142488317228782</c:v>
              </c:pt>
              <c:pt idx="626">
                <c:v>0.72933749277276194</c:v>
              </c:pt>
              <c:pt idx="627">
                <c:v>0.72750038389111282</c:v>
              </c:pt>
              <c:pt idx="628">
                <c:v>0.72591859191508912</c:v>
              </c:pt>
              <c:pt idx="629">
                <c:v>0.72459645242654813</c:v>
              </c:pt>
              <c:pt idx="630">
                <c:v>0.72353758931792711</c:v>
              </c:pt>
              <c:pt idx="631">
                <c:v>0.72274490485940635</c:v>
              </c:pt>
              <c:pt idx="632">
                <c:v>0.72222057174398757</c:v>
              </c:pt>
              <c:pt idx="633">
                <c:v>0.72196602713229419</c:v>
              </c:pt>
              <c:pt idx="634">
                <c:v>0.7219819687134138</c:v>
              </c:pt>
              <c:pt idx="635">
                <c:v>0.72226835279258073</c:v>
              </c:pt>
              <c:pt idx="636">
                <c:v>0.72282439441094004</c:v>
              </c:pt>
              <c:pt idx="637">
                <c:v>0.72364856949706602</c:v>
              </c:pt>
              <c:pt idx="638">
                <c:v>0.72473861904433512</c:v>
              </c:pt>
              <c:pt idx="639">
                <c:v>0.72609155530270675</c:v>
              </c:pt>
              <c:pt idx="640">
                <c:v>0.72770366996793823</c:v>
              </c:pt>
              <c:pt idx="641">
                <c:v>0.72957054434578883</c:v>
              </c:pt>
              <c:pt idx="642">
                <c:v>0.73168706146335372</c:v>
              </c:pt>
              <c:pt idx="643">
                <c:v>0.73404742009433088</c:v>
              </c:pt>
              <c:pt idx="644">
                <c:v>0.73664515065977942</c:v>
              </c:pt>
              <c:pt idx="645">
                <c:v>0.73947313296078543</c:v>
              </c:pt>
              <c:pt idx="646">
                <c:v>0.74252361569443259</c:v>
              </c:pt>
              <c:pt idx="647">
                <c:v>0.74578823769958436</c:v>
              </c:pt>
              <c:pt idx="648">
                <c:v>0.74925805087424557</c:v>
              </c:pt>
              <c:pt idx="649">
                <c:v>0.75292354470168843</c:v>
              </c:pt>
              <c:pt idx="650">
                <c:v>0.75677467231811713</c:v>
              </c:pt>
              <c:pt idx="651">
                <c:v>0.76080087805042385</c:v>
              </c:pt>
              <c:pt idx="652">
                <c:v>0.76499112634855415</c:v>
              </c:pt>
              <c:pt idx="653">
                <c:v>0.76933393203318368</c:v>
              </c:pt>
              <c:pt idx="654">
                <c:v>0.77381739177579556</c:v>
              </c:pt>
              <c:pt idx="655">
                <c:v>0.77842921672487675</c:v>
              </c:pt>
              <c:pt idx="656">
                <c:v>0.7831567661888057</c:v>
              </c:pt>
              <c:pt idx="657">
                <c:v>0.78798708228310999</c:v>
              </c:pt>
              <c:pt idx="658">
                <c:v>0.79290692544712604</c:v>
              </c:pt>
              <c:pt idx="659">
                <c:v>0.79790281073271541</c:v>
              </c:pt>
              <c:pt idx="660">
                <c:v>0.80296104476557018</c:v>
              </c:pt>
              <c:pt idx="661">
                <c:v>0.80806776327779972</c:v>
              </c:pt>
              <c:pt idx="662">
                <c:v>0.81320896910892571</c:v>
              </c:pt>
              <c:pt idx="663">
                <c:v>0.81837057057112583</c:v>
              </c:pt>
              <c:pt idx="664">
                <c:v>0.8235384200735707</c:v>
              </c:pt>
              <c:pt idx="665">
                <c:v>0.82869835289998695</c:v>
              </c:pt>
              <c:pt idx="666">
                <c:v>0.83383622603315999</c:v>
              </c:pt>
              <c:pt idx="667">
                <c:v>0.83893795691996087</c:v>
              </c:pt>
              <c:pt idx="668">
                <c:v>0.84398956207064579</c:v>
              </c:pt>
              <c:pt idx="669">
                <c:v>0.84897719538662964</c:v>
              </c:pt>
              <c:pt idx="670">
                <c:v>0.85388718611167935</c:v>
              </c:pt>
              <c:pt idx="671">
                <c:v>0.85870607630250684</c:v>
              </c:pt>
              <c:pt idx="672">
                <c:v>0.86342065771605603</c:v>
              </c:pt>
              <c:pt idx="673">
                <c:v>0.86801800801237883</c:v>
              </c:pt>
              <c:pt idx="674">
                <c:v>0.8724855261738711</c:v>
              </c:pt>
              <c:pt idx="675">
                <c:v>0.87681096704378536</c:v>
              </c:pt>
              <c:pt idx="676">
                <c:v>0.8809824748893551</c:v>
              </c:pt>
              <c:pt idx="677">
                <c:v>0.88498861589753341</c:v>
              </c:pt>
              <c:pt idx="678">
                <c:v>0.88881840951428037</c:v>
              </c:pt>
              <c:pt idx="679">
                <c:v>0.89246135854149811</c:v>
              </c:pt>
              <c:pt idx="680">
                <c:v>0.8959074779091214</c:v>
              </c:pt>
              <c:pt idx="681">
                <c:v>0.89914732204350034</c:v>
              </c:pt>
              <c:pt idx="682">
                <c:v>0.90217201075706144</c:v>
              </c:pt>
              <c:pt idx="683">
                <c:v>0.9049732535882844</c:v>
              </c:pt>
              <c:pt idx="684">
                <c:v>0.90754337252528072</c:v>
              </c:pt>
              <c:pt idx="685">
                <c:v>0.90987532305069097</c:v>
              </c:pt>
              <c:pt idx="686">
                <c:v>0.91196271345021684</c:v>
              </c:pt>
              <c:pt idx="687">
                <c:v>0.91379982233186596</c:v>
              </c:pt>
              <c:pt idx="688">
                <c:v>0.91538161430788967</c:v>
              </c:pt>
              <c:pt idx="689">
                <c:v>0.91670375379643065</c:v>
              </c:pt>
              <c:pt idx="690">
                <c:v>0.91776261690505168</c:v>
              </c:pt>
              <c:pt idx="691">
                <c:v>0.91855530136357255</c:v>
              </c:pt>
              <c:pt idx="692">
                <c:v>0.91907963447899133</c:v>
              </c:pt>
              <c:pt idx="693">
                <c:v>0.9193341790906846</c:v>
              </c:pt>
              <c:pt idx="694">
                <c:v>0.91931823750956498</c:v>
              </c:pt>
              <c:pt idx="695">
                <c:v>0.91903185343039806</c:v>
              </c:pt>
              <c:pt idx="696">
                <c:v>0.91847581181203874</c:v>
              </c:pt>
              <c:pt idx="697">
                <c:v>0.91765163672591288</c:v>
              </c:pt>
              <c:pt idx="698">
                <c:v>0.91656158717864378</c:v>
              </c:pt>
              <c:pt idx="699">
                <c:v>0.91520865092027204</c:v>
              </c:pt>
              <c:pt idx="700">
                <c:v>0.91359653625504056</c:v>
              </c:pt>
              <c:pt idx="701">
                <c:v>0.91172966187718996</c:v>
              </c:pt>
              <c:pt idx="702">
                <c:v>0.90961314475962518</c:v>
              </c:pt>
              <c:pt idx="703">
                <c:v>0.9072527861286479</c:v>
              </c:pt>
              <c:pt idx="704">
                <c:v>0.90465505556319936</c:v>
              </c:pt>
              <c:pt idx="705">
                <c:v>0.90182707326219336</c:v>
              </c:pt>
              <c:pt idx="706">
                <c:v>0.89877659052854619</c:v>
              </c:pt>
              <c:pt idx="707">
                <c:v>0.89551196852339454</c:v>
              </c:pt>
              <c:pt idx="708">
                <c:v>0.89204215534873332</c:v>
              </c:pt>
              <c:pt idx="709">
                <c:v>0.88837666152129047</c:v>
              </c:pt>
              <c:pt idx="710">
                <c:v>0.88452553390486166</c:v>
              </c:pt>
              <c:pt idx="711">
                <c:v>0.88049932817255505</c:v>
              </c:pt>
              <c:pt idx="712">
                <c:v>0.87630907987442463</c:v>
              </c:pt>
              <c:pt idx="713">
                <c:v>0.87196627418979511</c:v>
              </c:pt>
              <c:pt idx="714">
                <c:v>0.86748281444718323</c:v>
              </c:pt>
              <c:pt idx="715">
                <c:v>0.86287098949810215</c:v>
              </c:pt>
              <c:pt idx="716">
                <c:v>0.85814344003417309</c:v>
              </c:pt>
              <c:pt idx="717">
                <c:v>0.8533131239398688</c:v>
              </c:pt>
              <c:pt idx="718">
                <c:v>0.84839328077585274</c:v>
              </c:pt>
              <c:pt idx="719">
                <c:v>0.84339739549026338</c:v>
              </c:pt>
              <c:pt idx="720">
                <c:v>0.83833916145740861</c:v>
              </c:pt>
              <c:pt idx="721">
                <c:v>0.83323244294517906</c:v>
              </c:pt>
              <c:pt idx="722">
                <c:v>0.82809123711405297</c:v>
              </c:pt>
              <c:pt idx="723">
                <c:v>0.82292963565185295</c:v>
              </c:pt>
              <c:pt idx="724">
                <c:v>0.81776178614940809</c:v>
              </c:pt>
              <c:pt idx="725">
                <c:v>0.81260185332299173</c:v>
              </c:pt>
              <c:pt idx="726">
                <c:v>0.8074639801898188</c:v>
              </c:pt>
              <c:pt idx="727">
                <c:v>0.80236224930301803</c:v>
              </c:pt>
              <c:pt idx="728">
                <c:v>0.79731064415233299</c:v>
              </c:pt>
              <c:pt idx="729">
                <c:v>0.79232301083634904</c:v>
              </c:pt>
              <c:pt idx="730">
                <c:v>0.78741302011129943</c:v>
              </c:pt>
              <c:pt idx="731">
                <c:v>-100000000000000</c:v>
              </c:pt>
              <c:pt idx="732">
                <c:v>0.89110030514483873</c:v>
              </c:pt>
              <c:pt idx="733">
                <c:v>0.8875235937763637</c:v>
              </c:pt>
              <c:pt idx="734">
                <c:v>0.88402430321947589</c:v>
              </c:pt>
              <c:pt idx="735">
                <c:v>0.88061202478635892</c:v>
              </c:pt>
              <c:pt idx="736">
                <c:v>0.87729611129501328</c:v>
              </c:pt>
              <c:pt idx="737">
                <c:v>0.87408565143383266</c:v>
              </c:pt>
              <c:pt idx="738">
                <c:v>0.87098944485014018</c:v>
              </c:pt>
              <c:pt idx="739">
                <c:v>0.86801597803096686</c:v>
              </c:pt>
              <c:pt idx="740">
                <c:v>0.86517340104218121</c:v>
              </c:pt>
              <c:pt idx="741">
                <c:v>0.86246950518972409</c:v>
              </c:pt>
              <c:pt idx="742">
                <c:v>0.85991170166418174</c:v>
              </c:pt>
              <c:pt idx="743">
                <c:v>0.85750700122722701</c:v>
              </c:pt>
              <c:pt idx="744">
                <c:v>0.85526199499560862</c:v>
              </c:pt>
              <c:pt idx="745">
                <c:v>0.8531828363753593</c:v>
              </c:pt>
              <c:pt idx="746">
                <c:v>0.85127522419573642</c:v>
              </c:pt>
              <c:pt idx="747">
                <c:v>0.84954438708912794</c:v>
              </c:pt>
              <c:pt idx="748">
                <c:v>0.84799506915973399</c:v>
              </c:pt>
              <c:pt idx="749">
                <c:v>0.84663151698030736</c:v>
              </c:pt>
              <c:pt idx="750">
                <c:v>0.84545746795259236</c:v>
              </c:pt>
              <c:pt idx="751">
                <c:v>0.8444761400633668</c:v>
              </c:pt>
              <c:pt idx="752">
                <c:v>0.84369022306416397</c:v>
              </c:pt>
              <c:pt idx="753">
                <c:v>0.84310187109885004</c:v>
              </c:pt>
              <c:pt idx="754">
                <c:v>0.8427126967992663</c:v>
              </c:pt>
              <c:pt idx="755">
                <c:v>0.84252376686511665</c:v>
              </c:pt>
              <c:pt idx="756">
                <c:v>0.84253559914021825</c:v>
              </c:pt>
              <c:pt idx="757">
                <c:v>0.84274816119312734</c:v>
              </c:pt>
              <c:pt idx="758">
                <c:v>0.84316087040603227</c:v>
              </c:pt>
              <c:pt idx="759">
                <c:v>0.84377259557166706</c:v>
              </c:pt>
              <c:pt idx="760">
                <c:v>0.84458165999387369</c:v>
              </c:pt>
              <c:pt idx="761">
                <c:v>0.84558584608330789</c:v>
              </c:pt>
              <c:pt idx="762">
                <c:v>0.84678240143569883</c:v>
              </c:pt>
              <c:pt idx="763">
                <c:v>0.84816804637599696</c:v>
              </c:pt>
              <c:pt idx="764">
                <c:v>0.84973898294773609</c:v>
              </c:pt>
              <c:pt idx="765">
                <c:v>0.85149090532296756</c:v>
              </c:pt>
              <c:pt idx="766">
                <c:v>0.8534190116042355</c:v>
              </c:pt>
              <c:pt idx="767">
                <c:v>0.85551801698624386</c:v>
              </c:pt>
              <c:pt idx="768">
                <c:v>0.85778216824114073</c:v>
              </c:pt>
              <c:pt idx="769">
                <c:v>0.86020525948771553</c:v>
              </c:pt>
              <c:pt idx="770">
                <c:v>0.86278064920128861</c:v>
              </c:pt>
              <c:pt idx="771">
                <c:v>0.86550127841766811</c:v>
              </c:pt>
              <c:pt idx="772">
                <c:v>0.86835969008128044</c:v>
              </c:pt>
              <c:pt idx="773">
                <c:v>0.87134804948444156</c:v>
              </c:pt>
              <c:pt idx="774">
                <c:v>0.87445816574174562</c:v>
              </c:pt>
              <c:pt idx="775">
                <c:v>0.87768151424071295</c:v>
              </c:pt>
              <c:pt idx="776">
                <c:v>0.88100926000716007</c:v>
              </c:pt>
              <c:pt idx="777">
                <c:v>0.8844322819212499</c:v>
              </c:pt>
              <c:pt idx="778">
                <c:v>0.8879411977178473</c:v>
              </c:pt>
              <c:pt idx="779">
                <c:v>0.89152638970265541</c:v>
              </c:pt>
              <c:pt idx="780">
                <c:v>0.89517803111364769</c:v>
              </c:pt>
              <c:pt idx="781">
                <c:v>0.89888611305553889</c:v>
              </c:pt>
              <c:pt idx="782">
                <c:v>0.90264047193347219</c:v>
              </c:pt>
              <c:pt idx="783">
                <c:v>0.90643081731072517</c:v>
              </c:pt>
              <c:pt idx="784">
                <c:v>0.91024676011408268</c:v>
              </c:pt>
              <c:pt idx="785">
                <c:v>0.91407784110956347</c:v>
              </c:pt>
              <c:pt idx="786">
                <c:v>0.91791355957045417</c:v>
              </c:pt>
              <c:pt idx="787">
                <c:v>0.92174340205907102</c:v>
              </c:pt>
              <c:pt idx="788">
                <c:v>0.92555687124336194</c:v>
              </c:pt>
              <c:pt idx="789">
                <c:v>0.92934351466936338</c:v>
              </c:pt>
              <c:pt idx="790">
                <c:v>0.93309295341065157</c:v>
              </c:pt>
              <c:pt idx="791">
                <c:v>0.93679491051625641</c:v>
              </c:pt>
              <c:pt idx="792">
                <c:v>0.94043923917907168</c:v>
              </c:pt>
              <c:pt idx="793">
                <c:v>0.94401595054754661</c:v>
              </c:pt>
              <c:pt idx="794">
                <c:v>0.94751524110443452</c:v>
              </c:pt>
              <c:pt idx="795">
                <c:v>0.9509275195375515</c:v>
              </c:pt>
              <c:pt idx="796">
                <c:v>0.95424343302889703</c:v>
              </c:pt>
              <c:pt idx="797">
                <c:v>0.95745389289007765</c:v>
              </c:pt>
              <c:pt idx="798">
                <c:v>0.96055009947377024</c:v>
              </c:pt>
              <c:pt idx="799">
                <c:v>0.96352356629294345</c:v>
              </c:pt>
              <c:pt idx="800">
                <c:v>0.96636614328172921</c:v>
              </c:pt>
              <c:pt idx="801">
                <c:v>0.96907003913418621</c:v>
              </c:pt>
              <c:pt idx="802">
                <c:v>0.97162784265972868</c:v>
              </c:pt>
              <c:pt idx="803">
                <c:v>0.97403254309668341</c:v>
              </c:pt>
              <c:pt idx="804">
                <c:v>0.97627754932830169</c:v>
              </c:pt>
              <c:pt idx="805">
                <c:v>0.97835670794855101</c:v>
              </c:pt>
              <c:pt idx="806">
                <c:v>0.98026432012817388</c:v>
              </c:pt>
              <c:pt idx="807">
                <c:v>0.98199515723478237</c:v>
              </c:pt>
              <c:pt idx="808">
                <c:v>0.98354447516417631</c:v>
              </c:pt>
              <c:pt idx="809">
                <c:v>0.98490802734360305</c:v>
              </c:pt>
              <c:pt idx="810">
                <c:v>0.98608207637131806</c:v>
              </c:pt>
              <c:pt idx="811">
                <c:v>0.98706340426054351</c:v>
              </c:pt>
              <c:pt idx="812">
                <c:v>0.98784932125974645</c:v>
              </c:pt>
              <c:pt idx="813">
                <c:v>0.98843767322506026</c:v>
              </c:pt>
              <c:pt idx="814">
                <c:v>0.988826847524644</c:v>
              </c:pt>
              <c:pt idx="815">
                <c:v>0.98901577745879377</c:v>
              </c:pt>
              <c:pt idx="816">
                <c:v>0.98900394518369217</c:v>
              </c:pt>
              <c:pt idx="817">
                <c:v>0.98879138313078296</c:v>
              </c:pt>
              <c:pt idx="818">
                <c:v>0.98837867391787815</c:v>
              </c:pt>
              <c:pt idx="819">
                <c:v>0.98776694875224325</c:v>
              </c:pt>
              <c:pt idx="820">
                <c:v>0.98695788433003673</c:v>
              </c:pt>
              <c:pt idx="821">
                <c:v>0.98595369824060253</c:v>
              </c:pt>
              <c:pt idx="822">
                <c:v>0.98475714288821159</c:v>
              </c:pt>
              <c:pt idx="823">
                <c:v>0.98337149794791345</c:v>
              </c:pt>
              <c:pt idx="824">
                <c:v>0.98180056137617422</c:v>
              </c:pt>
              <c:pt idx="825">
                <c:v>0.98004863900094275</c:v>
              </c:pt>
              <c:pt idx="826">
                <c:v>0.97812053271967492</c:v>
              </c:pt>
              <c:pt idx="827">
                <c:v>0.97602152733766656</c:v>
              </c:pt>
              <c:pt idx="828">
                <c:v>0.97375737608276969</c:v>
              </c:pt>
              <c:pt idx="829">
                <c:v>0.97133428483619477</c:v>
              </c:pt>
              <c:pt idx="830">
                <c:v>0.96875889512262181</c:v>
              </c:pt>
              <c:pt idx="831">
                <c:v>0.96603826590624231</c:v>
              </c:pt>
              <c:pt idx="832">
                <c:v>0.96317985424262997</c:v>
              </c:pt>
              <c:pt idx="833">
                <c:v>0.96019149483946886</c:v>
              </c:pt>
              <c:pt idx="834">
                <c:v>0.9570813785821648</c:v>
              </c:pt>
              <c:pt idx="835">
                <c:v>0.95385803008319747</c:v>
              </c:pt>
              <c:pt idx="836">
                <c:v>0.95053028431675024</c:v>
              </c:pt>
              <c:pt idx="837">
                <c:v>0.94710726240266052</c:v>
              </c:pt>
              <c:pt idx="838">
                <c:v>0.94359834660606312</c:v>
              </c:pt>
              <c:pt idx="839">
                <c:v>0.9400131546212549</c:v>
              </c:pt>
              <c:pt idx="840">
                <c:v>0.93636151321026273</c:v>
              </c:pt>
              <c:pt idx="841">
                <c:v>0.93265343126837141</c:v>
              </c:pt>
              <c:pt idx="842">
                <c:v>0.92889907239043823</c:v>
              </c:pt>
              <c:pt idx="843">
                <c:v>0.92510872701318514</c:v>
              </c:pt>
              <c:pt idx="844">
                <c:v>0.92129278420982774</c:v>
              </c:pt>
              <c:pt idx="845">
                <c:v>0.91746170321434695</c:v>
              </c:pt>
              <c:pt idx="846">
                <c:v>0.91362598475345613</c:v>
              </c:pt>
              <c:pt idx="847">
                <c:v>0.90979614226483929</c:v>
              </c:pt>
              <c:pt idx="848">
                <c:v>0.90598267308054847</c:v>
              </c:pt>
              <c:pt idx="849">
                <c:v>0.90219602965454693</c:v>
              </c:pt>
              <c:pt idx="850">
                <c:v>0.89844659091325896</c:v>
              </c:pt>
              <c:pt idx="851">
                <c:v>0.8947446338076539</c:v>
              </c:pt>
              <c:pt idx="852">
                <c:v>0.89110030514483873</c:v>
              </c:pt>
              <c:pt idx="853">
                <c:v>-100000000000000</c:v>
              </c:pt>
              <c:pt idx="854">
                <c:v>0.96472837760140961</c:v>
              </c:pt>
              <c:pt idx="855">
                <c:v>0.9628252492329632</c:v>
              </c:pt>
              <c:pt idx="856">
                <c:v>0.9609633156179257</c:v>
              </c:pt>
              <c:pt idx="857">
                <c:v>0.95914768018691465</c:v>
              </c:pt>
              <c:pt idx="858">
                <c:v>0.95738331947044319</c:v>
              </c:pt>
              <c:pt idx="859">
                <c:v>0.95567506945859604</c:v>
              </c:pt>
              <c:pt idx="860">
                <c:v>0.95402761234591638</c:v>
              </c:pt>
              <c:pt idx="861">
                <c:v>0.952445463697837</c:v>
              </c:pt>
              <c:pt idx="862">
                <c:v>0.95093296007382833</c:v>
              </c:pt>
              <c:pt idx="863">
                <c:v>0.94949424714119102</c:v>
              </c:pt>
              <c:pt idx="864">
                <c:v>0.94813326831206957</c:v>
              </c:pt>
              <c:pt idx="865">
                <c:v>0.9468537539348344</c:v>
              </c:pt>
              <c:pt idx="866">
                <c:v>0.94565921106945539</c:v>
              </c:pt>
              <c:pt idx="867">
                <c:v>0.94455291387489493</c:v>
              </c:pt>
              <c:pt idx="868">
                <c:v>0.94353789463486537</c:v>
              </c:pt>
              <c:pt idx="869">
                <c:v>0.94261693544655079</c:v>
              </c:pt>
              <c:pt idx="870">
                <c:v>0.94179256059507099</c:v>
              </c:pt>
              <c:pt idx="871">
                <c:v>0.94106702963459254</c:v>
              </c:pt>
              <c:pt idx="872">
                <c:v>0.94044233119504694</c:v>
              </c:pt>
              <c:pt idx="873">
                <c:v>0.93992017753143464</c:v>
              </c:pt>
              <c:pt idx="874">
                <c:v>0.9395019998306533</c:v>
              </c:pt>
              <c:pt idx="875">
                <c:v>0.93918894428871358</c:v>
              </c:pt>
              <c:pt idx="876">
                <c:v>0.93898186896909563</c:v>
              </c:pt>
              <c:pt idx="877">
                <c:v>0.93888134145085689</c:v>
              </c:pt>
              <c:pt idx="878">
                <c:v>0.93888763727293734</c:v>
              </c:pt>
              <c:pt idx="879">
                <c:v>0.93900073917892624</c:v>
              </c:pt>
              <c:pt idx="880">
                <c:v>0.93922033716436093</c:v>
              </c:pt>
              <c:pt idx="881">
                <c:v>0.93954582932642738</c:v>
              </c:pt>
              <c:pt idx="882">
                <c:v>0.93997632351373395</c:v>
              </c:pt>
              <c:pt idx="883">
                <c:v>0.94051063977163663</c:v>
              </c:pt>
              <c:pt idx="884">
                <c:v>0.94114731357641235</c:v>
              </c:pt>
              <c:pt idx="885">
                <c:v>0.94188459984941697</c:v>
              </c:pt>
              <c:pt idx="886">
                <c:v>0.94272047774022405</c:v>
              </c:pt>
              <c:pt idx="887">
                <c:v>0.94365265616563632</c:v>
              </c:pt>
              <c:pt idx="888">
                <c:v>0.94467858008938455</c:v>
              </c:pt>
              <c:pt idx="889">
                <c:v>0.94579543752530493</c:v>
              </c:pt>
              <c:pt idx="890">
                <c:v>0.94700016724479719</c:v>
              </c:pt>
              <c:pt idx="891">
                <c:v>0.94828946716744023</c:v>
              </c:pt>
              <c:pt idx="892">
                <c:v>0.94965980341176393</c:v>
              </c:pt>
              <c:pt idx="893">
                <c:v>0.95110741998137383</c:v>
              </c:pt>
              <c:pt idx="894">
                <c:v>0.95262834905987492</c:v>
              </c:pt>
              <c:pt idx="895">
                <c:v>0.95421842188638151</c:v>
              </c:pt>
              <c:pt idx="896">
                <c:v>0.95587328018180107</c:v>
              </c:pt>
              <c:pt idx="897">
                <c:v>0.95758838809457336</c:v>
              </c:pt>
              <c:pt idx="898">
                <c:v>0.95935904463312527</c:v>
              </c:pt>
              <c:pt idx="899">
                <c:v>0.96118039655096144</c:v>
              </c:pt>
              <c:pt idx="900">
                <c:v>0.96304745164907568</c:v>
              </c:pt>
              <c:pt idx="901">
                <c:v>0.96495509245922151</c:v>
              </c:pt>
              <c:pt idx="902">
                <c:v>0.96689809027053675</c:v>
              </c:pt>
              <c:pt idx="903">
                <c:v>0.96887111946107685</c:v>
              </c:pt>
              <c:pt idx="904">
                <c:v>0.97086877209497391</c:v>
              </c:pt>
              <c:pt idx="905">
                <c:v>0.97288557274521359</c:v>
              </c:pt>
              <c:pt idx="906">
                <c:v>0.9749159935013999</c:v>
              </c:pt>
              <c:pt idx="907">
                <c:v>0.97695446912137263</c:v>
              </c:pt>
              <c:pt idx="908">
                <c:v>0.97899541228515041</c:v>
              </c:pt>
              <c:pt idx="909">
                <c:v>0.98103322890938527</c:v>
              </c:pt>
              <c:pt idx="910">
                <c:v>0.98306233348035743</c:v>
              </c:pt>
              <c:pt idx="911">
                <c:v>0.98507716436347881</c:v>
              </c:pt>
              <c:pt idx="912">
                <c:v>0.98707219904734822</c:v>
              </c:pt>
              <c:pt idx="913">
                <c:v>0.9890419692805702</c:v>
              </c:pt>
              <c:pt idx="914">
                <c:v>0.99098107605985264</c:v>
              </c:pt>
              <c:pt idx="915">
                <c:v>0.99288420442829917</c:v>
              </c:pt>
              <c:pt idx="916">
                <c:v>0.99474613804333656</c:v>
              </c:pt>
              <c:pt idx="917">
                <c:v>0.9965617734743476</c:v>
              </c:pt>
              <c:pt idx="918">
                <c:v>0.99832613419081906</c:v>
              </c:pt>
              <c:pt idx="919">
                <c:v>1.0000343842026662</c:v>
              </c:pt>
              <c:pt idx="920">
                <c:v>1.0016818413153459</c:v>
              </c:pt>
              <c:pt idx="921">
                <c:v>1.0032639899634255</c:v>
              </c:pt>
              <c:pt idx="922">
                <c:v>1.0047764935874339</c:v>
              </c:pt>
              <c:pt idx="923">
                <c:v>1.0062152065200713</c:v>
              </c:pt>
              <c:pt idx="924">
                <c:v>1.0075761853491927</c:v>
              </c:pt>
              <c:pt idx="925">
                <c:v>1.008855699726428</c:v>
              </c:pt>
              <c:pt idx="926">
                <c:v>1.010050242591807</c:v>
              </c:pt>
              <c:pt idx="927">
                <c:v>1.0111565397863673</c:v>
              </c:pt>
              <c:pt idx="928">
                <c:v>1.0121715590263969</c:v>
              </c:pt>
              <c:pt idx="929">
                <c:v>1.0130925182147115</c:v>
              </c:pt>
              <c:pt idx="930">
                <c:v>1.0139168930661913</c:v>
              </c:pt>
              <c:pt idx="931">
                <c:v>1.0146424240266698</c:v>
              </c:pt>
              <c:pt idx="932">
                <c:v>1.0152671224662153</c:v>
              </c:pt>
              <c:pt idx="933">
                <c:v>1.0157892761298277</c:v>
              </c:pt>
              <c:pt idx="934">
                <c:v>1.016207453830609</c:v>
              </c:pt>
              <c:pt idx="935">
                <c:v>1.0165205093725487</c:v>
              </c:pt>
              <c:pt idx="936">
                <c:v>1.0167275846921666</c:v>
              </c:pt>
              <c:pt idx="937">
                <c:v>1.0168281122104055</c:v>
              </c:pt>
              <c:pt idx="938">
                <c:v>1.0168218163883249</c:v>
              </c:pt>
              <c:pt idx="939">
                <c:v>1.0167087144823361</c:v>
              </c:pt>
              <c:pt idx="940">
                <c:v>1.0164891164969014</c:v>
              </c:pt>
              <c:pt idx="941">
                <c:v>1.0161636243348349</c:v>
              </c:pt>
              <c:pt idx="942">
                <c:v>1.0157331301475283</c:v>
              </c:pt>
              <c:pt idx="943">
                <c:v>1.0151988138896257</c:v>
              </c:pt>
              <c:pt idx="944">
                <c:v>1.0145621400848499</c:v>
              </c:pt>
              <c:pt idx="945">
                <c:v>1.0138248538118453</c:v>
              </c:pt>
              <c:pt idx="946">
                <c:v>1.0129889759210382</c:v>
              </c:pt>
              <c:pt idx="947">
                <c:v>1.012056797495626</c:v>
              </c:pt>
              <c:pt idx="948">
                <c:v>1.0110308735718776</c:v>
              </c:pt>
              <c:pt idx="949">
                <c:v>1.0099140161359574</c:v>
              </c:pt>
              <c:pt idx="950">
                <c:v>1.0087092864164651</c:v>
              </c:pt>
              <c:pt idx="951">
                <c:v>1.007419986493822</c:v>
              </c:pt>
              <c:pt idx="952">
                <c:v>1.0060496502494984</c:v>
              </c:pt>
              <c:pt idx="953">
                <c:v>1.0046020336798887</c:v>
              </c:pt>
              <c:pt idx="954">
                <c:v>1.0030811046013874</c:v>
              </c:pt>
              <c:pt idx="955">
                <c:v>1.0014910317748809</c:v>
              </c:pt>
              <c:pt idx="956">
                <c:v>0.9998361734794613</c:v>
              </c:pt>
              <c:pt idx="957">
                <c:v>0.998121065566689</c:v>
              </c:pt>
              <c:pt idx="958">
                <c:v>0.99635040902813699</c:v>
              </c:pt>
              <c:pt idx="959">
                <c:v>0.99452905711030093</c:v>
              </c:pt>
              <c:pt idx="960">
                <c:v>0.99266200201218657</c:v>
              </c:pt>
              <c:pt idx="961">
                <c:v>0.99075436120204075</c:v>
              </c:pt>
              <c:pt idx="962">
                <c:v>0.98881136339072551</c:v>
              </c:pt>
              <c:pt idx="963">
                <c:v>0.98683833420018552</c:v>
              </c:pt>
              <c:pt idx="964">
                <c:v>0.98484068156628846</c:v>
              </c:pt>
              <c:pt idx="965">
                <c:v>0.98282388091604866</c:v>
              </c:pt>
              <c:pt idx="966">
                <c:v>0.98079346015986246</c:v>
              </c:pt>
              <c:pt idx="967">
                <c:v>0.97875498453988974</c:v>
              </c:pt>
              <c:pt idx="968">
                <c:v>0.97671404137611195</c:v>
              </c:pt>
              <c:pt idx="969">
                <c:v>0.97467622475187699</c:v>
              </c:pt>
              <c:pt idx="970">
                <c:v>0.97264712018090493</c:v>
              </c:pt>
              <c:pt idx="971">
                <c:v>0.97063228929778345</c:v>
              </c:pt>
              <c:pt idx="972">
                <c:v>0.96863725461391414</c:v>
              </c:pt>
              <c:pt idx="973">
                <c:v>0.96666748438069205</c:v>
              </c:pt>
              <c:pt idx="974">
                <c:v>0.96472837760140961</c:v>
              </c:pt>
              <c:pt idx="975">
                <c:v>-100000000000000</c:v>
              </c:pt>
              <c:pt idx="976">
                <c:v>0.2843505965215668</c:v>
              </c:pt>
              <c:pt idx="977">
                <c:v>0.28346847225663452</c:v>
              </c:pt>
              <c:pt idx="978">
                <c:v>0.28283198781764929</c:v>
              </c:pt>
              <c:pt idx="979">
                <c:v>0.28244157941925285</c:v>
              </c:pt>
              <c:pt idx="980">
                <c:v>0.28229751462785979</c:v>
              </c:pt>
              <c:pt idx="981">
                <c:v>0.28239989217828199</c:v>
              </c:pt>
              <c:pt idx="982">
                <c:v>0.28274864190606042</c:v>
              </c:pt>
              <c:pt idx="983">
                <c:v>0.28334352479555192</c:v>
              </c:pt>
              <c:pt idx="984">
                <c:v>0.28418413314373914</c:v>
              </c:pt>
              <c:pt idx="985">
                <c:v>0.28526989083964971</c:v>
              </c:pt>
              <c:pt idx="986">
                <c:v>0.2866000537591934</c:v>
              </c:pt>
              <c:pt idx="987">
                <c:v>0.28817371027514849</c:v>
              </c:pt>
              <c:pt idx="988">
                <c:v>0.2899897818819448</c:v>
              </c:pt>
              <c:pt idx="989">
                <c:v>0.29204702393481763</c:v>
              </c:pt>
              <c:pt idx="990">
                <c:v>0.29434402650282576</c:v>
              </c:pt>
              <c:pt idx="991">
                <c:v>0.29687921533514683</c:v>
              </c:pt>
              <c:pt idx="992">
                <c:v>0.29965085293999061</c:v>
              </c:pt>
              <c:pt idx="993">
                <c:v>0.30265703977538916</c:v>
              </c:pt>
              <c:pt idx="994">
                <c:v>0.30589571555104778</c:v>
              </c:pt>
              <c:pt idx="995">
                <c:v>0.3093646606403655</c:v>
              </c:pt>
              <c:pt idx="996">
                <c:v>0.31306149760165569</c:v>
              </c:pt>
              <c:pt idx="997">
                <c:v>0.31698369280752614</c:v>
              </c:pt>
              <c:pt idx="998">
                <c:v>0.32112855818130059</c:v>
              </c:pt>
              <c:pt idx="999">
                <c:v>0.32549325303929311</c:v>
              </c:pt>
              <c:pt idx="1000">
                <c:v>0.33007478603766882</c:v>
              </c:pt>
              <c:pt idx="1001">
                <c:v>0.3348700172225636</c:v>
              </c:pt>
              <c:pt idx="1002">
                <c:v>0.33987566018205029</c:v>
              </c:pt>
              <c:pt idx="1003">
                <c:v>0.34508828429848215</c:v>
              </c:pt>
              <c:pt idx="1004">
                <c:v>0.3505043170996659</c:v>
              </c:pt>
              <c:pt idx="1005">
                <c:v>0.3561200467072565</c:v>
              </c:pt>
              <c:pt idx="1006">
                <c:v>0.36193162438069315</c:v>
              </c:pt>
              <c:pt idx="1007">
                <c:v>0.36793506715493296</c:v>
              </c:pt>
              <c:pt idx="1008">
                <c:v>0.37412626057017717</c:v>
              </c:pt>
              <c:pt idx="1009">
                <c:v>0.38050096149171619</c:v>
              </c:pt>
              <c:pt idx="1010">
                <c:v>0.38705480101796153</c:v>
              </c:pt>
              <c:pt idx="1011">
                <c:v>0.39378328747467373</c:v>
              </c:pt>
              <c:pt idx="1012">
                <c:v>0.40068180949333054</c:v>
              </c:pt>
              <c:pt idx="1013">
                <c:v>0.40774563917152939</c:v>
              </c:pt>
              <c:pt idx="1014">
                <c:v>0.41496993531325477</c:v>
              </c:pt>
              <c:pt idx="1015">
                <c:v>0.42234974674679326</c:v>
              </c:pt>
              <c:pt idx="1016">
                <c:v>0.42988001571801759</c:v>
              </c:pt>
              <c:pt idx="1017">
                <c:v>0.43755558135672068</c:v>
              </c:pt>
              <c:pt idx="1018">
                <c:v>0.44537118321361657</c:v>
              </c:pt>
              <c:pt idx="1019">
                <c:v>0.45332146486559044</c:v>
              </c:pt>
              <c:pt idx="1020">
                <c:v>0.46140097758672372</c:v>
              </c:pt>
              <c:pt idx="1021">
                <c:v>0.46960418408257798</c:v>
              </c:pt>
              <c:pt idx="1022">
                <c:v>0.47792546228518007</c:v>
              </c:pt>
              <c:pt idx="1023">
                <c:v>0.48635910920610725</c:v>
              </c:pt>
              <c:pt idx="1024">
                <c:v>0.49489934484502973</c:v>
              </c:pt>
              <c:pt idx="1025">
                <c:v>0.50354031615103512</c:v>
              </c:pt>
              <c:pt idx="1026">
                <c:v>0.51227610103401655</c:v>
              </c:pt>
              <c:pt idx="1027">
                <c:v>0.52110071242337708</c:v>
              </c:pt>
              <c:pt idx="1028">
                <c:v>0.53000810237126972</c:v>
              </c:pt>
              <c:pt idx="1029">
                <c:v>0.5389921661975583</c:v>
              </c:pt>
              <c:pt idx="1030">
                <c:v>0.54804674667366027</c:v>
              </c:pt>
              <c:pt idx="1031">
                <c:v>0.55716563824240373</c:v>
              </c:pt>
              <c:pt idx="1032">
                <c:v>0.56634259127100628</c:v>
              </c:pt>
              <c:pt idx="1033">
                <c:v>0.57557131633426095</c:v>
              </c:pt>
              <c:pt idx="1034">
                <c:v>0.58484548852499474</c:v>
              </c:pt>
              <c:pt idx="1035">
                <c:v>0.59415875178884325</c:v>
              </c:pt>
              <c:pt idx="1036">
                <c:v>0.6035047232803733</c:v>
              </c:pt>
              <c:pt idx="1037">
                <c:v>0.61287699773756632</c:v>
              </c:pt>
              <c:pt idx="1038">
                <c:v>0.62226915187166487</c:v>
              </c:pt>
              <c:pt idx="1039">
                <c:v>0.63167474876937402</c:v>
              </c:pt>
              <c:pt idx="1040">
                <c:v>0.64108734230440012</c:v>
              </c:pt>
              <c:pt idx="1041">
                <c:v>0.65050048155530382</c:v>
              </c:pt>
              <c:pt idx="1042">
                <c:v>0.65990771522663949</c:v>
              </c:pt>
              <c:pt idx="1043">
                <c:v>0.66930259607035036</c:v>
              </c:pt>
              <c:pt idx="1044">
                <c:v>0.67867868530439079</c:v>
              </c:pt>
              <c:pt idx="1045">
                <c:v>0.68802955702554636</c:v>
              </c:pt>
              <c:pt idx="1046">
                <c:v>0.69734880261342558</c:v>
              </c:pt>
              <c:pt idx="1047">
                <c:v>0.70663003512260925</c:v>
              </c:pt>
              <c:pt idx="1048">
                <c:v>0.71586689365994338</c:v>
              </c:pt>
              <c:pt idx="1049">
                <c:v>0.72505304774397794</c:v>
              </c:pt>
              <c:pt idx="1050">
                <c:v>0.73418220164356252</c:v>
              </c:pt>
              <c:pt idx="1051">
                <c:v>0.74324809869262554</c:v>
              </c:pt>
              <c:pt idx="1052">
                <c:v>0.75224452557818122</c:v>
              </c:pt>
              <c:pt idx="1053">
                <c:v>0.76116531659862408</c:v>
              </c:pt>
              <c:pt idx="1054">
                <c:v>0.7700043578893917</c:v>
              </c:pt>
              <c:pt idx="1055">
                <c:v>0.7787555916131037</c:v>
              </c:pt>
              <c:pt idx="1056">
                <c:v>0.78741302011129943</c:v>
              </c:pt>
              <c:pt idx="1057">
                <c:v>0.7959707100149348</c:v>
              </c:pt>
              <c:pt idx="1058">
                <c:v>0.80442279631081581</c:v>
              </c:pt>
              <c:pt idx="1059">
                <c:v>0.81276348636118623</c:v>
              </c:pt>
              <c:pt idx="1060">
                <c:v>0.82098706387371256</c:v>
              </c:pt>
              <c:pt idx="1061">
                <c:v>0.82908789281914452</c:v>
              </c:pt>
              <c:pt idx="1062">
                <c:v>0.83706042129396807</c:v>
              </c:pt>
              <c:pt idx="1063">
                <c:v>0.84489918532540376</c:v>
              </c:pt>
              <c:pt idx="1064">
                <c:v>0.85259881261613901</c:v>
              </c:pt>
              <c:pt idx="1065">
                <c:v>0.86015402622623416</c:v>
              </c:pt>
              <c:pt idx="1066">
                <c:v>0.86755964818967157</c:v>
              </c:pt>
              <c:pt idx="1067">
                <c:v>0.87481060306307701</c:v>
              </c:pt>
              <c:pt idx="1068">
                <c:v>0.88190192140417356</c:v>
              </c:pt>
              <c:pt idx="1069">
                <c:v>0.8888287431775892</c:v>
              </c:pt>
              <c:pt idx="1070">
                <c:v>0.89558632108568315</c:v>
              </c:pt>
              <c:pt idx="1071">
                <c:v>0.90217002382210554</c:v>
              </c:pt>
              <c:pt idx="1072">
                <c:v>0.90857533924586431</c:v>
              </c:pt>
              <c:pt idx="1073">
                <c:v>0.91479787747372054</c:v>
              </c:pt>
              <c:pt idx="1074">
                <c:v>0.92083337388879549</c:v>
              </c:pt>
              <c:pt idx="1075">
                <c:v>0.9266776920633264</c:v>
              </c:pt>
              <c:pt idx="1076">
                <c:v>0.93232682659356636</c:v>
              </c:pt>
              <c:pt idx="1077">
                <c:v>0.93777690584488882</c:v>
              </c:pt>
              <c:pt idx="1078">
                <c:v>0.9430241946052127</c:v>
              </c:pt>
              <c:pt idx="1079">
                <c:v>0.94806509664492944</c:v>
              </c:pt>
              <c:pt idx="1080">
                <c:v>0.95289615718157994</c:v>
              </c:pt>
              <c:pt idx="1081">
                <c:v>0.95751406524758875</c:v>
              </c:pt>
              <c:pt idx="1082">
                <c:v>0.96191565595943751</c:v>
              </c:pt>
              <c:pt idx="1083">
                <c:v>0.96609791268671663</c:v>
              </c:pt>
              <c:pt idx="1084">
                <c:v>0.97005796911957343</c:v>
              </c:pt>
              <c:pt idx="1085">
                <c:v>0.97379311123313839</c:v>
              </c:pt>
              <c:pt idx="1086">
                <c:v>0.97730077914758096</c:v>
              </c:pt>
              <c:pt idx="1087">
                <c:v>0.9805785688825247</c:v>
              </c:pt>
              <c:pt idx="1088">
                <c:v>0.98362423400461474</c:v>
              </c:pt>
              <c:pt idx="1089">
                <c:v>0.98643568716711039</c:v>
              </c:pt>
              <c:pt idx="1090">
                <c:v>0.98901100154044952</c:v>
              </c:pt>
              <c:pt idx="1091">
                <c:v>0.99134841213280045</c:v>
              </c:pt>
              <c:pt idx="1092">
                <c:v>0.99344631699969932</c:v>
              </c:pt>
              <c:pt idx="1093">
                <c:v>0.99530327834194321</c:v>
              </c:pt>
              <c:pt idx="1094">
                <c:v>0.99691802349098535</c:v>
              </c:pt>
              <c:pt idx="1095">
                <c:v>0.99828944578115897</c:v>
              </c:pt>
              <c:pt idx="1096">
                <c:v>0.99941660530813037</c:v>
              </c:pt>
              <c:pt idx="1097">
                <c:v>-100000000000000</c:v>
              </c:pt>
              <c:pt idx="1098">
                <c:v>0.2843505965215668</c:v>
              </c:pt>
              <c:pt idx="1099">
                <c:v>0.28219834438110492</c:v>
              </c:pt>
              <c:pt idx="1100">
                <c:v>0.28029260254879174</c:v>
              </c:pt>
              <c:pt idx="1101">
                <c:v>0.27863467712488543</c:v>
              </c:pt>
              <c:pt idx="1102">
                <c:v>0.27722570436865601</c:v>
              </c:pt>
              <c:pt idx="1103">
                <c:v>0.27606664991965102</c:v>
              </c:pt>
              <c:pt idx="1104">
                <c:v>0.2751583081358937</c:v>
              </c:pt>
              <c:pt idx="1105">
                <c:v>0.27450130154947006</c:v>
              </c:pt>
              <c:pt idx="1106">
                <c:v>0.27409608043987599</c:v>
              </c:pt>
              <c:pt idx="1107">
                <c:v>0.27394292252541907</c:v>
              </c:pt>
              <c:pt idx="1108">
                <c:v>0.27404193277288302</c:v>
              </c:pt>
              <c:pt idx="1109">
                <c:v>0.27439304332559034</c:v>
              </c:pt>
              <c:pt idx="1110">
                <c:v>0.27499601354990655</c:v>
              </c:pt>
              <c:pt idx="1111">
                <c:v>0.27585043020015854</c:v>
              </c:pt>
              <c:pt idx="1112">
                <c:v>0.27695570770185352</c:v>
              </c:pt>
              <c:pt idx="1113">
                <c:v>0.27831108855300191</c:v>
              </c:pt>
              <c:pt idx="1114">
                <c:v>0.27991564384327072</c:v>
              </c:pt>
              <c:pt idx="1115">
                <c:v>0.28176827389061354</c:v>
              </c:pt>
              <c:pt idx="1116">
                <c:v>0.28386770899493685</c:v>
              </c:pt>
              <c:pt idx="1117">
                <c:v>0.2862125103082892</c:v>
              </c:pt>
              <c:pt idx="1118">
                <c:v>0.28880107082097595</c:v>
              </c:pt>
              <c:pt idx="1119">
                <c:v>0.29163161646292313</c:v>
              </c:pt>
              <c:pt idx="1120">
                <c:v>0.29470220731953634</c:v>
              </c:pt>
              <c:pt idx="1121">
                <c:v>0.29801073896122265</c:v>
              </c:pt>
              <c:pt idx="1122">
                <c:v>0.30155494388565895</c:v>
              </c:pt>
              <c:pt idx="1123">
                <c:v>0.30533239307182747</c:v>
              </c:pt>
              <c:pt idx="1124">
                <c:v>0.30934049764474358</c:v>
              </c:pt>
              <c:pt idx="1125">
                <c:v>0.31357651064974257</c:v>
              </c:pt>
              <c:pt idx="1126">
                <c:v>0.31803752893510406</c:v>
              </c:pt>
              <c:pt idx="1127">
                <c:v>0.32272049514172807</c:v>
              </c:pt>
              <c:pt idx="1128">
                <c:v>0.32762219979849638</c:v>
              </c:pt>
              <c:pt idx="1129">
                <c:v>0.33273928352188253</c:v>
              </c:pt>
              <c:pt idx="1130">
                <c:v>0.33806823931830643</c:v>
              </c:pt>
              <c:pt idx="1131">
                <c:v>0.34360541498765285</c:v>
              </c:pt>
              <c:pt idx="1132">
                <c:v>0.34934701562630577</c:v>
              </c:pt>
              <c:pt idx="1133">
                <c:v>0.35528910622798726</c:v>
              </c:pt>
              <c:pt idx="1134">
                <c:v>0.36142761438061244</c:v>
              </c:pt>
              <c:pt idx="1135">
                <c:v>0.3677583330573192</c:v>
              </c:pt>
              <c:pt idx="1136">
                <c:v>0.37427692349975261</c:v>
              </c:pt>
              <c:pt idx="1137">
                <c:v>0.38097891819163476</c:v>
              </c:pt>
              <c:pt idx="1138">
                <c:v>0.38785972392057566</c:v>
              </c:pt>
              <c:pt idx="1139">
                <c:v>0.39491462492603269</c:v>
              </c:pt>
              <c:pt idx="1140">
                <c:v>0.40213878613125675</c:v>
              </c:pt>
              <c:pt idx="1141">
                <c:v>0.40952725645701282</c:v>
              </c:pt>
              <c:pt idx="1142">
                <c:v>0.41707497221480194</c:v>
              </c:pt>
              <c:pt idx="1143">
                <c:v>0.42477676057726044</c:v>
              </c:pt>
              <c:pt idx="1144">
                <c:v>0.43262734312335782</c:v>
              </c:pt>
              <c:pt idx="1145">
                <c:v>0.44062133945596205</c:v>
              </c:pt>
              <c:pt idx="1146">
                <c:v>0.44875327088929584</c:v>
              </c:pt>
              <c:pt idx="1147">
                <c:v>0.45701756420375395</c:v>
              </c:pt>
              <c:pt idx="1148">
                <c:v>0.46540855546550941</c:v>
              </c:pt>
              <c:pt idx="1149">
                <c:v>0.4739204939082905</c:v>
              </c:pt>
              <c:pt idx="1150">
                <c:v>0.48254754587466953</c:v>
              </c:pt>
              <c:pt idx="1151">
                <c:v>0.49128379881415951</c:v>
              </c:pt>
              <c:pt idx="1152">
                <c:v>0.50012326533538143</c:v>
              </c:pt>
              <c:pt idx="1153">
                <c:v>0.50905988730952267</c:v>
              </c:pt>
              <c:pt idx="1154">
                <c:v>0.51808754002227664</c:v>
              </c:pt>
              <c:pt idx="1155">
                <c:v>0.52720003637141488</c:v>
              </c:pt>
              <c:pt idx="1156">
                <c:v>0.53639113110711945</c:v>
              </c:pt>
              <c:pt idx="1157">
                <c:v>0.54565452511216384</c:v>
              </c:pt>
              <c:pt idx="1158">
                <c:v>0.5549838697190137</c:v>
              </c:pt>
              <c:pt idx="1159">
                <c:v>0.5643727710608869</c:v>
              </c:pt>
              <c:pt idx="1160">
                <c:v>0.57381479445378958</c:v>
              </c:pt>
              <c:pt idx="1161">
                <c:v>0.58330346880652795</c:v>
              </c:pt>
              <c:pt idx="1162">
                <c:v>0.59283229105567048</c:v>
              </c:pt>
              <c:pt idx="1163">
                <c:v>0.60239473062242277</c:v>
              </c:pt>
              <c:pt idx="1164">
                <c:v>0.61198423388836054</c:v>
              </c:pt>
              <c:pt idx="1165">
                <c:v>0.62159422868695158</c:v>
              </c:pt>
              <c:pt idx="1166">
                <c:v>0.6312181288077906</c:v>
              </c:pt>
              <c:pt idx="1167">
                <c:v>0.64084933851045989</c:v>
              </c:pt>
              <c:pt idx="1168">
                <c:v>0.65048125704491855</c:v>
              </c:pt>
              <c:pt idx="1169">
                <c:v>0.66010728317532807</c:v>
              </c:pt>
              <c:pt idx="1170">
                <c:v>0.66972081970420938</c:v>
              </c:pt>
              <c:pt idx="1171">
                <c:v>0.67931527799383273</c:v>
              </c:pt>
              <c:pt idx="1172">
                <c:v>0.68888408248174016</c:v>
              </c:pt>
              <c:pt idx="1173">
                <c:v>0.6984206751873081</c:v>
              </c:pt>
              <c:pt idx="1174">
                <c:v>0.70791852020625945</c:v>
              </c:pt>
              <c:pt idx="1175">
                <c:v>0.71737110819004646</c:v>
              </c:pt>
              <c:pt idx="1176">
                <c:v>0.72677196080703188</c:v>
              </c:pt>
              <c:pt idx="1177">
                <c:v>0.7361146351824156</c:v>
              </c:pt>
              <c:pt idx="1178">
                <c:v>0.74539272831385739</c:v>
              </c:pt>
              <c:pt idx="1179">
                <c:v>0.7545998814597763</c:v>
              </c:pt>
              <c:pt idx="1180">
                <c:v>0.76372978449731366</c:v>
              </c:pt>
              <c:pt idx="1181">
                <c:v>0.77277618024697603</c:v>
              </c:pt>
              <c:pt idx="1182">
                <c:v>0.78173286876099446</c:v>
              </c:pt>
              <c:pt idx="1183">
                <c:v>0.79059371157245806</c:v>
              </c:pt>
              <c:pt idx="1184">
                <c:v>0.79935263590231243</c:v>
              </c:pt>
              <c:pt idx="1185">
                <c:v>0.80800363882134052</c:v>
              </c:pt>
              <c:pt idx="1186">
                <c:v>0.81654079136426838</c:v>
              </c:pt>
              <c:pt idx="1187">
                <c:v>0.82495824259318362</c:v>
              </c:pt>
              <c:pt idx="1188">
                <c:v>0.8332502236074748</c:v>
              </c:pt>
              <c:pt idx="1189">
                <c:v>0.84141105149754858</c:v>
              </c:pt>
              <c:pt idx="1190">
                <c:v>0.84943513323961173</c:v>
              </c:pt>
              <c:pt idx="1191">
                <c:v>0.85731696952884962</c:v>
              </c:pt>
              <c:pt idx="1192">
                <c:v>0.86505115854837644</c:v>
              </c:pt>
              <c:pt idx="1193">
                <c:v>0.87263239967136941</c:v>
              </c:pt>
              <c:pt idx="1194">
                <c:v>0.88005549709385444</c:v>
              </c:pt>
              <c:pt idx="1195">
                <c:v>0.88731536339564998</c:v>
              </c:pt>
              <c:pt idx="1196">
                <c:v>0.89440702302703123</c:v>
              </c:pt>
              <c:pt idx="1197">
                <c:v>0.90132561571872327</c:v>
              </c:pt>
              <c:pt idx="1198">
                <c:v>0.90806639981288662</c:v>
              </c:pt>
              <c:pt idx="1199">
                <c:v>0.91462475551281242</c:v>
              </c:pt>
              <c:pt idx="1200">
                <c:v>0.92099618804910166</c:v>
              </c:pt>
              <c:pt idx="1201">
                <c:v>0.92717633076015382</c:v>
              </c:pt>
              <c:pt idx="1202">
                <c:v>0.93316094808486005</c:v>
              </c:pt>
              <c:pt idx="1203">
                <c:v>0.93894593846544383</c:v>
              </c:pt>
              <c:pt idx="1204">
                <c:v>0.94452733715846537</c:v>
              </c:pt>
              <c:pt idx="1205">
                <c:v>0.94990131895205754</c:v>
              </c:pt>
              <c:pt idx="1206">
                <c:v>0.95506420078753518</c:v>
              </c:pt>
              <c:pt idx="1207">
                <c:v>0.96001244428358024</c:v>
              </c:pt>
              <c:pt idx="1208">
                <c:v>0.96474265816127058</c:v>
              </c:pt>
              <c:pt idx="1209">
                <c:v>0.96925160056829407</c:v>
              </c:pt>
              <c:pt idx="1210">
                <c:v>0.97353618130075159</c:v>
              </c:pt>
              <c:pt idx="1211">
                <c:v>0.97759346392102853</c:v>
              </c:pt>
              <c:pt idx="1212">
                <c:v>0.98142066777028281</c:v>
              </c:pt>
              <c:pt idx="1213">
                <c:v>0.98501516987416948</c:v>
              </c:pt>
              <c:pt idx="1214">
                <c:v>0.98837450674049554</c:v>
              </c:pt>
              <c:pt idx="1215">
                <c:v>0.99149637604757579</c:v>
              </c:pt>
              <c:pt idx="1216">
                <c:v>0.9943786382221278</c:v>
              </c:pt>
              <c:pt idx="1217">
                <c:v>0.99701931790562937</c:v>
              </c:pt>
              <c:pt idx="1218">
                <c:v>0.99941660530813037</c:v>
              </c:pt>
              <c:pt idx="1219">
                <c:v>-100000000000000</c:v>
              </c:pt>
              <c:pt idx="1220">
                <c:v>0.2843505965215668</c:v>
              </c:pt>
              <c:pt idx="1221">
                <c:v>0.28153773922881054</c:v>
              </c:pt>
              <c:pt idx="1222">
                <c:v>0.27897184498997629</c:v>
              </c:pt>
              <c:pt idx="1223">
                <c:v>0.27665467234080643</c:v>
              </c:pt>
              <c:pt idx="1224">
                <c:v>0.27458780935568916</c:v>
              </c:pt>
              <c:pt idx="1225">
                <c:v>0.27277267255927229</c:v>
              </c:pt>
              <c:pt idx="1226">
                <c:v>0.27121050595564822</c:v>
              </c:pt>
              <c:pt idx="1227">
                <c:v>0.26990238017577484</c:v>
              </c:pt>
              <c:pt idx="1228">
                <c:v>0.26884919174371946</c:v>
              </c:pt>
              <c:pt idx="1229">
                <c:v>0.26805166246222545</c:v>
              </c:pt>
              <c:pt idx="1230">
                <c:v>0.26751033891802489</c:v>
              </c:pt>
              <c:pt idx="1231">
                <c:v>0.26722559210723529</c:v>
              </c:pt>
              <c:pt idx="1232">
                <c:v>0.26719761718109736</c:v>
              </c:pt>
              <c:pt idx="1233">
                <c:v>0.26742643331222782</c:v>
              </c:pt>
              <c:pt idx="1234">
                <c:v>0.26791188368148044</c:v>
              </c:pt>
              <c:pt idx="1235">
                <c:v>0.26865363558542077</c:v>
              </c:pt>
              <c:pt idx="1236">
                <c:v>0.26965118066434501</c:v>
              </c:pt>
              <c:pt idx="1237">
                <c:v>0.27090383525068462</c:v>
              </c:pt>
              <c:pt idx="1238">
                <c:v>0.27241074083755779</c:v>
              </c:pt>
              <c:pt idx="1239">
                <c:v>0.2741708646671468</c:v>
              </c:pt>
              <c:pt idx="1240">
                <c:v>0.27618300043849886</c:v>
              </c:pt>
              <c:pt idx="1241">
                <c:v>0.278445769134265</c:v>
              </c:pt>
              <c:pt idx="1242">
                <c:v>0.28095761996580837</c:v>
              </c:pt>
              <c:pt idx="1243">
                <c:v>0.28371683143603965</c:v>
              </c:pt>
              <c:pt idx="1244">
                <c:v>0.28672151251924216</c:v>
              </c:pt>
              <c:pt idx="1245">
                <c:v>0.28996960395708893</c:v>
              </c:pt>
              <c:pt idx="1246">
                <c:v>0.29345887966995399</c:v>
              </c:pt>
              <c:pt idx="1247">
                <c:v>0.29718694828255743</c:v>
              </c:pt>
              <c:pt idx="1248">
                <c:v>0.30115125476289284</c:v>
              </c:pt>
              <c:pt idx="1249">
                <c:v>0.30534908217332035</c:v>
              </c:pt>
              <c:pt idx="1250">
                <c:v>0.30977755353261904</c:v>
              </c:pt>
              <c:pt idx="1251">
                <c:v>0.31443363378772637</c:v>
              </c:pt>
              <c:pt idx="1252">
                <c:v>0.31931413189381175</c:v>
              </c:pt>
              <c:pt idx="1253">
                <c:v>0.32441570300125966</c:v>
              </c:pt>
              <c:pt idx="1254">
                <c:v>0.32973485074806219</c:v>
              </c:pt>
              <c:pt idx="1255">
                <c:v>0.33526792965605112</c:v>
              </c:pt>
              <c:pt idx="1256">
                <c:v>0.34101114762932627</c:v>
              </c:pt>
              <c:pt idx="1257">
                <c:v>0.34696056855316892</c:v>
              </c:pt>
              <c:pt idx="1258">
                <c:v>0.35311211499165807</c:v>
              </c:pt>
              <c:pt idx="1259">
                <c:v>0.35946157098214138</c:v>
              </c:pt>
              <c:pt idx="1260">
                <c:v>0.36600458492464538</c:v>
              </c:pt>
              <c:pt idx="1261">
                <c:v>0.37273667256424481</c:v>
              </c:pt>
              <c:pt idx="1262">
                <c:v>0.37965322006434665</c:v>
              </c:pt>
              <c:pt idx="1263">
                <c:v>0.38674948716878366</c:v>
              </c:pt>
              <c:pt idx="1264">
                <c:v>0.39402061045054892</c:v>
              </c:pt>
              <c:pt idx="1265">
                <c:v>0.40146160664494568</c:v>
              </c:pt>
              <c:pt idx="1266">
                <c:v>0.40906737606486865</c:v>
              </c:pt>
              <c:pt idx="1267">
                <c:v>0.41683270609587364</c:v>
              </c:pt>
              <c:pt idx="1268">
                <c:v>0.42475227476864452</c:v>
              </c:pt>
              <c:pt idx="1269">
                <c:v>0.43282065440640438</c:v>
              </c:pt>
              <c:pt idx="1270">
                <c:v>0.44103231534477394</c:v>
              </c:pt>
              <c:pt idx="1271">
                <c:v>0.44938162972152762</c:v>
              </c:pt>
              <c:pt idx="1272">
                <c:v>0.45786287533364922</c:v>
              </c:pt>
              <c:pt idx="1273">
                <c:v>0.46647023955904376</c:v>
              </c:pt>
              <c:pt idx="1274">
                <c:v>0.47519782334021876</c:v>
              </c:pt>
              <c:pt idx="1275">
                <c:v>0.48403964522720289</c:v>
              </c:pt>
              <c:pt idx="1276">
                <c:v>0.49298964547693391</c:v>
              </c:pt>
              <c:pt idx="1277">
                <c:v>0.50204169020630307</c:v>
              </c:pt>
              <c:pt idx="1278">
                <c:v>0.51118957559601252</c:v>
              </c:pt>
              <c:pt idx="1279">
                <c:v>0.5204270321423633</c:v>
              </c:pt>
              <c:pt idx="1280">
                <c:v>0.52974772895405975</c:v>
              </c:pt>
              <c:pt idx="1281">
                <c:v>0.53914527809108637</c:v>
              </c:pt>
              <c:pt idx="1282">
                <c:v>0.54861323894268266</c:v>
              </c:pt>
              <c:pt idx="1283">
                <c:v>0.55814512264141614</c:v>
              </c:pt>
              <c:pt idx="1284">
                <c:v>0.56773439651032787</c:v>
              </c:pt>
              <c:pt idx="1285">
                <c:v>0.57737448854010298</c:v>
              </c:pt>
              <c:pt idx="1286">
                <c:v>0.58705879189319787</c:v>
              </c:pt>
              <c:pt idx="1287">
                <c:v>0.59678066943183583</c:v>
              </c:pt>
              <c:pt idx="1288">
                <c:v>0.6065334582667703</c:v>
              </c:pt>
              <c:pt idx="1289">
                <c:v>0.6163104743236969</c:v>
              </c:pt>
              <c:pt idx="1290">
                <c:v>0.62610501692418308</c:v>
              </c:pt>
              <c:pt idx="1291">
                <c:v>0.63591037337797851</c:v>
              </c:pt>
              <c:pt idx="1292">
                <c:v>0.64571982358355817</c:v>
              </c:pt>
              <c:pt idx="1293">
                <c:v>0.65552664463374444</c:v>
              </c:pt>
              <c:pt idx="1294">
                <c:v>0.66532411542325098</c:v>
              </c:pt>
              <c:pt idx="1295">
                <c:v>0.67510552125499335</c:v>
              </c:pt>
              <c:pt idx="1296">
                <c:v>0.68486415844200632</c:v>
              </c:pt>
              <c:pt idx="1297">
                <c:v>0.69459333890181729</c:v>
              </c:pt>
              <c:pt idx="1298">
                <c:v>0.70428639474012178</c:v>
              </c:pt>
              <c:pt idx="1299">
                <c:v>0.71393668282062783</c:v>
              </c:pt>
              <c:pt idx="1300">
                <c:v>0.72353758931792711</c:v>
              </c:pt>
              <c:pt idx="1301">
                <c:v>0.73308253425028291</c:v>
              </c:pt>
              <c:pt idx="1302">
                <c:v>0.742564975989219</c:v>
              </c:pt>
              <c:pt idx="1303">
                <c:v>0.75197841574282576</c:v>
              </c:pt>
              <c:pt idx="1304">
                <c:v>0.76131640200970829</c:v>
              </c:pt>
              <c:pt idx="1305">
                <c:v>0.77057253500052192</c:v>
              </c:pt>
              <c:pt idx="1306">
                <c:v>0.77974047102406885</c:v>
              </c:pt>
              <c:pt idx="1307">
                <c:v>0.78881392683494744</c:v>
              </c:pt>
              <c:pt idx="1308">
                <c:v>0.79778668393977359</c:v>
              </c:pt>
              <c:pt idx="1309">
                <c:v>0.80665259285902757</c:v>
              </c:pt>
              <c:pt idx="1310">
                <c:v>0.81540557734159758</c:v>
              </c:pt>
              <c:pt idx="1311">
                <c:v>0.82403963852914086</c:v>
              </c:pt>
              <c:pt idx="1312">
                <c:v>0.83254885906740062</c:v>
              </c:pt>
              <c:pt idx="1313">
                <c:v>0.84092740716166448</c:v>
              </c:pt>
              <c:pt idx="1314">
                <c:v>0.84916954057358685</c:v>
              </c:pt>
              <c:pt idx="1315">
                <c:v>0.85726961055663076</c:v>
              </c:pt>
              <c:pt idx="1316">
                <c:v>0.86522206572743765</c:v>
              </c:pt>
              <c:pt idx="1317">
                <c:v>0.87302145587046698</c:v>
              </c:pt>
              <c:pt idx="1318">
                <c:v>0.88066243567330327</c:v>
              </c:pt>
              <c:pt idx="1319">
                <c:v>0.88813976839006514</c:v>
              </c:pt>
              <c:pt idx="1320">
                <c:v>0.89544832943040953</c:v>
              </c:pt>
              <c:pt idx="1321">
                <c:v>0.90258310987167012</c:v>
              </c:pt>
              <c:pt idx="1322">
                <c:v>0.90953921989172271</c:v>
              </c:pt>
              <c:pt idx="1323">
                <c:v>0.9163118921202249</c:v>
              </c:pt>
              <c:pt idx="1324">
                <c:v>0.92289648490593423</c:v>
              </c:pt>
              <c:pt idx="1325">
                <c:v>0.92928848549786269</c:v>
              </c:pt>
              <c:pt idx="1326">
                <c:v>0.93548351313809219</c:v>
              </c:pt>
              <c:pt idx="1327">
                <c:v>0.94147732206412693</c:v>
              </c:pt>
              <c:pt idx="1328">
                <c:v>0.94726580441872599</c:v>
              </c:pt>
              <c:pt idx="1329">
                <c:v>0.95284499306522519</c:v>
              </c:pt>
              <c:pt idx="1330">
                <c:v>0.95821106430641245</c:v>
              </c:pt>
              <c:pt idx="1331">
                <c:v>0.96336034050510055</c:v>
              </c:pt>
              <c:pt idx="1332">
                <c:v>0.96828929260459506</c:v>
              </c:pt>
              <c:pt idx="1333">
                <c:v>0.97299454254733331</c:v>
              </c:pt>
              <c:pt idx="1334">
                <c:v>0.97747286559003732</c:v>
              </c:pt>
              <c:pt idx="1335">
                <c:v>0.98172119251379075</c:v>
              </c:pt>
              <c:pt idx="1336">
                <c:v>0.9857366117275288</c:v>
              </c:pt>
              <c:pt idx="1337">
                <c:v>0.9895163712634969</c:v>
              </c:pt>
              <c:pt idx="1338">
                <c:v>0.99305788066331235</c:v>
              </c:pt>
              <c:pt idx="1339">
                <c:v>0.99635871275333499</c:v>
              </c:pt>
              <c:pt idx="1340">
                <c:v>0.99941660530813037</c:v>
              </c:pt>
              <c:pt idx="1341">
                <c:v>-100000000000000</c:v>
              </c:pt>
              <c:pt idx="1342">
                <c:v>0.2843505965215668</c:v>
              </c:pt>
              <c:pt idx="1343">
                <c:v>0.28166366541682442</c:v>
              </c:pt>
              <c:pt idx="1344">
                <c:v>0.27922361106248506</c:v>
              </c:pt>
              <c:pt idx="1345">
                <c:v>0.27703210574991988</c:v>
              </c:pt>
              <c:pt idx="1346">
                <c:v>0.27509065142740186</c:v>
              </c:pt>
              <c:pt idx="1347">
                <c:v>0.27340057867074585</c:v>
              </c:pt>
              <c:pt idx="1348">
                <c:v>0.2719630457713984</c:v>
              </c:pt>
              <c:pt idx="1349">
                <c:v>0.27077903794260216</c:v>
              </c:pt>
              <c:pt idx="1350">
                <c:v>0.26984936664418058</c:v>
              </c:pt>
              <c:pt idx="1351">
                <c:v>0.26917466902640352</c:v>
              </c:pt>
              <c:pt idx="1352">
                <c:v>0.26875540749331617</c:v>
              </c:pt>
              <c:pt idx="1353">
                <c:v>0.26859186938583079</c:v>
              </c:pt>
              <c:pt idx="1354">
                <c:v>0.26868416678479756</c:v>
              </c:pt>
              <c:pt idx="1355">
                <c:v>0.26903223643418905</c:v>
              </c:pt>
              <c:pt idx="1356">
                <c:v>0.26963583978445449</c:v>
              </c:pt>
              <c:pt idx="1357">
                <c:v>0.27049456315600828</c:v>
              </c:pt>
              <c:pt idx="1358">
                <c:v>0.27160781802274558</c:v>
              </c:pt>
              <c:pt idx="1359">
                <c:v>0.27297484141538897</c:v>
              </c:pt>
              <c:pt idx="1360">
                <c:v>0.27459469644438961</c:v>
              </c:pt>
              <c:pt idx="1361">
                <c:v>0.27646627294202408</c:v>
              </c:pt>
              <c:pt idx="1362">
                <c:v>0.27858828822324855</c:v>
              </c:pt>
              <c:pt idx="1363">
                <c:v>0.28095928796478586</c:v>
              </c:pt>
              <c:pt idx="1364">
                <c:v>0.2835776472018473</c:v>
              </c:pt>
              <c:pt idx="1365">
                <c:v>0.28644157144180216</c:v>
              </c:pt>
              <c:pt idx="1366">
                <c:v>0.28954909789403216</c:v>
              </c:pt>
              <c:pt idx="1367">
                <c:v>0.29289809681513168</c:v>
              </c:pt>
              <c:pt idx="1368">
                <c:v>0.29648627296852603</c:v>
              </c:pt>
              <c:pt idx="1369">
                <c:v>0.3003111671975135</c:v>
              </c:pt>
              <c:pt idx="1370">
                <c:v>0.30437015811064694</c:v>
              </c:pt>
              <c:pt idx="1371">
                <c:v>0.3086604638783057</c:v>
              </c:pt>
              <c:pt idx="1372">
                <c:v>0.31317914413922232</c:v>
              </c:pt>
              <c:pt idx="1373">
                <c:v>0.31792310201565899</c:v>
              </c:pt>
              <c:pt idx="1374">
                <c:v>0.322889086235853</c:v>
              </c:pt>
              <c:pt idx="1375">
                <c:v>0.32807369336227654</c:v>
              </c:pt>
              <c:pt idx="1376">
                <c:v>0.3334733701241821</c:v>
              </c:pt>
              <c:pt idx="1377">
                <c:v>0.33908441585283677</c:v>
              </c:pt>
              <c:pt idx="1378">
                <c:v>0.34490298501777605</c:v>
              </c:pt>
              <c:pt idx="1379">
                <c:v>0.35092508986233839</c:v>
              </c:pt>
              <c:pt idx="1380">
                <c:v>0.35714660313667423</c:v>
              </c:pt>
              <c:pt idx="1381">
                <c:v>0.36356326092635693</c:v>
              </c:pt>
              <c:pt idx="1382">
                <c:v>0.3701706655746565</c:v>
              </c:pt>
              <c:pt idx="1383">
                <c:v>0.37696428869647425</c:v>
              </c:pt>
              <c:pt idx="1384">
                <c:v>0.3839394742818717</c:v>
              </c:pt>
              <c:pt idx="1385">
                <c:v>0.39109144188706657</c:v>
              </c:pt>
              <c:pt idx="1386">
                <c:v>0.39841528991071129</c:v>
              </c:pt>
              <c:pt idx="1387">
                <c:v>0.40590599895320478</c:v>
              </c:pt>
              <c:pt idx="1388">
                <c:v>0.41355843525673863</c:v>
              </c:pt>
              <c:pt idx="1389">
                <c:v>0.42136735422371796</c:v>
              </c:pt>
              <c:pt idx="1390">
                <c:v>0.429327404011147</c:v>
              </c:pt>
              <c:pt idx="1391">
                <c:v>0.43743312919851496</c:v>
              </c:pt>
              <c:pt idx="1392">
                <c:v>0.44567897452666849</c:v>
              </c:pt>
              <c:pt idx="1393">
                <c:v>0.45405928870510848</c:v>
              </c:pt>
              <c:pt idx="1394">
                <c:v>0.46256832828510352</c:v>
              </c:pt>
              <c:pt idx="1395">
                <c:v>0.47120026159596096</c:v>
              </c:pt>
              <c:pt idx="1396">
                <c:v>0.47994917274176485</c:v>
              </c:pt>
              <c:pt idx="1397">
                <c:v>0.48880906565583326</c:v>
              </c:pt>
              <c:pt idx="1398">
                <c:v>0.49777386821012459</c:v>
              </c:pt>
              <c:pt idx="1399">
                <c:v>0.50683743637676981</c:v>
              </c:pt>
              <c:pt idx="1400">
                <c:v>0.51599355843888317</c:v>
              </c:pt>
              <c:pt idx="1401">
                <c:v>0.52523595924776156</c:v>
              </c:pt>
              <c:pt idx="1402">
                <c:v>0.5345583045235589</c:v>
              </c:pt>
              <c:pt idx="1403">
                <c:v>0.54395420519648463</c:v>
              </c:pt>
              <c:pt idx="1404">
                <c:v>0.5534172217855533</c:v>
              </c:pt>
              <c:pt idx="1405">
                <c:v>0.56294086881188288</c:v>
              </c:pt>
              <c:pt idx="1406">
                <c:v>0.57251861924351843</c:v>
              </c:pt>
              <c:pt idx="1407">
                <c:v>0.58214390896873325</c:v>
              </c:pt>
              <c:pt idx="1408">
                <c:v>0.59181014129474396</c:v>
              </c:pt>
              <c:pt idx="1409">
                <c:v>0.60151069146875313</c:v>
              </c:pt>
              <c:pt idx="1410">
                <c:v>0.61123891121822449</c:v>
              </c:pt>
              <c:pt idx="1411">
                <c:v>0.62098813330727787</c:v>
              </c:pt>
              <c:pt idx="1412">
                <c:v>0.63075167610607752</c:v>
              </c:pt>
              <c:pt idx="1413">
                <c:v>0.64052284817008909</c:v>
              </c:pt>
              <c:pt idx="1414">
                <c:v>0.65029495282606065</c:v>
              </c:pt>
              <c:pt idx="1415">
                <c:v>0.66006129276158876</c:v>
              </c:pt>
              <c:pt idx="1416">
                <c:v>0.66981517461512108</c:v>
              </c:pt>
              <c:pt idx="1417">
                <c:v>0.67954991356325234</c:v>
              </c:pt>
              <c:pt idx="1418">
                <c:v>0.6892588379021688</c:v>
              </c:pt>
              <c:pt idx="1419">
                <c:v>0.69893529362010021</c:v>
              </c:pt>
              <c:pt idx="1420">
                <c:v>0.70857264895764682</c:v>
              </c:pt>
              <c:pt idx="1421">
                <c:v>0.71816429895285727</c:v>
              </c:pt>
              <c:pt idx="1422">
                <c:v>0.72770366996793823</c:v>
              </c:pt>
              <c:pt idx="1423">
                <c:v>0.73718422419449858</c:v>
              </c:pt>
              <c:pt idx="1424">
                <c:v>0.74659946413423528</c:v>
              </c:pt>
              <c:pt idx="1425">
                <c:v>0.75594293705199522</c:v>
              </c:pt>
              <c:pt idx="1426">
                <c:v>0.76520823939815807</c:v>
              </c:pt>
              <c:pt idx="1427">
                <c:v>0.77438902119730757</c:v>
              </c:pt>
              <c:pt idx="1428">
                <c:v>0.78347899040018865</c:v>
              </c:pt>
              <c:pt idx="1429">
                <c:v>0.79247191719596433</c:v>
              </c:pt>
              <c:pt idx="1430">
                <c:v>0.80136163828181484</c:v>
              </c:pt>
              <c:pt idx="1431">
                <c:v>0.81014206108696007</c:v>
              </c:pt>
              <c:pt idx="1432">
                <c:v>0.81880716794820074</c:v>
              </c:pt>
              <c:pt idx="1433">
                <c:v>0.8273510202341261</c:v>
              </c:pt>
              <c:pt idx="1434">
                <c:v>0.83576776241515471</c:v>
              </c:pt>
              <c:pt idx="1435">
                <c:v>0.84405162607662043</c:v>
              </c:pt>
              <c:pt idx="1436">
                <c:v>0.85219693387215889</c:v>
              </c:pt>
              <c:pt idx="1437">
                <c:v>0.86019810341467351</c:v>
              </c:pt>
              <c:pt idx="1438">
                <c:v>0.86804965110222765</c:v>
              </c:pt>
              <c:pt idx="1439">
                <c:v>0.87574619587622959</c:v>
              </c:pt>
              <c:pt idx="1440">
                <c:v>0.8832824629093422</c:v>
              </c:pt>
              <c:pt idx="1441">
                <c:v>0.89065328722058612</c:v>
              </c:pt>
              <c:pt idx="1442">
                <c:v>0.89785361721515911</c:v>
              </c:pt>
              <c:pt idx="1443">
                <c:v>0.90487851814654741</c:v>
              </c:pt>
              <c:pt idx="1444">
                <c:v>0.91172317549855442</c:v>
              </c:pt>
              <c:pt idx="1445">
                <c:v>0.91838289828492925</c:v>
              </c:pt>
              <c:pt idx="1446">
                <c:v>0.9248531222643348</c:v>
              </c:pt>
              <c:pt idx="1447">
                <c:v>0.93112941306845021</c:v>
              </c:pt>
              <c:pt idx="1448">
                <c:v>0.93720746924106635</c:v>
              </c:pt>
              <c:pt idx="1449">
                <c:v>0.94308312518608817</c:v>
              </c:pt>
              <c:pt idx="1450">
                <c:v>0.94875235402242619</c:v>
              </c:pt>
              <c:pt idx="1451">
                <c:v>0.95421127034382069</c:v>
              </c:pt>
              <c:pt idx="1452">
                <c:v>0.95945613288170373</c:v>
              </c:pt>
              <c:pt idx="1453">
                <c:v>0.96448334706927863</c:v>
              </c:pt>
              <c:pt idx="1454">
                <c:v>0.96928946750505618</c:v>
              </c:pt>
              <c:pt idx="1455">
                <c:v>0.97387120031416063</c:v>
              </c:pt>
              <c:pt idx="1456">
                <c:v>0.97822540540578751</c:v>
              </c:pt>
              <c:pt idx="1457">
                <c:v>0.98234909862526432</c:v>
              </c:pt>
              <c:pt idx="1458">
                <c:v>0.98623945379924138</c:v>
              </c:pt>
              <c:pt idx="1459">
                <c:v>0.98989380467261023</c:v>
              </c:pt>
              <c:pt idx="1460">
                <c:v>0.99330964673582112</c:v>
              </c:pt>
              <c:pt idx="1461">
                <c:v>0.99648463894134887</c:v>
              </c:pt>
              <c:pt idx="1462">
                <c:v>0.99941660530813037</c:v>
              </c:pt>
              <c:pt idx="1463">
                <c:v>-100000000000000</c:v>
              </c:pt>
              <c:pt idx="1464">
                <c:v>0.2843505965215668</c:v>
              </c:pt>
              <c:pt idx="1465">
                <c:v>0.28254238112476238</c:v>
              </c:pt>
              <c:pt idx="1466">
                <c:v>0.2809804402505075</c:v>
              </c:pt>
              <c:pt idx="1467">
                <c:v>0.27966584437505704</c:v>
              </c:pt>
              <c:pt idx="1468">
                <c:v>0.27859949445675825</c:v>
              </c:pt>
              <c:pt idx="1469">
                <c:v>0.2777821213185796</c:v>
              </c:pt>
              <c:pt idx="1470">
                <c:v>0.27721428514724178</c:v>
              </c:pt>
              <c:pt idx="1471">
                <c:v>0.27689637510929221</c:v>
              </c:pt>
              <c:pt idx="1472">
                <c:v>0.276828609084391</c:v>
              </c:pt>
              <c:pt idx="1473">
                <c:v>0.27701103351598677</c:v>
              </c:pt>
              <c:pt idx="1474">
                <c:v>0.27744352337948619</c:v>
              </c:pt>
              <c:pt idx="1475">
                <c:v>0.27812578226794038</c:v>
              </c:pt>
              <c:pt idx="1476">
                <c:v>0.27905734259518677</c:v>
              </c:pt>
              <c:pt idx="1477">
                <c:v>0.28023756591630922</c:v>
              </c:pt>
              <c:pt idx="1478">
                <c:v>0.28166564336519728</c:v>
              </c:pt>
              <c:pt idx="1479">
                <c:v>0.2833405962089014</c:v>
              </c:pt>
              <c:pt idx="1480">
                <c:v>0.28526127651840838</c:v>
              </c:pt>
              <c:pt idx="1481">
                <c:v>0.28742636795537391</c:v>
              </c:pt>
              <c:pt idx="1482">
                <c:v>0.28983438667427608</c:v>
              </c:pt>
              <c:pt idx="1483">
                <c:v>0.29248368233936817</c:v>
              </c:pt>
              <c:pt idx="1484">
                <c:v>0.29537243925573653</c:v>
              </c:pt>
              <c:pt idx="1485">
                <c:v>0.2984986776136872</c:v>
              </c:pt>
              <c:pt idx="1486">
                <c:v>0.30186025484560874</c:v>
              </c:pt>
              <c:pt idx="1487">
                <c:v>0.3054548670943813</c:v>
              </c:pt>
              <c:pt idx="1488">
                <c:v>0.30928005079232412</c:v>
              </c:pt>
              <c:pt idx="1489">
                <c:v>0.31333318434960289</c:v>
              </c:pt>
              <c:pt idx="1490">
                <c:v>0.3176114899509358</c:v>
              </c:pt>
              <c:pt idx="1491">
                <c:v>0.32211203545937028</c:v>
              </c:pt>
              <c:pt idx="1492">
                <c:v>0.32683173642582164</c:v>
              </c:pt>
              <c:pt idx="1493">
                <c:v>0.33176735820300207</c:v>
              </c:pt>
              <c:pt idx="1494">
                <c:v>0.33691551816228527</c:v>
              </c:pt>
              <c:pt idx="1495">
                <c:v>0.34227268801199151</c:v>
              </c:pt>
              <c:pt idx="1496">
                <c:v>0.34783519621550207</c:v>
              </c:pt>
              <c:pt idx="1497">
                <c:v>0.35359923050754827</c:v>
              </c:pt>
              <c:pt idx="1498">
                <c:v>0.35956084050694592</c:v>
              </c:pt>
              <c:pt idx="1499">
                <c:v>0.36571594042399069</c:v>
              </c:pt>
              <c:pt idx="1500">
                <c:v>0.37206031186065325</c:v>
              </c:pt>
              <c:pt idx="1501">
                <c:v>0.37858960670165975</c:v>
              </c:pt>
              <c:pt idx="1502">
                <c:v>0.38529935009447125</c:v>
              </c:pt>
              <c:pt idx="1503">
                <c:v>0.39218494351612598</c:v>
              </c:pt>
              <c:pt idx="1504">
                <c:v>0.3992416679248354</c:v>
              </c:pt>
              <c:pt idx="1505">
                <c:v>0.40646468699418115</c:v>
              </c:pt>
              <c:pt idx="1506">
                <c:v>0.41384905042769116</c:v>
              </c:pt>
              <c:pt idx="1507">
                <c:v>0.42138969735152498</c:v>
              </c:pt>
              <c:pt idx="1508">
                <c:v>0.42908145978294499</c:v>
              </c:pt>
              <c:pt idx="1509">
                <c:v>0.43691906617219256</c:v>
              </c:pt>
              <c:pt idx="1510">
                <c:v>0.44489714501534583</c:v>
              </c:pt>
              <c:pt idx="1511">
                <c:v>0.45301022853567963</c:v>
              </c:pt>
              <c:pt idx="1512">
                <c:v>0.46125275643100649</c:v>
              </c:pt>
              <c:pt idx="1513">
                <c:v>0.46961907968443073</c:v>
              </c:pt>
              <c:pt idx="1514">
                <c:v>0.47810346443590146</c:v>
              </c:pt>
              <c:pt idx="1515">
                <c:v>0.48670009591191443</c:v>
              </c:pt>
              <c:pt idx="1516">
                <c:v>0.49540308241066744</c:v>
              </c:pt>
              <c:pt idx="1517">
                <c:v>0.50420645933993802</c:v>
              </c:pt>
              <c:pt idx="1518">
                <c:v>0.51310419330491741</c:v>
              </c:pt>
              <c:pt idx="1519">
                <c:v>0.52209018624319758</c:v>
              </c:pt>
              <c:pt idx="1520">
                <c:v>0.53115827960407924</c:v>
              </c:pt>
              <c:pt idx="1521">
                <c:v>0.540302258569334</c:v>
              </c:pt>
              <c:pt idx="1522">
                <c:v>0.5495158563125313</c:v>
              </c:pt>
              <c:pt idx="1523">
                <c:v>0.55879275829400699</c:v>
              </c:pt>
              <c:pt idx="1524">
                <c:v>0.56812660658853487</c:v>
              </c:pt>
              <c:pt idx="1525">
                <c:v>0.57751100424273005</c:v>
              </c:pt>
              <c:pt idx="1526">
                <c:v>0.58693951965920133</c:v>
              </c:pt>
              <c:pt idx="1527">
                <c:v>0.59640569100444707</c:v>
              </c:pt>
              <c:pt idx="1528">
                <c:v>0.60590303063747308</c:v>
              </c:pt>
              <c:pt idx="1529">
                <c:v>0.61542502955609768</c:v>
              </c:pt>
              <c:pt idx="1530">
                <c:v>0.62496516185789652</c:v>
              </c:pt>
              <c:pt idx="1531">
                <c:v>0.63451688921272997</c:v>
              </c:pt>
              <c:pt idx="1532">
                <c:v>0.64407366534378852</c:v>
              </c:pt>
              <c:pt idx="1533">
                <c:v>0.65362894051408382</c:v>
              </c:pt>
              <c:pt idx="1534">
                <c:v>0.6631761660153106</c:v>
              </c:pt>
              <c:pt idx="1535">
                <c:v>0.67270879865600475</c:v>
              </c:pt>
              <c:pt idx="1536">
                <c:v>0.68222030524592014</c:v>
              </c:pt>
              <c:pt idx="1537">
                <c:v>0.69170416707355042</c:v>
              </c:pt>
              <c:pt idx="1538">
                <c:v>0.70115388437372828</c:v>
              </c:pt>
              <c:pt idx="1539">
                <c:v>0.71056298078224023</c:v>
              </c:pt>
              <c:pt idx="1540">
                <c:v>0.71992500777440238</c:v>
              </c:pt>
              <c:pt idx="1541">
                <c:v>0.72923354908455862</c:v>
              </c:pt>
              <c:pt idx="1542">
                <c:v>0.73848222510346628</c:v>
              </c:pt>
              <c:pt idx="1543">
                <c:v>0.74766469725056428</c:v>
              </c:pt>
              <c:pt idx="1544">
                <c:v>0.75677467231811713</c:v>
              </c:pt>
              <c:pt idx="1545">
                <c:v>0.76580590678426752</c:v>
              </c:pt>
              <c:pt idx="1546">
                <c:v>0.77475221109203218</c:v>
              </c:pt>
              <c:pt idx="1547">
                <c:v>0.78360745389131659</c:v>
              </c:pt>
              <c:pt idx="1548">
                <c:v>0.79236556624103538</c:v>
              </c:pt>
              <c:pt idx="1549">
                <c:v>0.80102054576846138</c:v>
              </c:pt>
              <c:pt idx="1550">
                <c:v>0.80956646078295247</c:v>
              </c:pt>
              <c:pt idx="1551">
                <c:v>0.81799745434123583</c:v>
              </c:pt>
              <c:pt idx="1552">
                <c:v>0.82630774826146403</c:v>
              </c:pt>
              <c:pt idx="1553">
                <c:v>0.8344916470832926</c:v>
              </c:pt>
              <c:pt idx="1554">
                <c:v>0.84254354197126369</c:v>
              </c:pt>
              <c:pt idx="1555">
                <c:v>0.85045791455882247</c:v>
              </c:pt>
              <c:pt idx="1556">
                <c:v>0.85822934073032942</c:v>
              </c:pt>
              <c:pt idx="1557">
                <c:v>0.86585249433847733</c:v>
              </c:pt>
              <c:pt idx="1558">
                <c:v>0.87332215085456866</c:v>
              </c:pt>
              <c:pt idx="1559">
                <c:v>0.88063319094914472</c:v>
              </c:pt>
              <c:pt idx="1560">
                <c:v>0.88778060400051961</c:v>
              </c:pt>
              <c:pt idx="1561">
                <c:v>0.89475949152880874</c:v>
              </c:pt>
              <c:pt idx="1562">
                <c:v>0.90156507055310364</c:v>
              </c:pt>
              <c:pt idx="1563">
                <c:v>0.90819267686948746</c:v>
              </c:pt>
              <c:pt idx="1564">
                <c:v>0.9146377682476472</c:v>
              </c:pt>
              <c:pt idx="1565">
                <c:v>0.92089592754389149</c:v>
              </c:pt>
              <c:pt idx="1566">
                <c:v>0.926962865728441</c:v>
              </c:pt>
              <c:pt idx="1567">
                <c:v>0.9328344248249143</c:v>
              </c:pt>
              <c:pt idx="1568">
                <c:v>0.93850658075999771</c:v>
              </c:pt>
              <c:pt idx="1569">
                <c:v>0.94397544612134343</c:v>
              </c:pt>
              <c:pt idx="1570">
                <c:v>0.94923727282180903</c:v>
              </c:pt>
              <c:pt idx="1571">
                <c:v>0.95428845466820833</c:v>
              </c:pt>
              <c:pt idx="1572">
                <c:v>0.9591255298328154</c:v>
              </c:pt>
              <c:pt idx="1573">
                <c:v>0.96374518322593028</c:v>
              </c:pt>
              <c:pt idx="1574">
                <c:v>0.96814424876787375</c:v>
              </c:pt>
              <c:pt idx="1575">
                <c:v>0.97231971155886188</c:v>
              </c:pt>
              <c:pt idx="1576">
                <c:v>0.9762687099452666</c:v>
              </c:pt>
              <c:pt idx="1577">
                <c:v>0.97998853748085069</c:v>
              </c:pt>
              <c:pt idx="1578">
                <c:v>0.98347664478163088</c:v>
              </c:pt>
              <c:pt idx="1579">
                <c:v>0.98673064127309817</c:v>
              </c:pt>
              <c:pt idx="1580">
                <c:v>0.98974829682859777</c:v>
              </c:pt>
              <c:pt idx="1581">
                <c:v>0.99252754329774739</c:v>
              </c:pt>
              <c:pt idx="1582">
                <c:v>0.99506647592384356</c:v>
              </c:pt>
              <c:pt idx="1583">
                <c:v>0.99736335464928683</c:v>
              </c:pt>
              <c:pt idx="1584">
                <c:v>0.99941660530813037</c:v>
              </c:pt>
              <c:pt idx="1585">
                <c:v>-100000000000000</c:v>
              </c:pt>
              <c:pt idx="1586">
                <c:v>0.2843505965215668</c:v>
              </c:pt>
              <c:pt idx="1587">
                <c:v>0.28393843518830586</c:v>
              </c:pt>
              <c:pt idx="1588">
                <c:v>0.28377159159187382</c:v>
              </c:pt>
              <c:pt idx="1589">
                <c:v>0.28385018007853791</c:v>
              </c:pt>
              <c:pt idx="1590">
                <c:v>0.28417414678767461</c:v>
              </c:pt>
              <c:pt idx="1591">
                <c:v>0.28474326968868424</c:v>
              </c:pt>
              <c:pt idx="1592">
                <c:v>0.28555715873315868</c:v>
              </c:pt>
              <c:pt idx="1593">
                <c:v>0.28661525612220151</c:v>
              </c:pt>
              <c:pt idx="1594">
                <c:v>0.28791683668871548</c:v>
              </c:pt>
              <c:pt idx="1595">
                <c:v>0.28946100839439559</c:v>
              </c:pt>
              <c:pt idx="1596">
                <c:v>0.29124671294108784</c:v>
              </c:pt>
              <c:pt idx="1597">
                <c:v>0.29327272649609404</c:v>
              </c:pt>
              <c:pt idx="1598">
                <c:v>0.29553766053092523</c:v>
              </c:pt>
              <c:pt idx="1599">
                <c:v>0.29803996277292966</c:v>
              </c:pt>
              <c:pt idx="1600">
                <c:v>0.30077791826914357</c:v>
              </c:pt>
              <c:pt idx="1601">
                <c:v>0.30374965056163405</c:v>
              </c:pt>
              <c:pt idx="1602">
                <c:v>0.30695312297352884</c:v>
              </c:pt>
              <c:pt idx="1603">
                <c:v>0.31038614000485376</c:v>
              </c:pt>
              <c:pt idx="1604">
                <c:v>0.31404634883721882</c:v>
              </c:pt>
              <c:pt idx="1605">
                <c:v>0.31793124094632186</c:v>
              </c:pt>
              <c:pt idx="1606">
                <c:v>0.32203815382116585</c:v>
              </c:pt>
              <c:pt idx="1607">
                <c:v>0.3263642727888113</c:v>
              </c:pt>
              <c:pt idx="1608">
                <c:v>0.33090663294341194</c:v>
              </c:pt>
              <c:pt idx="1609">
                <c:v>0.33566212117821448</c:v>
              </c:pt>
              <c:pt idx="1610">
                <c:v>0.34062747831912399</c:v>
              </c:pt>
              <c:pt idx="1611">
                <c:v>0.34579930135838166</c:v>
              </c:pt>
              <c:pt idx="1612">
                <c:v>0.35117404578681455</c:v>
              </c:pt>
              <c:pt idx="1613">
                <c:v>0.35674802802306593</c:v>
              </c:pt>
              <c:pt idx="1614">
                <c:v>0.36251742793813757</c:v>
              </c:pt>
              <c:pt idx="1615">
                <c:v>0.36847829147351585</c:v>
              </c:pt>
              <c:pt idx="1616">
                <c:v>0.3746265333510852</c:v>
              </c:pt>
              <c:pt idx="1617">
                <c:v>0.38095793987297444</c:v>
              </c:pt>
              <c:pt idx="1618">
                <c:v>0.38746817180941406</c:v>
              </c:pt>
              <c:pt idx="1619">
                <c:v>0.3941527673726285</c:v>
              </c:pt>
              <c:pt idx="1620">
                <c:v>0.40100714527472137</c:v>
              </c:pt>
              <c:pt idx="1621">
                <c:v>0.4080266078674627</c:v>
              </c:pt>
              <c:pt idx="1622">
                <c:v>0.41520634436182113</c:v>
              </c:pt>
              <c:pt idx="1623">
                <c:v>0.42254143412503942</c:v>
              </c:pt>
              <c:pt idx="1624">
                <c:v>0.43002685005298968</c:v>
              </c:pt>
              <c:pt idx="1625">
                <c:v>0.43765746201549993</c:v>
              </c:pt>
              <c:pt idx="1626">
                <c:v>0.44542804037228845</c:v>
              </c:pt>
              <c:pt idx="1627">
                <c:v>0.45333325955709869</c:v>
              </c:pt>
              <c:pt idx="1628">
                <c:v>0.46136770172757591</c:v>
              </c:pt>
              <c:pt idx="1629">
                <c:v>0.46952586047838551</c:v>
              </c:pt>
              <c:pt idx="1630">
                <c:v>0.47780214461502923</c:v>
              </c:pt>
              <c:pt idx="1631">
                <c:v>0.4861908819857691</c:v>
              </c:pt>
              <c:pt idx="1632">
                <c:v>0.49468632336903828</c:v>
              </c:pt>
              <c:pt idx="1633">
                <c:v>0.50328264641366915</c:v>
              </c:pt>
              <c:pt idx="1634">
                <c:v>0.51197395962924297</c:v>
              </c:pt>
              <c:pt idx="1635">
                <c:v>0.52075430642382248</c:v>
              </c:pt>
              <c:pt idx="1636">
                <c:v>0.52961766918630304</c:v>
              </c:pt>
              <c:pt idx="1637">
                <c:v>0.53855797341058187</c:v>
              </c:pt>
              <c:pt idx="1638">
                <c:v>0.54756909185872193</c:v>
              </c:pt>
              <c:pt idx="1639">
                <c:v>0.556644848760254</c:v>
              </c:pt>
              <c:pt idx="1640">
                <c:v>0.56577902404474245</c:v>
              </c:pt>
              <c:pt idx="1641">
                <c:v>0.5749653576047089</c:v>
              </c:pt>
              <c:pt idx="1642">
                <c:v>0.58419755358599956</c:v>
              </c:pt>
              <c:pt idx="1643">
                <c:v>0.59346928470264704</c:v>
              </c:pt>
              <c:pt idx="1644">
                <c:v>0.60277419657327713</c:v>
              </c:pt>
              <c:pt idx="1645">
                <c:v>0.61210591207608478</c:v>
              </c:pt>
              <c:pt idx="1646">
                <c:v>0.62145803571939373</c:v>
              </c:pt>
              <c:pt idx="1647">
                <c:v>0.63082415802480774</c:v>
              </c:pt>
              <c:pt idx="1648">
                <c:v>0.64019785991994738</c:v>
              </c:pt>
              <c:pt idx="1649">
                <c:v>0.6495727171377601</c:v>
              </c:pt>
              <c:pt idx="1650">
                <c:v>0.6589423046193934</c:v>
              </c:pt>
              <c:pt idx="1651">
                <c:v>0.66830020091760911</c:v>
              </c:pt>
              <c:pt idx="1652">
                <c:v>0.67763999259772156</c:v>
              </c:pt>
              <c:pt idx="1653">
                <c:v>0.68695527863304617</c:v>
              </c:pt>
              <c:pt idx="1654">
                <c:v>0.6962396747918429</c:v>
              </c:pt>
              <c:pt idx="1655">
                <c:v>0.70548681801275115</c:v>
              </c:pt>
              <c:pt idx="1656">
                <c:v>0.71469037076571218</c:v>
              </c:pt>
              <c:pt idx="1657">
                <c:v>0.72384402539539661</c:v>
              </c:pt>
              <c:pt idx="1658">
                <c:v>0.73294150844415651</c:v>
              </c:pt>
              <c:pt idx="1659">
                <c:v>0.74197658495153984</c:v>
              </c:pt>
              <c:pt idx="1660">
                <c:v>0.75094306272742073</c:v>
              </c:pt>
              <c:pt idx="1661">
                <c:v>0.75983479659581676</c:v>
              </c:pt>
              <c:pt idx="1662">
                <c:v>0.76864569260648674</c:v>
              </c:pt>
              <c:pt idx="1663">
                <c:v>0.77736971221141915</c:v>
              </c:pt>
              <c:pt idx="1664">
                <c:v>0.78600087640335103</c:v>
              </c:pt>
              <c:pt idx="1665">
                <c:v>0.79453326981348171</c:v>
              </c:pt>
              <c:pt idx="1666">
                <c:v>0.80296104476557018</c:v>
              </c:pt>
              <c:pt idx="1667">
                <c:v>0.81127842528364147</c:v>
              </c:pt>
              <c:pt idx="1668">
                <c:v>0.81947971105055062</c:v>
              </c:pt>
              <c:pt idx="1669">
                <c:v>0.82755928131469625</c:v>
              </c:pt>
              <c:pt idx="1670">
                <c:v>0.83551159874220315</c:v>
              </c:pt>
              <c:pt idx="1671">
                <c:v>0.84333121321193349</c:v>
              </c:pt>
              <c:pt idx="1672">
                <c:v>0.85101276555072802</c:v>
              </c:pt>
              <c:pt idx="1673">
                <c:v>0.85855099120631617</c:v>
              </c:pt>
              <c:pt idx="1674">
                <c:v>0.86594072385537602</c:v>
              </c:pt>
              <c:pt idx="1675">
                <c:v>0.87317689894427564</c:v>
              </c:pt>
              <c:pt idx="1676">
                <c:v>0.88025455716006373</c:v>
              </c:pt>
              <c:pt idx="1677">
                <c:v>0.88716884782933625</c:v>
              </c:pt>
              <c:pt idx="1678">
                <c:v>0.89391503224264535</c:v>
              </c:pt>
              <c:pt idx="1679">
                <c:v>0.90048848690217298</c:v>
              </c:pt>
              <c:pt idx="1680">
                <c:v>0.9068847066904473</c:v>
              </c:pt>
              <c:pt idx="1681">
                <c:v>0.9130993079579236</c:v>
              </c:pt>
              <c:pt idx="1682">
                <c:v>0.91912803152731948</c:v>
              </c:pt>
              <c:pt idx="1683">
                <c:v>0.92496674561264181</c:v>
              </c:pt>
              <c:pt idx="1684">
                <c:v>0.93061144865090695</c:v>
              </c:pt>
              <c:pt idx="1685">
                <c:v>0.93605827204461156</c:v>
              </c:pt>
              <c:pt idx="1686">
                <c:v>0.94130348281307652</c:v>
              </c:pt>
              <c:pt idx="1687">
                <c:v>0.94634348615084518</c:v>
              </c:pt>
              <c:pt idx="1688">
                <c:v>0.95117482789138375</c:v>
              </c:pt>
              <c:pt idx="1689">
                <c:v>0.95579419687439415</c:v>
              </c:pt>
              <c:pt idx="1690">
                <c:v>0.96019842721511806</c:v>
              </c:pt>
              <c:pt idx="1691">
                <c:v>0.96438450047407598</c:v>
              </c:pt>
              <c:pt idx="1692">
                <c:v>0.96834954772575543</c:v>
              </c:pt>
              <c:pt idx="1693">
                <c:v>0.97209085152482866</c:v>
              </c:pt>
              <c:pt idx="1694">
                <c:v>0.97560584776855397</c:v>
              </c:pt>
              <c:pt idx="1695">
                <c:v>0.97889212745408394</c:v>
              </c:pt>
              <c:pt idx="1696">
                <c:v>0.9819474383294754</c:v>
              </c:pt>
              <c:pt idx="1697">
                <c:v>0.98476968643727059</c:v>
              </c:pt>
              <c:pt idx="1698">
                <c:v>0.98735693754959097</c:v>
              </c:pt>
              <c:pt idx="1699">
                <c:v>0.98970741849375998</c:v>
              </c:pt>
              <c:pt idx="1700">
                <c:v>0.99181951836754778</c:v>
              </c:pt>
              <c:pt idx="1701">
                <c:v>0.99369178964320259</c:v>
              </c:pt>
              <c:pt idx="1702">
                <c:v>0.99532294915951414</c:v>
              </c:pt>
              <c:pt idx="1703">
                <c:v>0.99671187900122826</c:v>
              </c:pt>
              <c:pt idx="1704">
                <c:v>0.99785762726520988</c:v>
              </c:pt>
              <c:pt idx="1705">
                <c:v>0.99875940871283031</c:v>
              </c:pt>
              <c:pt idx="1706">
                <c:v>0.99941660530813037</c:v>
              </c:pt>
              <c:pt idx="1707">
                <c:v>-100000000000000</c:v>
              </c:pt>
              <c:pt idx="1708">
                <c:v>0.2843505965215668</c:v>
              </c:pt>
              <c:pt idx="1709">
                <c:v>0.2854777560485382</c:v>
              </c:pt>
              <c:pt idx="1710">
                <c:v>0.28684917833871171</c:v>
              </c:pt>
              <c:pt idx="1711">
                <c:v>0.28846392348775396</c:v>
              </c:pt>
              <c:pt idx="1712">
                <c:v>0.29032088482999785</c:v>
              </c:pt>
              <c:pt idx="1713">
                <c:v>0.29241878969689661</c:v>
              </c:pt>
              <c:pt idx="1714">
                <c:v>0.29475620028924765</c:v>
              </c:pt>
              <c:pt idx="1715">
                <c:v>0.29733151466258678</c:v>
              </c:pt>
              <c:pt idx="1716">
                <c:v>0.30014296782508243</c:v>
              </c:pt>
              <c:pt idx="1717">
                <c:v>0.30318863294717235</c:v>
              </c:pt>
              <c:pt idx="1718">
                <c:v>0.3064664226821161</c:v>
              </c:pt>
              <c:pt idx="1719">
                <c:v>0.30997409059655878</c:v>
              </c:pt>
              <c:pt idx="1720">
                <c:v>0.31370923271012363</c:v>
              </c:pt>
              <c:pt idx="1721">
                <c:v>0.31766928914298043</c:v>
              </c:pt>
              <c:pt idx="1722">
                <c:v>0.32185154587025944</c:v>
              </c:pt>
              <c:pt idx="1723">
                <c:v>0.32625313658210831</c:v>
              </c:pt>
              <c:pt idx="1724">
                <c:v>0.33087104464811734</c:v>
              </c:pt>
              <c:pt idx="1725">
                <c:v>0.33570210518476762</c:v>
              </c:pt>
              <c:pt idx="1726">
                <c:v>0.34074300722448436</c:v>
              </c:pt>
              <c:pt idx="1727">
                <c:v>0.34599029598480824</c:v>
              </c:pt>
              <c:pt idx="1728">
                <c:v>0.35144037523613092</c:v>
              </c:pt>
              <c:pt idx="1729">
                <c:v>0.35708950976637077</c:v>
              </c:pt>
              <c:pt idx="1730">
                <c:v>0.36293382794090134</c:v>
              </c:pt>
              <c:pt idx="1731">
                <c:v>0.36896932435597662</c:v>
              </c:pt>
              <c:pt idx="1732">
                <c:v>0.37519186258383275</c:v>
              </c:pt>
              <c:pt idx="1733">
                <c:v>0.38159717800759152</c:v>
              </c:pt>
              <c:pt idx="1734">
                <c:v>0.38818088074401391</c:v>
              </c:pt>
              <c:pt idx="1735">
                <c:v>0.39493845865210786</c:v>
              </c:pt>
              <c:pt idx="1736">
                <c:v>0.4018652804255235</c:v>
              </c:pt>
              <c:pt idx="1737">
                <c:v>0.40895659876661994</c:v>
              </c:pt>
              <c:pt idx="1738">
                <c:v>0.41620755364002548</c:v>
              </c:pt>
              <c:pt idx="1739">
                <c:v>0.42361317560346301</c:v>
              </c:pt>
              <c:pt idx="1740">
                <c:v>0.43116838921355782</c:v>
              </c:pt>
              <c:pt idx="1741">
                <c:v>0.4388680165042933</c:v>
              </c:pt>
              <c:pt idx="1742">
                <c:v>0.44670678053572888</c:v>
              </c:pt>
              <c:pt idx="1743">
                <c:v>0.45467930901055265</c:v>
              </c:pt>
              <c:pt idx="1744">
                <c:v>0.46278013795598461</c:v>
              </c:pt>
              <c:pt idx="1745">
                <c:v>0.47100371546851094</c:v>
              </c:pt>
              <c:pt idx="1746">
                <c:v>0.47934440551888136</c:v>
              </c:pt>
              <c:pt idx="1747">
                <c:v>0.48779649181476237</c:v>
              </c:pt>
              <c:pt idx="1748">
                <c:v>0.49635418171839762</c:v>
              </c:pt>
              <c:pt idx="1749">
                <c:v>0.50501161021659335</c:v>
              </c:pt>
              <c:pt idx="1750">
                <c:v>0.51376284394030547</c:v>
              </c:pt>
              <c:pt idx="1751">
                <c:v>0.52260188523107309</c:v>
              </c:pt>
              <c:pt idx="1752">
                <c:v>0.53152267625151584</c:v>
              </c:pt>
              <c:pt idx="1753">
                <c:v>0.54051910313707163</c:v>
              </c:pt>
              <c:pt idx="1754">
                <c:v>0.54958500018613465</c:v>
              </c:pt>
              <c:pt idx="1755">
                <c:v>0.55871415408571923</c:v>
              </c:pt>
              <c:pt idx="1756">
                <c:v>0.56790030816975368</c:v>
              </c:pt>
              <c:pt idx="1757">
                <c:v>0.57713716670708792</c:v>
              </c:pt>
              <c:pt idx="1758">
                <c:v>0.58641839921627148</c:v>
              </c:pt>
              <c:pt idx="1759">
                <c:v>0.5957376448041507</c:v>
              </c:pt>
              <c:pt idx="1760">
                <c:v>0.60508851652530626</c:v>
              </c:pt>
              <c:pt idx="1761">
                <c:v>0.6144646057593468</c:v>
              </c:pt>
              <c:pt idx="1762">
                <c:v>0.62385948660305768</c:v>
              </c:pt>
              <c:pt idx="1763">
                <c:v>0.63326672027439312</c:v>
              </c:pt>
              <c:pt idx="1764">
                <c:v>0.64267985952529694</c:v>
              </c:pt>
              <c:pt idx="1765">
                <c:v>0.65209245306032304</c:v>
              </c:pt>
              <c:pt idx="1766">
                <c:v>0.66149804995803219</c:v>
              </c:pt>
              <c:pt idx="1767">
                <c:v>0.67089020409213074</c:v>
              </c:pt>
              <c:pt idx="1768">
                <c:v>0.68026247854932376</c:v>
              </c:pt>
              <c:pt idx="1769">
                <c:v>0.68960845004085369</c:v>
              </c:pt>
              <c:pt idx="1770">
                <c:v>0.69892171330470232</c:v>
              </c:pt>
              <c:pt idx="1771">
                <c:v>0.70819588549543611</c:v>
              </c:pt>
              <c:pt idx="1772">
                <c:v>0.71742461055869078</c:v>
              </c:pt>
              <c:pt idx="1773">
                <c:v>0.72660156358729322</c:v>
              </c:pt>
              <c:pt idx="1774">
                <c:v>0.73572045515603679</c:v>
              </c:pt>
              <c:pt idx="1775">
                <c:v>0.74477503563213876</c:v>
              </c:pt>
              <c:pt idx="1776">
                <c:v>0.75375909945842734</c:v>
              </c:pt>
              <c:pt idx="1777">
                <c:v>0.76266648940631998</c:v>
              </c:pt>
              <c:pt idx="1778">
                <c:v>0.77149110079568062</c:v>
              </c:pt>
              <c:pt idx="1779">
                <c:v>0.78022688567866194</c:v>
              </c:pt>
              <c:pt idx="1780">
                <c:v>0.78886785698466722</c:v>
              </c:pt>
              <c:pt idx="1781">
                <c:v>0.79740809262358991</c:v>
              </c:pt>
              <c:pt idx="1782">
                <c:v>0.8058417395445171</c:v>
              </c:pt>
              <c:pt idx="1783">
                <c:v>0.81416301774711919</c:v>
              </c:pt>
              <c:pt idx="1784">
                <c:v>0.82236622424297334</c:v>
              </c:pt>
              <c:pt idx="1785">
                <c:v>0.83044573696410673</c:v>
              </c:pt>
              <c:pt idx="1786">
                <c:v>0.8383960186160806</c:v>
              </c:pt>
              <c:pt idx="1787">
                <c:v>0.84621162047297638</c:v>
              </c:pt>
              <c:pt idx="1788">
                <c:v>0.85388718611167935</c:v>
              </c:pt>
              <c:pt idx="1789">
                <c:v>0.8614174550829039</c:v>
              </c:pt>
              <c:pt idx="1790">
                <c:v>0.86879726651644229</c:v>
              </c:pt>
              <c:pt idx="1791">
                <c:v>0.87602156265816777</c:v>
              </c:pt>
              <c:pt idx="1792">
                <c:v>0.88308539233636663</c:v>
              </c:pt>
              <c:pt idx="1793">
                <c:v>0.88998391435502344</c:v>
              </c:pt>
              <c:pt idx="1794">
                <c:v>0.89671240081173553</c:v>
              </c:pt>
              <c:pt idx="1795">
                <c:v>0.90326624033798097</c:v>
              </c:pt>
              <c:pt idx="1796">
                <c:v>0.90964094125951978</c:v>
              </c:pt>
              <c:pt idx="1797">
                <c:v>0.91583213467476421</c:v>
              </c:pt>
              <c:pt idx="1798">
                <c:v>0.92183557744900391</c:v>
              </c:pt>
              <c:pt idx="1799">
                <c:v>0.92764715512244045</c:v>
              </c:pt>
              <c:pt idx="1800">
                <c:v>0.93326288473003127</c:v>
              </c:pt>
              <c:pt idx="1801">
                <c:v>0.93867891753121491</c:v>
              </c:pt>
              <c:pt idx="1802">
                <c:v>0.94389154164764677</c:v>
              </c:pt>
              <c:pt idx="1803">
                <c:v>0.94889718460713346</c:v>
              </c:pt>
              <c:pt idx="1804">
                <c:v>0.95369241579202824</c:v>
              </c:pt>
              <c:pt idx="1805">
                <c:v>0.95827394879040395</c:v>
              </c:pt>
              <c:pt idx="1806">
                <c:v>0.96263864364839635</c:v>
              </c:pt>
              <c:pt idx="1807">
                <c:v>0.96678350902217103</c:v>
              </c:pt>
              <c:pt idx="1808">
                <c:v>0.97070570422804159</c:v>
              </c:pt>
              <c:pt idx="1809">
                <c:v>0.97440254118933167</c:v>
              </c:pt>
              <c:pt idx="1810">
                <c:v>0.97787148627864928</c:v>
              </c:pt>
              <c:pt idx="1811">
                <c:v>0.98111016205430801</c:v>
              </c:pt>
              <c:pt idx="1812">
                <c:v>0.98411634888970667</c:v>
              </c:pt>
              <c:pt idx="1813">
                <c:v>0.98688798649455023</c:v>
              </c:pt>
              <c:pt idx="1814">
                <c:v>0.9894231753268713</c:v>
              </c:pt>
              <c:pt idx="1815">
                <c:v>0.99172017789487943</c:v>
              </c:pt>
              <c:pt idx="1816">
                <c:v>0.99377741994775237</c:v>
              </c:pt>
              <c:pt idx="1817">
                <c:v>0.99559349155454857</c:v>
              </c:pt>
              <c:pt idx="1818">
                <c:v>0.99716714807050366</c:v>
              </c:pt>
              <c:pt idx="1819">
                <c:v>0.99849731099004746</c:v>
              </c:pt>
              <c:pt idx="1820">
                <c:v>0.99958306868595803</c:v>
              </c:pt>
              <c:pt idx="1821">
                <c:v>1.0004236770341453</c:v>
              </c:pt>
              <c:pt idx="1822">
                <c:v>1.0010185599236368</c:v>
              </c:pt>
              <c:pt idx="1823">
                <c:v>1.0013673096514151</c:v>
              </c:pt>
              <c:pt idx="1824">
                <c:v>1.0014696872018374</c:v>
              </c:pt>
              <c:pt idx="1825">
                <c:v>1.0013256224104443</c:v>
              </c:pt>
              <c:pt idx="1826">
                <c:v>1.0009352140120478</c:v>
              </c:pt>
              <c:pt idx="1827">
                <c:v>1.0002987295730628</c:v>
              </c:pt>
              <c:pt idx="1828">
                <c:v>0.99941660530813037</c:v>
              </c:pt>
              <c:pt idx="1829">
                <c:v>-100000000000000</c:v>
              </c:pt>
              <c:pt idx="1830">
                <c:v>0.2843505965215668</c:v>
              </c:pt>
              <c:pt idx="1831">
                <c:v>0.2867478839240678</c:v>
              </c:pt>
              <c:pt idx="1832">
                <c:v>0.28938856360756937</c:v>
              </c:pt>
              <c:pt idx="1833">
                <c:v>0.29227082578212138</c:v>
              </c:pt>
              <c:pt idx="1834">
                <c:v>0.29539269508920152</c:v>
              </c:pt>
              <c:pt idx="1835">
                <c:v>0.29875203195552769</c:v>
              </c:pt>
              <c:pt idx="1836">
                <c:v>0.30234653405941425</c:v>
              </c:pt>
              <c:pt idx="1837">
                <c:v>0.30617373790866864</c:v>
              </c:pt>
              <c:pt idx="1838">
                <c:v>0.31023102052894558</c:v>
              </c:pt>
              <c:pt idx="1839">
                <c:v>0.3145156012614031</c:v>
              </c:pt>
              <c:pt idx="1840">
                <c:v>0.31902454366842636</c:v>
              </c:pt>
              <c:pt idx="1841">
                <c:v>0.32375475754611682</c:v>
              </c:pt>
              <c:pt idx="1842">
                <c:v>0.32870300104216199</c:v>
              </c:pt>
              <c:pt idx="1843">
                <c:v>0.33386588287763963</c:v>
              </c:pt>
              <c:pt idx="1844">
                <c:v>0.33923986467123168</c:v>
              </c:pt>
              <c:pt idx="1845">
                <c:v>0.34482126336425334</c:v>
              </c:pt>
              <c:pt idx="1846">
                <c:v>0.35060625374483723</c:v>
              </c:pt>
              <c:pt idx="1847">
                <c:v>0.35659087106954324</c:v>
              </c:pt>
              <c:pt idx="1848">
                <c:v>0.3627710137805954</c:v>
              </c:pt>
              <c:pt idx="1849">
                <c:v>0.36914244631688464</c:v>
              </c:pt>
              <c:pt idx="1850">
                <c:v>0.37570080201681066</c:v>
              </c:pt>
              <c:pt idx="1851">
                <c:v>0.38244158611097401</c:v>
              </c:pt>
              <c:pt idx="1852">
                <c:v>0.38936017880266571</c:v>
              </c:pt>
              <c:pt idx="1853">
                <c:v>0.39645183843404719</c:v>
              </c:pt>
              <c:pt idx="1854">
                <c:v>0.40371170473584261</c:v>
              </c:pt>
              <c:pt idx="1855">
                <c:v>0.41113480215832765</c:v>
              </c:pt>
              <c:pt idx="1856">
                <c:v>0.41871604328132062</c:v>
              </c:pt>
              <c:pt idx="1857">
                <c:v>0.42645023230084744</c:v>
              </c:pt>
              <c:pt idx="1858">
                <c:v>0.43433206859008544</c:v>
              </c:pt>
              <c:pt idx="1859">
                <c:v>0.44235615033214837</c:v>
              </c:pt>
              <c:pt idx="1860">
                <c:v>0.45051697822222225</c:v>
              </c:pt>
              <c:pt idx="1861">
                <c:v>0.45880895923651355</c:v>
              </c:pt>
              <c:pt idx="1862">
                <c:v>0.46722641046542868</c:v>
              </c:pt>
              <c:pt idx="1863">
                <c:v>0.47576356300835665</c:v>
              </c:pt>
              <c:pt idx="1864">
                <c:v>0.48441456592738452</c:v>
              </c:pt>
              <c:pt idx="1865">
                <c:v>0.49317349025723922</c:v>
              </c:pt>
              <c:pt idx="1866">
                <c:v>0.50203433306870271</c:v>
              </c:pt>
              <c:pt idx="1867">
                <c:v>0.51099102158272114</c:v>
              </c:pt>
              <c:pt idx="1868">
                <c:v>0.52003741733238351</c:v>
              </c:pt>
              <c:pt idx="1869">
                <c:v>0.52916732036992076</c:v>
              </c:pt>
              <c:pt idx="1870">
                <c:v>0.53837447351583967</c:v>
              </c:pt>
              <c:pt idx="1871">
                <c:v>0.54765256664728146</c:v>
              </c:pt>
              <c:pt idx="1872">
                <c:v>0.55699524102266529</c:v>
              </c:pt>
              <c:pt idx="1873">
                <c:v>0.56639609363965082</c:v>
              </c:pt>
              <c:pt idx="1874">
                <c:v>0.57584868162343772</c:v>
              </c:pt>
              <c:pt idx="1875">
                <c:v>0.58534652664238918</c:v>
              </c:pt>
              <c:pt idx="1876">
                <c:v>0.59488311934795712</c:v>
              </c:pt>
              <c:pt idx="1877">
                <c:v>0.60445192383586444</c:v>
              </c:pt>
              <c:pt idx="1878">
                <c:v>0.61404638212548768</c:v>
              </c:pt>
              <c:pt idx="1879">
                <c:v>0.62365991865436898</c:v>
              </c:pt>
              <c:pt idx="1880">
                <c:v>0.63328594478477873</c:v>
              </c:pt>
              <c:pt idx="1881">
                <c:v>0.64291786331923728</c:v>
              </c:pt>
              <c:pt idx="1882">
                <c:v>0.65254907302190646</c:v>
              </c:pt>
              <c:pt idx="1883">
                <c:v>0.66217297314274548</c:v>
              </c:pt>
              <c:pt idx="1884">
                <c:v>0.67178296794133652</c:v>
              </c:pt>
              <c:pt idx="1885">
                <c:v>0.68137247120727429</c:v>
              </c:pt>
              <c:pt idx="1886">
                <c:v>0.6909349107740268</c:v>
              </c:pt>
              <c:pt idx="1887">
                <c:v>0.70046373302316911</c:v>
              </c:pt>
              <c:pt idx="1888">
                <c:v>0.70995240737590759</c:v>
              </c:pt>
              <c:pt idx="1889">
                <c:v>0.71939443076881027</c:v>
              </c:pt>
              <c:pt idx="1890">
                <c:v>0.72878333211068325</c:v>
              </c:pt>
              <c:pt idx="1891">
                <c:v>0.73811267671753322</c:v>
              </c:pt>
              <c:pt idx="1892">
                <c:v>0.74737607072257761</c:v>
              </c:pt>
              <c:pt idx="1893">
                <c:v>0.75656716545828218</c:v>
              </c:pt>
              <c:pt idx="1894">
                <c:v>0.76567966180742064</c:v>
              </c:pt>
              <c:pt idx="1895">
                <c:v>0.77470731452017438</c:v>
              </c:pt>
              <c:pt idx="1896">
                <c:v>0.78364393649431574</c:v>
              </c:pt>
              <c:pt idx="1897">
                <c:v>0.79248340301553766</c:v>
              </c:pt>
              <c:pt idx="1898">
                <c:v>0.80121965595502753</c:v>
              </c:pt>
              <c:pt idx="1899">
                <c:v>0.80984670792140656</c:v>
              </c:pt>
              <c:pt idx="1900">
                <c:v>0.81835864636418787</c:v>
              </c:pt>
              <c:pt idx="1901">
                <c:v>0.82674963762594311</c:v>
              </c:pt>
              <c:pt idx="1902">
                <c:v>0.83501393094040122</c:v>
              </c:pt>
              <c:pt idx="1903">
                <c:v>0.84314586237373512</c:v>
              </c:pt>
              <c:pt idx="1904">
                <c:v>0.85113985870633946</c:v>
              </c:pt>
              <c:pt idx="1905">
                <c:v>0.85899044125243673</c:v>
              </c:pt>
              <c:pt idx="1906">
                <c:v>0.86669222961489523</c:v>
              </c:pt>
              <c:pt idx="1907">
                <c:v>0.87423994537268435</c:v>
              </c:pt>
              <c:pt idx="1908">
                <c:v>0.88162841569844042</c:v>
              </c:pt>
              <c:pt idx="1909">
                <c:v>0.88885257690366448</c:v>
              </c:pt>
              <c:pt idx="1910">
                <c:v>0.8959074779091214</c:v>
              </c:pt>
              <c:pt idx="1911">
                <c:v>0.90278828363806229</c:v>
              </c:pt>
              <c:pt idx="1912">
                <c:v>0.90949027832994456</c:v>
              </c:pt>
              <c:pt idx="1913">
                <c:v>0.91600886877237797</c:v>
              </c:pt>
              <c:pt idx="1914">
                <c:v>0.92233958744908473</c:v>
              </c:pt>
              <c:pt idx="1915">
                <c:v>0.92847809560171002</c:v>
              </c:pt>
              <c:pt idx="1916">
                <c:v>0.93442018620339118</c:v>
              </c:pt>
              <c:pt idx="1917">
                <c:v>0.94016178684204432</c:v>
              </c:pt>
              <c:pt idx="1918">
                <c:v>0.94569896251139052</c:v>
              </c:pt>
              <c:pt idx="1919">
                <c:v>0.95102791830781463</c:v>
              </c:pt>
              <c:pt idx="1920">
                <c:v>0.95614500203120079</c:v>
              </c:pt>
              <c:pt idx="1921">
                <c:v>0.96104670668796888</c:v>
              </c:pt>
              <c:pt idx="1922">
                <c:v>0.96572967289459311</c:v>
              </c:pt>
              <c:pt idx="1923">
                <c:v>0.97019069117995449</c:v>
              </c:pt>
              <c:pt idx="1924">
                <c:v>0.97442670418495347</c:v>
              </c:pt>
              <c:pt idx="1925">
                <c:v>0.97843480875786959</c:v>
              </c:pt>
              <c:pt idx="1926">
                <c:v>0.9822122579440381</c:v>
              </c:pt>
              <c:pt idx="1927">
                <c:v>0.98575646286847451</c:v>
              </c:pt>
              <c:pt idx="1928">
                <c:v>0.98906499451016061</c:v>
              </c:pt>
              <c:pt idx="1929">
                <c:v>0.99213558536677415</c:v>
              </c:pt>
              <c:pt idx="1930">
                <c:v>0.99496613100872133</c:v>
              </c:pt>
              <c:pt idx="1931">
                <c:v>0.99755469152140797</c:v>
              </c:pt>
              <c:pt idx="1932">
                <c:v>0.99989949283476032</c:v>
              </c:pt>
              <c:pt idx="1933">
                <c:v>1.0019989279390835</c:v>
              </c:pt>
              <c:pt idx="1934">
                <c:v>1.0038515579864264</c:v>
              </c:pt>
              <c:pt idx="1935">
                <c:v>1.0054561132766953</c:v>
              </c:pt>
              <c:pt idx="1936">
                <c:v>1.0068114941278437</c:v>
              </c:pt>
              <c:pt idx="1937">
                <c:v>1.0079167716295385</c:v>
              </c:pt>
              <c:pt idx="1938">
                <c:v>1.0087711882797907</c:v>
              </c:pt>
              <c:pt idx="1939">
                <c:v>1.0093741585041067</c:v>
              </c:pt>
              <c:pt idx="1940">
                <c:v>1.0097252690568139</c:v>
              </c:pt>
              <c:pt idx="1941">
                <c:v>1.0098242793042782</c:v>
              </c:pt>
              <c:pt idx="1942">
                <c:v>1.0096711213898211</c:v>
              </c:pt>
              <c:pt idx="1943">
                <c:v>1.0092659002802271</c:v>
              </c:pt>
              <c:pt idx="1944">
                <c:v>1.0086088936938034</c:v>
              </c:pt>
              <c:pt idx="1945">
                <c:v>1.0077005519100461</c:v>
              </c:pt>
              <c:pt idx="1946">
                <c:v>1.0065414974610412</c:v>
              </c:pt>
              <c:pt idx="1947">
                <c:v>1.0051325247048117</c:v>
              </c:pt>
              <c:pt idx="1948">
                <c:v>1.0034745992809053</c:v>
              </c:pt>
              <c:pt idx="1949">
                <c:v>1.0015688574485921</c:v>
              </c:pt>
              <c:pt idx="1950">
                <c:v>0.99941660530813037</c:v>
              </c:pt>
              <c:pt idx="1951">
                <c:v>-100000000000000</c:v>
              </c:pt>
              <c:pt idx="1952">
                <c:v>0.2843505965215668</c:v>
              </c:pt>
              <c:pt idx="1953">
                <c:v>0.28740848907636218</c:v>
              </c:pt>
              <c:pt idx="1954">
                <c:v>0.2907093211663847</c:v>
              </c:pt>
              <c:pt idx="1955">
                <c:v>0.29425083056620027</c:v>
              </c:pt>
              <c:pt idx="1956">
                <c:v>0.29803059010216837</c:v>
              </c:pt>
              <c:pt idx="1957">
                <c:v>0.30204600931590631</c:v>
              </c:pt>
              <c:pt idx="1958">
                <c:v>0.30629433623965985</c:v>
              </c:pt>
              <c:pt idx="1959">
                <c:v>0.31077265928236386</c:v>
              </c:pt>
              <c:pt idx="1960">
                <c:v>0.31547790922510222</c:v>
              </c:pt>
              <c:pt idx="1961">
                <c:v>0.32040686132459661</c:v>
              </c:pt>
              <c:pt idx="1962">
                <c:v>0.32555613752328461</c:v>
              </c:pt>
              <c:pt idx="1963">
                <c:v>0.33092220876447198</c:v>
              </c:pt>
              <c:pt idx="1964">
                <c:v>0.33650139741097118</c:v>
              </c:pt>
              <c:pt idx="1965">
                <c:v>0.34228987976557024</c:v>
              </c:pt>
              <c:pt idx="1966">
                <c:v>0.34828368869160486</c:v>
              </c:pt>
              <c:pt idx="1967">
                <c:v>0.35447871633183448</c:v>
              </c:pt>
              <c:pt idx="1968">
                <c:v>0.36087071692376294</c:v>
              </c:pt>
              <c:pt idx="1969">
                <c:v>0.36745530970947204</c:v>
              </c:pt>
              <c:pt idx="1970">
                <c:v>0.37422798193797446</c:v>
              </c:pt>
              <c:pt idx="1971">
                <c:v>0.38118409195802705</c:v>
              </c:pt>
              <c:pt idx="1972">
                <c:v>0.38831887239928764</c:v>
              </c:pt>
              <c:pt idx="1973">
                <c:v>0.39562743343963203</c:v>
              </c:pt>
              <c:pt idx="1974">
                <c:v>0.40310476615639368</c:v>
              </c:pt>
              <c:pt idx="1975">
                <c:v>0.41074574595923019</c:v>
              </c:pt>
              <c:pt idx="1976">
                <c:v>0.41854513610225952</c:v>
              </c:pt>
              <c:pt idx="1977">
                <c:v>0.4264975912730663</c:v>
              </c:pt>
              <c:pt idx="1978">
                <c:v>0.43459766125611021</c:v>
              </c:pt>
              <c:pt idx="1979">
                <c:v>0.44283979466803269</c:v>
              </c:pt>
              <c:pt idx="1980">
                <c:v>0.45121834276229655</c:v>
              </c:pt>
              <c:pt idx="1981">
                <c:v>0.4597275633005562</c:v>
              </c:pt>
              <c:pt idx="1982">
                <c:v>0.46836162448809948</c:v>
              </c:pt>
              <c:pt idx="1983">
                <c:v>0.4771146089706696</c:v>
              </c:pt>
              <c:pt idx="1984">
                <c:v>0.48598051788992336</c:v>
              </c:pt>
              <c:pt idx="1985">
                <c:v>0.49495327499474973</c:v>
              </c:pt>
              <c:pt idx="1986">
                <c:v>0.5040267308056281</c:v>
              </c:pt>
              <c:pt idx="1987">
                <c:v>0.51319466682917525</c:v>
              </c:pt>
              <c:pt idx="1988">
                <c:v>0.52245079981998876</c:v>
              </c:pt>
              <c:pt idx="1989">
                <c:v>0.5317887860868713</c:v>
              </c:pt>
              <c:pt idx="1990">
                <c:v>0.54120222584047817</c:v>
              </c:pt>
              <c:pt idx="1991">
                <c:v>0.55068466757941414</c:v>
              </c:pt>
              <c:pt idx="1992">
                <c:v>0.56022961251176984</c:v>
              </c:pt>
              <c:pt idx="1993">
                <c:v>0.56983051900906923</c:v>
              </c:pt>
              <c:pt idx="1994">
                <c:v>0.57948080708957528</c:v>
              </c:pt>
              <c:pt idx="1995">
                <c:v>0.58917386292787999</c:v>
              </c:pt>
              <c:pt idx="1996">
                <c:v>0.59890304338769074</c:v>
              </c:pt>
              <c:pt idx="1997">
                <c:v>0.60866168057470382</c:v>
              </c:pt>
              <c:pt idx="1998">
                <c:v>0.61844308640644619</c:v>
              </c:pt>
              <c:pt idx="1999">
                <c:v>0.62824055719595273</c:v>
              </c:pt>
              <c:pt idx="2000">
                <c:v>0.63804737824613889</c:v>
              </c:pt>
              <c:pt idx="2001">
                <c:v>0.64785682845171866</c:v>
              </c:pt>
              <c:pt idx="2002">
                <c:v>0.65766218490551409</c:v>
              </c:pt>
              <c:pt idx="2003">
                <c:v>0.66745672750600016</c:v>
              </c:pt>
              <c:pt idx="2004">
                <c:v>0.67723374356292676</c:v>
              </c:pt>
              <c:pt idx="2005">
                <c:v>0.68698653239786134</c:v>
              </c:pt>
              <c:pt idx="2006">
                <c:v>0.6967084099364993</c:v>
              </c:pt>
              <c:pt idx="2007">
                <c:v>0.70639271328959397</c:v>
              </c:pt>
              <c:pt idx="2008">
                <c:v>0.7160328053193693</c:v>
              </c:pt>
              <c:pt idx="2009">
                <c:v>0.72562207918828103</c:v>
              </c:pt>
              <c:pt idx="2010">
                <c:v>0.7351539628870144</c:v>
              </c:pt>
              <c:pt idx="2011">
                <c:v>0.74462192373861069</c:v>
              </c:pt>
              <c:pt idx="2012">
                <c:v>0.75401947287563731</c:v>
              </c:pt>
              <c:pt idx="2013">
                <c:v>0.76334016968733376</c:v>
              </c:pt>
              <c:pt idx="2014">
                <c:v>0.77257762623368453</c:v>
              </c:pt>
              <c:pt idx="2015">
                <c:v>0.7817255116233941</c:v>
              </c:pt>
              <c:pt idx="2016">
                <c:v>0.79077755635276314</c:v>
              </c:pt>
              <c:pt idx="2017">
                <c:v>0.79972755660249417</c:v>
              </c:pt>
              <c:pt idx="2018">
                <c:v>0.80856937848947852</c:v>
              </c:pt>
              <c:pt idx="2019">
                <c:v>0.8172969622706534</c:v>
              </c:pt>
              <c:pt idx="2020">
                <c:v>0.82590432649604784</c:v>
              </c:pt>
              <c:pt idx="2021">
                <c:v>0.83438557210816944</c:v>
              </c:pt>
              <c:pt idx="2022">
                <c:v>0.84273488648492312</c:v>
              </c:pt>
              <c:pt idx="2023">
                <c:v>0.85094654742329268</c:v>
              </c:pt>
              <c:pt idx="2024">
                <c:v>0.85901492706105254</c:v>
              </c:pt>
              <c:pt idx="2025">
                <c:v>0.86693449573382342</c:v>
              </c:pt>
              <c:pt idx="2026">
                <c:v>0.87469982576482863</c:v>
              </c:pt>
              <c:pt idx="2027">
                <c:v>0.88230559518475138</c:v>
              </c:pt>
              <c:pt idx="2028">
                <c:v>0.88974659137914813</c:v>
              </c:pt>
              <c:pt idx="2029">
                <c:v>0.89701771466091351</c:v>
              </c:pt>
              <c:pt idx="2030">
                <c:v>0.90411398176535041</c:v>
              </c:pt>
              <c:pt idx="2031">
                <c:v>0.91103052926545225</c:v>
              </c:pt>
              <c:pt idx="2032">
                <c:v>0.91776261690505168</c:v>
              </c:pt>
              <c:pt idx="2033">
                <c:v>0.92430563084755568</c:v>
              </c:pt>
              <c:pt idx="2034">
                <c:v>0.9306550868380391</c:v>
              </c:pt>
              <c:pt idx="2035">
                <c:v>0.93680663327652813</c:v>
              </c:pt>
              <c:pt idx="2036">
                <c:v>0.94275605420037079</c:v>
              </c:pt>
              <c:pt idx="2037">
                <c:v>0.94849927217364605</c:v>
              </c:pt>
              <c:pt idx="2038">
                <c:v>0.95403235108163476</c:v>
              </c:pt>
              <c:pt idx="2039">
                <c:v>0.9593514988284374</c:v>
              </c:pt>
              <c:pt idx="2040">
                <c:v>0.9644530699358852</c:v>
              </c:pt>
              <c:pt idx="2041">
                <c:v>0.96933356804197068</c:v>
              </c:pt>
              <c:pt idx="2042">
                <c:v>0.97398964829707801</c:v>
              </c:pt>
              <c:pt idx="2043">
                <c:v>0.97841811965637659</c:v>
              </c:pt>
              <c:pt idx="2044">
                <c:v>0.98261594706680433</c:v>
              </c:pt>
              <c:pt idx="2045">
                <c:v>0.98658025354713974</c:v>
              </c:pt>
              <c:pt idx="2046">
                <c:v>0.99030832215974307</c:v>
              </c:pt>
              <c:pt idx="2047">
                <c:v>0.99379759787260813</c:v>
              </c:pt>
              <c:pt idx="2048">
                <c:v>0.99704568931045501</c:v>
              </c:pt>
              <c:pt idx="2049">
                <c:v>1.0000503703936574</c:v>
              </c:pt>
              <c:pt idx="2050">
                <c:v>1.0028095818638887</c:v>
              </c:pt>
              <c:pt idx="2051">
                <c:v>1.0053214326954323</c:v>
              </c:pt>
              <c:pt idx="2052">
                <c:v>1.0075842013911982</c:v>
              </c:pt>
              <c:pt idx="2053">
                <c:v>1.0095963371625505</c:v>
              </c:pt>
              <c:pt idx="2054">
                <c:v>1.0113564609921393</c:v>
              </c:pt>
              <c:pt idx="2055">
                <c:v>1.0128633665790125</c:v>
              </c:pt>
              <c:pt idx="2056">
                <c:v>1.0141160211653522</c:v>
              </c:pt>
              <c:pt idx="2057">
                <c:v>1.0151135662442765</c:v>
              </c:pt>
              <c:pt idx="2058">
                <c:v>1.0158553181482166</c:v>
              </c:pt>
              <c:pt idx="2059">
                <c:v>1.0163407685174692</c:v>
              </c:pt>
              <c:pt idx="2060">
                <c:v>1.0165695846485998</c:v>
              </c:pt>
              <c:pt idx="2061">
                <c:v>1.0165416097224618</c:v>
              </c:pt>
              <c:pt idx="2062">
                <c:v>1.0162568629116722</c:v>
              </c:pt>
              <c:pt idx="2063">
                <c:v>1.0157155393674717</c:v>
              </c:pt>
              <c:pt idx="2064">
                <c:v>1.0149180100859776</c:v>
              </c:pt>
              <c:pt idx="2065">
                <c:v>1.0138648216539223</c:v>
              </c:pt>
              <c:pt idx="2066">
                <c:v>1.0125566958740488</c:v>
              </c:pt>
              <c:pt idx="2067">
                <c:v>1.0109945292704248</c:v>
              </c:pt>
              <c:pt idx="2068">
                <c:v>1.009179392474008</c:v>
              </c:pt>
              <c:pt idx="2069">
                <c:v>1.0071125294888907</c:v>
              </c:pt>
              <c:pt idx="2070">
                <c:v>1.0047953568397208</c:v>
              </c:pt>
              <c:pt idx="2071">
                <c:v>1.0022294626008867</c:v>
              </c:pt>
              <c:pt idx="2072">
                <c:v>0.99941660530813037</c:v>
              </c:pt>
              <c:pt idx="2073">
                <c:v>-100000000000000</c:v>
              </c:pt>
              <c:pt idx="2074">
                <c:v>0.2843505965215668</c:v>
              </c:pt>
              <c:pt idx="2075">
                <c:v>0.2872825628883483</c:v>
              </c:pt>
              <c:pt idx="2076">
                <c:v>0.29045755509387605</c:v>
              </c:pt>
              <c:pt idx="2077">
                <c:v>0.29387339715708694</c:v>
              </c:pt>
              <c:pt idx="2078">
                <c:v>0.29752774803045579</c:v>
              </c:pt>
              <c:pt idx="2079">
                <c:v>0.30141810320443285</c:v>
              </c:pt>
              <c:pt idx="2080">
                <c:v>0.30554179642390966</c:v>
              </c:pt>
              <c:pt idx="2081">
                <c:v>0.30989600151553653</c:v>
              </c:pt>
              <c:pt idx="2082">
                <c:v>0.31447773432464099</c:v>
              </c:pt>
              <c:pt idx="2083">
                <c:v>0.31928385476041854</c:v>
              </c:pt>
              <c:pt idx="2084">
                <c:v>0.32431106894799333</c:v>
              </c:pt>
              <c:pt idx="2085">
                <c:v>0.32955593148587636</c:v>
              </c:pt>
              <c:pt idx="2086">
                <c:v>0.33501484780727098</c:v>
              </c:pt>
              <c:pt idx="2087">
                <c:v>0.34068407664360911</c:v>
              </c:pt>
              <c:pt idx="2088">
                <c:v>0.34655973258863071</c:v>
              </c:pt>
              <c:pt idx="2089">
                <c:v>0.35263778876124696</c:v>
              </c:pt>
              <c:pt idx="2090">
                <c:v>0.35891407956536248</c:v>
              </c:pt>
              <c:pt idx="2091">
                <c:v>0.36538430354476781</c:v>
              </c:pt>
              <c:pt idx="2092">
                <c:v>0.37204402633114264</c:v>
              </c:pt>
              <c:pt idx="2093">
                <c:v>0.37888868368314976</c:v>
              </c:pt>
              <c:pt idx="2094">
                <c:v>0.38591358461453806</c:v>
              </c:pt>
              <c:pt idx="2095">
                <c:v>0.39311391460911116</c:v>
              </c:pt>
              <c:pt idx="2096">
                <c:v>0.40048473892035474</c:v>
              </c:pt>
              <c:pt idx="2097">
                <c:v>0.40802100595346757</c:v>
              </c:pt>
              <c:pt idx="2098">
                <c:v>0.41571755072746952</c:v>
              </c:pt>
              <c:pt idx="2099">
                <c:v>0.42356909841502355</c:v>
              </c:pt>
              <c:pt idx="2100">
                <c:v>0.43157026795753828</c:v>
              </c:pt>
              <c:pt idx="2101">
                <c:v>0.43971557575307663</c:v>
              </c:pt>
              <c:pt idx="2102">
                <c:v>0.44799943941454257</c:v>
              </c:pt>
              <c:pt idx="2103">
                <c:v>0.45641618159557085</c:v>
              </c:pt>
              <c:pt idx="2104">
                <c:v>0.46496003388149632</c:v>
              </c:pt>
              <c:pt idx="2105">
                <c:v>0.47362514074273709</c:v>
              </c:pt>
              <c:pt idx="2106">
                <c:v>0.48240556354788211</c:v>
              </c:pt>
              <c:pt idx="2107">
                <c:v>0.49129528463373284</c:v>
              </c:pt>
              <c:pt idx="2108">
                <c:v>0.50028821142950841</c:v>
              </c:pt>
              <c:pt idx="2109">
                <c:v>0.50937818063238971</c:v>
              </c:pt>
              <c:pt idx="2110">
                <c:v>0.51855896243153909</c:v>
              </c:pt>
              <c:pt idx="2111">
                <c:v>0.52782426477770183</c:v>
              </c:pt>
              <c:pt idx="2112">
                <c:v>0.537167737695462</c:v>
              </c:pt>
              <c:pt idx="2113">
                <c:v>0.5465829776351987</c:v>
              </c:pt>
              <c:pt idx="2114">
                <c:v>0.55606353186175883</c:v>
              </c:pt>
              <c:pt idx="2115">
                <c:v>0.5656029028768399</c:v>
              </c:pt>
              <c:pt idx="2116">
                <c:v>0.57519455287205035</c:v>
              </c:pt>
              <c:pt idx="2117">
                <c:v>0.58483190820959707</c:v>
              </c:pt>
              <c:pt idx="2118">
                <c:v>0.59450836392752826</c:v>
              </c:pt>
              <c:pt idx="2119">
                <c:v>0.60421728826644472</c:v>
              </c:pt>
              <c:pt idx="2120">
                <c:v>0.6139520272145762</c:v>
              </c:pt>
              <c:pt idx="2121">
                <c:v>0.62370590906810852</c:v>
              </c:pt>
              <c:pt idx="2122">
                <c:v>0.63347224900363652</c:v>
              </c:pt>
              <c:pt idx="2123">
                <c:v>0.64324435365960808</c:v>
              </c:pt>
              <c:pt idx="2124">
                <c:v>0.65301552572361965</c:v>
              </c:pt>
              <c:pt idx="2125">
                <c:v>0.66277906852241919</c:v>
              </c:pt>
              <c:pt idx="2126">
                <c:v>0.67252829061147257</c:v>
              </c:pt>
              <c:pt idx="2127">
                <c:v>0.68225651036094404</c:v>
              </c:pt>
              <c:pt idx="2128">
                <c:v>0.69195706053495321</c:v>
              </c:pt>
              <c:pt idx="2129">
                <c:v>0.7016232928609637</c:v>
              </c:pt>
              <c:pt idx="2130">
                <c:v>0.71124858258617873</c:v>
              </c:pt>
              <c:pt idx="2131">
                <c:v>0.72082633301781418</c:v>
              </c:pt>
              <c:pt idx="2132">
                <c:v>0.73034998004414386</c:v>
              </c:pt>
              <c:pt idx="2133">
                <c:v>0.73981299663321254</c:v>
              </c:pt>
              <c:pt idx="2134">
                <c:v>0.74920889730613816</c:v>
              </c:pt>
              <c:pt idx="2135">
                <c:v>0.75853124258193549</c:v>
              </c:pt>
              <c:pt idx="2136">
                <c:v>0.767773643390814</c:v>
              </c:pt>
              <c:pt idx="2137">
                <c:v>0.77692976545292725</c:v>
              </c:pt>
              <c:pt idx="2138">
                <c:v>0.78599333361957258</c:v>
              </c:pt>
              <c:pt idx="2139">
                <c:v>0.79495813617386379</c:v>
              </c:pt>
              <c:pt idx="2140">
                <c:v>0.80381802908793232</c:v>
              </c:pt>
              <c:pt idx="2141">
                <c:v>0.8125669402337361</c:v>
              </c:pt>
              <c:pt idx="2142">
                <c:v>0.82119887354459364</c:v>
              </c:pt>
              <c:pt idx="2143">
                <c:v>0.82970791312458858</c:v>
              </c:pt>
              <c:pt idx="2144">
                <c:v>0.83808822730302879</c:v>
              </c:pt>
              <c:pt idx="2145">
                <c:v>0.8463340726311821</c:v>
              </c:pt>
              <c:pt idx="2146">
                <c:v>0.85443979781855006</c:v>
              </c:pt>
              <c:pt idx="2147">
                <c:v>0.86239984760597921</c:v>
              </c:pt>
              <c:pt idx="2148">
                <c:v>0.87020876657295854</c:v>
              </c:pt>
              <c:pt idx="2149">
                <c:v>0.87786120287649239</c:v>
              </c:pt>
              <c:pt idx="2150">
                <c:v>0.88535191191898577</c:v>
              </c:pt>
              <c:pt idx="2151">
                <c:v>0.8926757599426306</c:v>
              </c:pt>
              <c:pt idx="2152">
                <c:v>0.89982772754782547</c:v>
              </c:pt>
              <c:pt idx="2153">
                <c:v>0.90680291313322281</c:v>
              </c:pt>
              <c:pt idx="2154">
                <c:v>0.91359653625504056</c:v>
              </c:pt>
              <c:pt idx="2155">
                <c:v>0.92020394090334023</c:v>
              </c:pt>
              <c:pt idx="2156">
                <c:v>0.92662059869302293</c:v>
              </c:pt>
              <c:pt idx="2157">
                <c:v>0.93284211196735878</c:v>
              </c:pt>
              <c:pt idx="2158">
                <c:v>0.93886421681192112</c:v>
              </c:pt>
              <c:pt idx="2159">
                <c:v>0.94468278597686051</c:v>
              </c:pt>
              <c:pt idx="2160">
                <c:v>0.95029383170551496</c:v>
              </c:pt>
              <c:pt idx="2161">
                <c:v>0.95569350846742052</c:v>
              </c:pt>
              <c:pt idx="2162">
                <c:v>0.96087811559384395</c:v>
              </c:pt>
              <c:pt idx="2163">
                <c:v>0.96584409981403818</c:v>
              </c:pt>
              <c:pt idx="2164">
                <c:v>0.97058805769047485</c:v>
              </c:pt>
              <c:pt idx="2165">
                <c:v>0.97510673795139136</c:v>
              </c:pt>
              <c:pt idx="2166">
                <c:v>0.97939704371905023</c:v>
              </c:pt>
              <c:pt idx="2167">
                <c:v>0.98345603463218367</c:v>
              </c:pt>
              <c:pt idx="2168">
                <c:v>0.98728092886117103</c:v>
              </c:pt>
              <c:pt idx="2169">
                <c:v>0.99086910501456549</c:v>
              </c:pt>
              <c:pt idx="2170">
                <c:v>0.9942181039356649</c:v>
              </c:pt>
              <c:pt idx="2171">
                <c:v>0.99732563038789501</c:v>
              </c:pt>
              <c:pt idx="2172">
                <c:v>1.0001895546278496</c:v>
              </c:pt>
              <c:pt idx="2173">
                <c:v>1.0028079138649113</c:v>
              </c:pt>
              <c:pt idx="2174">
                <c:v>1.0051789136064486</c:v>
              </c:pt>
              <c:pt idx="2175">
                <c:v>1.0073009288876731</c:v>
              </c:pt>
              <c:pt idx="2176">
                <c:v>1.0091725053853076</c:v>
              </c:pt>
              <c:pt idx="2177">
                <c:v>1.0107923604143083</c:v>
              </c:pt>
              <c:pt idx="2178">
                <c:v>1.0121593838069518</c:v>
              </c:pt>
              <c:pt idx="2179">
                <c:v>1.0132726386736888</c:v>
              </c:pt>
              <c:pt idx="2180">
                <c:v>1.0141313620452426</c:v>
              </c:pt>
              <c:pt idx="2181">
                <c:v>1.014734965395508</c:v>
              </c:pt>
              <c:pt idx="2182">
                <c:v>1.0150830350448996</c:v>
              </c:pt>
              <c:pt idx="2183">
                <c:v>1.0151753324438664</c:v>
              </c:pt>
              <c:pt idx="2184">
                <c:v>1.015011794336381</c:v>
              </c:pt>
              <c:pt idx="2185">
                <c:v>1.0145925328032936</c:v>
              </c:pt>
              <c:pt idx="2186">
                <c:v>1.0139178351855165</c:v>
              </c:pt>
              <c:pt idx="2187">
                <c:v>1.012988163887095</c:v>
              </c:pt>
              <c:pt idx="2188">
                <c:v>1.0118041560582989</c:v>
              </c:pt>
              <c:pt idx="2189">
                <c:v>1.0103666231589512</c:v>
              </c:pt>
              <c:pt idx="2190">
                <c:v>1.0086765504022954</c:v>
              </c:pt>
              <c:pt idx="2191">
                <c:v>1.0067350960797774</c:v>
              </c:pt>
              <c:pt idx="2192">
                <c:v>1.0045435907672122</c:v>
              </c:pt>
              <c:pt idx="2193">
                <c:v>1.0021035364128728</c:v>
              </c:pt>
              <c:pt idx="2194">
                <c:v>0.99941660530813037</c:v>
              </c:pt>
              <c:pt idx="2195">
                <c:v>-100000000000000</c:v>
              </c:pt>
              <c:pt idx="2196">
                <c:v>0.2843505965215668</c:v>
              </c:pt>
              <c:pt idx="2197">
                <c:v>0.28640384718041045</c:v>
              </c:pt>
              <c:pt idx="2198">
                <c:v>0.28870072590585349</c:v>
              </c:pt>
              <c:pt idx="2199">
                <c:v>0.29123965853194977</c:v>
              </c:pt>
              <c:pt idx="2200">
                <c:v>0.2940189050010994</c:v>
              </c:pt>
              <c:pt idx="2201">
                <c:v>0.29703656055659899</c:v>
              </c:pt>
              <c:pt idx="2202">
                <c:v>0.30029055704806618</c:v>
              </c:pt>
              <c:pt idx="2203">
                <c:v>0.30377866434884637</c:v>
              </c:pt>
              <c:pt idx="2204">
                <c:v>0.30749849188443057</c:v>
              </c:pt>
              <c:pt idx="2205">
                <c:v>0.31144749027083529</c:v>
              </c:pt>
              <c:pt idx="2206">
                <c:v>0.31562295306182331</c:v>
              </c:pt>
              <c:pt idx="2207">
                <c:v>0.32002201860376678</c:v>
              </c:pt>
              <c:pt idx="2208">
                <c:v>0.32464167199688176</c:v>
              </c:pt>
              <c:pt idx="2209">
                <c:v>0.32947874716148884</c:v>
              </c:pt>
              <c:pt idx="2210">
                <c:v>0.33452992900788803</c:v>
              </c:pt>
              <c:pt idx="2211">
                <c:v>0.33979175570835374</c:v>
              </c:pt>
              <c:pt idx="2212">
                <c:v>0.34526062106969957</c:v>
              </c:pt>
              <c:pt idx="2213">
                <c:v>0.35093277700478276</c:v>
              </c:pt>
              <c:pt idx="2214">
                <c:v>0.35680433610125606</c:v>
              </c:pt>
              <c:pt idx="2215">
                <c:v>0.36287127428580568</c:v>
              </c:pt>
              <c:pt idx="2216">
                <c:v>0.36912943358205008</c:v>
              </c:pt>
              <c:pt idx="2217">
                <c:v>0.37557452496020971</c:v>
              </c:pt>
              <c:pt idx="2218">
                <c:v>0.38220213127659319</c:v>
              </c:pt>
              <c:pt idx="2219">
                <c:v>0.38900771030088843</c:v>
              </c:pt>
              <c:pt idx="2220">
                <c:v>0.39598659782917756</c:v>
              </c:pt>
              <c:pt idx="2221">
                <c:v>0.40313401088055234</c:v>
              </c:pt>
              <c:pt idx="2222">
                <c:v>0.4104450509751284</c:v>
              </c:pt>
              <c:pt idx="2223">
                <c:v>0.41791470749121984</c:v>
              </c:pt>
              <c:pt idx="2224">
                <c:v>0.42553786109936775</c:v>
              </c:pt>
              <c:pt idx="2225">
                <c:v>0.43330928727087448</c:v>
              </c:pt>
              <c:pt idx="2226">
                <c:v>0.44122365985843326</c:v>
              </c:pt>
              <c:pt idx="2227">
                <c:v>0.44927555474640457</c:v>
              </c:pt>
              <c:pt idx="2228">
                <c:v>0.45745945356823303</c:v>
              </c:pt>
              <c:pt idx="2229">
                <c:v>0.46576974748846123</c:v>
              </c:pt>
              <c:pt idx="2230">
                <c:v>0.47420074104674448</c:v>
              </c:pt>
              <c:pt idx="2231">
                <c:v>0.48274665606123568</c:v>
              </c:pt>
              <c:pt idx="2232">
                <c:v>0.49140163558866179</c:v>
              </c:pt>
              <c:pt idx="2233">
                <c:v>0.50015974793838058</c:v>
              </c:pt>
              <c:pt idx="2234">
                <c:v>0.50901499073766487</c:v>
              </c:pt>
              <c:pt idx="2235">
                <c:v>0.51796129504542965</c:v>
              </c:pt>
              <c:pt idx="2236">
                <c:v>0.52699252951157993</c:v>
              </c:pt>
              <c:pt idx="2237">
                <c:v>0.53610250457913289</c:v>
              </c:pt>
              <c:pt idx="2238">
                <c:v>0.54528497672623077</c:v>
              </c:pt>
              <c:pt idx="2239">
                <c:v>0.55453365274513855</c:v>
              </c:pt>
              <c:pt idx="2240">
                <c:v>0.56384219405529468</c:v>
              </c:pt>
              <c:pt idx="2241">
                <c:v>0.57320422104745694</c:v>
              </c:pt>
              <c:pt idx="2242">
                <c:v>0.58261331745596889</c:v>
              </c:pt>
              <c:pt idx="2243">
                <c:v>0.59206303475614674</c:v>
              </c:pt>
              <c:pt idx="2244">
                <c:v>0.60154689658377691</c:v>
              </c:pt>
              <c:pt idx="2245">
                <c:v>0.61105840317369231</c:v>
              </c:pt>
              <c:pt idx="2246">
                <c:v>0.62059103581438657</c:v>
              </c:pt>
              <c:pt idx="2247">
                <c:v>0.63013826131561324</c:v>
              </c:pt>
              <c:pt idx="2248">
                <c:v>0.63969353648590854</c:v>
              </c:pt>
              <c:pt idx="2249">
                <c:v>0.64925031261696708</c:v>
              </c:pt>
              <c:pt idx="2250">
                <c:v>0.65880203997180065</c:v>
              </c:pt>
              <c:pt idx="2251">
                <c:v>0.66834217227359938</c:v>
              </c:pt>
              <c:pt idx="2252">
                <c:v>0.67786417119222397</c:v>
              </c:pt>
              <c:pt idx="2253">
                <c:v>0.68736151082524999</c:v>
              </c:pt>
              <c:pt idx="2254">
                <c:v>0.69682768217049573</c:v>
              </c:pt>
              <c:pt idx="2255">
                <c:v>0.70625619758696701</c:v>
              </c:pt>
              <c:pt idx="2256">
                <c:v>0.71564059524116197</c:v>
              </c:pt>
              <c:pt idx="2257">
                <c:v>0.72497444353568996</c:v>
              </c:pt>
              <c:pt idx="2258">
                <c:v>0.73425134551716587</c:v>
              </c:pt>
              <c:pt idx="2259">
                <c:v>0.74346494326036305</c:v>
              </c:pt>
              <c:pt idx="2260">
                <c:v>0.75260892222561782</c:v>
              </c:pt>
              <c:pt idx="2261">
                <c:v>0.76167701558649936</c:v>
              </c:pt>
              <c:pt idx="2262">
                <c:v>0.77066300852477976</c:v>
              </c:pt>
              <c:pt idx="2263">
                <c:v>0.77956074248975915</c:v>
              </c:pt>
              <c:pt idx="2264">
                <c:v>0.78836411941902962</c:v>
              </c:pt>
              <c:pt idx="2265">
                <c:v>0.79706710591778251</c:v>
              </c:pt>
              <c:pt idx="2266">
                <c:v>0.8056637373937956</c:v>
              </c:pt>
              <c:pt idx="2267">
                <c:v>0.81414812214526633</c:v>
              </c:pt>
              <c:pt idx="2268">
                <c:v>0.82251444539869045</c:v>
              </c:pt>
              <c:pt idx="2269">
                <c:v>0.83075697329401754</c:v>
              </c:pt>
              <c:pt idx="2270">
                <c:v>0.83887005681435134</c:v>
              </c:pt>
              <c:pt idx="2271">
                <c:v>0.84684813565750461</c:v>
              </c:pt>
              <c:pt idx="2272">
                <c:v>0.85468574204675207</c:v>
              </c:pt>
              <c:pt idx="2273">
                <c:v>0.86237750447817219</c:v>
              </c:pt>
              <c:pt idx="2274">
                <c:v>0.8699181514020059</c:v>
              </c:pt>
              <c:pt idx="2275">
                <c:v>0.87730251483551591</c:v>
              </c:pt>
              <c:pt idx="2276">
                <c:v>0.88452553390486166</c:v>
              </c:pt>
              <c:pt idx="2277">
                <c:v>0.89158225831357119</c:v>
              </c:pt>
              <c:pt idx="2278">
                <c:v>0.89846785173522581</c:v>
              </c:pt>
              <c:pt idx="2279">
                <c:v>0.90517759512803742</c:v>
              </c:pt>
              <c:pt idx="2280">
                <c:v>0.91170688996904381</c:v>
              </c:pt>
              <c:pt idx="2281">
                <c:v>0.91805126140570648</c:v>
              </c:pt>
              <c:pt idx="2282">
                <c:v>0.92420636132275114</c:v>
              </c:pt>
              <c:pt idx="2283">
                <c:v>0.9301679713221489</c:v>
              </c:pt>
              <c:pt idx="2284">
                <c:v>0.93593200561419487</c:v>
              </c:pt>
              <c:pt idx="2285">
                <c:v>0.94149451381770577</c:v>
              </c:pt>
              <c:pt idx="2286">
                <c:v>0.94685168366741179</c:v>
              </c:pt>
              <c:pt idx="2287">
                <c:v>0.95199984362669499</c:v>
              </c:pt>
              <c:pt idx="2288">
                <c:v>0.95693546540387553</c:v>
              </c:pt>
              <c:pt idx="2289">
                <c:v>0.96165516637032677</c:v>
              </c:pt>
              <c:pt idx="2290">
                <c:v>0.96615571187876126</c:v>
              </c:pt>
              <c:pt idx="2291">
                <c:v>0.97043401748009417</c:v>
              </c:pt>
              <c:pt idx="2292">
                <c:v>0.97448715103737304</c:v>
              </c:pt>
              <c:pt idx="2293">
                <c:v>0.97831233473531576</c:v>
              </c:pt>
              <c:pt idx="2294">
                <c:v>0.9819069469840882</c:v>
              </c:pt>
              <c:pt idx="2295">
                <c:v>0.98526852421600997</c:v>
              </c:pt>
              <c:pt idx="2296">
                <c:v>0.98839476257396064</c:v>
              </c:pt>
              <c:pt idx="2297">
                <c:v>0.991283519490329</c:v>
              </c:pt>
              <c:pt idx="2298">
                <c:v>0.99393281515542098</c:v>
              </c:pt>
              <c:pt idx="2299">
                <c:v>0.99634083387432315</c:v>
              </c:pt>
              <c:pt idx="2300">
                <c:v>0.9985059253112889</c:v>
              </c:pt>
              <c:pt idx="2301">
                <c:v>1.0004266056207958</c:v>
              </c:pt>
              <c:pt idx="2302">
                <c:v>1.0021015584644999</c:v>
              </c:pt>
              <c:pt idx="2303">
                <c:v>1.0035296359133878</c:v>
              </c:pt>
              <c:pt idx="2304">
                <c:v>1.0047098592345105</c:v>
              </c:pt>
              <c:pt idx="2305">
                <c:v>1.0056414195617567</c:v>
              </c:pt>
              <c:pt idx="2306">
                <c:v>1.006323678450211</c:v>
              </c:pt>
              <c:pt idx="2307">
                <c:v>1.0067561683137103</c:v>
              </c:pt>
              <c:pt idx="2308">
                <c:v>1.0069385927453061</c:v>
              </c:pt>
              <c:pt idx="2309">
                <c:v>1.006870826720405</c:v>
              </c:pt>
              <c:pt idx="2310">
                <c:v>1.0065529166824554</c:v>
              </c:pt>
              <c:pt idx="2311">
                <c:v>1.0059850805111175</c:v>
              </c:pt>
              <c:pt idx="2312">
                <c:v>1.005167707372939</c:v>
              </c:pt>
              <c:pt idx="2313">
                <c:v>1.00410135745464</c:v>
              </c:pt>
              <c:pt idx="2314">
                <c:v>1.0027867615791897</c:v>
              </c:pt>
              <c:pt idx="2315">
                <c:v>1.0012248207049348</c:v>
              </c:pt>
              <c:pt idx="2316">
                <c:v>0.99941660530813037</c:v>
              </c:pt>
              <c:pt idx="2317">
                <c:v>-100000000000000</c:v>
              </c:pt>
              <c:pt idx="2318">
                <c:v>0.2843505965215668</c:v>
              </c:pt>
              <c:pt idx="2319">
                <c:v>0.28500779311686686</c:v>
              </c:pt>
              <c:pt idx="2320">
                <c:v>0.28590957456448729</c:v>
              </c:pt>
              <c:pt idx="2321">
                <c:v>0.28705532282846891</c:v>
              </c:pt>
              <c:pt idx="2322">
                <c:v>0.28844425267018292</c:v>
              </c:pt>
              <c:pt idx="2323">
                <c:v>0.29007541218649446</c:v>
              </c:pt>
              <c:pt idx="2324">
                <c:v>0.29194768346214939</c:v>
              </c:pt>
              <c:pt idx="2325">
                <c:v>0.29405978333593719</c:v>
              </c:pt>
              <c:pt idx="2326">
                <c:v>0.29641026428010619</c:v>
              </c:pt>
              <c:pt idx="2327">
                <c:v>0.29899751539242658</c:v>
              </c:pt>
              <c:pt idx="2328">
                <c:v>0.30181976350022166</c:v>
              </c:pt>
              <c:pt idx="2329">
                <c:v>0.30487507437561323</c:v>
              </c:pt>
              <c:pt idx="2330">
                <c:v>0.3081613540611432</c:v>
              </c:pt>
              <c:pt idx="2331">
                <c:v>0.31167635030486851</c:v>
              </c:pt>
              <c:pt idx="2332">
                <c:v>0.31541765410394162</c:v>
              </c:pt>
              <c:pt idx="2333">
                <c:v>0.31938270135562119</c:v>
              </c:pt>
              <c:pt idx="2334">
                <c:v>0.32356877461457922</c:v>
              </c:pt>
              <c:pt idx="2335">
                <c:v>0.32797300495530302</c:v>
              </c:pt>
              <c:pt idx="2336">
                <c:v>0.33259237393831342</c:v>
              </c:pt>
              <c:pt idx="2337">
                <c:v>0.33742371567885199</c:v>
              </c:pt>
              <c:pt idx="2338">
                <c:v>0.34246371901662076</c:v>
              </c:pt>
              <c:pt idx="2339">
                <c:v>0.34770892978508572</c:v>
              </c:pt>
              <c:pt idx="2340">
                <c:v>0.35315575317879011</c:v>
              </c:pt>
              <c:pt idx="2341">
                <c:v>0.35880045621705536</c:v>
              </c:pt>
              <c:pt idx="2342">
                <c:v>0.36463917030237758</c:v>
              </c:pt>
              <c:pt idx="2343">
                <c:v>0.37066789387177357</c:v>
              </c:pt>
              <c:pt idx="2344">
                <c:v>0.37688249513924976</c:v>
              </c:pt>
              <c:pt idx="2345">
                <c:v>0.38327871492752419</c:v>
              </c:pt>
              <c:pt idx="2346">
                <c:v>0.38985216958705182</c:v>
              </c:pt>
              <c:pt idx="2347">
                <c:v>0.39659835400036081</c:v>
              </c:pt>
              <c:pt idx="2348">
                <c:v>0.40351264466963344</c:v>
              </c:pt>
              <c:pt idx="2349">
                <c:v>0.41059030288542164</c:v>
              </c:pt>
              <c:pt idx="2350">
                <c:v>0.41782647797432104</c:v>
              </c:pt>
              <c:pt idx="2351">
                <c:v>0.425216210623381</c:v>
              </c:pt>
              <c:pt idx="2352">
                <c:v>0.43275443627896903</c:v>
              </c:pt>
              <c:pt idx="2353">
                <c:v>0.44043598861776379</c:v>
              </c:pt>
              <c:pt idx="2354">
                <c:v>0.44825560308749401</c:v>
              </c:pt>
              <c:pt idx="2355">
                <c:v>0.45620792051500092</c:v>
              </c:pt>
              <c:pt idx="2356">
                <c:v>0.46428749077914655</c:v>
              </c:pt>
              <c:pt idx="2357">
                <c:v>0.4724887765460557</c:v>
              </c:pt>
              <c:pt idx="2358">
                <c:v>0.48080615706412688</c:v>
              </c:pt>
              <c:pt idx="2359">
                <c:v>0.48923393201621546</c:v>
              </c:pt>
              <c:pt idx="2360">
                <c:v>0.49776632542634625</c:v>
              </c:pt>
              <c:pt idx="2361">
                <c:v>0.50639748961827813</c:v>
              </c:pt>
              <c:pt idx="2362">
                <c:v>0.51512150922321043</c:v>
              </c:pt>
              <c:pt idx="2363">
                <c:v>0.52393240523388052</c:v>
              </c:pt>
              <c:pt idx="2364">
                <c:v>0.53282413910227666</c:v>
              </c:pt>
              <c:pt idx="2365">
                <c:v>0.54179061687815733</c:v>
              </c:pt>
              <c:pt idx="2366">
                <c:v>0.55082569338554066</c:v>
              </c:pt>
              <c:pt idx="2367">
                <c:v>0.55992317643430056</c:v>
              </c:pt>
              <c:pt idx="2368">
                <c:v>0.5690768310639851</c:v>
              </c:pt>
              <c:pt idx="2369">
                <c:v>0.57828038381694591</c:v>
              </c:pt>
              <c:pt idx="2370">
                <c:v>0.58752752703785416</c:v>
              </c:pt>
              <c:pt idx="2371">
                <c:v>0.59681192319665111</c:v>
              </c:pt>
              <c:pt idx="2372">
                <c:v>0.60612720923197561</c:v>
              </c:pt>
              <c:pt idx="2373">
                <c:v>0.61546700091208795</c:v>
              </c:pt>
              <c:pt idx="2374">
                <c:v>0.62482489721030365</c:v>
              </c:pt>
              <c:pt idx="2375">
                <c:v>0.63419448469193718</c:v>
              </c:pt>
              <c:pt idx="2376">
                <c:v>0.6435693419097499</c:v>
              </c:pt>
              <c:pt idx="2377">
                <c:v>0.65294304380488932</c:v>
              </c:pt>
              <c:pt idx="2378">
                <c:v>0.66230916611030344</c:v>
              </c:pt>
              <c:pt idx="2379">
                <c:v>0.67166128975361239</c:v>
              </c:pt>
              <c:pt idx="2380">
                <c:v>0.68099300525642004</c:v>
              </c:pt>
              <c:pt idx="2381">
                <c:v>0.69029791712705024</c:v>
              </c:pt>
              <c:pt idx="2382">
                <c:v>0.6995696482436975</c:v>
              </c:pt>
              <c:pt idx="2383">
                <c:v>0.70880184422498804</c:v>
              </c:pt>
              <c:pt idx="2384">
                <c:v>0.71798817778495483</c:v>
              </c:pt>
              <c:pt idx="2385">
                <c:v>0.72712235306944306</c:v>
              </c:pt>
              <c:pt idx="2386">
                <c:v>0.73619810997097523</c:v>
              </c:pt>
              <c:pt idx="2387">
                <c:v>0.74520922841911519</c:v>
              </c:pt>
              <c:pt idx="2388">
                <c:v>0.75414953264339413</c:v>
              </c:pt>
              <c:pt idx="2389">
                <c:v>0.76301289540587458</c:v>
              </c:pt>
              <c:pt idx="2390">
                <c:v>0.7717932422004542</c:v>
              </c:pt>
              <c:pt idx="2391">
                <c:v>0.78048455541602801</c:v>
              </c:pt>
              <c:pt idx="2392">
                <c:v>0.78908087846065911</c:v>
              </c:pt>
              <c:pt idx="2393">
                <c:v>0.79757631984392807</c:v>
              </c:pt>
              <c:pt idx="2394">
                <c:v>0.80596505721466793</c:v>
              </c:pt>
              <c:pt idx="2395">
                <c:v>0.81424134135131176</c:v>
              </c:pt>
              <c:pt idx="2396">
                <c:v>0.82239950010212137</c:v>
              </c:pt>
              <c:pt idx="2397">
                <c:v>0.83043394227259848</c:v>
              </c:pt>
              <c:pt idx="2398">
                <c:v>0.83833916145740861</c:v>
              </c:pt>
              <c:pt idx="2399">
                <c:v>0.84610973981419724</c:v>
              </c:pt>
              <c:pt idx="2400">
                <c:v>0.85374035177670748</c:v>
              </c:pt>
              <c:pt idx="2401">
                <c:v>0.86122576770465775</c:v>
              </c:pt>
              <c:pt idx="2402">
                <c:v>0.86856085746787604</c:v>
              </c:pt>
              <c:pt idx="2403">
                <c:v>0.87574059396223458</c:v>
              </c:pt>
              <c:pt idx="2404">
                <c:v>0.88276005655497569</c:v>
              </c:pt>
              <c:pt idx="2405">
                <c:v>0.88961443445706867</c:v>
              </c:pt>
              <c:pt idx="2406">
                <c:v>0.89629903002028288</c:v>
              </c:pt>
              <c:pt idx="2407">
                <c:v>0.90280926195672273</c:v>
              </c:pt>
              <c:pt idx="2408">
                <c:v>0.90914066847861186</c:v>
              </c:pt>
              <c:pt idx="2409">
                <c:v>0.91528891035618121</c:v>
              </c:pt>
              <c:pt idx="2410">
                <c:v>0.9212497738915596</c:v>
              </c:pt>
              <c:pt idx="2411">
                <c:v>0.92701917380663112</c:v>
              </c:pt>
              <c:pt idx="2412">
                <c:v>0.93259315604288262</c:v>
              </c:pt>
              <c:pt idx="2413">
                <c:v>0.9379679004713154</c:v>
              </c:pt>
              <c:pt idx="2414">
                <c:v>0.94313972351057307</c:v>
              </c:pt>
              <c:pt idx="2415">
                <c:v>0.94810508065148269</c:v>
              </c:pt>
              <c:pt idx="2416">
                <c:v>0.95286056888628512</c:v>
              </c:pt>
              <c:pt idx="2417">
                <c:v>0.95740292904088597</c:v>
              </c:pt>
              <c:pt idx="2418">
                <c:v>0.96172904800853143</c:v>
              </c:pt>
              <c:pt idx="2419">
                <c:v>0.96583596088337531</c:v>
              </c:pt>
              <c:pt idx="2420">
                <c:v>0.96972085299247834</c:v>
              </c:pt>
              <c:pt idx="2421">
                <c:v>0.97338106182484341</c:v>
              </c:pt>
              <c:pt idx="2422">
                <c:v>0.97681407885616856</c:v>
              </c:pt>
              <c:pt idx="2423">
                <c:v>0.98001755126806311</c:v>
              </c:pt>
              <c:pt idx="2424">
                <c:v>0.98298928356055348</c:v>
              </c:pt>
              <c:pt idx="2425">
                <c:v>0.98572723905676751</c:v>
              </c:pt>
              <c:pt idx="2426">
                <c:v>0.98822954129877194</c:v>
              </c:pt>
              <c:pt idx="2427">
                <c:v>0.99049447533360302</c:v>
              </c:pt>
              <c:pt idx="2428">
                <c:v>0.99252048888860922</c:v>
              </c:pt>
              <c:pt idx="2429">
                <c:v>0.99430619343530158</c:v>
              </c:pt>
              <c:pt idx="2430">
                <c:v>0.9958503651409818</c:v>
              </c:pt>
              <c:pt idx="2431">
                <c:v>0.99715194570749566</c:v>
              </c:pt>
              <c:pt idx="2432">
                <c:v>0.99821004309653849</c:v>
              </c:pt>
              <c:pt idx="2433">
                <c:v>0.99902393214101293</c:v>
              </c:pt>
              <c:pt idx="2434">
                <c:v>0.99959305504202256</c:v>
              </c:pt>
              <c:pt idx="2435">
                <c:v>0.99991702175115937</c:v>
              </c:pt>
              <c:pt idx="2436">
                <c:v>0.99999561023782335</c:v>
              </c:pt>
              <c:pt idx="2437">
                <c:v>0.99982876664139131</c:v>
              </c:pt>
              <c:pt idx="2438">
                <c:v>0.99941660530813037</c:v>
              </c:pt>
              <c:pt idx="2439">
                <c:v>-100000000000000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1ED-934E-430B-99E1-6A0D37DF9B6F}"/>
            </c:ext>
          </c:extLst>
        </c:ser>
        <c:ser>
          <c:idx val="11"/>
          <c:order val="11"/>
          <c:tx>
            <c:v>Good solvents</c:v>
          </c:tx>
          <c:spPr>
            <a:ln w="25400">
              <a:noFill/>
            </a:ln>
          </c:spPr>
          <c:marker>
            <c:symbol val="circle"/>
            <c:size val="10"/>
            <c:spPr>
              <a:solidFill>
                <a:schemeClr val="tx2">
                  <a:lumMod val="60000"/>
                  <a:lumOff val="40000"/>
                </a:schemeClr>
              </a:solidFill>
              <a:ln w="25400">
                <a:solidFill>
                  <a:schemeClr val="tx1"/>
                </a:solidFill>
              </a:ln>
            </c:spPr>
          </c:marker>
          <c:xVal>
            <c:numLit>
              <c:formatCode>General</c:formatCode>
              <c:ptCount val="74"/>
              <c:pt idx="0">
                <c:v>-0.3349124596139938</c:v>
              </c:pt>
              <c:pt idx="1">
                <c:v>-0.45219932512885747</c:v>
              </c:pt>
              <c:pt idx="2">
                <c:v>-0.13535389083942709</c:v>
              </c:pt>
              <c:pt idx="3">
                <c:v>-0.39803017989175049</c:v>
              </c:pt>
              <c:pt idx="4">
                <c:v>-0.47343654199599411</c:v>
              </c:pt>
              <c:pt idx="5">
                <c:v>-0.40789072656634556</c:v>
              </c:pt>
              <c:pt idx="6">
                <c:v>-0.50686149769969413</c:v>
              </c:pt>
              <c:pt idx="7">
                <c:v>-0.46308296798766929</c:v>
              </c:pt>
              <c:pt idx="8">
                <c:v>-2.3564409029105018E-2</c:v>
              </c:pt>
              <c:pt idx="9">
                <c:v>-0.27482698637212982</c:v>
              </c:pt>
              <c:pt idx="10">
                <c:v>-0.57032919002432614</c:v>
              </c:pt>
              <c:pt idx="11">
                <c:v>-0.50090812817817998</c:v>
              </c:pt>
              <c:pt idx="12">
                <c:v>-0.48886344462847103</c:v>
              </c:pt>
              <c:pt idx="13">
                <c:v>-0.34463506178190845</c:v>
              </c:pt>
              <c:pt idx="14">
                <c:v>-0.48745333488062204</c:v>
              </c:pt>
              <c:pt idx="15">
                <c:v>-9.5344593773802569E-2</c:v>
              </c:pt>
              <c:pt idx="16">
                <c:v>-0.36302012841676395</c:v>
              </c:pt>
              <c:pt idx="17">
                <c:v>-0.30469473696962412</c:v>
              </c:pt>
              <c:pt idx="18">
                <c:v>-0.36252710108303404</c:v>
              </c:pt>
              <c:pt idx="19">
                <c:v>-0.54500469920049699</c:v>
              </c:pt>
              <c:pt idx="20">
                <c:v>-0.36537925131531529</c:v>
              </c:pt>
              <c:pt idx="21">
                <c:v>-0.4541714344637765</c:v>
              </c:pt>
              <c:pt idx="22">
                <c:v>-0.1482096430331579</c:v>
              </c:pt>
              <c:pt idx="23">
                <c:v>-0.19625043272531298</c:v>
              </c:pt>
              <c:pt idx="24">
                <c:v>-0.3253699542496909</c:v>
              </c:pt>
              <c:pt idx="25">
                <c:v>-0.24724938641984653</c:v>
              </c:pt>
              <c:pt idx="26">
                <c:v>-0.47639470599837269</c:v>
              </c:pt>
              <c:pt idx="27">
                <c:v>-0.10886835932470075</c:v>
              </c:pt>
              <c:pt idx="28">
                <c:v>-0.48072593823184306</c:v>
              </c:pt>
              <c:pt idx="29">
                <c:v>-0.44472983208939681</c:v>
              </c:pt>
              <c:pt idx="30">
                <c:v>-0.28708369746203349</c:v>
              </c:pt>
              <c:pt idx="31">
                <c:v>-0.26169023438486394</c:v>
              </c:pt>
              <c:pt idx="32">
                <c:v>-0.19346725474637202</c:v>
              </c:pt>
              <c:pt idx="33">
                <c:v>-0.29638224454955853</c:v>
              </c:pt>
              <c:pt idx="34">
                <c:v>-0.22727922401370446</c:v>
              </c:pt>
              <c:pt idx="35">
                <c:v>-0.40355949433287519</c:v>
              </c:pt>
              <c:pt idx="36">
                <c:v>-0.31673942051933307</c:v>
              </c:pt>
              <c:pt idx="37">
                <c:v>-0.3293831451728691</c:v>
              </c:pt>
              <c:pt idx="38">
                <c:v>-0.44726905179156001</c:v>
              </c:pt>
              <c:pt idx="39">
                <c:v>-0.32107065275280344</c:v>
              </c:pt>
              <c:pt idx="40">
                <c:v>-0.10108593575512211</c:v>
              </c:pt>
              <c:pt idx="41">
                <c:v>-0.34266295244698941</c:v>
              </c:pt>
              <c:pt idx="42">
                <c:v>-0.45022721579393848</c:v>
              </c:pt>
              <c:pt idx="43">
                <c:v>-0.1385240823820004</c:v>
              </c:pt>
              <c:pt idx="44">
                <c:v>-0.28303346502209803</c:v>
              </c:pt>
              <c:pt idx="45">
                <c:v>-0.18416870765884696</c:v>
              </c:pt>
              <c:pt idx="46">
                <c:v>-0.37566385307029992</c:v>
              </c:pt>
              <c:pt idx="47">
                <c:v>-4.452062610270658E-2</c:v>
              </c:pt>
              <c:pt idx="48">
                <c:v>-0.36936051150191046</c:v>
              </c:pt>
              <c:pt idx="49">
                <c:v>-0.4142311096514924</c:v>
              </c:pt>
              <c:pt idx="50">
                <c:v>-0.4006332610670798</c:v>
              </c:pt>
              <c:pt idx="51">
                <c:v>-0.24844746862750086</c:v>
              </c:pt>
              <c:pt idx="52">
                <c:v>-0.47671274730866481</c:v>
              </c:pt>
              <c:pt idx="53">
                <c:v>-0.46315194024100942</c:v>
              </c:pt>
              <c:pt idx="54">
                <c:v>-0.32121370803965804</c:v>
              </c:pt>
              <c:pt idx="55">
                <c:v>-0.43958753121190453</c:v>
              </c:pt>
              <c:pt idx="56">
                <c:v>-0.4937937179657686</c:v>
              </c:pt>
              <c:pt idx="57">
                <c:v>-0.42416062857942755</c:v>
              </c:pt>
              <c:pt idx="58">
                <c:v>-0.4243036838662822</c:v>
              </c:pt>
              <c:pt idx="59">
                <c:v>-0.48294711662371398</c:v>
              </c:pt>
              <c:pt idx="60">
                <c:v>-0.19061510451409089</c:v>
              </c:pt>
              <c:pt idx="61">
                <c:v>-0.29004186146441197</c:v>
              </c:pt>
              <c:pt idx="62">
                <c:v>-0.49668290971480689</c:v>
              </c:pt>
              <c:pt idx="63">
                <c:v>-0.52454150946062517</c:v>
              </c:pt>
              <c:pt idx="64">
                <c:v>-0.21062230843699017</c:v>
              </c:pt>
              <c:pt idx="65">
                <c:v>-0.27239889122023814</c:v>
              </c:pt>
              <c:pt idx="66">
                <c:v>-0.41479310923856222</c:v>
              </c:pt>
              <c:pt idx="67">
                <c:v>-0.33389447420995122</c:v>
              </c:pt>
              <c:pt idx="68">
                <c:v>-0.1967805015757999</c:v>
              </c:pt>
              <c:pt idx="69">
                <c:v>-0.44635196937744059</c:v>
              </c:pt>
              <c:pt idx="70">
                <c:v>-5.2128063648847679E-2</c:v>
              </c:pt>
              <c:pt idx="71">
                <c:v>-0.29511519008856402</c:v>
              </c:pt>
              <c:pt idx="72">
                <c:v>-0.27274886326711334</c:v>
              </c:pt>
              <c:pt idx="73">
                <c:v>-0.18804395407534474</c:v>
              </c:pt>
            </c:numLit>
          </c:xVal>
          <c:yVal>
            <c:numLit>
              <c:formatCode>General</c:formatCode>
              <c:ptCount val="74"/>
              <c:pt idx="0">
                <c:v>0.6490932175808477</c:v>
              </c:pt>
              <c:pt idx="1">
                <c:v>0.85638510543057289</c:v>
              </c:pt>
              <c:pt idx="2">
                <c:v>0.72967161110857126</c:v>
              </c:pt>
              <c:pt idx="3">
                <c:v>0.79930571680953533</c:v>
              </c:pt>
              <c:pt idx="4">
                <c:v>0.56065651923795179</c:v>
              </c:pt>
              <c:pt idx="5">
                <c:v>0.8979939597896206</c:v>
              </c:pt>
              <c:pt idx="6">
                <c:v>0.58462008729746007</c:v>
              </c:pt>
              <c:pt idx="7">
                <c:v>0.72691358479857515</c:v>
              </c:pt>
              <c:pt idx="8">
                <c:v>0.69223155512451773</c:v>
              </c:pt>
              <c:pt idx="9">
                <c:v>0.68916573527053415</c:v>
              </c:pt>
              <c:pt idx="10">
                <c:v>0.55095969168068892</c:v>
              </c:pt>
              <c:pt idx="11">
                <c:v>0.57925597574546239</c:v>
              </c:pt>
              <c:pt idx="12">
                <c:v>0.71599558688762277</c:v>
              </c:pt>
              <c:pt idx="13">
                <c:v>0.65092921340275245</c:v>
              </c:pt>
              <c:pt idx="14">
                <c:v>0.59325362192092512</c:v>
              </c:pt>
              <c:pt idx="15">
                <c:v>0.62411691147525716</c:v>
              </c:pt>
              <c:pt idx="16">
                <c:v>0.77648618031277961</c:v>
              </c:pt>
              <c:pt idx="17">
                <c:v>0.65018219459568316</c:v>
              </c:pt>
              <c:pt idx="18">
                <c:v>0.9850499316063337</c:v>
              </c:pt>
              <c:pt idx="19">
                <c:v>0.57405218198571795</c:v>
              </c:pt>
              <c:pt idx="20">
                <c:v>0.7291502797620053</c:v>
              </c:pt>
              <c:pt idx="21">
                <c:v>0.7776429673682268</c:v>
              </c:pt>
              <c:pt idx="22">
                <c:v>0.77329557478485078</c:v>
              </c:pt>
              <c:pt idx="23">
                <c:v>0.71209430794529205</c:v>
              </c:pt>
              <c:pt idx="24">
                <c:v>0.55217894094896214</c:v>
              </c:pt>
              <c:pt idx="25">
                <c:v>0.7413915958266859</c:v>
              </c:pt>
              <c:pt idx="26">
                <c:v>0.59477351671174972</c:v>
              </c:pt>
              <c:pt idx="27">
                <c:v>0.6247164545305921</c:v>
              </c:pt>
              <c:pt idx="28">
                <c:v>0.60025244500865638</c:v>
              </c:pt>
              <c:pt idx="29">
                <c:v>0.61492459230150198</c:v>
              </c:pt>
              <c:pt idx="30">
                <c:v>0.66261311237167231</c:v>
              </c:pt>
              <c:pt idx="31">
                <c:v>0.8402530851873673</c:v>
              </c:pt>
              <c:pt idx="32">
                <c:v>0.71195967423407658</c:v>
              </c:pt>
              <c:pt idx="33">
                <c:v>0.77484693422361972</c:v>
              </c:pt>
              <c:pt idx="34">
                <c:v>0.81243472560288033</c:v>
              </c:pt>
              <c:pt idx="35">
                <c:v>0.83989224472870294</c:v>
              </c:pt>
              <c:pt idx="36">
                <c:v>0.8968371727341734</c:v>
              </c:pt>
              <c:pt idx="37">
                <c:v>0.803962754785149</c:v>
              </c:pt>
              <c:pt idx="38">
                <c:v>0.54392705012047593</c:v>
              </c:pt>
              <c:pt idx="39">
                <c:v>0.73317142928961665</c:v>
              </c:pt>
              <c:pt idx="40">
                <c:v>0.75985534570514879</c:v>
              </c:pt>
              <c:pt idx="41">
                <c:v>0.76350028581339124</c:v>
              </c:pt>
              <c:pt idx="42">
                <c:v>0.8486755223806155</c:v>
              </c:pt>
              <c:pt idx="43">
                <c:v>0.68979584315162967</c:v>
              </c:pt>
              <c:pt idx="44">
                <c:v>0.65412016512197813</c:v>
              </c:pt>
              <c:pt idx="45">
                <c:v>0.64858986866299628</c:v>
              </c:pt>
              <c:pt idx="46">
                <c:v>0.89410290941979864</c:v>
              </c:pt>
              <c:pt idx="47">
                <c:v>0.70397739701931838</c:v>
              </c:pt>
              <c:pt idx="48">
                <c:v>0.85084423420778543</c:v>
              </c:pt>
              <c:pt idx="49">
                <c:v>0.57768111295454483</c:v>
              </c:pt>
              <c:pt idx="50">
                <c:v>0.78175551683642275</c:v>
              </c:pt>
              <c:pt idx="51">
                <c:v>0.73891149061751049</c:v>
              </c:pt>
              <c:pt idx="52">
                <c:v>0.61534133547566761</c:v>
              </c:pt>
              <c:pt idx="53">
                <c:v>0.61747134808563287</c:v>
              </c:pt>
              <c:pt idx="54">
                <c:v>0.71975688429095219</c:v>
              </c:pt>
              <c:pt idx="55">
                <c:v>0.67716094107363523</c:v>
              </c:pt>
              <c:pt idx="56">
                <c:v>0.6112301185687764</c:v>
              </c:pt>
              <c:pt idx="57">
                <c:v>0.62330867646884225</c:v>
              </c:pt>
              <c:pt idx="58">
                <c:v>0.59485904953760327</c:v>
              </c:pt>
              <c:pt idx="59">
                <c:v>0.75676593595119224</c:v>
              </c:pt>
              <c:pt idx="60">
                <c:v>0.65588137597748331</c:v>
              </c:pt>
              <c:pt idx="61">
                <c:v>0.7681467490251993</c:v>
              </c:pt>
              <c:pt idx="62">
                <c:v>0.72471918889036768</c:v>
              </c:pt>
              <c:pt idx="63">
                <c:v>0.59054512923541203</c:v>
              </c:pt>
              <c:pt idx="64">
                <c:v>0.69111303454715423</c:v>
              </c:pt>
              <c:pt idx="65">
                <c:v>0.7031105941747926</c:v>
              </c:pt>
              <c:pt idx="66">
                <c:v>0.84604332031845519</c:v>
              </c:pt>
              <c:pt idx="67">
                <c:v>0.67677569744063848</c:v>
              </c:pt>
              <c:pt idx="68">
                <c:v>0.63987550886275235</c:v>
              </c:pt>
              <c:pt idx="69">
                <c:v>0.8440947750283545</c:v>
              </c:pt>
              <c:pt idx="70">
                <c:v>0.6852069614079247</c:v>
              </c:pt>
              <c:pt idx="71">
                <c:v>0.76272985020199746</c:v>
              </c:pt>
              <c:pt idx="72">
                <c:v>0.9327024524751335</c:v>
              </c:pt>
              <c:pt idx="73">
                <c:v>0.67196446843097546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215-934E-430B-99E1-6A0D37DF9B6F}"/>
            </c:ext>
          </c:extLst>
        </c:ser>
        <c:ser>
          <c:idx val="12"/>
          <c:order val="12"/>
          <c:tx>
            <c:v>Bad solvents</c:v>
          </c:tx>
          <c:spPr>
            <a:ln w="25400">
              <a:noFill/>
            </a:ln>
          </c:spPr>
          <c:marker>
            <c:symbol val="square"/>
            <c:size val="10"/>
            <c:spPr>
              <a:solidFill>
                <a:srgbClr val="C00000"/>
              </a:solidFill>
              <a:ln w="25400">
                <a:solidFill>
                  <a:schemeClr val="tx1"/>
                </a:solidFill>
              </a:ln>
            </c:spPr>
          </c:marker>
          <c:xVal>
            <c:numLit>
              <c:formatCode>General</c:formatCode>
              <c:ptCount val="21"/>
              <c:pt idx="0">
                <c:v>-2.0781231050163999E-2</c:v>
              </c:pt>
              <c:pt idx="1">
                <c:v>-0.2680995897233508</c:v>
              </c:pt>
              <c:pt idx="2">
                <c:v>-0.32339784491477175</c:v>
              </c:pt>
              <c:pt idx="3">
                <c:v>-0.34139589798599479</c:v>
              </c:pt>
              <c:pt idx="4">
                <c:v>0.1458454093544323</c:v>
              </c:pt>
              <c:pt idx="5">
                <c:v>-5.2833118522772095E-2</c:v>
              </c:pt>
              <c:pt idx="6">
                <c:v>-0.22217396465296926</c:v>
              </c:pt>
              <c:pt idx="7">
                <c:v>5.6491226618901068E-2</c:v>
              </c:pt>
              <c:pt idx="8">
                <c:v>0.12658030182221464</c:v>
              </c:pt>
              <c:pt idx="9">
                <c:v>0.15088169646182728</c:v>
              </c:pt>
              <c:pt idx="10">
                <c:v>0.29796222954067103</c:v>
              </c:pt>
              <c:pt idx="11">
                <c:v>7.9350580774081525E-2</c:v>
              </c:pt>
              <c:pt idx="12">
                <c:v>8.0124607901346345E-2</c:v>
              </c:pt>
              <c:pt idx="13">
                <c:v>0.23343951029523929</c:v>
              </c:pt>
              <c:pt idx="14">
                <c:v>-0.24943352329496032</c:v>
              </c:pt>
              <c:pt idx="15">
                <c:v>-0.30381469607226197</c:v>
              </c:pt>
              <c:pt idx="16">
                <c:v>-0.33512448715418852</c:v>
              </c:pt>
              <c:pt idx="17">
                <c:v>-0.45022721579393848</c:v>
              </c:pt>
              <c:pt idx="18">
                <c:v>-0.2141795135431957</c:v>
              </c:pt>
              <c:pt idx="19">
                <c:v>-0.41225900031657325</c:v>
              </c:pt>
              <c:pt idx="20">
                <c:v>-0.21474151313026579</c:v>
              </c:pt>
            </c:numLit>
          </c:xVal>
          <c:yVal>
            <c:numLit>
              <c:formatCode>General</c:formatCode>
              <c:ptCount val="21"/>
              <c:pt idx="0">
                <c:v>0.80110126542446758</c:v>
              </c:pt>
              <c:pt idx="1">
                <c:v>1.233668737447805</c:v>
              </c:pt>
              <c:pt idx="2">
                <c:v>1.1308375532694117</c:v>
              </c:pt>
              <c:pt idx="3">
                <c:v>1.0633611518926906</c:v>
              </c:pt>
              <c:pt idx="4">
                <c:v>0.8661281264177737</c:v>
              </c:pt>
              <c:pt idx="5">
                <c:v>0.97022478763831976</c:v>
              </c:pt>
              <c:pt idx="6">
                <c:v>1.1049852886646185</c:v>
              </c:pt>
              <c:pt idx="7">
                <c:v>0.84093490742183485</c:v>
              </c:pt>
              <c:pt idx="8">
                <c:v>0.76566356326495144</c:v>
              </c:pt>
              <c:pt idx="9">
                <c:v>0.98909612503627165</c:v>
              </c:pt>
              <c:pt idx="10">
                <c:v>0.77774096169936091</c:v>
              </c:pt>
              <c:pt idx="11">
                <c:v>0.92252839282017796</c:v>
              </c:pt>
              <c:pt idx="12">
                <c:v>0.76574665571844347</c:v>
              </c:pt>
              <c:pt idx="13">
                <c:v>0.87905443181581866</c:v>
              </c:pt>
              <c:pt idx="14">
                <c:v>1.0697793141759855</c:v>
              </c:pt>
              <c:pt idx="15">
                <c:v>0.98144929818655446</c:v>
              </c:pt>
              <c:pt idx="16">
                <c:v>1.1464335655879405</c:v>
              </c:pt>
              <c:pt idx="17">
                <c:v>1.201999947796117</c:v>
              </c:pt>
              <c:pt idx="18">
                <c:v>1.1224196506295896</c:v>
              </c:pt>
              <c:pt idx="19">
                <c:v>0.99471259449981808</c:v>
              </c:pt>
              <c:pt idx="20">
                <c:v>1.0712863669262913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216-934E-430B-99E1-6A0D37DF9B6F}"/>
            </c:ext>
          </c:extLst>
        </c:ser>
        <c:ser>
          <c:idx val="13"/>
          <c:order val="13"/>
          <c:tx>
            <c:v>WI</c:v>
          </c:tx>
          <c:spPr>
            <a:ln w="25400">
              <a:noFill/>
            </a:ln>
          </c:spPr>
          <c:marker>
            <c:symbol val="square"/>
            <c:size val="10"/>
            <c:spPr>
              <a:ln w="25400">
                <a:solidFill>
                  <a:schemeClr val="tx1"/>
                </a:solidFill>
              </a:ln>
            </c:spPr>
          </c:marker>
          <c:xVal>
            <c:numLit>
              <c:formatCode>General</c:formatCode>
              <c:ptCount val="7"/>
              <c:pt idx="0">
                <c:v>-0.24566429064855988</c:v>
              </c:pt>
              <c:pt idx="1">
                <c:v>-0.24788546904043082</c:v>
              </c:pt>
              <c:pt idx="2">
                <c:v>-0.13693898661071369</c:v>
              </c:pt>
              <c:pt idx="3">
                <c:v>-0.389717687471685</c:v>
              </c:pt>
              <c:pt idx="4">
                <c:v>-8.9990265356115554E-2</c:v>
              </c:pt>
              <c:pt idx="5">
                <c:v>-4.6317749414188002E-2</c:v>
              </c:pt>
              <c:pt idx="6">
                <c:v>-0.2672565903427459</c:v>
              </c:pt>
            </c:numLit>
          </c:xVal>
          <c:yVal>
            <c:numLit>
              <c:formatCode>General</c:formatCode>
              <c:ptCount val="7"/>
              <c:pt idx="0">
                <c:v>0.93799169251290748</c:v>
              </c:pt>
              <c:pt idx="1">
                <c:v>0.66976411886021259</c:v>
              </c:pt>
              <c:pt idx="2">
                <c:v>0.81873807114126573</c:v>
              </c:pt>
              <c:pt idx="3">
                <c:v>0.93900553837004641</c:v>
              </c:pt>
              <c:pt idx="4">
                <c:v>0.7791398780938481</c:v>
              </c:pt>
              <c:pt idx="5">
                <c:v>0.74160371452013529</c:v>
              </c:pt>
              <c:pt idx="6">
                <c:v>0.65258382845261687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217-934E-430B-99E1-6A0D37DF9B6F}"/>
            </c:ext>
          </c:extLst>
        </c:ser>
        <c:ser>
          <c:idx val="14"/>
          <c:order val="14"/>
          <c:tx>
            <c:v>WO</c:v>
          </c:tx>
          <c:spPr>
            <a:ln w="25400">
              <a:noFill/>
            </a:ln>
          </c:spPr>
          <c:marker>
            <c:symbol val="circle"/>
            <c:size val="10"/>
            <c:spPr>
              <a:ln w="25400">
                <a:solidFill>
                  <a:schemeClr val="tx1"/>
                </a:solidFill>
              </a:ln>
            </c:spPr>
          </c:marker>
          <c:xVal>
            <c:numLit>
              <c:formatCode>General</c:formatCode>
              <c:ptCount val="6"/>
              <c:pt idx="0">
                <c:v>-0.45515748913123599</c:v>
              </c:pt>
              <c:pt idx="1">
                <c:v>-0.42493976648686643</c:v>
              </c:pt>
              <c:pt idx="2">
                <c:v>1.1127601135589549E-2</c:v>
              </c:pt>
              <c:pt idx="3">
                <c:v>-0.31990961206190632</c:v>
              </c:pt>
              <c:pt idx="4">
                <c:v>3.4654968647937275E-2</c:v>
              </c:pt>
              <c:pt idx="5">
                <c:v>-0.10999746927901477</c:v>
              </c:pt>
            </c:numLit>
          </c:xVal>
          <c:yVal>
            <c:numLit>
              <c:formatCode>General</c:formatCode>
              <c:ptCount val="6"/>
              <c:pt idx="0">
                <c:v>0.96567751256724343</c:v>
              </c:pt>
              <c:pt idx="1">
                <c:v>0.64727099851487002</c:v>
              </c:pt>
              <c:pt idx="2">
                <c:v>0.67870352594224903</c:v>
              </c:pt>
              <c:pt idx="3">
                <c:v>1.0073122241029773</c:v>
              </c:pt>
              <c:pt idx="4">
                <c:v>0.69055831746722784</c:v>
              </c:pt>
              <c:pt idx="5">
                <c:v>0.84068293004552441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218-934E-430B-99E1-6A0D37DF9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5334255"/>
        <c:axId val="1175331855"/>
      </c:scatterChart>
      <c:valAx>
        <c:axId val="1175334255"/>
        <c:scaling>
          <c:orientation val="minMax"/>
          <c:max val="1"/>
          <c:min val="-1"/>
        </c:scaling>
        <c:delete val="0"/>
        <c:axPos val="b"/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1175331855"/>
        <c:crosses val="autoZero"/>
        <c:crossBetween val="midCat"/>
      </c:valAx>
      <c:valAx>
        <c:axId val="1175331855"/>
        <c:scaling>
          <c:orientation val="minMax"/>
          <c:max val="2"/>
          <c:min val="0"/>
        </c:scaling>
        <c:delete val="0"/>
        <c:axPos val="l"/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1175334255"/>
        <c:crosses val="autoZero"/>
        <c:crossBetween val="midCat"/>
      </c:valAx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overlay val="0"/>
      <c:txPr>
        <a:bodyPr/>
        <a:lstStyle/>
        <a:p>
          <a:pPr>
            <a:defRPr sz="1200" b="1"/>
          </a:pPr>
          <a:endParaRPr lang="es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txPr>
    <a:bodyPr/>
    <a:lstStyle/>
    <a:p>
      <a:pPr>
        <a:defRPr b="1"/>
      </a:pPr>
      <a:endParaRPr lang="es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9D6D9E0-2522-44BA-8A7C-50FF75ED4A9B}">
  <sheetPr/>
  <sheetViews>
    <sheetView zoomScale="8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1205" cy="60700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2673A0E-B26C-9AC1-8102-2C2D2D1406F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0.19664</cdr:x>
      <cdr:y>0.86163</cdr:y>
    </cdr:from>
    <cdr:to>
      <cdr:x>0.2507</cdr:x>
      <cdr:y>0.91583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03D598E-4C2F-AB39-419F-E858CD06BFBD}"/>
            </a:ext>
          </a:extLst>
        </cdr:cNvPr>
        <cdr:cNvSpPr txBox="1"/>
      </cdr:nvSpPr>
      <cdr:spPr>
        <a:xfrm xmlns:a="http://schemas.openxmlformats.org/drawingml/2006/main">
          <a:off x="1827067" y="5230091"/>
          <a:ext cx="502227" cy="3290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US" sz="1100" kern="1200"/>
        </a:p>
      </cdr:txBody>
    </cdr:sp>
  </cdr:relSizeAnchor>
  <cdr:relSizeAnchor xmlns:cdr="http://schemas.openxmlformats.org/drawingml/2006/chartDrawing">
    <cdr:from>
      <cdr:x>0.21796</cdr:x>
      <cdr:y>0.82863</cdr:y>
    </cdr:from>
    <cdr:to>
      <cdr:x>0.27295</cdr:x>
      <cdr:y>0.88854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39E367F2-5259-8A83-03EC-602732B35DB9}"/>
            </a:ext>
          </a:extLst>
        </cdr:cNvPr>
        <cdr:cNvSpPr txBox="1"/>
      </cdr:nvSpPr>
      <cdr:spPr>
        <a:xfrm xmlns:a="http://schemas.openxmlformats.org/drawingml/2006/main">
          <a:off x="2025072" y="5029777"/>
          <a:ext cx="510923" cy="3636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600" b="1" kern="1200"/>
            <a:t>δ</a:t>
          </a:r>
          <a:r>
            <a:rPr lang="es-ES" sz="1600" b="1" kern="1200"/>
            <a:t>H</a:t>
          </a:r>
          <a:endParaRPr lang="es-US" sz="1600" b="1" kern="1200"/>
        </a:p>
      </cdr:txBody>
    </cdr:sp>
  </cdr:relSizeAnchor>
  <cdr:relSizeAnchor xmlns:cdr="http://schemas.openxmlformats.org/drawingml/2006/chartDrawing">
    <cdr:from>
      <cdr:x>0.60752</cdr:x>
      <cdr:y>0.82863</cdr:y>
    </cdr:from>
    <cdr:to>
      <cdr:x>0.66251</cdr:x>
      <cdr:y>0.88854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39E367F2-5259-8A83-03EC-602732B35DB9}"/>
            </a:ext>
          </a:extLst>
        </cdr:cNvPr>
        <cdr:cNvSpPr txBox="1"/>
      </cdr:nvSpPr>
      <cdr:spPr>
        <a:xfrm xmlns:a="http://schemas.openxmlformats.org/drawingml/2006/main">
          <a:off x="5644573" y="5029778"/>
          <a:ext cx="510923" cy="3636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600" b="1" kern="1200"/>
            <a:t>δ</a:t>
          </a:r>
          <a:r>
            <a:rPr lang="es-ES" sz="1600" b="1" kern="1200"/>
            <a:t>D</a:t>
          </a:r>
          <a:endParaRPr lang="es-US" sz="1600" b="1" kern="1200"/>
        </a:p>
      </cdr:txBody>
    </cdr:sp>
  </cdr:relSizeAnchor>
  <cdr:relSizeAnchor xmlns:cdr="http://schemas.openxmlformats.org/drawingml/2006/chartDrawing">
    <cdr:from>
      <cdr:x>0.79205</cdr:x>
      <cdr:y>0.32791</cdr:y>
    </cdr:from>
    <cdr:to>
      <cdr:x>0.84704</cdr:x>
      <cdr:y>0.38782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39E367F2-5259-8A83-03EC-602732B35DB9}"/>
            </a:ext>
          </a:extLst>
        </cdr:cNvPr>
        <cdr:cNvSpPr txBox="1"/>
      </cdr:nvSpPr>
      <cdr:spPr>
        <a:xfrm xmlns:a="http://schemas.openxmlformats.org/drawingml/2006/main">
          <a:off x="7359073" y="1990437"/>
          <a:ext cx="510923" cy="3636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600" b="1" kern="1200"/>
            <a:t>δ</a:t>
          </a:r>
          <a:r>
            <a:rPr lang="es-ES" sz="1600" b="1" kern="1200"/>
            <a:t>P</a:t>
          </a:r>
          <a:endParaRPr lang="es-US" sz="1600" b="1" kern="12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ddel\OneDrive\Escritorio\HANSEN%20SPHEROID\PUBLICACION%20HANSEN%20ELLIPSOID\Supplementary%20information.xlsx" TargetMode="External"/><Relationship Id="rId1" Type="http://schemas.openxmlformats.org/officeDocument/2006/relationships/externalLinkPath" Target="/Users/mddel/OneDrive/Escritorio/HANSEN%20SPHEROID/PUBLICACION%20HANSEN%20ELLIPSOID/Supplementary%20informatio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ddel\OneDrive\Escritorio\ARTICULO%20SPHEROID\SIFR.xlsx" TargetMode="External"/><Relationship Id="rId1" Type="http://schemas.openxmlformats.org/officeDocument/2006/relationships/externalLinkPath" Target="/Users/mddel/OneDrive/Escritorio/ARTICULO%20SPHEROID/SIF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ddel\OneDrive\Escritorio\HANSEN%20SPHEROID\HSP_Calculations%20Spheroid.xlsx" TargetMode="External"/><Relationship Id="rId1" Type="http://schemas.openxmlformats.org/officeDocument/2006/relationships/externalLinkPath" Target="/Users/mddel/OneDrive/Escritorio/HANSEN%20SPHEROID/HSP_Calculations%20Sphero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Spheroid PMMA"/>
      <sheetName val="XYZ 3D"/>
    </sheetNames>
    <sheetDataSet>
      <sheetData sheetId="0"/>
      <sheetData sheetId="1">
        <row r="6">
          <cell r="F6">
            <v>3.49</v>
          </cell>
          <cell r="G6">
            <v>7.2623455936095764</v>
          </cell>
          <cell r="H6">
            <v>9.6895445944085363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-oil FO-A"/>
      <sheetName val="N-oil FO-B"/>
      <sheetName val="N-oil FO-C"/>
      <sheetName val="D-oil FO-A"/>
      <sheetName val="D-oil FO-B"/>
      <sheetName val="D-oil FO-C"/>
      <sheetName val="PAO FO-A"/>
      <sheetName val="PAO FO-B"/>
      <sheetName val="PAO FO-B (2)"/>
      <sheetName val="PAO FO-C"/>
      <sheetName val="PMMA FO-A"/>
      <sheetName val="PMMA FO-B"/>
      <sheetName val="PMMA FO-C"/>
      <sheetName val="Lignin FO-A"/>
      <sheetName val="Chart1"/>
      <sheetName val="Lignin FO-B"/>
      <sheetName val="Lignin FO-B (2)"/>
      <sheetName val="Lignin FO-C"/>
      <sheetName val="Bitumen FO-A"/>
      <sheetName val="Bitumen FO-B"/>
      <sheetName val="Bitumen FO-C"/>
      <sheetName val="CDA FO-A"/>
      <sheetName val="XYZ 3D"/>
      <sheetName val="CDA FO-B"/>
      <sheetName val="CDA FO-C"/>
      <sheetName val="PES FO-A"/>
      <sheetName val="PES FO-B"/>
      <sheetName val="PES FO-C"/>
      <sheetName val="Resumen"/>
      <sheetName val="Sheet2"/>
    </sheetNames>
    <sheetDataSet>
      <sheetData sheetId="0">
        <row r="6">
          <cell r="C6">
            <v>17.295244898383999</v>
          </cell>
          <cell r="D6">
            <v>8.295897164122007E-2</v>
          </cell>
          <cell r="E6">
            <v>3.3036300420760942</v>
          </cell>
          <cell r="F6">
            <v>3.9286213070882203</v>
          </cell>
          <cell r="G6">
            <v>12.058948126288396</v>
          </cell>
          <cell r="H6">
            <v>15.205781666693351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5"/>
      <sheetData sheetId="16"/>
      <sheetData sheetId="17"/>
      <sheetData sheetId="18"/>
      <sheetData sheetId="19"/>
      <sheetData sheetId="20"/>
      <sheetData sheetId="21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SP Calcs"/>
      <sheetName val="HSP Sphere PES"/>
      <sheetName val="HSP Sphere Bitumen"/>
      <sheetName val="HSP Sphere Lingnin"/>
      <sheetName val="HSP Sphere PAO"/>
      <sheetName val="HSP Sphere N-Oil"/>
      <sheetName val="HSP Sphere D-Oil"/>
      <sheetName val="HSP Sphere cellulose diacetate"/>
      <sheetName val="HSP Sphere polystyrene"/>
      <sheetName val="HSP Sphere PMMA"/>
      <sheetName val="Spheroid PES"/>
      <sheetName val="Spheroid Bitumen"/>
      <sheetName val="Spheroid Lingnin"/>
      <sheetName val="Spheroid PAO"/>
      <sheetName val="Spheroid N-Oil"/>
      <sheetName val="Spheroid D-Oil"/>
      <sheetName val="Spheroid cellulose diacetate"/>
      <sheetName val="Spheroid polystyrene"/>
      <sheetName val="Spheroid PMMA"/>
      <sheetName val="Spheroid Policosanol"/>
      <sheetName val="Resumen"/>
      <sheetName val="Sheet2"/>
    </sheetNames>
    <sheetDataSet>
      <sheetData sheetId="0" refreshError="1"/>
      <sheetData sheetId="1">
        <row r="5">
          <cell r="B5">
            <v>19.026155401009181</v>
          </cell>
          <cell r="E5">
            <v>5.5469541192469336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B830-BF94-4774-9948-8C6D6B95693F}">
  <dimension ref="B1:W32"/>
  <sheetViews>
    <sheetView tabSelected="1" topLeftCell="B1" workbookViewId="0">
      <selection activeCell="O21" sqref="O21"/>
    </sheetView>
  </sheetViews>
  <sheetFormatPr defaultRowHeight="14.4" x14ac:dyDescent="0.3"/>
  <cols>
    <col min="2" max="2" width="8.88671875" style="6"/>
  </cols>
  <sheetData>
    <row r="1" spans="2:23" ht="17.399999999999999" x14ac:dyDescent="0.3">
      <c r="B1" s="38" t="s">
        <v>78</v>
      </c>
      <c r="C1" s="38"/>
      <c r="D1" s="38"/>
    </row>
    <row r="3" spans="2:23" ht="15.6" x14ac:dyDescent="0.3">
      <c r="B3" s="32">
        <v>1</v>
      </c>
      <c r="C3" s="33" t="s">
        <v>172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2:23" ht="15.6" x14ac:dyDescent="0.3">
      <c r="B4" s="32"/>
      <c r="C4" s="33" t="s">
        <v>173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2:23" ht="15.6" x14ac:dyDescent="0.3">
      <c r="B5" s="32">
        <v>2</v>
      </c>
      <c r="C5" s="33" t="s">
        <v>86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</row>
    <row r="6" spans="2:23" ht="15.6" x14ac:dyDescent="0.3">
      <c r="B6" s="32"/>
      <c r="C6" s="33" t="s">
        <v>171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</row>
    <row r="7" spans="2:23" ht="15.6" x14ac:dyDescent="0.3">
      <c r="B7" s="32">
        <v>3</v>
      </c>
      <c r="C7" s="37" t="s">
        <v>79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</row>
    <row r="8" spans="2:23" ht="15.6" x14ac:dyDescent="0.3">
      <c r="B8" s="32">
        <v>4</v>
      </c>
      <c r="C8" s="37" t="s">
        <v>80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</row>
    <row r="9" spans="2:23" ht="15.6" x14ac:dyDescent="0.3">
      <c r="B9" s="32">
        <v>5</v>
      </c>
      <c r="C9" s="37" t="s">
        <v>81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spans="2:23" ht="15.6" x14ac:dyDescent="0.3">
      <c r="B10" s="32">
        <v>6</v>
      </c>
      <c r="C10" s="37" t="s">
        <v>87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</row>
    <row r="11" spans="2:23" ht="15.6" x14ac:dyDescent="0.3">
      <c r="B11" s="32">
        <v>7</v>
      </c>
      <c r="C11" s="37" t="s">
        <v>82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</row>
    <row r="12" spans="2:23" ht="15.6" x14ac:dyDescent="0.3">
      <c r="B12" s="32">
        <v>8</v>
      </c>
      <c r="C12" s="37" t="s">
        <v>83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</row>
    <row r="13" spans="2:23" ht="15.6" x14ac:dyDescent="0.3">
      <c r="B13" s="32">
        <v>9</v>
      </c>
      <c r="C13" s="33" t="s">
        <v>174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</row>
    <row r="14" spans="2:23" ht="15.6" x14ac:dyDescent="0.3">
      <c r="B14" s="32"/>
      <c r="C14" s="33" t="s">
        <v>88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</row>
    <row r="15" spans="2:23" ht="15.6" x14ac:dyDescent="0.3">
      <c r="B15" s="32">
        <v>10</v>
      </c>
      <c r="C15" s="37" t="s">
        <v>84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3"/>
      <c r="W15" s="33"/>
    </row>
    <row r="16" spans="2:23" ht="15.6" x14ac:dyDescent="0.3">
      <c r="B16" s="32">
        <v>11</v>
      </c>
      <c r="C16" s="37" t="s">
        <v>85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</row>
    <row r="17" spans="2:2" ht="15.6" x14ac:dyDescent="0.3">
      <c r="B17" s="32"/>
    </row>
    <row r="18" spans="2:2" ht="15.6" x14ac:dyDescent="0.3">
      <c r="B18" s="32"/>
    </row>
    <row r="19" spans="2:2" ht="15.6" x14ac:dyDescent="0.3">
      <c r="B19" s="32"/>
    </row>
    <row r="20" spans="2:2" ht="15.6" x14ac:dyDescent="0.3">
      <c r="B20" s="32"/>
    </row>
    <row r="21" spans="2:2" ht="15.6" x14ac:dyDescent="0.3">
      <c r="B21" s="32"/>
    </row>
    <row r="22" spans="2:2" ht="15.6" x14ac:dyDescent="0.3">
      <c r="B22" s="32"/>
    </row>
    <row r="23" spans="2:2" ht="15.6" x14ac:dyDescent="0.3">
      <c r="B23" s="32"/>
    </row>
    <row r="24" spans="2:2" ht="15.6" x14ac:dyDescent="0.3">
      <c r="B24" s="32"/>
    </row>
    <row r="25" spans="2:2" ht="15.6" x14ac:dyDescent="0.3">
      <c r="B25" s="32"/>
    </row>
    <row r="26" spans="2:2" ht="15.6" x14ac:dyDescent="0.3">
      <c r="B26" s="32"/>
    </row>
    <row r="27" spans="2:2" ht="15.6" x14ac:dyDescent="0.3">
      <c r="B27" s="32"/>
    </row>
    <row r="28" spans="2:2" ht="15.6" x14ac:dyDescent="0.3">
      <c r="B28" s="32"/>
    </row>
    <row r="29" spans="2:2" ht="15.6" x14ac:dyDescent="0.3">
      <c r="B29" s="32"/>
    </row>
    <row r="30" spans="2:2" ht="15.6" x14ac:dyDescent="0.3">
      <c r="B30" s="32"/>
    </row>
    <row r="31" spans="2:2" ht="15.6" x14ac:dyDescent="0.3">
      <c r="B31" s="32"/>
    </row>
    <row r="32" spans="2:2" ht="15.6" x14ac:dyDescent="0.3">
      <c r="B32" s="32"/>
    </row>
  </sheetData>
  <mergeCells count="9">
    <mergeCell ref="C12:U12"/>
    <mergeCell ref="C15:U15"/>
    <mergeCell ref="C16:U16"/>
    <mergeCell ref="B1:D1"/>
    <mergeCell ref="C7:U7"/>
    <mergeCell ref="C8:U8"/>
    <mergeCell ref="C9:U9"/>
    <mergeCell ref="C10:U10"/>
    <mergeCell ref="C11:U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31FA-4181-43DF-823A-5943F097A802}">
  <dimension ref="A1:W125"/>
  <sheetViews>
    <sheetView topLeftCell="B1" zoomScaleNormal="100" workbookViewId="0">
      <selection activeCell="P9" sqref="P9"/>
    </sheetView>
  </sheetViews>
  <sheetFormatPr defaultRowHeight="14.4" x14ac:dyDescent="0.3"/>
  <cols>
    <col min="2" max="2" width="36.77734375" customWidth="1"/>
    <col min="3" max="3" width="5.5546875" bestFit="1" customWidth="1"/>
    <col min="4" max="5" width="5.44140625" bestFit="1" customWidth="1"/>
    <col min="8" max="10" width="13.33203125" bestFit="1" customWidth="1"/>
    <col min="11" max="11" width="5.88671875" bestFit="1" customWidth="1"/>
    <col min="19" max="19" width="14" bestFit="1" customWidth="1"/>
    <col min="20" max="20" width="11.21875" bestFit="1" customWidth="1"/>
    <col min="22" max="22" width="9.88671875" bestFit="1" customWidth="1"/>
  </cols>
  <sheetData>
    <row r="1" spans="1:23" ht="15" thickBot="1" x14ac:dyDescent="0.35">
      <c r="C1" s="1" t="s">
        <v>75</v>
      </c>
      <c r="D1" s="1" t="s">
        <v>76</v>
      </c>
      <c r="E1" s="1" t="s">
        <v>77</v>
      </c>
      <c r="F1" s="1" t="s">
        <v>71</v>
      </c>
      <c r="G1" s="1" t="s">
        <v>73</v>
      </c>
      <c r="H1" s="1" t="s">
        <v>72</v>
      </c>
    </row>
    <row r="2" spans="1:23" ht="15" thickBot="1" x14ac:dyDescent="0.35">
      <c r="B2" s="30" t="s">
        <v>74</v>
      </c>
      <c r="C2" s="31">
        <f>dD</f>
        <v>17.233429494486593</v>
      </c>
      <c r="D2" s="31">
        <f>dH</f>
        <v>5.0437544010454909</v>
      </c>
      <c r="E2" s="31">
        <f>dP</f>
        <v>2.547844500406613</v>
      </c>
      <c r="F2" s="31">
        <f>2*F6</f>
        <v>7.32413976166466</v>
      </c>
      <c r="G2" s="31">
        <f>2*H6</f>
        <v>24.409164793226672</v>
      </c>
      <c r="H2" s="34">
        <f>2*G6</f>
        <v>19.023933810093155</v>
      </c>
    </row>
    <row r="3" spans="1:23" ht="15" thickBot="1" x14ac:dyDescent="0.35"/>
    <row r="4" spans="1:23" x14ac:dyDescent="0.3">
      <c r="C4" s="39" t="s">
        <v>69</v>
      </c>
      <c r="D4" s="40"/>
      <c r="E4" s="40"/>
      <c r="F4" s="40"/>
      <c r="G4" s="40"/>
      <c r="H4" s="41"/>
    </row>
    <row r="5" spans="1:23" x14ac:dyDescent="0.3">
      <c r="C5" s="5" t="s">
        <v>4</v>
      </c>
      <c r="D5" s="6" t="s">
        <v>5</v>
      </c>
      <c r="E5" s="6" t="s">
        <v>6</v>
      </c>
      <c r="F5" s="1" t="s">
        <v>0</v>
      </c>
      <c r="G5" s="1" t="s">
        <v>1</v>
      </c>
      <c r="H5" s="2" t="s">
        <v>2</v>
      </c>
      <c r="P5" t="s">
        <v>7</v>
      </c>
      <c r="Q5" s="6">
        <f>COUNTIF(G11:G118,1)</f>
        <v>80</v>
      </c>
      <c r="T5" t="s">
        <v>8</v>
      </c>
      <c r="U5" s="7">
        <v>1000000</v>
      </c>
      <c r="V5" s="6" t="s">
        <v>9</v>
      </c>
      <c r="W5" s="6">
        <f>COUNTIF(V11:V118,"WO")</f>
        <v>6</v>
      </c>
    </row>
    <row r="6" spans="1:23" ht="15" thickBot="1" x14ac:dyDescent="0.35">
      <c r="C6" s="8">
        <v>17.233429494486593</v>
      </c>
      <c r="D6" s="9">
        <v>2.547844500406613</v>
      </c>
      <c r="E6" s="9">
        <v>5.0437544010454909</v>
      </c>
      <c r="F6" s="9">
        <v>3.66206988083233</v>
      </c>
      <c r="G6" s="9">
        <v>9.5119669050465774</v>
      </c>
      <c r="H6" s="10">
        <v>12.204582396613336</v>
      </c>
      <c r="P6" t="s">
        <v>10</v>
      </c>
      <c r="Q6" s="6">
        <f>COUNTIF(G11:G118,0)</f>
        <v>28</v>
      </c>
      <c r="T6" t="s">
        <v>11</v>
      </c>
      <c r="U6" s="7">
        <f>T119*U5</f>
        <v>885966.71672618529</v>
      </c>
      <c r="V6" s="6" t="s">
        <v>12</v>
      </c>
      <c r="W6" s="6">
        <f>COUNTIF(V11:V118,"WI")</f>
        <v>7</v>
      </c>
    </row>
    <row r="7" spans="1:23" ht="15" thickBot="1" x14ac:dyDescent="0.35">
      <c r="C7" s="11">
        <f>C125</f>
        <v>17.649999999999999</v>
      </c>
      <c r="D7" s="11">
        <f t="shared" ref="D7:E7" si="0">D125</f>
        <v>6.1</v>
      </c>
      <c r="E7" s="11">
        <f t="shared" si="0"/>
        <v>8.1999999999999993</v>
      </c>
      <c r="F7" s="4">
        <f>H119</f>
        <v>0</v>
      </c>
      <c r="G7" s="4">
        <f t="shared" ref="G7:H7" si="1">I119</f>
        <v>0</v>
      </c>
      <c r="H7" s="4">
        <f t="shared" si="1"/>
        <v>0</v>
      </c>
      <c r="P7" t="s">
        <v>13</v>
      </c>
      <c r="Q7" s="6">
        <f>Q5+Q6</f>
        <v>108</v>
      </c>
      <c r="R7" s="66"/>
      <c r="T7" t="s">
        <v>14</v>
      </c>
      <c r="U7" s="12">
        <f>U6/U5</f>
        <v>0.88596671672618532</v>
      </c>
      <c r="W7" s="6">
        <f>SUM(W5:W6)</f>
        <v>13</v>
      </c>
    </row>
    <row r="8" spans="1:23" ht="15" thickBot="1" x14ac:dyDescent="0.35">
      <c r="C8" s="11">
        <f>C6-C7</f>
        <v>-0.41657050551340546</v>
      </c>
      <c r="D8" s="11">
        <f t="shared" ref="D8:E8" si="2">D6-D7</f>
        <v>-3.5521554995933866</v>
      </c>
      <c r="E8" s="11">
        <f t="shared" si="2"/>
        <v>-3.1562455989545084</v>
      </c>
      <c r="F8" s="6"/>
      <c r="M8" s="3" t="s">
        <v>3</v>
      </c>
      <c r="O8" s="4"/>
      <c r="P8" s="21" t="s">
        <v>89</v>
      </c>
      <c r="Q8" s="42" t="s">
        <v>90</v>
      </c>
      <c r="R8" s="67"/>
    </row>
    <row r="9" spans="1:23" ht="15" thickBot="1" x14ac:dyDescent="0.35">
      <c r="M9" s="43">
        <f>(4/3)*3.1416*F6*G6*H6</f>
        <v>1780.7768721400294</v>
      </c>
      <c r="O9" s="14" t="s">
        <v>16</v>
      </c>
      <c r="P9" s="35">
        <f>T119</f>
        <v>0.88596671672618532</v>
      </c>
      <c r="Q9" s="35">
        <f>(M9^(-1/G119))*T119</f>
        <v>0.82664524280352203</v>
      </c>
      <c r="R9" s="68"/>
    </row>
    <row r="10" spans="1:23" ht="18.600000000000001" thickBot="1" x14ac:dyDescent="0.35">
      <c r="A10" s="16" t="s">
        <v>70</v>
      </c>
      <c r="B10" s="16" t="s">
        <v>17</v>
      </c>
      <c r="C10" s="16" t="s">
        <v>4</v>
      </c>
      <c r="D10" s="16" t="s">
        <v>5</v>
      </c>
      <c r="E10" s="16" t="s">
        <v>6</v>
      </c>
      <c r="F10" s="16" t="s">
        <v>18</v>
      </c>
      <c r="G10" s="16" t="s">
        <v>19</v>
      </c>
      <c r="H10" s="16" t="s">
        <v>20</v>
      </c>
      <c r="I10" s="16" t="s">
        <v>21</v>
      </c>
      <c r="J10" s="16" t="s">
        <v>22</v>
      </c>
      <c r="K10" s="16" t="s">
        <v>23</v>
      </c>
      <c r="L10" s="17" t="s">
        <v>24</v>
      </c>
      <c r="M10" s="17" t="s">
        <v>25</v>
      </c>
      <c r="N10" s="17" t="s">
        <v>26</v>
      </c>
      <c r="O10" s="16" t="s">
        <v>27</v>
      </c>
      <c r="P10" s="16" t="s">
        <v>28</v>
      </c>
      <c r="Q10" s="16" t="s">
        <v>29</v>
      </c>
      <c r="R10" s="16"/>
      <c r="S10" s="16" t="s">
        <v>30</v>
      </c>
      <c r="T10" s="16" t="s">
        <v>31</v>
      </c>
      <c r="U10" s="16" t="s">
        <v>32</v>
      </c>
      <c r="V10" s="18" t="s">
        <v>33</v>
      </c>
      <c r="W10" s="16" t="s">
        <v>34</v>
      </c>
    </row>
    <row r="11" spans="1:23" x14ac:dyDescent="0.3">
      <c r="A11" s="6">
        <f>IF(G11="","",IF(AND(G11=1,V11="WO"),2,IF(AND(G11=0,V11="WI"),3,G11)))</f>
        <v>1</v>
      </c>
      <c r="B11" s="27" t="s">
        <v>91</v>
      </c>
      <c r="C11" s="28">
        <v>14.8</v>
      </c>
      <c r="D11" s="28">
        <v>1.7</v>
      </c>
      <c r="E11" s="28">
        <v>3.5</v>
      </c>
      <c r="F11" s="28">
        <v>141.9</v>
      </c>
      <c r="G11" s="29">
        <v>1</v>
      </c>
      <c r="H11" s="13">
        <f t="shared" ref="H11:H42" si="3">ABS(dD-C11)</f>
        <v>2.4334294944865924</v>
      </c>
      <c r="I11" s="13">
        <f t="shared" ref="I11:I42" si="4">ABS(dP-D11)</f>
        <v>0.84784450040661308</v>
      </c>
      <c r="J11" s="13">
        <f t="shared" ref="J11:J42" si="5">ABS(dH-E11)</f>
        <v>1.5437544010454909</v>
      </c>
      <c r="K11" s="20" t="str">
        <f>IF(H11&gt;$S$119,"A",IF(AND(H11&lt;$S$119,I11&gt;$S$119),"B",IF(AND(H11&lt;$S$119,I11&lt;$S$119,J11&gt;$S$119),"C",IF(AND(H11&lt;$S$119,I11&lt;$S$119,J11&lt;$S$119),"D"))))</f>
        <v>A</v>
      </c>
      <c r="L11" s="13">
        <f t="shared" ref="L11:L42" si="6">IF(K11="A",(1/sa^2)+(1/sb^2)*((D11-dP)^2)/((C11-dD)^2)+(1/sc^2)*((E11-dH)^2)/((C11-dD)^2),IF(K11="B",(1/sb^2)+(1/sa^2)*((C11-dD)^2)/((D11-dP)^2)+(1/sc^2)*((E11-dH)^2)/((D11-dP)^2),IF(K11="C",(1/sc^2)+(1/sa^2)*(C11-dD)^2/(E11-dH)^2+(1/sb^2)*(D11-dP)^2/(E11-dH)^2,0)))</f>
        <v>7.8610632479358428E-2</v>
      </c>
      <c r="M11" s="13">
        <f t="shared" ref="M11:M42" si="7">IF(K11="A",-2*dD*L11,IF(K11="B",-2*dP*L11, IF(K11="C",-2*dH*L11,0)))</f>
        <v>-2.7094615847000427</v>
      </c>
      <c r="N11" s="13">
        <f t="shared" ref="N11:N42" si="8">IF(K11="A",(dD^2)*L11-1,IF(K11="B",(dP^2)*L11-1,IF(K11="C",(dH^2)*L11-1,0)))</f>
        <v>22.346657593974051</v>
      </c>
      <c r="O11" s="13">
        <f t="shared" ref="O11:O42" si="9">IF(K11="A",(-M11+SQRT(M11^2-4*L11*M11))/2*L11,IF(K11="B",(C11-dD)*(P11-dP)/(D11-dP)+dD,IF(K11="C",(C11-dD)*(Q11-dH)/(E11-dH)+dD,0)))</f>
        <v>0.21900253393211846</v>
      </c>
      <c r="P11" s="13">
        <f t="shared" ref="P11:P42" si="10">IF(K11="A",(D11-dP)*(O11-dD)/(C11-dD)+dP,IF(K11="B",(-M11+SQRT(M11^2-4*L11*M11))/2*L11,IF(K11="C",(D11-dP)*(Q11-dH)/(E11-dH)+dP,0)))</f>
        <v>-3.3802452012921997</v>
      </c>
      <c r="Q11" s="13">
        <f t="shared" ref="Q11:Q42" si="11">IF(K11="A",(E11-dH)*(O11-dD)/(C11-dD)+dH,IF(K11="B",(E11-dH)*(P11-dP)/(D11-dP)+dH,IF(K11="C",(-M11+SQRT(M11^2-4*L11*M11))/2*L11,0)))</f>
        <v>-5.7501052777058232</v>
      </c>
      <c r="S11" s="4">
        <f>IF(G11&lt;&gt;"",SQRT((C11-dD)^2+(D11-dP)^2+(E11-dH)^2),0)</f>
        <v>3.0039302675418975</v>
      </c>
      <c r="T11" s="4">
        <f>IF(G11=1,IF(S11&lt;W11,1,EXP(W11-S11)),IF(G11&lt;&gt;"",IF(S11&lt;W11,EXP(S11-W11),1),1))</f>
        <v>1</v>
      </c>
      <c r="U11" s="13">
        <f t="shared" ref="U11:U42" si="12">IF(AND(G11&lt;&gt;"",K11="D"),S11/W11,SQRT((C11-dD)^2/(sa^2)+(D11-dP)^2/(sb^2)+(E11-dH)^2/(sc^2)))</f>
        <v>0.68227492896345598</v>
      </c>
      <c r="V11" s="6" t="str">
        <f>IF(G11=1,IF(U11&lt;=1,"","WO"),IF(G11&lt;&gt;"",IF(U11&gt;1,"","WI"),""))</f>
        <v/>
      </c>
      <c r="W11" s="13">
        <f t="shared" ref="W11:W42" si="13">IF(AND(G11&lt;&gt;"",K11="D"),MIN($F$6:$H$6),SQRT((C11-dD)^2+(D11-dP)^2+(E11-dH)^2)/SQRT(((C11-dD)^2)/sa^2+((D11-dP)^2)/sb^2+((E11-dH)^2)/sc^2))</f>
        <v>4.402814965083957</v>
      </c>
    </row>
    <row r="12" spans="1:23" x14ac:dyDescent="0.3">
      <c r="A12" s="6">
        <f t="shared" ref="A12:A75" si="14">IF(G12="","",IF(AND(G12=1,V12="WO"),2,IF(AND(G12=0,V12="WI"),3,G12)))</f>
        <v>0</v>
      </c>
      <c r="B12" s="27" t="s">
        <v>92</v>
      </c>
      <c r="C12" s="28">
        <v>14.5</v>
      </c>
      <c r="D12" s="28">
        <v>8</v>
      </c>
      <c r="E12" s="28">
        <v>13.5</v>
      </c>
      <c r="F12" s="28">
        <v>57.6</v>
      </c>
      <c r="G12" s="29">
        <v>0</v>
      </c>
      <c r="H12" s="13">
        <f t="shared" si="3"/>
        <v>2.7334294944865931</v>
      </c>
      <c r="I12" s="13">
        <f t="shared" si="4"/>
        <v>5.4521554995933865</v>
      </c>
      <c r="J12" s="13">
        <f t="shared" si="5"/>
        <v>8.45624559895451</v>
      </c>
      <c r="K12" s="20" t="str">
        <f t="shared" ref="K12:K75" si="15">IF(H12&gt;$S$119,"A",IF(AND(H12&lt;$S$119,I12&gt;$S$119),"B",IF(AND(H12&lt;$S$119,I12&lt;$S$119,J12&gt;$S$119),"C",IF(AND(H12&lt;$S$119,I12&lt;$S$119,J12&lt;$S$119),"D"))))</f>
        <v>A</v>
      </c>
      <c r="L12" s="13">
        <f t="shared" si="6"/>
        <v>0.18279242555776243</v>
      </c>
      <c r="M12" s="13">
        <f t="shared" si="7"/>
        <v>-6.3002807559517757</v>
      </c>
      <c r="N12" s="13">
        <f t="shared" si="8"/>
        <v>53.287722101582816</v>
      </c>
      <c r="O12" s="13">
        <f t="shared" si="9"/>
        <v>1.1841397233387874</v>
      </c>
      <c r="P12" s="13">
        <f t="shared" si="10"/>
        <v>34.560092728073705</v>
      </c>
      <c r="Q12" s="13">
        <f t="shared" si="11"/>
        <v>54.694472031538197</v>
      </c>
      <c r="S12" s="4">
        <f t="shared" ref="S12:S42" si="16">IF(G12&lt;&gt;"",SQRT((C12-dD)^2+(D12-dP)^2+(E12-dH)^2),0)</f>
        <v>10.426203816486284</v>
      </c>
      <c r="T12" s="4">
        <f t="shared" ref="T12:T75" si="17">IF(G12=1,IF(S12&lt;W12,1,EXP(W12-S12)),IF(G12&lt;&gt;"",IF(S12&lt;W12,EXP(S12-W12),1),1))</f>
        <v>1</v>
      </c>
      <c r="U12" s="13">
        <f t="shared" si="12"/>
        <v>1.1686567561955956</v>
      </c>
      <c r="V12" s="6" t="str">
        <f t="shared" ref="V12:V75" si="18">IF(G12=1,IF(U12&lt;=1,"","WO"),IF(G12&lt;&gt;"",IF(U12&gt;1,"","WI"),""))</f>
        <v/>
      </c>
      <c r="W12" s="13">
        <f t="shared" si="13"/>
        <v>8.9215278662550865</v>
      </c>
    </row>
    <row r="13" spans="1:23" x14ac:dyDescent="0.3">
      <c r="A13" s="6">
        <f t="shared" si="14"/>
        <v>3</v>
      </c>
      <c r="B13" s="27" t="s">
        <v>38</v>
      </c>
      <c r="C13" s="28">
        <v>15.5</v>
      </c>
      <c r="D13" s="28">
        <v>10.4</v>
      </c>
      <c r="E13" s="28">
        <v>7</v>
      </c>
      <c r="F13" s="28">
        <v>73.8</v>
      </c>
      <c r="G13" s="29">
        <v>0</v>
      </c>
      <c r="H13" s="13">
        <f t="shared" si="3"/>
        <v>1.7334294944865931</v>
      </c>
      <c r="I13" s="13">
        <f t="shared" si="4"/>
        <v>7.8521554995933869</v>
      </c>
      <c r="J13" s="13">
        <f t="shared" si="5"/>
        <v>1.9562455989545091</v>
      </c>
      <c r="K13" s="20" t="str">
        <f t="shared" si="15"/>
        <v>A</v>
      </c>
      <c r="L13" s="13">
        <f t="shared" si="6"/>
        <v>0.30990790199249502</v>
      </c>
      <c r="M13" s="13">
        <f t="shared" si="7"/>
        <v>-10.681551957543848</v>
      </c>
      <c r="N13" s="13">
        <f t="shared" si="8"/>
        <v>91.03988627601359</v>
      </c>
      <c r="O13" s="13">
        <f t="shared" si="9"/>
        <v>3.403704577568591</v>
      </c>
      <c r="P13" s="13">
        <f t="shared" si="10"/>
        <v>65.194263584445849</v>
      </c>
      <c r="Q13" s="13">
        <f t="shared" si="11"/>
        <v>20.651160753321331</v>
      </c>
      <c r="S13" s="4">
        <f t="shared" si="16"/>
        <v>8.2757489477134083</v>
      </c>
      <c r="T13" s="4">
        <f t="shared" si="17"/>
        <v>0.74063184615921707</v>
      </c>
      <c r="U13" s="13">
        <f t="shared" si="12"/>
        <v>0.96498932003461102</v>
      </c>
      <c r="V13" s="6" t="str">
        <f t="shared" si="18"/>
        <v>WI</v>
      </c>
      <c r="W13" s="13">
        <f t="shared" si="13"/>
        <v>8.5760005586554922</v>
      </c>
    </row>
    <row r="14" spans="1:23" x14ac:dyDescent="0.3">
      <c r="A14" s="6">
        <f t="shared" si="14"/>
        <v>0</v>
      </c>
      <c r="B14" s="27" t="s">
        <v>54</v>
      </c>
      <c r="C14" s="28">
        <v>15.3</v>
      </c>
      <c r="D14" s="28">
        <v>18</v>
      </c>
      <c r="E14" s="28">
        <v>6.1</v>
      </c>
      <c r="F14" s="28">
        <v>52.9</v>
      </c>
      <c r="G14" s="29">
        <v>0</v>
      </c>
      <c r="H14" s="13">
        <f t="shared" si="3"/>
        <v>1.9334294944865924</v>
      </c>
      <c r="I14" s="13">
        <f t="shared" si="4"/>
        <v>15.452155499593387</v>
      </c>
      <c r="J14" s="13">
        <f t="shared" si="5"/>
        <v>1.0562455989545088</v>
      </c>
      <c r="K14" s="20" t="str">
        <f t="shared" si="15"/>
        <v>A</v>
      </c>
      <c r="L14" s="13">
        <f t="shared" si="6"/>
        <v>0.7825318343941654</v>
      </c>
      <c r="M14" s="13">
        <f t="shared" si="7"/>
        <v>-26.971414390446217</v>
      </c>
      <c r="N14" s="13">
        <f t="shared" si="8"/>
        <v>231.40498413216798</v>
      </c>
      <c r="O14" s="13">
        <f t="shared" si="9"/>
        <v>21.701541679244205</v>
      </c>
      <c r="P14" s="13">
        <f t="shared" si="10"/>
        <v>-33.161740185967545</v>
      </c>
      <c r="Q14" s="13">
        <f t="shared" si="11"/>
        <v>2.6027945190103563</v>
      </c>
      <c r="S14" s="4">
        <f t="shared" si="16"/>
        <v>15.60842445473199</v>
      </c>
      <c r="T14" s="4">
        <f t="shared" si="17"/>
        <v>1</v>
      </c>
      <c r="U14" s="13">
        <f t="shared" si="12"/>
        <v>1.7103277673215289</v>
      </c>
      <c r="V14" s="6" t="str">
        <f t="shared" si="18"/>
        <v/>
      </c>
      <c r="W14" s="13">
        <f t="shared" si="13"/>
        <v>9.1259843598140691</v>
      </c>
    </row>
    <row r="15" spans="1:23" x14ac:dyDescent="0.3">
      <c r="A15" s="6">
        <f t="shared" si="14"/>
        <v>1</v>
      </c>
      <c r="B15" s="27" t="s">
        <v>41</v>
      </c>
      <c r="C15" s="28">
        <v>19.600000000000001</v>
      </c>
      <c r="D15" s="28">
        <v>8.6</v>
      </c>
      <c r="E15" s="28">
        <v>3.7</v>
      </c>
      <c r="F15" s="28">
        <v>117.4</v>
      </c>
      <c r="G15" s="29">
        <v>1</v>
      </c>
      <c r="H15" s="13">
        <f t="shared" si="3"/>
        <v>2.3665705055134083</v>
      </c>
      <c r="I15" s="13">
        <f t="shared" si="4"/>
        <v>6.0521554995933862</v>
      </c>
      <c r="J15" s="13">
        <f t="shared" si="5"/>
        <v>1.3437544010454907</v>
      </c>
      <c r="K15" s="20" t="str">
        <f t="shared" si="15"/>
        <v>A</v>
      </c>
      <c r="L15" s="13">
        <f t="shared" si="6"/>
        <v>0.14901523755152413</v>
      </c>
      <c r="M15" s="13">
        <f t="shared" si="7"/>
        <v>-5.136087179896724</v>
      </c>
      <c r="N15" s="13">
        <f t="shared" si="8"/>
        <v>43.25619814614334</v>
      </c>
      <c r="O15" s="13">
        <f t="shared" si="9"/>
        <v>0.78695140976153377</v>
      </c>
      <c r="P15" s="13">
        <f t="shared" si="10"/>
        <v>-39.511600826711245</v>
      </c>
      <c r="Q15" s="13">
        <f t="shared" si="11"/>
        <v>14.382173542398345</v>
      </c>
      <c r="S15" s="4">
        <f t="shared" si="16"/>
        <v>6.6358811049591289</v>
      </c>
      <c r="T15" s="4">
        <f t="shared" si="17"/>
        <v>1</v>
      </c>
      <c r="U15" s="13">
        <f t="shared" si="12"/>
        <v>0.91355518605120656</v>
      </c>
      <c r="V15" s="6" t="str">
        <f t="shared" si="18"/>
        <v/>
      </c>
      <c r="W15" s="13">
        <f t="shared" si="13"/>
        <v>7.263798844646014</v>
      </c>
    </row>
    <row r="16" spans="1:23" x14ac:dyDescent="0.3">
      <c r="A16" s="6">
        <f t="shared" si="14"/>
        <v>1</v>
      </c>
      <c r="B16" s="27" t="s">
        <v>93</v>
      </c>
      <c r="C16" s="28">
        <v>15.5</v>
      </c>
      <c r="D16" s="28">
        <v>5.7</v>
      </c>
      <c r="E16" s="28">
        <v>10.6</v>
      </c>
      <c r="F16" s="28">
        <v>74.900000000000006</v>
      </c>
      <c r="G16" s="29">
        <v>1</v>
      </c>
      <c r="H16" s="13">
        <f t="shared" si="3"/>
        <v>1.7334294944865931</v>
      </c>
      <c r="I16" s="13">
        <f t="shared" si="4"/>
        <v>3.1521554995933871</v>
      </c>
      <c r="J16" s="13">
        <f t="shared" si="5"/>
        <v>5.5562455989545088</v>
      </c>
      <c r="K16" s="20" t="str">
        <f t="shared" si="15"/>
        <v>A</v>
      </c>
      <c r="L16" s="13">
        <f t="shared" si="6"/>
        <v>0.1800919536332129</v>
      </c>
      <c r="M16" s="13">
        <f t="shared" si="7"/>
        <v>-6.2072039709246463</v>
      </c>
      <c r="N16" s="13">
        <f t="shared" si="8"/>
        <v>52.485705995413554</v>
      </c>
      <c r="O16" s="13">
        <f t="shared" si="9"/>
        <v>1.1494105457407251</v>
      </c>
      <c r="P16" s="13">
        <f t="shared" si="10"/>
        <v>31.795834652939266</v>
      </c>
      <c r="Q16" s="13">
        <f t="shared" si="11"/>
        <v>56.598640124239438</v>
      </c>
      <c r="S16" s="4">
        <f t="shared" si="16"/>
        <v>6.6191183145396506</v>
      </c>
      <c r="T16" s="4">
        <f t="shared" si="17"/>
        <v>1</v>
      </c>
      <c r="U16" s="13">
        <f t="shared" si="12"/>
        <v>0.73561967514533744</v>
      </c>
      <c r="V16" s="6" t="str">
        <f t="shared" si="18"/>
        <v/>
      </c>
      <c r="W16" s="13">
        <f t="shared" si="13"/>
        <v>8.9980169620013246</v>
      </c>
    </row>
    <row r="17" spans="1:23" x14ac:dyDescent="0.3">
      <c r="A17" s="6">
        <f t="shared" si="14"/>
        <v>3</v>
      </c>
      <c r="B17" s="27" t="s">
        <v>53</v>
      </c>
      <c r="C17" s="28">
        <v>19.399999999999999</v>
      </c>
      <c r="D17" s="28">
        <v>5.0999999999999996</v>
      </c>
      <c r="E17" s="28">
        <v>10.199999999999999</v>
      </c>
      <c r="F17" s="28">
        <v>91.6</v>
      </c>
      <c r="G17" s="29">
        <v>0</v>
      </c>
      <c r="H17" s="13">
        <f t="shared" si="3"/>
        <v>2.1665705055134055</v>
      </c>
      <c r="I17" s="13">
        <f t="shared" si="4"/>
        <v>2.5521554995933866</v>
      </c>
      <c r="J17" s="13">
        <f t="shared" si="5"/>
        <v>5.1562455989545084</v>
      </c>
      <c r="K17" s="20" t="str">
        <f t="shared" si="15"/>
        <v>A</v>
      </c>
      <c r="L17" s="13">
        <f t="shared" si="6"/>
        <v>0.12792913869250222</v>
      </c>
      <c r="M17" s="13">
        <f t="shared" si="7"/>
        <v>-4.4093155838952676</v>
      </c>
      <c r="N17" s="13">
        <f t="shared" si="8"/>
        <v>36.993814617000041</v>
      </c>
      <c r="O17" s="13">
        <f t="shared" si="9"/>
        <v>0.57999668407569849</v>
      </c>
      <c r="P17" s="13">
        <f t="shared" si="10"/>
        <v>-17.069403138680727</v>
      </c>
      <c r="Q17" s="13">
        <f t="shared" si="11"/>
        <v>-34.589938302537966</v>
      </c>
      <c r="S17" s="4">
        <f t="shared" si="16"/>
        <v>6.1477145449510839</v>
      </c>
      <c r="T17" s="4">
        <f t="shared" si="17"/>
        <v>0.16769195447638049</v>
      </c>
      <c r="U17" s="13">
        <f t="shared" si="12"/>
        <v>0.77492123970245053</v>
      </c>
      <c r="V17" s="6" t="str">
        <f t="shared" si="18"/>
        <v>WI</v>
      </c>
      <c r="W17" s="13">
        <f t="shared" si="13"/>
        <v>7.9333411319473521</v>
      </c>
    </row>
    <row r="18" spans="1:23" x14ac:dyDescent="0.3">
      <c r="A18" s="6">
        <f t="shared" si="14"/>
        <v>1</v>
      </c>
      <c r="B18" s="27" t="s">
        <v>42</v>
      </c>
      <c r="C18" s="28">
        <v>19.399999999999999</v>
      </c>
      <c r="D18" s="28">
        <v>7.4</v>
      </c>
      <c r="E18" s="28">
        <v>5.3</v>
      </c>
      <c r="F18" s="28">
        <v>101.9</v>
      </c>
      <c r="G18" s="29">
        <v>1</v>
      </c>
      <c r="H18" s="13">
        <f t="shared" si="3"/>
        <v>2.1665705055134055</v>
      </c>
      <c r="I18" s="13">
        <f t="shared" si="4"/>
        <v>4.8521554995933869</v>
      </c>
      <c r="J18" s="13">
        <f t="shared" si="5"/>
        <v>0.25624559895450894</v>
      </c>
      <c r="K18" s="20" t="str">
        <f t="shared" si="15"/>
        <v>A</v>
      </c>
      <c r="L18" s="13">
        <f t="shared" si="6"/>
        <v>0.13009580417292141</v>
      </c>
      <c r="M18" s="13">
        <f t="shared" si="7"/>
        <v>-4.483993737485152</v>
      </c>
      <c r="N18" s="13">
        <f t="shared" si="8"/>
        <v>37.637294964334892</v>
      </c>
      <c r="O18" s="13">
        <f t="shared" si="9"/>
        <v>0.59980922211995047</v>
      </c>
      <c r="P18" s="13">
        <f t="shared" si="10"/>
        <v>-34.704075932058849</v>
      </c>
      <c r="Q18" s="13">
        <f t="shared" si="11"/>
        <v>3.0764554007923559</v>
      </c>
      <c r="S18" s="4">
        <f t="shared" si="16"/>
        <v>5.3200660291558908</v>
      </c>
      <c r="T18" s="4">
        <f t="shared" si="17"/>
        <v>1</v>
      </c>
      <c r="U18" s="13">
        <f t="shared" si="12"/>
        <v>0.78145589488060818</v>
      </c>
      <c r="V18" s="6" t="str">
        <f t="shared" si="18"/>
        <v/>
      </c>
      <c r="W18" s="13">
        <f t="shared" si="13"/>
        <v>6.8078903288184893</v>
      </c>
    </row>
    <row r="19" spans="1:23" x14ac:dyDescent="0.3">
      <c r="A19" s="6">
        <f t="shared" si="14"/>
        <v>1</v>
      </c>
      <c r="B19" s="27" t="s">
        <v>49</v>
      </c>
      <c r="C19" s="28">
        <v>18.399999999999999</v>
      </c>
      <c r="D19" s="28">
        <v>0</v>
      </c>
      <c r="E19" s="28">
        <v>2</v>
      </c>
      <c r="F19" s="28">
        <v>89.5</v>
      </c>
      <c r="G19" s="29">
        <v>1</v>
      </c>
      <c r="H19" s="13">
        <f t="shared" si="3"/>
        <v>1.1665705055134055</v>
      </c>
      <c r="I19" s="13">
        <f t="shared" si="4"/>
        <v>2.547844500406613</v>
      </c>
      <c r="J19" s="13">
        <f t="shared" si="5"/>
        <v>3.0437544010454909</v>
      </c>
      <c r="K19" s="20" t="str">
        <f t="shared" si="15"/>
        <v>A</v>
      </c>
      <c r="L19" s="13">
        <f t="shared" si="6"/>
        <v>0.17299166076335071</v>
      </c>
      <c r="M19" s="13">
        <f t="shared" si="7"/>
        <v>-5.9624791777986941</v>
      </c>
      <c r="N19" s="13">
        <f t="shared" si="8"/>
        <v>50.376982261469095</v>
      </c>
      <c r="O19" s="13">
        <f t="shared" si="9"/>
        <v>1.060564033227595</v>
      </c>
      <c r="P19" s="13">
        <f t="shared" si="10"/>
        <v>37.870138460813351</v>
      </c>
      <c r="Q19" s="13">
        <f t="shared" si="11"/>
        <v>47.241144265243463</v>
      </c>
      <c r="S19" s="4">
        <f t="shared" si="16"/>
        <v>4.1372501974705154</v>
      </c>
      <c r="T19" s="4">
        <f t="shared" si="17"/>
        <v>1</v>
      </c>
      <c r="U19" s="13">
        <f t="shared" si="12"/>
        <v>0.4852031100612752</v>
      </c>
      <c r="V19" s="6" t="str">
        <f t="shared" si="18"/>
        <v/>
      </c>
      <c r="W19" s="13">
        <f t="shared" si="13"/>
        <v>8.5268418764835037</v>
      </c>
    </row>
    <row r="20" spans="1:23" x14ac:dyDescent="0.3">
      <c r="A20" s="6">
        <f t="shared" si="14"/>
        <v>1</v>
      </c>
      <c r="B20" s="27" t="s">
        <v>94</v>
      </c>
      <c r="C20" s="28">
        <v>17.399999999999999</v>
      </c>
      <c r="D20" s="28">
        <v>9</v>
      </c>
      <c r="E20" s="28">
        <v>3.3</v>
      </c>
      <c r="F20" s="28">
        <v>103</v>
      </c>
      <c r="G20" s="29">
        <v>1</v>
      </c>
      <c r="H20" s="13">
        <f t="shared" si="3"/>
        <v>0.16657050551340546</v>
      </c>
      <c r="I20" s="13">
        <f t="shared" si="4"/>
        <v>6.4521554995933865</v>
      </c>
      <c r="J20" s="13">
        <f t="shared" si="5"/>
        <v>1.7437544010454911</v>
      </c>
      <c r="K20" s="20" t="str">
        <f t="shared" si="15"/>
        <v>B</v>
      </c>
      <c r="L20" s="13">
        <f t="shared" si="6"/>
        <v>1.1592527318797742E-2</v>
      </c>
      <c r="M20" s="13">
        <f t="shared" si="7"/>
        <v>-5.9071913950024493E-2</v>
      </c>
      <c r="N20" s="13">
        <f t="shared" si="8"/>
        <v>-0.92474697445696874</v>
      </c>
      <c r="O20" s="13">
        <f t="shared" si="9"/>
        <v>17.167674334791396</v>
      </c>
      <c r="P20" s="13">
        <f t="shared" si="10"/>
        <v>7.9984837563701577E-4</v>
      </c>
      <c r="Q20" s="13">
        <f t="shared" si="11"/>
        <v>5.732116657956114</v>
      </c>
      <c r="S20" s="4">
        <f t="shared" si="16"/>
        <v>6.6857113111026338</v>
      </c>
      <c r="T20" s="4">
        <f t="shared" si="17"/>
        <v>1</v>
      </c>
      <c r="U20" s="13">
        <f t="shared" si="12"/>
        <v>0.6946945464126143</v>
      </c>
      <c r="V20" s="6" t="str">
        <f t="shared" si="18"/>
        <v/>
      </c>
      <c r="W20" s="13">
        <f t="shared" si="13"/>
        <v>9.6239582498919614</v>
      </c>
    </row>
    <row r="21" spans="1:23" x14ac:dyDescent="0.3">
      <c r="A21" s="6">
        <f t="shared" si="14"/>
        <v>2</v>
      </c>
      <c r="B21" s="27" t="s">
        <v>95</v>
      </c>
      <c r="C21" s="28">
        <v>19</v>
      </c>
      <c r="D21" s="28">
        <v>11.2</v>
      </c>
      <c r="E21" s="28">
        <v>3.1</v>
      </c>
      <c r="F21" s="28">
        <v>306</v>
      </c>
      <c r="G21" s="29">
        <v>1</v>
      </c>
      <c r="H21" s="13">
        <f t="shared" si="3"/>
        <v>1.7665705055134069</v>
      </c>
      <c r="I21" s="13">
        <f t="shared" si="4"/>
        <v>8.6521554995933858</v>
      </c>
      <c r="J21" s="13">
        <f t="shared" si="5"/>
        <v>1.9437544010454908</v>
      </c>
      <c r="K21" s="20" t="str">
        <f t="shared" si="15"/>
        <v>A</v>
      </c>
      <c r="L21" s="13">
        <f t="shared" si="6"/>
        <v>0.34781700438961566</v>
      </c>
      <c r="M21" s="13">
        <f t="shared" si="7"/>
        <v>-11.98815964426395</v>
      </c>
      <c r="N21" s="13">
        <f t="shared" si="8"/>
        <v>102.29855199903614</v>
      </c>
      <c r="O21" s="13">
        <f t="shared" si="9"/>
        <v>4.2873425043416642</v>
      </c>
      <c r="P21" s="13">
        <f t="shared" si="10"/>
        <v>-60.858375291224988</v>
      </c>
      <c r="Q21" s="13">
        <f t="shared" si="11"/>
        <v>19.28831100655653</v>
      </c>
      <c r="S21" s="4">
        <f t="shared" si="16"/>
        <v>9.0420543745145476</v>
      </c>
      <c r="T21" s="4">
        <f t="shared" si="17"/>
        <v>0.69542415872899921</v>
      </c>
      <c r="U21" s="13">
        <f t="shared" si="12"/>
        <v>1.0418528411787944</v>
      </c>
      <c r="V21" s="6" t="str">
        <f t="shared" si="18"/>
        <v>WO</v>
      </c>
      <c r="W21" s="13">
        <f t="shared" si="13"/>
        <v>8.6788210552691893</v>
      </c>
    </row>
    <row r="22" spans="1:23" x14ac:dyDescent="0.3">
      <c r="A22" s="6">
        <f t="shared" si="14"/>
        <v>1</v>
      </c>
      <c r="B22" s="27" t="s">
        <v>96</v>
      </c>
      <c r="C22" s="28">
        <v>19.7</v>
      </c>
      <c r="D22" s="28">
        <v>1</v>
      </c>
      <c r="E22" s="28">
        <v>2</v>
      </c>
      <c r="F22" s="28">
        <v>155.30000000000001</v>
      </c>
      <c r="G22" s="29">
        <v>1</v>
      </c>
      <c r="H22" s="13">
        <f t="shared" si="3"/>
        <v>2.4665705055134062</v>
      </c>
      <c r="I22" s="13">
        <f t="shared" si="4"/>
        <v>1.547844500406613</v>
      </c>
      <c r="J22" s="13">
        <f t="shared" si="5"/>
        <v>3.0437544010454909</v>
      </c>
      <c r="K22" s="20" t="str">
        <f t="shared" si="15"/>
        <v>A</v>
      </c>
      <c r="L22" s="13">
        <f t="shared" si="6"/>
        <v>8.9142580821223866E-2</v>
      </c>
      <c r="M22" s="13">
        <f t="shared" si="7"/>
        <v>-3.0724647630782687</v>
      </c>
      <c r="N22" s="13">
        <f t="shared" si="8"/>
        <v>25.4745524344019</v>
      </c>
      <c r="O22" s="13">
        <f t="shared" si="9"/>
        <v>0.28161576663544069</v>
      </c>
      <c r="P22" s="13">
        <f t="shared" si="10"/>
        <v>13.185599063643897</v>
      </c>
      <c r="Q22" s="13">
        <f t="shared" si="11"/>
        <v>25.962336507057735</v>
      </c>
      <c r="S22" s="4">
        <f t="shared" si="16"/>
        <v>4.2123904745395402</v>
      </c>
      <c r="T22" s="4">
        <f t="shared" si="17"/>
        <v>1</v>
      </c>
      <c r="U22" s="13">
        <f t="shared" si="12"/>
        <v>0.73643790822361743</v>
      </c>
      <c r="V22" s="6" t="str">
        <f t="shared" si="18"/>
        <v/>
      </c>
      <c r="W22" s="13">
        <f t="shared" si="13"/>
        <v>5.7199533422992381</v>
      </c>
    </row>
    <row r="23" spans="1:23" x14ac:dyDescent="0.3">
      <c r="A23" s="6">
        <f t="shared" si="14"/>
        <v>1</v>
      </c>
      <c r="B23" s="27" t="s">
        <v>97</v>
      </c>
      <c r="C23" s="28">
        <v>20.5</v>
      </c>
      <c r="D23" s="28">
        <v>5.5</v>
      </c>
      <c r="E23" s="28">
        <v>4.0999999999999996</v>
      </c>
      <c r="F23" s="28">
        <v>105.6</v>
      </c>
      <c r="G23" s="29">
        <v>1</v>
      </c>
      <c r="H23" s="13">
        <f t="shared" si="3"/>
        <v>3.2665705055134069</v>
      </c>
      <c r="I23" s="13">
        <f t="shared" si="4"/>
        <v>2.952155499593387</v>
      </c>
      <c r="J23" s="13">
        <f t="shared" si="5"/>
        <v>0.94375440104549124</v>
      </c>
      <c r="K23" s="20" t="str">
        <f t="shared" si="15"/>
        <v>A</v>
      </c>
      <c r="L23" s="13">
        <f t="shared" si="6"/>
        <v>8.4154613515295518E-2</v>
      </c>
      <c r="M23" s="13">
        <f t="shared" si="7"/>
        <v>-2.9005451973032277</v>
      </c>
      <c r="N23" s="13">
        <f t="shared" si="8"/>
        <v>23.993170576648442</v>
      </c>
      <c r="O23" s="13">
        <f t="shared" si="9"/>
        <v>0.25098190908137369</v>
      </c>
      <c r="P23" s="13">
        <f t="shared" si="10"/>
        <v>-12.80000302077547</v>
      </c>
      <c r="Q23" s="13">
        <f t="shared" si="11"/>
        <v>9.9502028068580408</v>
      </c>
      <c r="S23" s="4">
        <f t="shared" si="16"/>
        <v>4.5029298607420403</v>
      </c>
      <c r="T23" s="4">
        <f t="shared" si="17"/>
        <v>1</v>
      </c>
      <c r="U23" s="13">
        <f t="shared" si="12"/>
        <v>0.94761298098707636</v>
      </c>
      <c r="V23" s="6" t="str">
        <f t="shared" si="18"/>
        <v/>
      </c>
      <c r="W23" s="13">
        <f t="shared" si="13"/>
        <v>4.7518659527559297</v>
      </c>
    </row>
    <row r="24" spans="1:23" x14ac:dyDescent="0.3">
      <c r="A24" s="6">
        <f t="shared" si="14"/>
        <v>2</v>
      </c>
      <c r="B24" s="27" t="s">
        <v>98</v>
      </c>
      <c r="C24" s="28">
        <v>21.4</v>
      </c>
      <c r="D24" s="28">
        <v>4.0999999999999996</v>
      </c>
      <c r="E24" s="28">
        <v>6.1</v>
      </c>
      <c r="F24" s="28">
        <v>87.9</v>
      </c>
      <c r="G24" s="29">
        <v>1</v>
      </c>
      <c r="H24" s="13">
        <f t="shared" si="3"/>
        <v>4.1665705055134055</v>
      </c>
      <c r="I24" s="13">
        <f t="shared" si="4"/>
        <v>1.5521554995933866</v>
      </c>
      <c r="J24" s="13">
        <f t="shared" si="5"/>
        <v>1.0562455989545088</v>
      </c>
      <c r="K24" s="20" t="str">
        <f t="shared" si="15"/>
        <v>A</v>
      </c>
      <c r="L24" s="13">
        <f t="shared" si="6"/>
        <v>7.6532271519607453E-2</v>
      </c>
      <c r="M24" s="13">
        <f t="shared" si="7"/>
        <v>-2.6378270105721189</v>
      </c>
      <c r="N24" s="13">
        <f t="shared" si="8"/>
        <v>21.729402902673474</v>
      </c>
      <c r="O24" s="13">
        <f t="shared" si="9"/>
        <v>0.20757534386129917</v>
      </c>
      <c r="P24" s="13">
        <f t="shared" si="10"/>
        <v>-3.7947274350013598</v>
      </c>
      <c r="Q24" s="13">
        <f t="shared" si="11"/>
        <v>0.7276187467363382</v>
      </c>
      <c r="S24" s="4">
        <f t="shared" si="16"/>
        <v>4.5700274876244453</v>
      </c>
      <c r="T24" s="4">
        <f t="shared" si="17"/>
        <v>0.54593272421221872</v>
      </c>
      <c r="U24" s="13">
        <f t="shared" si="12"/>
        <v>1.1526595080723372</v>
      </c>
      <c r="V24" s="6" t="str">
        <f t="shared" si="18"/>
        <v>WO</v>
      </c>
      <c r="W24" s="13">
        <f t="shared" si="13"/>
        <v>3.9647679610669946</v>
      </c>
    </row>
    <row r="25" spans="1:23" x14ac:dyDescent="0.3">
      <c r="A25" s="6">
        <f t="shared" si="14"/>
        <v>2</v>
      </c>
      <c r="B25" s="27" t="s">
        <v>57</v>
      </c>
      <c r="C25" s="28">
        <v>16</v>
      </c>
      <c r="D25" s="28">
        <v>5.7</v>
      </c>
      <c r="E25" s="28">
        <v>15.8</v>
      </c>
      <c r="F25" s="28">
        <v>92</v>
      </c>
      <c r="G25" s="29">
        <v>1</v>
      </c>
      <c r="H25" s="13">
        <f t="shared" si="3"/>
        <v>1.2334294944865931</v>
      </c>
      <c r="I25" s="13">
        <f t="shared" si="4"/>
        <v>3.1521554995933871</v>
      </c>
      <c r="J25" s="13">
        <f t="shared" si="5"/>
        <v>10.756245598954511</v>
      </c>
      <c r="K25" s="20" t="str">
        <f t="shared" si="15"/>
        <v>A</v>
      </c>
      <c r="L25" s="13">
        <f t="shared" si="6"/>
        <v>0.65731199352908343</v>
      </c>
      <c r="M25" s="13">
        <f t="shared" si="7"/>
        <v>-22.655479792727775</v>
      </c>
      <c r="N25" s="13">
        <f t="shared" si="8"/>
        <v>194.21580683586993</v>
      </c>
      <c r="O25" s="13">
        <f t="shared" si="9"/>
        <v>15.311920728847294</v>
      </c>
      <c r="P25" s="13">
        <f t="shared" si="10"/>
        <v>7.4584571055056657</v>
      </c>
      <c r="Q25" s="13">
        <f t="shared" si="11"/>
        <v>21.800464286893671</v>
      </c>
      <c r="S25" s="4">
        <f t="shared" si="16"/>
        <v>11.276269418407605</v>
      </c>
      <c r="T25" s="4">
        <f t="shared" si="17"/>
        <v>0.9999972053457078</v>
      </c>
      <c r="U25" s="13">
        <f t="shared" si="12"/>
        <v>1.0000002478354131</v>
      </c>
      <c r="V25" s="6" t="str">
        <f t="shared" si="18"/>
        <v>WO</v>
      </c>
      <c r="W25" s="13">
        <f t="shared" si="13"/>
        <v>11.276266623749407</v>
      </c>
    </row>
    <row r="26" spans="1:23" x14ac:dyDescent="0.3">
      <c r="A26" s="6">
        <f t="shared" si="14"/>
        <v>1</v>
      </c>
      <c r="B26" s="27" t="s">
        <v>60</v>
      </c>
      <c r="C26" s="28">
        <v>15.8</v>
      </c>
      <c r="D26" s="28">
        <v>5.7</v>
      </c>
      <c r="E26" s="28">
        <v>14.5</v>
      </c>
      <c r="F26" s="28">
        <v>92</v>
      </c>
      <c r="G26" s="29">
        <v>1</v>
      </c>
      <c r="H26" s="13">
        <f t="shared" si="3"/>
        <v>1.4334294944865924</v>
      </c>
      <c r="I26" s="13">
        <f t="shared" si="4"/>
        <v>3.1521554995933871</v>
      </c>
      <c r="J26" s="13">
        <f t="shared" si="5"/>
        <v>9.45624559895451</v>
      </c>
      <c r="K26" s="20" t="str">
        <f t="shared" si="15"/>
        <v>A</v>
      </c>
      <c r="L26" s="13">
        <f t="shared" si="6"/>
        <v>0.42018609132291629</v>
      </c>
      <c r="M26" s="13">
        <f t="shared" si="7"/>
        <v>-14.482494758754765</v>
      </c>
      <c r="N26" s="13">
        <f t="shared" si="8"/>
        <v>123.79152616463594</v>
      </c>
      <c r="O26" s="13">
        <f t="shared" si="9"/>
        <v>6.2570540141002402</v>
      </c>
      <c r="P26" s="13">
        <f t="shared" si="10"/>
        <v>26.685231423991691</v>
      </c>
      <c r="Q26" s="13">
        <f t="shared" si="11"/>
        <v>77.45422364847208</v>
      </c>
      <c r="S26" s="4">
        <f t="shared" si="16"/>
        <v>10.070322002648547</v>
      </c>
      <c r="T26" s="4">
        <f t="shared" si="17"/>
        <v>1</v>
      </c>
      <c r="U26" s="13">
        <f t="shared" si="12"/>
        <v>0.92917426469067865</v>
      </c>
      <c r="V26" s="6" t="str">
        <f t="shared" si="18"/>
        <v/>
      </c>
      <c r="W26" s="13">
        <f t="shared" si="13"/>
        <v>10.837926086987514</v>
      </c>
    </row>
    <row r="27" spans="1:23" x14ac:dyDescent="0.3">
      <c r="A27" s="6">
        <f t="shared" si="14"/>
        <v>1</v>
      </c>
      <c r="B27" s="27" t="s">
        <v>99</v>
      </c>
      <c r="C27" s="28">
        <v>15.8</v>
      </c>
      <c r="D27" s="28">
        <v>3.7</v>
      </c>
      <c r="E27" s="28">
        <v>6.3</v>
      </c>
      <c r="F27" s="28">
        <v>132.6</v>
      </c>
      <c r="G27" s="29">
        <v>1</v>
      </c>
      <c r="H27" s="13">
        <f t="shared" si="3"/>
        <v>1.4334294944865924</v>
      </c>
      <c r="I27" s="13">
        <f t="shared" si="4"/>
        <v>1.1521554995933871</v>
      </c>
      <c r="J27" s="13">
        <f t="shared" si="5"/>
        <v>1.2562455989545089</v>
      </c>
      <c r="K27" s="20" t="str">
        <f t="shared" si="15"/>
        <v>A</v>
      </c>
      <c r="L27" s="13">
        <f t="shared" si="6"/>
        <v>8.6863964008776148E-2</v>
      </c>
      <c r="M27" s="13">
        <f t="shared" si="7"/>
        <v>-2.9939279987137297</v>
      </c>
      <c r="N27" s="13">
        <f t="shared" si="8"/>
        <v>24.797823538701202</v>
      </c>
      <c r="O27" s="13">
        <f t="shared" si="9"/>
        <v>0.26740273660498881</v>
      </c>
      <c r="P27" s="13">
        <f t="shared" si="10"/>
        <v>16.184721033593288</v>
      </c>
      <c r="Q27" s="13">
        <f t="shared" si="11"/>
        <v>19.912638101507508</v>
      </c>
      <c r="S27" s="4">
        <f t="shared" si="16"/>
        <v>2.2271810469290432</v>
      </c>
      <c r="T27" s="4">
        <f t="shared" si="17"/>
        <v>1</v>
      </c>
      <c r="U27" s="13">
        <f t="shared" si="12"/>
        <v>0.4224702760847841</v>
      </c>
      <c r="V27" s="6" t="str">
        <f t="shared" si="18"/>
        <v/>
      </c>
      <c r="W27" s="13">
        <f t="shared" si="13"/>
        <v>5.2718053150846469</v>
      </c>
    </row>
    <row r="28" spans="1:23" x14ac:dyDescent="0.3">
      <c r="A28" s="6">
        <f t="shared" si="14"/>
        <v>0</v>
      </c>
      <c r="B28" s="27" t="s">
        <v>100</v>
      </c>
      <c r="C28" s="28">
        <v>19</v>
      </c>
      <c r="D28" s="28">
        <v>16.600000000000001</v>
      </c>
      <c r="E28" s="28">
        <v>7.4</v>
      </c>
      <c r="F28" s="28">
        <v>76.5</v>
      </c>
      <c r="G28" s="29">
        <v>0</v>
      </c>
      <c r="H28" s="13">
        <f t="shared" si="3"/>
        <v>1.7665705055134069</v>
      </c>
      <c r="I28" s="13">
        <f t="shared" si="4"/>
        <v>14.052155499593388</v>
      </c>
      <c r="J28" s="13">
        <f t="shared" si="5"/>
        <v>2.3562455989545095</v>
      </c>
      <c r="K28" s="20" t="str">
        <f t="shared" si="15"/>
        <v>A</v>
      </c>
      <c r="L28" s="13">
        <f t="shared" si="6"/>
        <v>0.78584236839056598</v>
      </c>
      <c r="M28" s="13">
        <f t="shared" si="7"/>
        <v>-27.085518098878357</v>
      </c>
      <c r="N28" s="13">
        <f t="shared" si="8"/>
        <v>232.38818323933037</v>
      </c>
      <c r="O28" s="13">
        <f t="shared" si="9"/>
        <v>21.885548660751212</v>
      </c>
      <c r="P28" s="13">
        <f t="shared" si="10"/>
        <v>39.553048494792584</v>
      </c>
      <c r="Q28" s="13">
        <f t="shared" si="11"/>
        <v>11.248734772399111</v>
      </c>
      <c r="S28" s="4">
        <f t="shared" si="16"/>
        <v>14.357428002894357</v>
      </c>
      <c r="T28" s="4">
        <f t="shared" si="17"/>
        <v>1</v>
      </c>
      <c r="U28" s="13">
        <f t="shared" si="12"/>
        <v>1.5660250156481825</v>
      </c>
      <c r="V28" s="6" t="str">
        <f t="shared" si="18"/>
        <v/>
      </c>
      <c r="W28" s="13">
        <f t="shared" si="13"/>
        <v>9.1680706626207851</v>
      </c>
    </row>
    <row r="29" spans="1:23" x14ac:dyDescent="0.3">
      <c r="A29" s="6">
        <f t="shared" si="14"/>
        <v>0</v>
      </c>
      <c r="B29" s="27" t="s">
        <v>101</v>
      </c>
      <c r="C29" s="28">
        <v>19.7</v>
      </c>
      <c r="D29" s="28">
        <v>15</v>
      </c>
      <c r="E29" s="28">
        <v>7.4</v>
      </c>
      <c r="F29" s="28">
        <v>110.8</v>
      </c>
      <c r="G29" s="29">
        <v>0</v>
      </c>
      <c r="H29" s="13">
        <f t="shared" si="3"/>
        <v>2.4665705055134062</v>
      </c>
      <c r="I29" s="13">
        <f t="shared" si="4"/>
        <v>12.452155499593387</v>
      </c>
      <c r="J29" s="13">
        <f t="shared" si="5"/>
        <v>2.3562455989545095</v>
      </c>
      <c r="K29" s="20" t="str">
        <f t="shared" si="15"/>
        <v>A</v>
      </c>
      <c r="L29" s="13">
        <f t="shared" si="6"/>
        <v>0.36237690967472014</v>
      </c>
      <c r="M29" s="13">
        <f t="shared" si="7"/>
        <v>-12.489993846618452</v>
      </c>
      <c r="N29" s="13">
        <f t="shared" si="8"/>
        <v>106.62271417113526</v>
      </c>
      <c r="O29" s="13">
        <f t="shared" si="9"/>
        <v>4.6537986884104026</v>
      </c>
      <c r="P29" s="13">
        <f t="shared" si="10"/>
        <v>-60.9587605508572</v>
      </c>
      <c r="Q29" s="13">
        <f t="shared" si="11"/>
        <v>-6.9732139592893008</v>
      </c>
      <c r="S29" s="4">
        <f t="shared" si="16"/>
        <v>12.910927153667741</v>
      </c>
      <c r="T29" s="4">
        <f t="shared" si="17"/>
        <v>1</v>
      </c>
      <c r="U29" s="13">
        <f t="shared" si="12"/>
        <v>1.4848199447791219</v>
      </c>
      <c r="V29" s="6" t="str">
        <f t="shared" si="18"/>
        <v/>
      </c>
      <c r="W29" s="13">
        <f t="shared" si="13"/>
        <v>8.6952813363429993</v>
      </c>
    </row>
    <row r="30" spans="1:23" x14ac:dyDescent="0.3">
      <c r="A30" s="6">
        <f t="shared" si="14"/>
        <v>1</v>
      </c>
      <c r="B30" s="27" t="s">
        <v>102</v>
      </c>
      <c r="C30" s="28">
        <v>20.5</v>
      </c>
      <c r="D30" s="28">
        <v>0</v>
      </c>
      <c r="E30" s="28">
        <v>0.6</v>
      </c>
      <c r="F30" s="28">
        <v>60.6</v>
      </c>
      <c r="G30" s="29">
        <v>1</v>
      </c>
      <c r="H30" s="13">
        <f t="shared" si="3"/>
        <v>3.2665705055134069</v>
      </c>
      <c r="I30" s="13">
        <f t="shared" si="4"/>
        <v>2.547844500406613</v>
      </c>
      <c r="J30" s="13">
        <f t="shared" si="5"/>
        <v>4.4437544010454912</v>
      </c>
      <c r="K30" s="20" t="str">
        <f t="shared" si="15"/>
        <v>A</v>
      </c>
      <c r="L30" s="13">
        <f t="shared" si="6"/>
        <v>9.3715160409926515E-2</v>
      </c>
      <c r="M30" s="13">
        <f t="shared" si="7"/>
        <v>-3.2300672189779398</v>
      </c>
      <c r="N30" s="13">
        <f t="shared" si="8"/>
        <v>26.832567840354358</v>
      </c>
      <c r="O30" s="13">
        <f t="shared" si="9"/>
        <v>0.31124778150839272</v>
      </c>
      <c r="P30" s="13">
        <f t="shared" si="10"/>
        <v>15.746729244979567</v>
      </c>
      <c r="Q30" s="13">
        <f t="shared" si="11"/>
        <v>28.064233933147165</v>
      </c>
      <c r="S30" s="4">
        <f t="shared" si="16"/>
        <v>6.0752734623680533</v>
      </c>
      <c r="T30" s="4">
        <f t="shared" si="17"/>
        <v>1</v>
      </c>
      <c r="U30" s="13">
        <f t="shared" si="12"/>
        <v>0.99999300676465175</v>
      </c>
      <c r="V30" s="6" t="str">
        <f t="shared" si="18"/>
        <v/>
      </c>
      <c r="W30" s="13">
        <f t="shared" si="13"/>
        <v>6.0753159484822961</v>
      </c>
    </row>
    <row r="31" spans="1:23" x14ac:dyDescent="0.3">
      <c r="A31" s="6">
        <f t="shared" si="14"/>
        <v>1</v>
      </c>
      <c r="B31" s="27" t="s">
        <v>103</v>
      </c>
      <c r="C31" s="28">
        <v>17.8</v>
      </c>
      <c r="D31" s="28">
        <v>0</v>
      </c>
      <c r="E31" s="28">
        <v>0.6</v>
      </c>
      <c r="F31" s="28">
        <v>97.1</v>
      </c>
      <c r="G31" s="29">
        <v>1</v>
      </c>
      <c r="H31" s="13">
        <f t="shared" si="3"/>
        <v>0.5665705055134076</v>
      </c>
      <c r="I31" s="13">
        <f t="shared" si="4"/>
        <v>2.547844500406613</v>
      </c>
      <c r="J31" s="13">
        <f t="shared" si="5"/>
        <v>4.4437544010454912</v>
      </c>
      <c r="K31" s="20" t="str">
        <f t="shared" si="15"/>
        <v>B</v>
      </c>
      <c r="L31" s="13">
        <f t="shared" si="6"/>
        <v>3.5162249701552108E-2</v>
      </c>
      <c r="M31" s="13">
        <f t="shared" si="7"/>
        <v>-0.17917588904804721</v>
      </c>
      <c r="N31" s="13">
        <f t="shared" si="8"/>
        <v>-0.7717438482417337</v>
      </c>
      <c r="O31" s="13">
        <f t="shared" si="9"/>
        <v>17.798363613974058</v>
      </c>
      <c r="P31" s="13">
        <f t="shared" si="10"/>
        <v>7.3587613477454133E-3</v>
      </c>
      <c r="Q31" s="13">
        <f t="shared" si="11"/>
        <v>0.61283458551731407</v>
      </c>
      <c r="S31" s="4">
        <f t="shared" si="16"/>
        <v>5.1535877709398834</v>
      </c>
      <c r="T31" s="4">
        <f t="shared" si="17"/>
        <v>1</v>
      </c>
      <c r="U31" s="13">
        <f t="shared" si="12"/>
        <v>0.47776160557150915</v>
      </c>
      <c r="V31" s="6" t="str">
        <f t="shared" si="18"/>
        <v/>
      </c>
      <c r="W31" s="13">
        <f t="shared" si="13"/>
        <v>10.786944180612936</v>
      </c>
    </row>
    <row r="32" spans="1:23" x14ac:dyDescent="0.3">
      <c r="A32" s="6">
        <f t="shared" si="14"/>
        <v>1</v>
      </c>
      <c r="B32" s="27" t="s">
        <v>36</v>
      </c>
      <c r="C32" s="28">
        <v>19</v>
      </c>
      <c r="D32" s="28">
        <v>4.3</v>
      </c>
      <c r="E32" s="28">
        <v>2</v>
      </c>
      <c r="F32" s="28">
        <v>102.1</v>
      </c>
      <c r="G32" s="29">
        <v>1</v>
      </c>
      <c r="H32" s="13">
        <f t="shared" si="3"/>
        <v>1.7665705055134069</v>
      </c>
      <c r="I32" s="13">
        <f t="shared" si="4"/>
        <v>1.7521554995933868</v>
      </c>
      <c r="J32" s="13">
        <f t="shared" si="5"/>
        <v>3.0437544010454909</v>
      </c>
      <c r="K32" s="20" t="str">
        <f t="shared" si="15"/>
        <v>A</v>
      </c>
      <c r="L32" s="13">
        <f t="shared" si="6"/>
        <v>0.10537003375467005</v>
      </c>
      <c r="M32" s="13">
        <f t="shared" si="7"/>
        <v>-3.6317740950855573</v>
      </c>
      <c r="N32" s="13">
        <f t="shared" si="8"/>
        <v>30.293961403779903</v>
      </c>
      <c r="O32" s="13">
        <f t="shared" si="9"/>
        <v>0.39347830975552939</v>
      </c>
      <c r="P32" s="13">
        <f t="shared" si="10"/>
        <v>-14.154694678823882</v>
      </c>
      <c r="Q32" s="13">
        <f t="shared" si="11"/>
        <v>34.058546265817405</v>
      </c>
      <c r="S32" s="4">
        <f t="shared" si="16"/>
        <v>3.9313179850514559</v>
      </c>
      <c r="T32" s="4">
        <f t="shared" si="17"/>
        <v>1</v>
      </c>
      <c r="U32" s="13">
        <f t="shared" si="12"/>
        <v>0.57344204815325284</v>
      </c>
      <c r="V32" s="6" t="str">
        <f t="shared" si="18"/>
        <v/>
      </c>
      <c r="W32" s="13">
        <f t="shared" si="13"/>
        <v>6.855650013304933</v>
      </c>
    </row>
    <row r="33" spans="1:23" x14ac:dyDescent="0.3">
      <c r="A33" s="6">
        <f t="shared" si="14"/>
        <v>1</v>
      </c>
      <c r="B33" s="27" t="s">
        <v>35</v>
      </c>
      <c r="C33" s="28">
        <v>17.8</v>
      </c>
      <c r="D33" s="28">
        <v>3.1</v>
      </c>
      <c r="E33" s="28">
        <v>5.7</v>
      </c>
      <c r="F33" s="28">
        <v>80.5</v>
      </c>
      <c r="G33" s="29">
        <v>1</v>
      </c>
      <c r="H33" s="13">
        <f t="shared" si="3"/>
        <v>0.5665705055134076</v>
      </c>
      <c r="I33" s="13">
        <f t="shared" si="4"/>
        <v>0.55215549959338706</v>
      </c>
      <c r="J33" s="13">
        <f t="shared" si="5"/>
        <v>0.65624559895450929</v>
      </c>
      <c r="K33" s="20" t="str">
        <f t="shared" si="15"/>
        <v>D</v>
      </c>
      <c r="L33" s="13">
        <f t="shared" si="6"/>
        <v>0</v>
      </c>
      <c r="M33" s="13">
        <f t="shared" si="7"/>
        <v>0</v>
      </c>
      <c r="N33" s="13">
        <f t="shared" si="8"/>
        <v>0</v>
      </c>
      <c r="O33" s="13">
        <f t="shared" si="9"/>
        <v>0</v>
      </c>
      <c r="P33" s="13">
        <f t="shared" si="10"/>
        <v>0</v>
      </c>
      <c r="Q33" s="13">
        <f t="shared" si="11"/>
        <v>0</v>
      </c>
      <c r="S33" s="4">
        <f t="shared" si="16"/>
        <v>1.0278794285304593</v>
      </c>
      <c r="T33" s="4">
        <f t="shared" si="17"/>
        <v>1</v>
      </c>
      <c r="U33" s="13">
        <f t="shared" si="12"/>
        <v>0.28068263631737106</v>
      </c>
      <c r="V33" s="6" t="str">
        <f t="shared" si="18"/>
        <v/>
      </c>
      <c r="W33" s="13">
        <f t="shared" si="13"/>
        <v>3.66206988083233</v>
      </c>
    </row>
    <row r="34" spans="1:23" x14ac:dyDescent="0.3">
      <c r="A34" s="6">
        <f t="shared" si="14"/>
        <v>1</v>
      </c>
      <c r="B34" s="27" t="s">
        <v>48</v>
      </c>
      <c r="C34" s="28">
        <v>16.8</v>
      </c>
      <c r="D34" s="28">
        <v>0</v>
      </c>
      <c r="E34" s="28">
        <v>0.2</v>
      </c>
      <c r="F34" s="28">
        <v>108.9</v>
      </c>
      <c r="G34" s="29">
        <v>1</v>
      </c>
      <c r="H34" s="13">
        <f t="shared" si="3"/>
        <v>0.4334294944865924</v>
      </c>
      <c r="I34" s="13">
        <f t="shared" si="4"/>
        <v>2.547844500406613</v>
      </c>
      <c r="J34" s="13">
        <f t="shared" si="5"/>
        <v>4.8437544010454907</v>
      </c>
      <c r="K34" s="20" t="str">
        <f t="shared" si="15"/>
        <v>B</v>
      </c>
      <c r="L34" s="13">
        <f t="shared" si="6"/>
        <v>3.7474969123355295E-2</v>
      </c>
      <c r="M34" s="13">
        <f t="shared" si="7"/>
        <v>-0.19096078796769683</v>
      </c>
      <c r="N34" s="13">
        <f t="shared" si="8"/>
        <v>-0.75673080329159514</v>
      </c>
      <c r="O34" s="13">
        <f t="shared" si="9"/>
        <v>16.801421934269641</v>
      </c>
      <c r="P34" s="13">
        <f t="shared" si="10"/>
        <v>8.358608389432599E-3</v>
      </c>
      <c r="Q34" s="13">
        <f t="shared" si="11"/>
        <v>0.21589070532619559</v>
      </c>
      <c r="S34" s="4">
        <f t="shared" si="16"/>
        <v>5.4901119681287636</v>
      </c>
      <c r="T34" s="4">
        <f t="shared" si="17"/>
        <v>1</v>
      </c>
      <c r="U34" s="13">
        <f t="shared" si="12"/>
        <v>0.4932232726751698</v>
      </c>
      <c r="V34" s="6" t="str">
        <f t="shared" si="18"/>
        <v/>
      </c>
      <c r="W34" s="13">
        <f t="shared" si="13"/>
        <v>11.131088641359543</v>
      </c>
    </row>
    <row r="35" spans="1:23" x14ac:dyDescent="0.3">
      <c r="A35" s="6">
        <f t="shared" si="14"/>
        <v>1</v>
      </c>
      <c r="B35" s="27" t="s">
        <v>61</v>
      </c>
      <c r="C35" s="28">
        <v>17.399999999999999</v>
      </c>
      <c r="D35" s="28">
        <v>4.0999999999999996</v>
      </c>
      <c r="E35" s="28">
        <v>13.5</v>
      </c>
      <c r="F35" s="28">
        <v>105.7</v>
      </c>
      <c r="G35" s="29">
        <v>1</v>
      </c>
      <c r="H35" s="13">
        <f t="shared" si="3"/>
        <v>0.16657050551340546</v>
      </c>
      <c r="I35" s="13">
        <f t="shared" si="4"/>
        <v>1.5521554995933866</v>
      </c>
      <c r="J35" s="13">
        <f t="shared" si="5"/>
        <v>8.45624559895451</v>
      </c>
      <c r="K35" s="20" t="str">
        <f t="shared" si="15"/>
        <v>B</v>
      </c>
      <c r="L35" s="13">
        <f t="shared" si="6"/>
        <v>0.21117983241436381</v>
      </c>
      <c r="M35" s="13">
        <f t="shared" si="7"/>
        <v>-1.0761067492274541</v>
      </c>
      <c r="N35" s="13">
        <f t="shared" si="8"/>
        <v>0.37087633143480359</v>
      </c>
      <c r="O35" s="13">
        <f t="shared" si="9"/>
        <v>16.988491215238454</v>
      </c>
      <c r="P35" s="13">
        <f t="shared" si="10"/>
        <v>0.26543384178410034</v>
      </c>
      <c r="Q35" s="13">
        <f t="shared" si="11"/>
        <v>-7.3909694987439396</v>
      </c>
      <c r="S35" s="4">
        <f t="shared" si="16"/>
        <v>8.5991291453299219</v>
      </c>
      <c r="T35" s="4">
        <f t="shared" si="17"/>
        <v>1</v>
      </c>
      <c r="U35" s="13">
        <f t="shared" si="12"/>
        <v>0.71328230209903387</v>
      </c>
      <c r="V35" s="6" t="str">
        <f t="shared" si="18"/>
        <v/>
      </c>
      <c r="W35" s="13">
        <f t="shared" si="13"/>
        <v>12.055716397315011</v>
      </c>
    </row>
    <row r="36" spans="1:23" x14ac:dyDescent="0.3">
      <c r="A36" s="6">
        <f t="shared" si="14"/>
        <v>1</v>
      </c>
      <c r="B36" s="27" t="s">
        <v>39</v>
      </c>
      <c r="C36" s="28">
        <v>17.8</v>
      </c>
      <c r="D36" s="28">
        <v>6.3</v>
      </c>
      <c r="E36" s="28">
        <v>5.0999999999999996</v>
      </c>
      <c r="F36" s="28">
        <v>104.2</v>
      </c>
      <c r="G36" s="29">
        <v>1</v>
      </c>
      <c r="H36" s="13">
        <f t="shared" si="3"/>
        <v>0.5665705055134076</v>
      </c>
      <c r="I36" s="13">
        <f t="shared" si="4"/>
        <v>3.7521554995933868</v>
      </c>
      <c r="J36" s="13">
        <f t="shared" si="5"/>
        <v>5.6245598954508758E-2</v>
      </c>
      <c r="K36" s="20" t="str">
        <f t="shared" si="15"/>
        <v>B</v>
      </c>
      <c r="L36" s="13">
        <f t="shared" si="6"/>
        <v>1.2754151034449848E-2</v>
      </c>
      <c r="M36" s="13">
        <f t="shared" si="7"/>
        <v>-6.499118714095671E-2</v>
      </c>
      <c r="N36" s="13">
        <f t="shared" si="8"/>
        <v>-0.91720628063400822</v>
      </c>
      <c r="O36" s="13">
        <f t="shared" si="9"/>
        <v>16.848854546435824</v>
      </c>
      <c r="P36" s="13">
        <f t="shared" si="10"/>
        <v>9.6817646711334839E-4</v>
      </c>
      <c r="Q36" s="13">
        <f t="shared" si="11"/>
        <v>5.0055761900628815</v>
      </c>
      <c r="S36" s="4">
        <f t="shared" si="16"/>
        <v>3.7951069284340813</v>
      </c>
      <c r="T36" s="4">
        <f t="shared" si="17"/>
        <v>1</v>
      </c>
      <c r="U36" s="13">
        <f t="shared" si="12"/>
        <v>0.42374697041427783</v>
      </c>
      <c r="V36" s="6" t="str">
        <f t="shared" si="18"/>
        <v/>
      </c>
      <c r="W36" s="13">
        <f t="shared" si="13"/>
        <v>8.9560685819742396</v>
      </c>
    </row>
    <row r="37" spans="1:23" x14ac:dyDescent="0.3">
      <c r="A37" s="6">
        <f t="shared" si="14"/>
        <v>1</v>
      </c>
      <c r="B37" s="27" t="s">
        <v>43</v>
      </c>
      <c r="C37" s="28">
        <v>17.2</v>
      </c>
      <c r="D37" s="28">
        <v>3.1</v>
      </c>
      <c r="E37" s="28">
        <v>6.5</v>
      </c>
      <c r="F37" s="28">
        <v>115</v>
      </c>
      <c r="G37" s="29">
        <v>1</v>
      </c>
      <c r="H37" s="13">
        <f t="shared" si="3"/>
        <v>3.3429494486593825E-2</v>
      </c>
      <c r="I37" s="13">
        <f t="shared" si="4"/>
        <v>0.55215549959338706</v>
      </c>
      <c r="J37" s="13">
        <f t="shared" si="5"/>
        <v>1.4562455989545091</v>
      </c>
      <c r="K37" s="20" t="str">
        <f t="shared" si="15"/>
        <v>C</v>
      </c>
      <c r="L37" s="13">
        <f t="shared" si="6"/>
        <v>8.3418344697188482E-3</v>
      </c>
      <c r="M37" s="13">
        <f t="shared" si="7"/>
        <v>-8.4148328638874836E-2</v>
      </c>
      <c r="N37" s="13">
        <f t="shared" si="8"/>
        <v>-0.78778824854352636</v>
      </c>
      <c r="O37" s="13">
        <f t="shared" si="9"/>
        <v>17.349196066920719</v>
      </c>
      <c r="P37" s="13">
        <f t="shared" si="10"/>
        <v>0.63572615640317576</v>
      </c>
      <c r="Q37" s="13">
        <f t="shared" si="11"/>
        <v>7.6574081167241634E-4</v>
      </c>
      <c r="S37" s="4">
        <f t="shared" si="16"/>
        <v>1.5577690686707157</v>
      </c>
      <c r="T37" s="4">
        <f t="shared" si="17"/>
        <v>1</v>
      </c>
      <c r="U37" s="13">
        <f t="shared" si="12"/>
        <v>0.13300421666025677</v>
      </c>
      <c r="V37" s="6" t="str">
        <f t="shared" si="18"/>
        <v/>
      </c>
      <c r="W37" s="13">
        <f t="shared" si="13"/>
        <v>11.712178063119975</v>
      </c>
    </row>
    <row r="38" spans="1:23" x14ac:dyDescent="0.3">
      <c r="A38" s="6">
        <f t="shared" si="14"/>
        <v>1</v>
      </c>
      <c r="B38" s="27" t="s">
        <v>104</v>
      </c>
      <c r="C38" s="28">
        <v>17.899999999999999</v>
      </c>
      <c r="D38" s="28">
        <v>11.9</v>
      </c>
      <c r="E38" s="28">
        <v>5.2</v>
      </c>
      <c r="F38" s="28">
        <v>89.1</v>
      </c>
      <c r="G38" s="29">
        <v>1</v>
      </c>
      <c r="H38" s="13">
        <f t="shared" si="3"/>
        <v>0.66657050551340546</v>
      </c>
      <c r="I38" s="13">
        <f t="shared" si="4"/>
        <v>9.3521554995933869</v>
      </c>
      <c r="J38" s="13">
        <f t="shared" si="5"/>
        <v>0.15624559895450929</v>
      </c>
      <c r="K38" s="20" t="str">
        <f t="shared" si="15"/>
        <v>B</v>
      </c>
      <c r="L38" s="13">
        <f t="shared" si="6"/>
        <v>1.1433148565846029E-2</v>
      </c>
      <c r="M38" s="13">
        <f t="shared" si="7"/>
        <v>-5.8259769391645115E-2</v>
      </c>
      <c r="N38" s="13">
        <f t="shared" si="8"/>
        <v>-0.92578158348026973</v>
      </c>
      <c r="O38" s="13">
        <f t="shared" si="9"/>
        <v>17.051888522393334</v>
      </c>
      <c r="P38" s="13">
        <f t="shared" si="10"/>
        <v>7.780062841099473E-4</v>
      </c>
      <c r="Q38" s="13">
        <f t="shared" si="11"/>
        <v>5.001200796160667</v>
      </c>
      <c r="S38" s="4">
        <f t="shared" si="16"/>
        <v>9.3771819548619124</v>
      </c>
      <c r="T38" s="4">
        <f t="shared" si="17"/>
        <v>1</v>
      </c>
      <c r="U38" s="13">
        <f t="shared" si="12"/>
        <v>0.99998766450822252</v>
      </c>
      <c r="V38" s="6" t="str">
        <f t="shared" si="18"/>
        <v/>
      </c>
      <c r="W38" s="13">
        <f t="shared" si="13"/>
        <v>9.3772976284397025</v>
      </c>
    </row>
    <row r="39" spans="1:23" x14ac:dyDescent="0.3">
      <c r="A39" s="6">
        <f t="shared" si="14"/>
        <v>1</v>
      </c>
      <c r="B39" s="27" t="s">
        <v>105</v>
      </c>
      <c r="C39" s="28">
        <v>18.8</v>
      </c>
      <c r="D39" s="28">
        <v>0</v>
      </c>
      <c r="E39" s="28">
        <v>0</v>
      </c>
      <c r="F39" s="28">
        <v>154.6</v>
      </c>
      <c r="G39" s="29">
        <v>1</v>
      </c>
      <c r="H39" s="13">
        <f t="shared" si="3"/>
        <v>1.5665705055134076</v>
      </c>
      <c r="I39" s="13">
        <f t="shared" si="4"/>
        <v>2.547844500406613</v>
      </c>
      <c r="J39" s="13">
        <f t="shared" si="5"/>
        <v>5.0437544010454909</v>
      </c>
      <c r="K39" s="20" t="str">
        <f t="shared" si="15"/>
        <v>A</v>
      </c>
      <c r="L39" s="13">
        <f t="shared" si="6"/>
        <v>0.17339460952114086</v>
      </c>
      <c r="M39" s="13">
        <f t="shared" si="7"/>
        <v>-5.976367555813229</v>
      </c>
      <c r="N39" s="13">
        <f t="shared" si="8"/>
        <v>50.496654453122233</v>
      </c>
      <c r="O39" s="13">
        <f t="shared" si="9"/>
        <v>1.0655105222502008</v>
      </c>
      <c r="P39" s="13">
        <f t="shared" si="10"/>
        <v>28.84308195793302</v>
      </c>
      <c r="Q39" s="13">
        <f t="shared" si="11"/>
        <v>57.098234033444179</v>
      </c>
      <c r="S39" s="4">
        <f t="shared" si="16"/>
        <v>5.863882093379992</v>
      </c>
      <c r="T39" s="4">
        <f t="shared" si="17"/>
        <v>1</v>
      </c>
      <c r="U39" s="13">
        <f t="shared" si="12"/>
        <v>0.65233058565848456</v>
      </c>
      <c r="V39" s="6" t="str">
        <f t="shared" si="18"/>
        <v/>
      </c>
      <c r="W39" s="13">
        <f t="shared" si="13"/>
        <v>8.9891264066068448</v>
      </c>
    </row>
    <row r="40" spans="1:23" x14ac:dyDescent="0.3">
      <c r="A40" s="6">
        <f t="shared" si="14"/>
        <v>3</v>
      </c>
      <c r="B40" s="27" t="s">
        <v>106</v>
      </c>
      <c r="C40" s="28">
        <v>15.8</v>
      </c>
      <c r="D40" s="28">
        <v>8.1999999999999993</v>
      </c>
      <c r="E40" s="28">
        <v>10.8</v>
      </c>
      <c r="F40" s="28">
        <v>124.3</v>
      </c>
      <c r="G40" s="29">
        <v>0</v>
      </c>
      <c r="H40" s="13">
        <f t="shared" si="3"/>
        <v>1.4334294944865924</v>
      </c>
      <c r="I40" s="13">
        <f t="shared" si="4"/>
        <v>5.6521554995933858</v>
      </c>
      <c r="J40" s="13">
        <f t="shared" si="5"/>
        <v>5.7562455989545098</v>
      </c>
      <c r="K40" s="20" t="str">
        <f t="shared" si="15"/>
        <v>A</v>
      </c>
      <c r="L40" s="13">
        <f t="shared" si="6"/>
        <v>0.35467422230955264</v>
      </c>
      <c r="M40" s="13">
        <f t="shared" si="7"/>
        <v>-12.224506407367079</v>
      </c>
      <c r="N40" s="13">
        <f t="shared" si="8"/>
        <v>104.33508463813008</v>
      </c>
      <c r="O40" s="13">
        <f t="shared" si="9"/>
        <v>4.4580589715730286</v>
      </c>
      <c r="P40" s="13">
        <f t="shared" si="10"/>
        <v>52.922404978033605</v>
      </c>
      <c r="Q40" s="13">
        <f t="shared" si="11"/>
        <v>56.346012817231745</v>
      </c>
      <c r="S40" s="4">
        <f t="shared" si="16"/>
        <v>8.193652744822117</v>
      </c>
      <c r="T40" s="4">
        <f t="shared" si="17"/>
        <v>0.24549656201662254</v>
      </c>
      <c r="U40" s="13">
        <f t="shared" si="12"/>
        <v>0.85367221993394771</v>
      </c>
      <c r="V40" s="6" t="str">
        <f t="shared" si="18"/>
        <v>WI</v>
      </c>
      <c r="W40" s="13">
        <f t="shared" si="13"/>
        <v>9.5981250806733467</v>
      </c>
    </row>
    <row r="41" spans="1:23" x14ac:dyDescent="0.3">
      <c r="A41" s="6">
        <f t="shared" si="14"/>
        <v>1</v>
      </c>
      <c r="B41" s="27" t="s">
        <v>107</v>
      </c>
      <c r="C41" s="28">
        <v>16.7</v>
      </c>
      <c r="D41" s="28">
        <v>4.5</v>
      </c>
      <c r="E41" s="28">
        <v>4.0999999999999996</v>
      </c>
      <c r="F41" s="28">
        <v>337.3</v>
      </c>
      <c r="G41" s="29">
        <v>1</v>
      </c>
      <c r="H41" s="13">
        <f t="shared" si="3"/>
        <v>0.53342949448659382</v>
      </c>
      <c r="I41" s="13">
        <f t="shared" si="4"/>
        <v>1.952155499593387</v>
      </c>
      <c r="J41" s="13">
        <f t="shared" si="5"/>
        <v>0.94375440104549124</v>
      </c>
      <c r="K41" s="20" t="str">
        <f t="shared" si="15"/>
        <v>B</v>
      </c>
      <c r="L41" s="13">
        <f t="shared" si="6"/>
        <v>1.8189194114294212E-2</v>
      </c>
      <c r="M41" s="13">
        <f t="shared" si="7"/>
        <v>-9.2686476381865682E-2</v>
      </c>
      <c r="N41" s="13">
        <f t="shared" si="8"/>
        <v>-0.88192463544419808</v>
      </c>
      <c r="O41" s="13">
        <f t="shared" si="9"/>
        <v>17.929093852484996</v>
      </c>
      <c r="P41" s="13">
        <f t="shared" si="10"/>
        <v>1.9691478546275155E-3</v>
      </c>
      <c r="Q41" s="13">
        <f t="shared" si="11"/>
        <v>6.2745380496762637</v>
      </c>
      <c r="S41" s="4">
        <f t="shared" si="16"/>
        <v>2.2329645070340152</v>
      </c>
      <c r="T41" s="4">
        <f t="shared" si="17"/>
        <v>1</v>
      </c>
      <c r="U41" s="13">
        <f t="shared" si="12"/>
        <v>0.26328198125178287</v>
      </c>
      <c r="V41" s="6" t="str">
        <f t="shared" si="18"/>
        <v/>
      </c>
      <c r="W41" s="13">
        <f t="shared" si="13"/>
        <v>8.4812659659324634</v>
      </c>
    </row>
    <row r="42" spans="1:23" x14ac:dyDescent="0.3">
      <c r="A42" s="6">
        <f t="shared" si="14"/>
        <v>1</v>
      </c>
      <c r="B42" s="27" t="s">
        <v>37</v>
      </c>
      <c r="C42" s="28">
        <v>19.2</v>
      </c>
      <c r="D42" s="28">
        <v>6.3</v>
      </c>
      <c r="E42" s="28">
        <v>3.3</v>
      </c>
      <c r="F42" s="28">
        <v>113</v>
      </c>
      <c r="G42" s="29">
        <v>1</v>
      </c>
      <c r="H42" s="13">
        <f t="shared" si="3"/>
        <v>1.9665705055134062</v>
      </c>
      <c r="I42" s="13">
        <f t="shared" si="4"/>
        <v>3.7521554995933868</v>
      </c>
      <c r="J42" s="13">
        <f t="shared" si="5"/>
        <v>1.7437544010454911</v>
      </c>
      <c r="K42" s="20" t="str">
        <f t="shared" si="15"/>
        <v>A</v>
      </c>
      <c r="L42" s="13">
        <f t="shared" si="6"/>
        <v>0.12008026448083142</v>
      </c>
      <c r="M42" s="13">
        <f t="shared" si="7"/>
        <v>-4.1387895432194224</v>
      </c>
      <c r="N42" s="13">
        <f t="shared" si="8"/>
        <v>34.662768892795143</v>
      </c>
      <c r="O42" s="13">
        <f t="shared" si="9"/>
        <v>0.51101050760336686</v>
      </c>
      <c r="P42" s="13">
        <f t="shared" si="10"/>
        <v>-29.358012010828975</v>
      </c>
      <c r="Q42" s="13">
        <f t="shared" si="11"/>
        <v>19.871492141824664</v>
      </c>
      <c r="S42" s="4">
        <f t="shared" si="16"/>
        <v>4.5811297577616896</v>
      </c>
      <c r="T42" s="4">
        <f t="shared" si="17"/>
        <v>1</v>
      </c>
      <c r="U42" s="13">
        <f t="shared" si="12"/>
        <v>0.68146779908953303</v>
      </c>
      <c r="V42" s="6" t="str">
        <f t="shared" si="18"/>
        <v/>
      </c>
      <c r="W42" s="13">
        <f t="shared" si="13"/>
        <v>6.7224449399990043</v>
      </c>
    </row>
    <row r="43" spans="1:23" x14ac:dyDescent="0.3">
      <c r="A43" s="6">
        <f t="shared" si="14"/>
        <v>0</v>
      </c>
      <c r="B43" s="27" t="s">
        <v>108</v>
      </c>
      <c r="C43" s="28">
        <v>16.600000000000001</v>
      </c>
      <c r="D43" s="28">
        <v>12</v>
      </c>
      <c r="E43" s="28">
        <v>20.7</v>
      </c>
      <c r="F43" s="28">
        <v>95.3</v>
      </c>
      <c r="G43" s="29">
        <v>0</v>
      </c>
      <c r="H43" s="13">
        <f t="shared" ref="H43:H74" si="19">ABS(dD-C43)</f>
        <v>0.63342949448659169</v>
      </c>
      <c r="I43" s="13">
        <f t="shared" ref="I43:I74" si="20">ABS(dP-D43)</f>
        <v>9.4521554995933865</v>
      </c>
      <c r="J43" s="13">
        <f t="shared" ref="J43:J74" si="21">ABS(dH-E43)</f>
        <v>15.656245598954509</v>
      </c>
      <c r="K43" s="20" t="str">
        <f t="shared" si="15"/>
        <v>B</v>
      </c>
      <c r="L43" s="13">
        <f t="shared" ref="L43:L74" si="22">IF(K43="A",(1/sa^2)+(1/sb^2)*((D43-dP)^2)/((C43-dD)^2)+(1/sc^2)*((E43-dH)^2)/((C43-dD)^2),IF(K43="B",(1/sb^2)+(1/sa^2)*((C43-dD)^2)/((D43-dP)^2)+(1/sc^2)*((E43-dH)^2)/((D43-dP)^2),IF(K43="C",(1/sc^2)+(1/sa^2)*(C43-dD)^2/(E43-dH)^2+(1/sb^2)*(D43-dP)^2/(E43-dH)^2,0)))</f>
        <v>2.9806413533739792E-2</v>
      </c>
      <c r="M43" s="13">
        <f t="shared" ref="M43:M74" si="23">IF(K43="A",-2*dD*L43,IF(K43="B",-2*dP*L43, IF(K43="C",-2*dH*L43,0)))</f>
        <v>-0.15188421359756835</v>
      </c>
      <c r="N43" s="13">
        <f t="shared" ref="N43:N74" si="24">IF(K43="A",(dD^2)*L43-1,IF(K43="B",(dP^2)*L43-1,IF(K43="C",(dH^2)*L43-1,0)))</f>
        <v>-0.80651132084342603</v>
      </c>
      <c r="O43" s="13">
        <f t="shared" ref="O43:O74" si="25">IF(K43="A",(-M43+SQRT(M43^2-4*L43*M43))/2*L43,IF(K43="B",(C43-dD)*(P43-dP)/(D43-dP)+dD,IF(K43="C",(C43-dD)*(Q43-dH)/(E43-dH)+dD,0)))</f>
        <v>17.403817131214296</v>
      </c>
      <c r="P43" s="13">
        <f t="shared" ref="P43:P74" si="26">IF(K43="A",(D43-dP)*(O43-dD)/(C43-dD)+dP,IF(K43="B",(-M43+SQRT(M43^2-4*L43*M43))/2*L43,IF(K43="C",(D43-dP)*(Q43-dH)/(E43-dH)+dP,0)))</f>
        <v>5.287749297576104E-3</v>
      </c>
      <c r="Q43" s="13">
        <f t="shared" ref="Q43:Q74" si="27">IF(K43="A",(E43-dH)*(O43-dD)/(C43-dD)+dH,IF(K43="B",(E43-dH)*(P43-dP)/(D43-dP)+dH,IF(K43="C",(-M43+SQRT(M43^2-4*L43*M43))/2*L43,0)))</f>
        <v>0.83234537943604359</v>
      </c>
      <c r="S43" s="4">
        <f t="shared" ref="S43:S74" si="28">IF(G43&lt;&gt;"",SQRT((C43-dD)^2+(D43-dP)^2+(E43-dH)^2),0)</f>
        <v>18.29924869407926</v>
      </c>
      <c r="T43" s="4">
        <f t="shared" si="17"/>
        <v>1</v>
      </c>
      <c r="U43" s="13">
        <f t="shared" ref="U43:U74" si="29">IF(AND(G43&lt;&gt;"",K43="D"),S43/W43,SQRT((C43-dD)^2/(sa^2)+(D43-dP)^2/(sb^2)+(E43-dH)^2/(sc^2)))</f>
        <v>1.631870602972026</v>
      </c>
      <c r="V43" s="6" t="str">
        <f t="shared" si="18"/>
        <v/>
      </c>
      <c r="W43" s="13">
        <f t="shared" ref="W43:W74" si="30">IF(AND(G43&lt;&gt;"",K43="D"),MIN($F$6:$H$6),SQRT((C43-dD)^2+(D43-dP)^2+(E43-dH)^2)/SQRT(((C43-dD)^2)/sa^2+((D43-dP)^2)/sb^2+((E43-dH)^2)/sc^2))</f>
        <v>11.213664037302932</v>
      </c>
    </row>
    <row r="44" spans="1:23" x14ac:dyDescent="0.3">
      <c r="A44" s="6">
        <f t="shared" si="14"/>
        <v>1</v>
      </c>
      <c r="B44" s="27" t="s">
        <v>109</v>
      </c>
      <c r="C44" s="28">
        <v>16</v>
      </c>
      <c r="D44" s="28">
        <v>7</v>
      </c>
      <c r="E44" s="28">
        <v>10.6</v>
      </c>
      <c r="F44" s="28">
        <v>170.4</v>
      </c>
      <c r="G44" s="29">
        <v>1</v>
      </c>
      <c r="H44" s="13">
        <f t="shared" si="19"/>
        <v>1.2334294944865931</v>
      </c>
      <c r="I44" s="13">
        <f t="shared" si="20"/>
        <v>4.4521554995933865</v>
      </c>
      <c r="J44" s="13">
        <f t="shared" si="21"/>
        <v>5.5562455989545088</v>
      </c>
      <c r="K44" s="20" t="str">
        <f t="shared" si="15"/>
        <v>A</v>
      </c>
      <c r="L44" s="13">
        <f t="shared" si="22"/>
        <v>0.35480483825390785</v>
      </c>
      <c r="M44" s="13">
        <f t="shared" si="23"/>
        <v>-12.22900832870288</v>
      </c>
      <c r="N44" s="13">
        <f t="shared" si="24"/>
        <v>104.37387641009522</v>
      </c>
      <c r="O44" s="13">
        <f t="shared" si="25"/>
        <v>4.4613431166651409</v>
      </c>
      <c r="P44" s="13">
        <f t="shared" si="26"/>
        <v>48.649640235369581</v>
      </c>
      <c r="Q44" s="13">
        <f t="shared" si="27"/>
        <v>62.578335050729017</v>
      </c>
      <c r="S44" s="4">
        <f t="shared" si="28"/>
        <v>7.2259879647236085</v>
      </c>
      <c r="T44" s="4">
        <f t="shared" si="17"/>
        <v>1</v>
      </c>
      <c r="U44" s="13">
        <f t="shared" si="29"/>
        <v>0.73469840332583136</v>
      </c>
      <c r="V44" s="6" t="str">
        <f t="shared" si="18"/>
        <v/>
      </c>
      <c r="W44" s="13">
        <f t="shared" si="30"/>
        <v>9.8353119212087847</v>
      </c>
    </row>
    <row r="45" spans="1:23" x14ac:dyDescent="0.3">
      <c r="A45" s="6">
        <f t="shared" si="14"/>
        <v>1</v>
      </c>
      <c r="B45" s="27" t="s">
        <v>110</v>
      </c>
      <c r="C45" s="28">
        <v>16.2</v>
      </c>
      <c r="D45" s="28">
        <v>5.0999999999999996</v>
      </c>
      <c r="E45" s="28">
        <v>9.1999999999999993</v>
      </c>
      <c r="F45" s="28">
        <v>175.1</v>
      </c>
      <c r="G45" s="29">
        <v>1</v>
      </c>
      <c r="H45" s="13">
        <f t="shared" si="19"/>
        <v>1.0334294944865938</v>
      </c>
      <c r="I45" s="13">
        <f t="shared" si="20"/>
        <v>2.5521554995933866</v>
      </c>
      <c r="J45" s="13">
        <f t="shared" si="21"/>
        <v>4.1562455989545084</v>
      </c>
      <c r="K45" s="20" t="str">
        <f t="shared" si="15"/>
        <v>A</v>
      </c>
      <c r="L45" s="13">
        <f t="shared" si="22"/>
        <v>0.25056633882797064</v>
      </c>
      <c r="M45" s="13">
        <f t="shared" si="23"/>
        <v>-8.6362346677669404</v>
      </c>
      <c r="N45" s="13">
        <f t="shared" si="24"/>
        <v>73.415970622401218</v>
      </c>
      <c r="O45" s="13">
        <f t="shared" si="25"/>
        <v>2.2250102366801818</v>
      </c>
      <c r="P45" s="13">
        <f t="shared" si="26"/>
        <v>39.612607944228394</v>
      </c>
      <c r="Q45" s="13">
        <f t="shared" si="27"/>
        <v>65.404598387322096</v>
      </c>
      <c r="S45" s="4">
        <f t="shared" si="28"/>
        <v>4.9855643304452819</v>
      </c>
      <c r="T45" s="4">
        <f t="shared" si="17"/>
        <v>1</v>
      </c>
      <c r="U45" s="13">
        <f t="shared" si="29"/>
        <v>0.51729968740507037</v>
      </c>
      <c r="V45" s="6" t="str">
        <f t="shared" si="18"/>
        <v/>
      </c>
      <c r="W45" s="13">
        <f t="shared" si="30"/>
        <v>9.6376712606465329</v>
      </c>
    </row>
    <row r="46" spans="1:23" x14ac:dyDescent="0.3">
      <c r="A46" s="6">
        <f t="shared" si="14"/>
        <v>0</v>
      </c>
      <c r="B46" s="27" t="s">
        <v>111</v>
      </c>
      <c r="C46" s="28">
        <v>16.7</v>
      </c>
      <c r="D46" s="28">
        <v>13.3</v>
      </c>
      <c r="E46" s="28">
        <v>14.3</v>
      </c>
      <c r="F46" s="28">
        <v>108.1</v>
      </c>
      <c r="G46" s="29">
        <v>0</v>
      </c>
      <c r="H46" s="13">
        <f t="shared" si="19"/>
        <v>0.53342949448659382</v>
      </c>
      <c r="I46" s="13">
        <f t="shared" si="20"/>
        <v>10.752155499593387</v>
      </c>
      <c r="J46" s="13">
        <f t="shared" si="21"/>
        <v>9.2562455989545107</v>
      </c>
      <c r="K46" s="20" t="str">
        <f t="shared" si="15"/>
        <v>B</v>
      </c>
      <c r="L46" s="13">
        <f t="shared" si="22"/>
        <v>1.6211456148197488E-2</v>
      </c>
      <c r="M46" s="13">
        <f t="shared" si="23"/>
        <v>-8.2608538781535887E-2</v>
      </c>
      <c r="N46" s="13">
        <f t="shared" si="24"/>
        <v>-0.89476314438941873</v>
      </c>
      <c r="O46" s="13">
        <f t="shared" si="25"/>
        <v>17.35975402610319</v>
      </c>
      <c r="P46" s="13">
        <f t="shared" si="26"/>
        <v>1.5642114581891184E-3</v>
      </c>
      <c r="Q46" s="13">
        <f t="shared" si="27"/>
        <v>2.8517292095222868</v>
      </c>
      <c r="S46" s="4">
        <f t="shared" si="28"/>
        <v>14.197587030942593</v>
      </c>
      <c r="T46" s="4">
        <f t="shared" si="17"/>
        <v>1</v>
      </c>
      <c r="U46" s="13">
        <f t="shared" si="29"/>
        <v>1.369009776397089</v>
      </c>
      <c r="V46" s="6" t="str">
        <f t="shared" si="18"/>
        <v/>
      </c>
      <c r="W46" s="13">
        <f t="shared" si="30"/>
        <v>10.370698059079823</v>
      </c>
    </row>
    <row r="47" spans="1:23" x14ac:dyDescent="0.3">
      <c r="A47" s="6">
        <f t="shared" si="14"/>
        <v>3</v>
      </c>
      <c r="B47" s="27" t="s">
        <v>112</v>
      </c>
      <c r="C47" s="28">
        <v>18.600000000000001</v>
      </c>
      <c r="D47" s="28">
        <v>10.8</v>
      </c>
      <c r="E47" s="28">
        <v>4.9000000000000004</v>
      </c>
      <c r="F47" s="28">
        <v>163.4</v>
      </c>
      <c r="G47" s="29">
        <v>0</v>
      </c>
      <c r="H47" s="13">
        <f t="shared" si="19"/>
        <v>1.3665705055134083</v>
      </c>
      <c r="I47" s="13">
        <f t="shared" si="20"/>
        <v>8.2521554995933872</v>
      </c>
      <c r="J47" s="13">
        <f t="shared" si="21"/>
        <v>0.14375440104549053</v>
      </c>
      <c r="K47" s="20" t="str">
        <f t="shared" si="15"/>
        <v>A</v>
      </c>
      <c r="L47" s="13">
        <f t="shared" si="22"/>
        <v>0.47766451382590519</v>
      </c>
      <c r="M47" s="13">
        <f t="shared" si="23"/>
        <v>-16.463595442073906</v>
      </c>
      <c r="N47" s="13">
        <f t="shared" si="24"/>
        <v>140.86210563836576</v>
      </c>
      <c r="O47" s="13">
        <f t="shared" si="25"/>
        <v>8.0859772557752034</v>
      </c>
      <c r="P47" s="13">
        <f t="shared" si="26"/>
        <v>-52.689845757360629</v>
      </c>
      <c r="Q47" s="13">
        <f t="shared" si="27"/>
        <v>6.0060073637451055</v>
      </c>
      <c r="S47" s="4">
        <f t="shared" si="28"/>
        <v>8.3657785449908069</v>
      </c>
      <c r="T47" s="4">
        <f t="shared" si="17"/>
        <v>0.61155185510995469</v>
      </c>
      <c r="U47" s="13">
        <f t="shared" si="29"/>
        <v>0.94448166684231893</v>
      </c>
      <c r="V47" s="6" t="str">
        <f t="shared" si="18"/>
        <v>WI</v>
      </c>
      <c r="W47" s="13">
        <f t="shared" si="30"/>
        <v>8.8575340725882743</v>
      </c>
    </row>
    <row r="48" spans="1:23" x14ac:dyDescent="0.3">
      <c r="A48" s="6">
        <f t="shared" si="14"/>
        <v>0</v>
      </c>
      <c r="B48" s="27" t="s">
        <v>113</v>
      </c>
      <c r="C48" s="28">
        <v>18.399999999999999</v>
      </c>
      <c r="D48" s="28">
        <v>16.399999999999999</v>
      </c>
      <c r="E48" s="28">
        <v>10.199999999999999</v>
      </c>
      <c r="F48" s="28">
        <v>71.3</v>
      </c>
      <c r="G48" s="29">
        <v>0</v>
      </c>
      <c r="H48" s="13">
        <f t="shared" si="19"/>
        <v>1.1665705055134055</v>
      </c>
      <c r="I48" s="13">
        <f t="shared" si="20"/>
        <v>13.852155499593385</v>
      </c>
      <c r="J48" s="13">
        <f t="shared" si="21"/>
        <v>5.1562455989545084</v>
      </c>
      <c r="K48" s="20" t="str">
        <f t="shared" si="15"/>
        <v>A</v>
      </c>
      <c r="L48" s="13">
        <f t="shared" si="22"/>
        <v>1.7641017484602859</v>
      </c>
      <c r="M48" s="13">
        <f t="shared" si="23"/>
        <v>-60.803046206381723</v>
      </c>
      <c r="N48" s="13">
        <f t="shared" si="24"/>
        <v>522.92250492384494</v>
      </c>
      <c r="O48" s="13">
        <f t="shared" si="25"/>
        <v>110.28941156765268</v>
      </c>
      <c r="P48" s="13">
        <f t="shared" si="26"/>
        <v>1107.5182922810775</v>
      </c>
      <c r="Q48" s="13">
        <f t="shared" si="27"/>
        <v>416.3515114148272</v>
      </c>
      <c r="S48" s="4">
        <f t="shared" si="28"/>
        <v>14.82666406869687</v>
      </c>
      <c r="T48" s="4">
        <f t="shared" si="17"/>
        <v>1</v>
      </c>
      <c r="U48" s="13">
        <f t="shared" si="29"/>
        <v>1.5494330205387024</v>
      </c>
      <c r="V48" s="6" t="str">
        <f t="shared" si="18"/>
        <v/>
      </c>
      <c r="W48" s="13">
        <f t="shared" si="30"/>
        <v>9.5690900298110204</v>
      </c>
    </row>
    <row r="49" spans="1:23" x14ac:dyDescent="0.3">
      <c r="A49" s="6">
        <f t="shared" si="14"/>
        <v>0</v>
      </c>
      <c r="B49" s="27" t="s">
        <v>114</v>
      </c>
      <c r="C49" s="28">
        <v>16.5</v>
      </c>
      <c r="D49" s="28">
        <v>10.6</v>
      </c>
      <c r="E49" s="28">
        <v>17.7</v>
      </c>
      <c r="F49" s="28">
        <v>131.80000000000001</v>
      </c>
      <c r="G49" s="29">
        <v>0</v>
      </c>
      <c r="H49" s="13">
        <f t="shared" si="19"/>
        <v>0.73342949448659311</v>
      </c>
      <c r="I49" s="13">
        <f t="shared" si="20"/>
        <v>8.0521554995933862</v>
      </c>
      <c r="J49" s="13">
        <f t="shared" si="21"/>
        <v>12.656245598954509</v>
      </c>
      <c r="K49" s="20" t="str">
        <f t="shared" si="15"/>
        <v>B</v>
      </c>
      <c r="L49" s="13">
        <f t="shared" si="22"/>
        <v>2.8257034113325419E-2</v>
      </c>
      <c r="M49" s="13">
        <f t="shared" si="23"/>
        <v>-0.14398905792687644</v>
      </c>
      <c r="N49" s="13">
        <f t="shared" si="24"/>
        <v>-0.81656913532113928</v>
      </c>
      <c r="O49" s="13">
        <f t="shared" si="25"/>
        <v>17.465066702851331</v>
      </c>
      <c r="P49" s="13">
        <f t="shared" si="26"/>
        <v>4.7523078159354311E-3</v>
      </c>
      <c r="Q49" s="13">
        <f t="shared" si="27"/>
        <v>1.0465639131274851</v>
      </c>
      <c r="S49" s="4">
        <f t="shared" si="28"/>
        <v>15.018511233610015</v>
      </c>
      <c r="T49" s="4">
        <f t="shared" si="17"/>
        <v>1</v>
      </c>
      <c r="U49" s="13">
        <f t="shared" si="29"/>
        <v>1.3535535466420285</v>
      </c>
      <c r="V49" s="6" t="str">
        <f t="shared" si="18"/>
        <v/>
      </c>
      <c r="W49" s="13">
        <f t="shared" si="30"/>
        <v>11.095616624010759</v>
      </c>
    </row>
    <row r="50" spans="1:23" x14ac:dyDescent="0.3">
      <c r="A50" s="6">
        <f t="shared" si="14"/>
        <v>1</v>
      </c>
      <c r="B50" s="27" t="s">
        <v>115</v>
      </c>
      <c r="C50" s="28">
        <v>18.600000000000001</v>
      </c>
      <c r="D50" s="28">
        <v>1</v>
      </c>
      <c r="E50" s="28">
        <v>7</v>
      </c>
      <c r="F50" s="28">
        <v>142.80000000000001</v>
      </c>
      <c r="G50" s="29">
        <v>1</v>
      </c>
      <c r="H50" s="13">
        <f t="shared" si="19"/>
        <v>1.3665705055134083</v>
      </c>
      <c r="I50" s="13">
        <f t="shared" si="20"/>
        <v>1.547844500406613</v>
      </c>
      <c r="J50" s="13">
        <f t="shared" si="21"/>
        <v>1.9562455989545091</v>
      </c>
      <c r="K50" s="20" t="str">
        <f t="shared" si="15"/>
        <v>A</v>
      </c>
      <c r="L50" s="13">
        <f t="shared" si="22"/>
        <v>0.10250356786957411</v>
      </c>
      <c r="M50" s="13">
        <f t="shared" si="23"/>
        <v>-3.5329760196272537</v>
      </c>
      <c r="N50" s="13">
        <f t="shared" si="24"/>
        <v>29.442646569979079</v>
      </c>
      <c r="O50" s="13">
        <f t="shared" si="25"/>
        <v>0.37236128753318787</v>
      </c>
      <c r="P50" s="13">
        <f t="shared" si="26"/>
        <v>21.645513877742335</v>
      </c>
      <c r="Q50" s="13">
        <f t="shared" si="27"/>
        <v>-19.092863753999829</v>
      </c>
      <c r="S50" s="4">
        <f t="shared" si="28"/>
        <v>2.8443337334790821</v>
      </c>
      <c r="T50" s="4">
        <f t="shared" si="17"/>
        <v>1</v>
      </c>
      <c r="U50" s="13">
        <f t="shared" si="29"/>
        <v>0.43752365086932404</v>
      </c>
      <c r="V50" s="6" t="str">
        <f t="shared" si="18"/>
        <v/>
      </c>
      <c r="W50" s="13">
        <f t="shared" si="30"/>
        <v>6.5009828104780656</v>
      </c>
    </row>
    <row r="51" spans="1:23" x14ac:dyDescent="0.3">
      <c r="A51" s="6">
        <f t="shared" si="14"/>
        <v>0</v>
      </c>
      <c r="B51" s="27" t="s">
        <v>56</v>
      </c>
      <c r="C51" s="28">
        <v>15.8</v>
      </c>
      <c r="D51" s="28">
        <v>8.8000000000000007</v>
      </c>
      <c r="E51" s="28">
        <v>19.399999999999999</v>
      </c>
      <c r="F51" s="28">
        <v>58.6</v>
      </c>
      <c r="G51" s="29">
        <v>0</v>
      </c>
      <c r="H51" s="13">
        <f t="shared" si="19"/>
        <v>1.4334294944865924</v>
      </c>
      <c r="I51" s="13">
        <f t="shared" si="20"/>
        <v>6.2521554995933872</v>
      </c>
      <c r="J51" s="13">
        <f t="shared" si="21"/>
        <v>14.356245598954509</v>
      </c>
      <c r="K51" s="20" t="str">
        <f t="shared" si="15"/>
        <v>A</v>
      </c>
      <c r="L51" s="13">
        <f t="shared" si="22"/>
        <v>0.95824733737507484</v>
      </c>
      <c r="M51" s="13">
        <f t="shared" si="23"/>
        <v>-33.02777585386572</v>
      </c>
      <c r="N51" s="13">
        <f t="shared" si="24"/>
        <v>283.59092326865084</v>
      </c>
      <c r="O51" s="13">
        <f t="shared" si="25"/>
        <v>32.541817200476572</v>
      </c>
      <c r="P51" s="13">
        <f t="shared" si="26"/>
        <v>-64.222387836826954</v>
      </c>
      <c r="Q51" s="13">
        <f t="shared" si="27"/>
        <v>-148.27454585474959</v>
      </c>
      <c r="S51" s="4">
        <f t="shared" si="28"/>
        <v>15.724056607766986</v>
      </c>
      <c r="T51" s="4">
        <f t="shared" si="17"/>
        <v>1</v>
      </c>
      <c r="U51" s="13">
        <f t="shared" si="29"/>
        <v>1.4031856897382176</v>
      </c>
      <c r="V51" s="6" t="str">
        <f t="shared" si="18"/>
        <v/>
      </c>
      <c r="W51" s="13">
        <f t="shared" si="30"/>
        <v>11.2059699031712</v>
      </c>
    </row>
    <row r="52" spans="1:23" x14ac:dyDescent="0.3">
      <c r="A52" s="6">
        <f t="shared" si="14"/>
        <v>0</v>
      </c>
      <c r="B52" s="27" t="s">
        <v>62</v>
      </c>
      <c r="C52" s="28">
        <v>17</v>
      </c>
      <c r="D52" s="28">
        <v>15.5</v>
      </c>
      <c r="E52" s="28">
        <v>21.2</v>
      </c>
      <c r="F52" s="28">
        <v>60.3</v>
      </c>
      <c r="G52" s="29">
        <v>0</v>
      </c>
      <c r="H52" s="13">
        <f t="shared" si="19"/>
        <v>0.23342949448659311</v>
      </c>
      <c r="I52" s="13">
        <f t="shared" si="20"/>
        <v>12.952155499593387</v>
      </c>
      <c r="J52" s="13">
        <f t="shared" si="21"/>
        <v>16.156245598954509</v>
      </c>
      <c r="K52" s="20" t="str">
        <f t="shared" si="15"/>
        <v>B</v>
      </c>
      <c r="L52" s="13">
        <f t="shared" si="22"/>
        <v>2.1522712079940699E-2</v>
      </c>
      <c r="M52" s="13">
        <f t="shared" si="23"/>
        <v>-0.10967304721342377</v>
      </c>
      <c r="N52" s="13">
        <f t="shared" si="24"/>
        <v>-0.86028506490722167</v>
      </c>
      <c r="O52" s="13">
        <f t="shared" si="25"/>
        <v>17.27929818992218</v>
      </c>
      <c r="P52" s="13">
        <f t="shared" si="26"/>
        <v>2.7570548296273201E-3</v>
      </c>
      <c r="Q52" s="13">
        <f t="shared" si="27"/>
        <v>1.8690659993467604</v>
      </c>
      <c r="S52" s="4">
        <f t="shared" si="28"/>
        <v>20.708382198237516</v>
      </c>
      <c r="T52" s="4">
        <f t="shared" si="17"/>
        <v>1</v>
      </c>
      <c r="U52" s="13">
        <f t="shared" si="29"/>
        <v>1.9001616458844923</v>
      </c>
      <c r="V52" s="6" t="str">
        <f t="shared" si="18"/>
        <v/>
      </c>
      <c r="W52" s="13">
        <f t="shared" si="30"/>
        <v>10.898221339794553</v>
      </c>
    </row>
    <row r="53" spans="1:23" x14ac:dyDescent="0.3">
      <c r="A53" s="6">
        <f t="shared" si="14"/>
        <v>1</v>
      </c>
      <c r="B53" s="27" t="s">
        <v>116</v>
      </c>
      <c r="C53" s="28">
        <v>15.8</v>
      </c>
      <c r="D53" s="28">
        <v>5.3</v>
      </c>
      <c r="E53" s="28">
        <v>7.2</v>
      </c>
      <c r="F53" s="28">
        <v>98.6</v>
      </c>
      <c r="G53" s="29">
        <v>1</v>
      </c>
      <c r="H53" s="13">
        <f t="shared" si="19"/>
        <v>1.4334294944865924</v>
      </c>
      <c r="I53" s="13">
        <f t="shared" si="20"/>
        <v>2.7521554995933868</v>
      </c>
      <c r="J53" s="13">
        <f t="shared" si="21"/>
        <v>2.1562455989545093</v>
      </c>
      <c r="K53" s="20" t="str">
        <f t="shared" si="15"/>
        <v>A</v>
      </c>
      <c r="L53" s="13">
        <f t="shared" si="22"/>
        <v>0.13050137978736268</v>
      </c>
      <c r="M53" s="13">
        <f t="shared" si="23"/>
        <v>-4.497972654997465</v>
      </c>
      <c r="N53" s="13">
        <f t="shared" si="24"/>
        <v>37.757747309013745</v>
      </c>
      <c r="O53" s="13">
        <f t="shared" si="25"/>
        <v>0.60355488003969027</v>
      </c>
      <c r="P53" s="13">
        <f t="shared" si="26"/>
        <v>34.476865811699703</v>
      </c>
      <c r="Q53" s="13">
        <f t="shared" si="27"/>
        <v>30.05935097310406</v>
      </c>
      <c r="S53" s="4">
        <f t="shared" si="28"/>
        <v>3.7786869535087058</v>
      </c>
      <c r="T53" s="4">
        <f t="shared" si="17"/>
        <v>1</v>
      </c>
      <c r="U53" s="13">
        <f t="shared" si="29"/>
        <v>0.51782604238393892</v>
      </c>
      <c r="V53" s="6" t="str">
        <f t="shared" si="18"/>
        <v/>
      </c>
      <c r="W53" s="13">
        <f t="shared" si="30"/>
        <v>7.2972130488312166</v>
      </c>
    </row>
    <row r="54" spans="1:23" x14ac:dyDescent="0.3">
      <c r="A54" s="6">
        <f t="shared" si="14"/>
        <v>1</v>
      </c>
      <c r="B54" s="27" t="s">
        <v>117</v>
      </c>
      <c r="C54" s="28">
        <v>17.8</v>
      </c>
      <c r="D54" s="28">
        <v>0.6</v>
      </c>
      <c r="E54" s="28">
        <v>1.4</v>
      </c>
      <c r="F54" s="28">
        <v>122.8</v>
      </c>
      <c r="G54" s="29">
        <v>1</v>
      </c>
      <c r="H54" s="13">
        <f t="shared" si="19"/>
        <v>0.5665705055134076</v>
      </c>
      <c r="I54" s="13">
        <f t="shared" si="20"/>
        <v>1.9478445004066129</v>
      </c>
      <c r="J54" s="13">
        <f t="shared" si="21"/>
        <v>3.643754401045491</v>
      </c>
      <c r="K54" s="20" t="str">
        <f t="shared" si="15"/>
        <v>B</v>
      </c>
      <c r="L54" s="13">
        <f t="shared" si="22"/>
        <v>4.0854547014818374E-2</v>
      </c>
      <c r="M54" s="13">
        <f t="shared" si="23"/>
        <v>-0.2081820658566168</v>
      </c>
      <c r="N54" s="13">
        <f t="shared" si="24"/>
        <v>-0.73479223421196571</v>
      </c>
      <c r="O54" s="13">
        <f t="shared" si="25"/>
        <v>17.971632739395858</v>
      </c>
      <c r="P54" s="13">
        <f t="shared" si="26"/>
        <v>9.934184238914583E-3</v>
      </c>
      <c r="Q54" s="13">
        <f t="shared" si="27"/>
        <v>0.29618759986378329</v>
      </c>
      <c r="S54" s="4">
        <f t="shared" si="28"/>
        <v>4.1703772575895801</v>
      </c>
      <c r="T54" s="4">
        <f t="shared" si="17"/>
        <v>1</v>
      </c>
      <c r="U54" s="13">
        <f t="shared" si="29"/>
        <v>0.39370822089384766</v>
      </c>
      <c r="V54" s="6" t="str">
        <f t="shared" si="18"/>
        <v/>
      </c>
      <c r="W54" s="13">
        <f t="shared" si="30"/>
        <v>10.592558235440059</v>
      </c>
    </row>
    <row r="55" spans="1:23" x14ac:dyDescent="0.3">
      <c r="A55" s="6">
        <f t="shared" si="14"/>
        <v>1</v>
      </c>
      <c r="B55" s="27" t="s">
        <v>118</v>
      </c>
      <c r="C55" s="28">
        <v>15.9</v>
      </c>
      <c r="D55" s="28">
        <v>3.3</v>
      </c>
      <c r="E55" s="28">
        <v>11.8</v>
      </c>
      <c r="F55" s="28">
        <v>156.9</v>
      </c>
      <c r="G55" s="29">
        <v>1</v>
      </c>
      <c r="H55" s="13">
        <f t="shared" si="19"/>
        <v>1.3334294944865928</v>
      </c>
      <c r="I55" s="13">
        <f t="shared" si="20"/>
        <v>0.75215549959338679</v>
      </c>
      <c r="J55" s="13">
        <f t="shared" si="21"/>
        <v>6.7562455989545098</v>
      </c>
      <c r="K55" s="20" t="str">
        <f t="shared" si="15"/>
        <v>A</v>
      </c>
      <c r="L55" s="13">
        <f t="shared" si="22"/>
        <v>0.25043910617221143</v>
      </c>
      <c r="M55" s="13">
        <f t="shared" si="23"/>
        <v>-8.6318493577620963</v>
      </c>
      <c r="N55" s="13">
        <f t="shared" si="24"/>
        <v>73.378183657011235</v>
      </c>
      <c r="O55" s="13">
        <f t="shared" si="25"/>
        <v>2.2227511775579001</v>
      </c>
      <c r="P55" s="13">
        <f t="shared" si="26"/>
        <v>11.015007027850347</v>
      </c>
      <c r="Q55" s="13">
        <f t="shared" si="27"/>
        <v>81.100141135703169</v>
      </c>
      <c r="S55" s="4">
        <f t="shared" si="28"/>
        <v>6.9275267380016325</v>
      </c>
      <c r="T55" s="4">
        <f t="shared" si="17"/>
        <v>1</v>
      </c>
      <c r="U55" s="13">
        <f t="shared" si="29"/>
        <v>0.6673000074858968</v>
      </c>
      <c r="V55" s="6" t="str">
        <f t="shared" si="18"/>
        <v/>
      </c>
      <c r="W55" s="13">
        <f t="shared" si="30"/>
        <v>10.381427634178536</v>
      </c>
    </row>
    <row r="56" spans="1:23" x14ac:dyDescent="0.3">
      <c r="A56" s="6">
        <f t="shared" si="14"/>
        <v>3</v>
      </c>
      <c r="B56" s="27" t="s">
        <v>119</v>
      </c>
      <c r="C56" s="28">
        <v>16</v>
      </c>
      <c r="D56" s="28">
        <v>7.6</v>
      </c>
      <c r="E56" s="28">
        <v>12.5</v>
      </c>
      <c r="F56" s="28">
        <v>115</v>
      </c>
      <c r="G56" s="29">
        <v>0</v>
      </c>
      <c r="H56" s="13">
        <f t="shared" si="19"/>
        <v>1.2334294944865931</v>
      </c>
      <c r="I56" s="13">
        <f t="shared" si="20"/>
        <v>5.0521554995933862</v>
      </c>
      <c r="J56" s="13">
        <f t="shared" si="21"/>
        <v>7.4562455989545091</v>
      </c>
      <c r="K56" s="20" t="str">
        <f t="shared" si="15"/>
        <v>A</v>
      </c>
      <c r="L56" s="13">
        <f t="shared" si="22"/>
        <v>0.50533737502514753</v>
      </c>
      <c r="M56" s="13">
        <f t="shared" si="23"/>
        <v>-17.417392046849621</v>
      </c>
      <c r="N56" s="13">
        <f t="shared" si="24"/>
        <v>149.08069890860725</v>
      </c>
      <c r="O56" s="13">
        <f t="shared" si="25"/>
        <v>9.0500170823110686</v>
      </c>
      <c r="P56" s="13">
        <f t="shared" si="26"/>
        <v>36.067289436999822</v>
      </c>
      <c r="Q56" s="13">
        <f t="shared" si="27"/>
        <v>54.513572542626093</v>
      </c>
      <c r="S56" s="4">
        <f t="shared" si="28"/>
        <v>9.0907217503270683</v>
      </c>
      <c r="T56" s="4">
        <f t="shared" si="17"/>
        <v>0.27880614697561629</v>
      </c>
      <c r="U56" s="13">
        <f t="shared" si="29"/>
        <v>0.87680908152862602</v>
      </c>
      <c r="V56" s="6" t="str">
        <f t="shared" si="18"/>
        <v>WI</v>
      </c>
      <c r="W56" s="13">
        <f t="shared" si="30"/>
        <v>10.367960302690221</v>
      </c>
    </row>
    <row r="57" spans="1:23" x14ac:dyDescent="0.3">
      <c r="A57" s="6">
        <f t="shared" si="14"/>
        <v>0</v>
      </c>
      <c r="B57" s="27" t="s">
        <v>120</v>
      </c>
      <c r="C57" s="28">
        <v>17</v>
      </c>
      <c r="D57" s="28">
        <v>11</v>
      </c>
      <c r="E57" s="28">
        <v>26</v>
      </c>
      <c r="F57" s="28">
        <v>55.9</v>
      </c>
      <c r="G57" s="29">
        <v>0</v>
      </c>
      <c r="H57" s="13">
        <f t="shared" si="19"/>
        <v>0.23342949448659311</v>
      </c>
      <c r="I57" s="13">
        <f t="shared" si="20"/>
        <v>8.4521554995933865</v>
      </c>
      <c r="J57" s="13">
        <f t="shared" si="21"/>
        <v>20.95624559895451</v>
      </c>
      <c r="K57" s="20" t="str">
        <f t="shared" si="15"/>
        <v>B</v>
      </c>
      <c r="L57" s="13">
        <f t="shared" si="22"/>
        <v>5.2380455580568773E-2</v>
      </c>
      <c r="M57" s="13">
        <f t="shared" si="23"/>
        <v>-0.26691451135949007</v>
      </c>
      <c r="N57" s="13">
        <f t="shared" si="24"/>
        <v>-0.65997166507700245</v>
      </c>
      <c r="O57" s="13">
        <f t="shared" si="25"/>
        <v>17.30334421825863</v>
      </c>
      <c r="P57" s="13">
        <f t="shared" si="26"/>
        <v>1.6330141725981753E-2</v>
      </c>
      <c r="Q57" s="13">
        <f t="shared" si="27"/>
        <v>-1.2328736899004573</v>
      </c>
      <c r="S57" s="4">
        <f t="shared" si="28"/>
        <v>22.597735539692984</v>
      </c>
      <c r="T57" s="4">
        <f t="shared" si="17"/>
        <v>1</v>
      </c>
      <c r="U57" s="13">
        <f t="shared" si="29"/>
        <v>1.9344259704670603</v>
      </c>
      <c r="V57" s="6" t="str">
        <f t="shared" si="18"/>
        <v/>
      </c>
      <c r="W57" s="13">
        <f t="shared" si="30"/>
        <v>11.681881800954544</v>
      </c>
    </row>
    <row r="58" spans="1:23" x14ac:dyDescent="0.3">
      <c r="A58" s="6">
        <f t="shared" si="14"/>
        <v>0</v>
      </c>
      <c r="B58" s="27" t="s">
        <v>121</v>
      </c>
      <c r="C58" s="28">
        <v>14.3</v>
      </c>
      <c r="D58" s="28">
        <v>11.9</v>
      </c>
      <c r="E58" s="28">
        <v>16.600000000000001</v>
      </c>
      <c r="F58" s="28">
        <v>37.9</v>
      </c>
      <c r="G58" s="29">
        <v>0</v>
      </c>
      <c r="H58" s="13">
        <f t="shared" si="19"/>
        <v>2.9334294944865924</v>
      </c>
      <c r="I58" s="13">
        <f t="shared" si="20"/>
        <v>9.3521554995933869</v>
      </c>
      <c r="J58" s="13">
        <f t="shared" si="21"/>
        <v>11.556245598954511</v>
      </c>
      <c r="K58" s="20" t="str">
        <f t="shared" si="15"/>
        <v>A</v>
      </c>
      <c r="L58" s="13">
        <f t="shared" si="22"/>
        <v>0.29109872822929911</v>
      </c>
      <c r="M58" s="13">
        <f t="shared" si="23"/>
        <v>-10.033258817748681</v>
      </c>
      <c r="N58" s="13">
        <f t="shared" si="24"/>
        <v>85.453729217803897</v>
      </c>
      <c r="O58" s="13">
        <f t="shared" si="25"/>
        <v>3.0030818896396188</v>
      </c>
      <c r="P58" s="13">
        <f t="shared" si="26"/>
        <v>47.916047098740272</v>
      </c>
      <c r="Q58" s="13">
        <f t="shared" si="27"/>
        <v>61.104209301764882</v>
      </c>
      <c r="S58" s="4">
        <f t="shared" si="28"/>
        <v>15.153040402211506</v>
      </c>
      <c r="T58" s="4">
        <f t="shared" si="17"/>
        <v>1</v>
      </c>
      <c r="U58" s="13">
        <f t="shared" si="29"/>
        <v>1.5826898178756126</v>
      </c>
      <c r="V58" s="6" t="str">
        <f t="shared" si="18"/>
        <v/>
      </c>
      <c r="W58" s="13">
        <f t="shared" si="30"/>
        <v>9.5742325698100998</v>
      </c>
    </row>
    <row r="59" spans="1:23" x14ac:dyDescent="0.3">
      <c r="A59" s="6">
        <f t="shared" si="14"/>
        <v>3</v>
      </c>
      <c r="B59" s="27" t="s">
        <v>122</v>
      </c>
      <c r="C59" s="28">
        <v>17.399999999999999</v>
      </c>
      <c r="D59" s="28">
        <v>7.6</v>
      </c>
      <c r="E59" s="28">
        <v>15.1</v>
      </c>
      <c r="F59" s="28">
        <v>87.1</v>
      </c>
      <c r="G59" s="29">
        <v>0</v>
      </c>
      <c r="H59" s="13">
        <f t="shared" si="19"/>
        <v>0.16657050551340546</v>
      </c>
      <c r="I59" s="13">
        <f t="shared" si="20"/>
        <v>5.0521554995933862</v>
      </c>
      <c r="J59" s="13">
        <f t="shared" si="21"/>
        <v>10.056245598954508</v>
      </c>
      <c r="K59" s="20" t="str">
        <f t="shared" si="15"/>
        <v>B</v>
      </c>
      <c r="L59" s="13">
        <f t="shared" si="22"/>
        <v>3.7732965644111147E-2</v>
      </c>
      <c r="M59" s="13">
        <f t="shared" si="23"/>
        <v>-0.19227545800076051</v>
      </c>
      <c r="N59" s="13">
        <f t="shared" si="24"/>
        <v>-0.75505601588479976</v>
      </c>
      <c r="O59" s="13">
        <f t="shared" si="25"/>
        <v>17.149705980380876</v>
      </c>
      <c r="P59" s="13">
        <f t="shared" si="26"/>
        <v>8.4740942788353209E-3</v>
      </c>
      <c r="Q59" s="13">
        <f t="shared" si="27"/>
        <v>-1.0827246885386721E-2</v>
      </c>
      <c r="S59" s="4">
        <f t="shared" si="28"/>
        <v>11.255225296362157</v>
      </c>
      <c r="T59" s="4">
        <f t="shared" si="17"/>
        <v>0.80771242177871316</v>
      </c>
      <c r="U59" s="13">
        <f t="shared" si="29"/>
        <v>0.98137994625592373</v>
      </c>
      <c r="V59" s="6" t="str">
        <f t="shared" si="18"/>
        <v>WI</v>
      </c>
      <c r="W59" s="13">
        <f t="shared" si="30"/>
        <v>11.468774493815697</v>
      </c>
    </row>
    <row r="60" spans="1:23" x14ac:dyDescent="0.3">
      <c r="A60" s="6">
        <f t="shared" si="14"/>
        <v>1</v>
      </c>
      <c r="B60" s="27" t="s">
        <v>123</v>
      </c>
      <c r="C60" s="28">
        <v>16.3</v>
      </c>
      <c r="D60" s="28">
        <v>0</v>
      </c>
      <c r="E60" s="28">
        <v>0</v>
      </c>
      <c r="F60" s="28">
        <v>294.2</v>
      </c>
      <c r="G60" s="29">
        <v>1</v>
      </c>
      <c r="H60" s="13">
        <f t="shared" si="19"/>
        <v>0.9334294944865924</v>
      </c>
      <c r="I60" s="13">
        <f t="shared" si="20"/>
        <v>2.547844500406613</v>
      </c>
      <c r="J60" s="13">
        <f t="shared" si="21"/>
        <v>5.0437544010454909</v>
      </c>
      <c r="K60" s="20" t="str">
        <f t="shared" si="15"/>
        <v>B</v>
      </c>
      <c r="L60" s="13">
        <f t="shared" si="22"/>
        <v>4.7370570580195934E-2</v>
      </c>
      <c r="M60" s="13">
        <f t="shared" si="23"/>
        <v>-0.24138569546775102</v>
      </c>
      <c r="N60" s="13">
        <f t="shared" si="24"/>
        <v>-0.69249339166283252</v>
      </c>
      <c r="O60" s="13">
        <f t="shared" si="25"/>
        <v>16.30489302284824</v>
      </c>
      <c r="P60" s="13">
        <f t="shared" si="26"/>
        <v>1.3355761123775838E-2</v>
      </c>
      <c r="Q60" s="13">
        <f t="shared" si="27"/>
        <v>2.6439281885768828E-2</v>
      </c>
      <c r="S60" s="4">
        <f t="shared" si="28"/>
        <v>5.7273257876163699</v>
      </c>
      <c r="T60" s="4">
        <f t="shared" si="17"/>
        <v>1</v>
      </c>
      <c r="U60" s="13">
        <f t="shared" si="29"/>
        <v>0.55453278382541771</v>
      </c>
      <c r="V60" s="6" t="str">
        <f t="shared" si="18"/>
        <v/>
      </c>
      <c r="W60" s="13">
        <f t="shared" si="30"/>
        <v>10.328200522441051</v>
      </c>
    </row>
    <row r="61" spans="1:23" x14ac:dyDescent="0.3">
      <c r="A61" s="6">
        <f t="shared" si="14"/>
        <v>1</v>
      </c>
      <c r="B61" s="27" t="s">
        <v>124</v>
      </c>
      <c r="C61" s="28">
        <v>14.9</v>
      </c>
      <c r="D61" s="28">
        <v>0</v>
      </c>
      <c r="E61" s="28">
        <v>0</v>
      </c>
      <c r="F61" s="28">
        <v>131.4</v>
      </c>
      <c r="G61" s="29">
        <v>1</v>
      </c>
      <c r="H61" s="13">
        <f t="shared" si="19"/>
        <v>2.3334294944865928</v>
      </c>
      <c r="I61" s="13">
        <f t="shared" si="20"/>
        <v>2.547844500406613</v>
      </c>
      <c r="J61" s="13">
        <f t="shared" si="21"/>
        <v>5.0437544010454909</v>
      </c>
      <c r="K61" s="20" t="str">
        <f t="shared" si="15"/>
        <v>A</v>
      </c>
      <c r="L61" s="13">
        <f t="shared" si="22"/>
        <v>0.11911096622002848</v>
      </c>
      <c r="M61" s="13">
        <f t="shared" si="23"/>
        <v>-4.1053808767460698</v>
      </c>
      <c r="N61" s="13">
        <f t="shared" si="24"/>
        <v>34.374895943708481</v>
      </c>
      <c r="O61" s="13">
        <f t="shared" si="25"/>
        <v>0.50279396246061547</v>
      </c>
      <c r="P61" s="13">
        <f t="shared" si="26"/>
        <v>-15.720141667291491</v>
      </c>
      <c r="Q61" s="13">
        <f t="shared" si="27"/>
        <v>-31.119848054622771</v>
      </c>
      <c r="S61" s="4">
        <f t="shared" si="28"/>
        <v>6.1135802327325299</v>
      </c>
      <c r="T61" s="4">
        <f t="shared" si="17"/>
        <v>1</v>
      </c>
      <c r="U61" s="13">
        <f t="shared" si="29"/>
        <v>0.80532384212846608</v>
      </c>
      <c r="V61" s="6" t="str">
        <f t="shared" si="18"/>
        <v/>
      </c>
      <c r="W61" s="13">
        <f t="shared" si="30"/>
        <v>7.5914556516473848</v>
      </c>
    </row>
    <row r="62" spans="1:23" x14ac:dyDescent="0.3">
      <c r="A62" s="6">
        <f t="shared" si="14"/>
        <v>1</v>
      </c>
      <c r="B62" s="27" t="s">
        <v>125</v>
      </c>
      <c r="C62" s="28">
        <v>15.8</v>
      </c>
      <c r="D62" s="28">
        <v>2.9</v>
      </c>
      <c r="E62" s="28">
        <v>5.9</v>
      </c>
      <c r="F62" s="28">
        <v>166.1</v>
      </c>
      <c r="G62" s="29">
        <v>1</v>
      </c>
      <c r="H62" s="13">
        <f t="shared" si="19"/>
        <v>1.4334294944865924</v>
      </c>
      <c r="I62" s="13">
        <f t="shared" si="20"/>
        <v>0.35215549959338688</v>
      </c>
      <c r="J62" s="13">
        <f t="shared" si="21"/>
        <v>0.85624559895450947</v>
      </c>
      <c r="K62" s="20" t="str">
        <f t="shared" si="15"/>
        <v>A</v>
      </c>
      <c r="L62" s="13">
        <f t="shared" si="22"/>
        <v>7.7629600321130032E-2</v>
      </c>
      <c r="M62" s="13">
        <f t="shared" si="23"/>
        <v>-2.6756484876387363</v>
      </c>
      <c r="N62" s="13">
        <f t="shared" si="24"/>
        <v>22.055299781875924</v>
      </c>
      <c r="O62" s="13">
        <f t="shared" si="25"/>
        <v>0.21357049742603212</v>
      </c>
      <c r="P62" s="13">
        <f t="shared" si="26"/>
        <v>6.7291711517502755</v>
      </c>
      <c r="Q62" s="13">
        <f t="shared" si="27"/>
        <v>15.210406766656995</v>
      </c>
      <c r="S62" s="4">
        <f t="shared" si="28"/>
        <v>1.7064261300410641</v>
      </c>
      <c r="T62" s="4">
        <f t="shared" si="17"/>
        <v>1</v>
      </c>
      <c r="U62" s="13">
        <f t="shared" si="29"/>
        <v>0.39938340144626588</v>
      </c>
      <c r="V62" s="6" t="str">
        <f t="shared" si="18"/>
        <v/>
      </c>
      <c r="W62" s="13">
        <f t="shared" si="30"/>
        <v>4.2726516020988203</v>
      </c>
    </row>
    <row r="63" spans="1:23" x14ac:dyDescent="0.3">
      <c r="A63" s="6">
        <f t="shared" si="14"/>
        <v>0</v>
      </c>
      <c r="B63" s="27" t="s">
        <v>126</v>
      </c>
      <c r="C63" s="28">
        <v>15.7</v>
      </c>
      <c r="D63" s="28">
        <v>8.4</v>
      </c>
      <c r="E63" s="28">
        <v>17.8</v>
      </c>
      <c r="F63" s="28">
        <v>122</v>
      </c>
      <c r="G63" s="29">
        <v>0</v>
      </c>
      <c r="H63" s="13">
        <f t="shared" si="19"/>
        <v>1.5334294944865938</v>
      </c>
      <c r="I63" s="13">
        <f t="shared" si="20"/>
        <v>5.8521554995933869</v>
      </c>
      <c r="J63" s="13">
        <f t="shared" si="21"/>
        <v>12.756245598954511</v>
      </c>
      <c r="K63" s="20" t="str">
        <f t="shared" si="15"/>
        <v>A</v>
      </c>
      <c r="L63" s="13">
        <f t="shared" si="22"/>
        <v>0.70013644722050239</v>
      </c>
      <c r="M63" s="13">
        <f t="shared" si="23"/>
        <v>-24.131504199389724</v>
      </c>
      <c r="N63" s="13">
        <f t="shared" si="24"/>
        <v>206.934288108045</v>
      </c>
      <c r="O63" s="13">
        <f t="shared" si="25"/>
        <v>17.372084440929314</v>
      </c>
      <c r="P63" s="13">
        <f t="shared" si="26"/>
        <v>2.0186840073496648</v>
      </c>
      <c r="Q63" s="13">
        <f t="shared" si="27"/>
        <v>3.8903159438535555</v>
      </c>
      <c r="S63" s="4">
        <f t="shared" si="28"/>
        <v>14.118106522718579</v>
      </c>
      <c r="T63" s="4">
        <f t="shared" si="17"/>
        <v>1</v>
      </c>
      <c r="U63" s="13">
        <f t="shared" si="29"/>
        <v>1.2830841956036816</v>
      </c>
      <c r="V63" s="6" t="str">
        <f t="shared" si="18"/>
        <v/>
      </c>
      <c r="W63" s="13">
        <f t="shared" si="30"/>
        <v>11.003258064507696</v>
      </c>
    </row>
    <row r="64" spans="1:23" x14ac:dyDescent="0.3">
      <c r="A64" s="6">
        <f t="shared" si="14"/>
        <v>1</v>
      </c>
      <c r="B64" s="27" t="s">
        <v>40</v>
      </c>
      <c r="C64" s="28">
        <v>16.600000000000001</v>
      </c>
      <c r="D64" s="28">
        <v>8.1999999999999993</v>
      </c>
      <c r="E64" s="28">
        <v>7.4</v>
      </c>
      <c r="F64" s="28">
        <v>150.30000000000001</v>
      </c>
      <c r="G64" s="29">
        <v>1</v>
      </c>
      <c r="H64" s="13">
        <f t="shared" si="19"/>
        <v>0.63342949448659169</v>
      </c>
      <c r="I64" s="13">
        <f t="shared" si="20"/>
        <v>5.6521554995933858</v>
      </c>
      <c r="J64" s="13">
        <f t="shared" si="21"/>
        <v>2.3562455989545095</v>
      </c>
      <c r="K64" s="20" t="str">
        <f t="shared" si="15"/>
        <v>B</v>
      </c>
      <c r="L64" s="13">
        <f t="shared" si="22"/>
        <v>1.315570676992632E-2</v>
      </c>
      <c r="M64" s="13">
        <f t="shared" si="23"/>
        <v>-6.7037390285437648E-2</v>
      </c>
      <c r="N64" s="13">
        <f t="shared" si="24"/>
        <v>-0.91459957691981797</v>
      </c>
      <c r="O64" s="13">
        <f t="shared" si="25"/>
        <v>17.51884757219613</v>
      </c>
      <c r="P64" s="13">
        <f t="shared" si="26"/>
        <v>1.0301009336641132E-3</v>
      </c>
      <c r="Q64" s="13">
        <f t="shared" si="27"/>
        <v>3.9820496725496435</v>
      </c>
      <c r="S64" s="4">
        <f t="shared" si="28"/>
        <v>6.156296617176741</v>
      </c>
      <c r="T64" s="4">
        <f t="shared" si="17"/>
        <v>1</v>
      </c>
      <c r="U64" s="13">
        <f t="shared" si="29"/>
        <v>0.64829279338076784</v>
      </c>
      <c r="V64" s="6" t="str">
        <f t="shared" si="18"/>
        <v/>
      </c>
      <c r="W64" s="13">
        <f t="shared" si="30"/>
        <v>9.4961669789238368</v>
      </c>
    </row>
    <row r="65" spans="1:23" x14ac:dyDescent="0.3">
      <c r="A65" s="6">
        <f t="shared" si="14"/>
        <v>1</v>
      </c>
      <c r="B65" s="27" t="s">
        <v>127</v>
      </c>
      <c r="C65" s="28">
        <v>14.9</v>
      </c>
      <c r="D65" s="28">
        <v>4.5</v>
      </c>
      <c r="E65" s="28">
        <v>8.1999999999999993</v>
      </c>
      <c r="F65" s="28">
        <v>117.5</v>
      </c>
      <c r="G65" s="29">
        <v>1</v>
      </c>
      <c r="H65" s="13">
        <f t="shared" si="19"/>
        <v>2.3334294944865928</v>
      </c>
      <c r="I65" s="13">
        <f t="shared" si="20"/>
        <v>1.952155499593387</v>
      </c>
      <c r="J65" s="13">
        <f t="shared" si="21"/>
        <v>3.1562455989545084</v>
      </c>
      <c r="K65" s="20" t="str">
        <f t="shared" si="15"/>
        <v>A</v>
      </c>
      <c r="L65" s="13">
        <f t="shared" si="22"/>
        <v>9.4585752152999636E-2</v>
      </c>
      <c r="M65" s="13">
        <f t="shared" si="23"/>
        <v>-3.2600737818234053</v>
      </c>
      <c r="N65" s="13">
        <f t="shared" si="24"/>
        <v>27.091125832938964</v>
      </c>
      <c r="O65" s="13">
        <f t="shared" si="25"/>
        <v>0.3170574791064466</v>
      </c>
      <c r="P65" s="13">
        <f t="shared" si="26"/>
        <v>16.700142112577623</v>
      </c>
      <c r="Q65" s="13">
        <f t="shared" si="27"/>
        <v>27.925193437440413</v>
      </c>
      <c r="S65" s="4">
        <f t="shared" si="28"/>
        <v>4.3837986474349355</v>
      </c>
      <c r="T65" s="4">
        <f t="shared" si="17"/>
        <v>1</v>
      </c>
      <c r="U65" s="13">
        <f t="shared" si="29"/>
        <v>0.71764149772548069</v>
      </c>
      <c r="V65" s="6" t="str">
        <f t="shared" si="18"/>
        <v/>
      </c>
      <c r="W65" s="13">
        <f t="shared" si="30"/>
        <v>6.1086192218943687</v>
      </c>
    </row>
    <row r="66" spans="1:23" x14ac:dyDescent="0.3">
      <c r="A66" s="6">
        <f t="shared" si="14"/>
        <v>1</v>
      </c>
      <c r="B66" s="27" t="s">
        <v>128</v>
      </c>
      <c r="C66" s="28">
        <v>16.399999999999999</v>
      </c>
      <c r="D66" s="28">
        <v>6.1</v>
      </c>
      <c r="E66" s="28">
        <v>6.1</v>
      </c>
      <c r="F66" s="28">
        <v>115.2</v>
      </c>
      <c r="G66" s="29">
        <v>1</v>
      </c>
      <c r="H66" s="13">
        <f t="shared" si="19"/>
        <v>0.83342949448659454</v>
      </c>
      <c r="I66" s="13">
        <f t="shared" si="20"/>
        <v>3.5521554995933866</v>
      </c>
      <c r="J66" s="13">
        <f t="shared" si="21"/>
        <v>1.0562455989545088</v>
      </c>
      <c r="K66" s="20" t="str">
        <f t="shared" si="15"/>
        <v>B</v>
      </c>
      <c r="L66" s="13">
        <f t="shared" si="22"/>
        <v>1.5750958936447009E-2</v>
      </c>
      <c r="M66" s="13">
        <f t="shared" si="23"/>
        <v>-8.0261988204713808E-2</v>
      </c>
      <c r="N66" s="13">
        <f t="shared" si="24"/>
        <v>-0.89775246738045977</v>
      </c>
      <c r="O66" s="13">
        <f t="shared" si="25"/>
        <v>17.830874652797476</v>
      </c>
      <c r="P66" s="13">
        <f t="shared" si="26"/>
        <v>1.4766086550036417E-3</v>
      </c>
      <c r="Q66" s="13">
        <f t="shared" si="27"/>
        <v>4.2865831906945973</v>
      </c>
      <c r="S66" s="4">
        <f t="shared" si="28"/>
        <v>3.7984296993471514</v>
      </c>
      <c r="T66" s="4">
        <f t="shared" si="17"/>
        <v>1</v>
      </c>
      <c r="U66" s="13">
        <f t="shared" si="29"/>
        <v>0.44580554796455729</v>
      </c>
      <c r="V66" s="6" t="str">
        <f t="shared" si="18"/>
        <v/>
      </c>
      <c r="W66" s="13">
        <f t="shared" si="30"/>
        <v>8.5203733257468048</v>
      </c>
    </row>
    <row r="67" spans="1:23" x14ac:dyDescent="0.3">
      <c r="A67" s="6">
        <f t="shared" si="14"/>
        <v>0</v>
      </c>
      <c r="B67" s="27" t="s">
        <v>55</v>
      </c>
      <c r="C67" s="28">
        <v>15.1</v>
      </c>
      <c r="D67" s="28">
        <v>12.3</v>
      </c>
      <c r="E67" s="28">
        <v>22.3</v>
      </c>
      <c r="F67" s="28">
        <v>40.6</v>
      </c>
      <c r="G67" s="29">
        <v>0</v>
      </c>
      <c r="H67" s="13">
        <f t="shared" si="19"/>
        <v>2.1334294944865935</v>
      </c>
      <c r="I67" s="13">
        <f t="shared" si="20"/>
        <v>9.7521554995933872</v>
      </c>
      <c r="J67" s="13">
        <f t="shared" si="21"/>
        <v>17.256245598954511</v>
      </c>
      <c r="K67" s="20" t="str">
        <f t="shared" si="15"/>
        <v>A</v>
      </c>
      <c r="L67" s="13">
        <f t="shared" si="22"/>
        <v>0.74473775055729663</v>
      </c>
      <c r="M67" s="13">
        <f t="shared" si="23"/>
        <v>-25.668771032223429</v>
      </c>
      <c r="N67" s="13">
        <f t="shared" si="24"/>
        <v>220.18047789697118</v>
      </c>
      <c r="O67" s="13">
        <f t="shared" si="25"/>
        <v>19.655916390644503</v>
      </c>
      <c r="P67" s="13">
        <f t="shared" si="26"/>
        <v>-8.5256261571013194</v>
      </c>
      <c r="Q67" s="13">
        <f t="shared" si="27"/>
        <v>-14.550532144809985</v>
      </c>
      <c r="S67" s="4">
        <f t="shared" si="28"/>
        <v>19.935748555487748</v>
      </c>
      <c r="T67" s="4">
        <f t="shared" si="17"/>
        <v>1</v>
      </c>
      <c r="U67" s="13">
        <f t="shared" si="29"/>
        <v>1.8411110273328382</v>
      </c>
      <c r="V67" s="6" t="str">
        <f t="shared" si="18"/>
        <v/>
      </c>
      <c r="W67" s="13">
        <f t="shared" si="30"/>
        <v>10.828107734691082</v>
      </c>
    </row>
    <row r="68" spans="1:23" x14ac:dyDescent="0.3">
      <c r="A68" s="6">
        <f t="shared" si="14"/>
        <v>0</v>
      </c>
      <c r="B68" s="27" t="s">
        <v>129</v>
      </c>
      <c r="C68" s="28">
        <v>16.600000000000001</v>
      </c>
      <c r="D68" s="28">
        <v>14.4</v>
      </c>
      <c r="E68" s="28">
        <v>7.8</v>
      </c>
      <c r="F68" s="28">
        <v>91</v>
      </c>
      <c r="G68" s="29">
        <v>0</v>
      </c>
      <c r="H68" s="13">
        <f t="shared" si="19"/>
        <v>0.63342949448659169</v>
      </c>
      <c r="I68" s="13">
        <f t="shared" si="20"/>
        <v>11.852155499593387</v>
      </c>
      <c r="J68" s="13">
        <f t="shared" si="21"/>
        <v>2.7562455989545089</v>
      </c>
      <c r="K68" s="20" t="str">
        <f t="shared" si="15"/>
        <v>B</v>
      </c>
      <c r="L68" s="13">
        <f t="shared" si="22"/>
        <v>1.1628528781183938E-2</v>
      </c>
      <c r="M68" s="13">
        <f t="shared" si="23"/>
        <v>-5.9255366205919022E-2</v>
      </c>
      <c r="N68" s="13">
        <f t="shared" si="24"/>
        <v>-0.9245132705463347</v>
      </c>
      <c r="O68" s="13">
        <f t="shared" si="25"/>
        <v>17.369554105294796</v>
      </c>
      <c r="P68" s="13">
        <f t="shared" si="26"/>
        <v>8.0482406800101182E-4</v>
      </c>
      <c r="Q68" s="13">
        <f t="shared" si="27"/>
        <v>4.4514345569030764</v>
      </c>
      <c r="S68" s="4">
        <f t="shared" si="28"/>
        <v>12.184896910223877</v>
      </c>
      <c r="T68" s="4">
        <f t="shared" si="17"/>
        <v>1</v>
      </c>
      <c r="U68" s="13">
        <f t="shared" si="29"/>
        <v>1.2780849675020565</v>
      </c>
      <c r="V68" s="6" t="str">
        <f t="shared" si="18"/>
        <v/>
      </c>
      <c r="W68" s="13">
        <f t="shared" si="30"/>
        <v>9.5337142835179076</v>
      </c>
    </row>
    <row r="69" spans="1:23" x14ac:dyDescent="0.3">
      <c r="A69" s="6">
        <f t="shared" si="14"/>
        <v>1</v>
      </c>
      <c r="B69" s="27" t="s">
        <v>130</v>
      </c>
      <c r="C69" s="28">
        <v>15.5</v>
      </c>
      <c r="D69" s="28">
        <v>7.2</v>
      </c>
      <c r="E69" s="28">
        <v>7.6</v>
      </c>
      <c r="F69" s="28">
        <v>79.8</v>
      </c>
      <c r="G69" s="29">
        <v>1</v>
      </c>
      <c r="H69" s="13">
        <f t="shared" si="19"/>
        <v>1.7334294944865931</v>
      </c>
      <c r="I69" s="13">
        <f t="shared" si="20"/>
        <v>4.6521554995933876</v>
      </c>
      <c r="J69" s="13">
        <f t="shared" si="21"/>
        <v>2.5562455989545088</v>
      </c>
      <c r="K69" s="20" t="str">
        <f t="shared" si="15"/>
        <v>A</v>
      </c>
      <c r="L69" s="13">
        <f t="shared" si="22"/>
        <v>0.16877457708687515</v>
      </c>
      <c r="M69" s="13">
        <f t="shared" si="23"/>
        <v>-5.8171295493769106</v>
      </c>
      <c r="N69" s="13">
        <f t="shared" si="24"/>
        <v>49.124545974740784</v>
      </c>
      <c r="O69" s="13">
        <f t="shared" si="25"/>
        <v>1.0094867328642956</v>
      </c>
      <c r="P69" s="13">
        <f t="shared" si="26"/>
        <v>46.089450769154254</v>
      </c>
      <c r="Q69" s="13">
        <f t="shared" si="27"/>
        <v>28.968801490641791</v>
      </c>
      <c r="S69" s="4">
        <f t="shared" si="28"/>
        <v>5.5840594702176434</v>
      </c>
      <c r="T69" s="4">
        <f t="shared" si="17"/>
        <v>1</v>
      </c>
      <c r="U69" s="13">
        <f t="shared" si="29"/>
        <v>0.71213067938435115</v>
      </c>
      <c r="V69" s="6" t="str">
        <f t="shared" si="18"/>
        <v/>
      </c>
      <c r="W69" s="13">
        <f t="shared" si="30"/>
        <v>7.8413409671454621</v>
      </c>
    </row>
    <row r="70" spans="1:23" x14ac:dyDescent="0.3">
      <c r="A70" s="6">
        <f t="shared" si="14"/>
        <v>1</v>
      </c>
      <c r="B70" s="27" t="s">
        <v>131</v>
      </c>
      <c r="C70" s="28">
        <v>18.899999999999999</v>
      </c>
      <c r="D70" s="28">
        <v>8.1999999999999993</v>
      </c>
      <c r="E70" s="28">
        <v>4.7</v>
      </c>
      <c r="F70" s="28">
        <v>125.6</v>
      </c>
      <c r="G70" s="29">
        <v>1</v>
      </c>
      <c r="H70" s="13">
        <f t="shared" si="19"/>
        <v>1.6665705055134055</v>
      </c>
      <c r="I70" s="13">
        <f t="shared" si="20"/>
        <v>5.6521554995933858</v>
      </c>
      <c r="J70" s="13">
        <f t="shared" si="21"/>
        <v>0.34375440104549071</v>
      </c>
      <c r="K70" s="20" t="str">
        <f t="shared" si="15"/>
        <v>A</v>
      </c>
      <c r="L70" s="13">
        <f t="shared" si="22"/>
        <v>0.20198033333576673</v>
      </c>
      <c r="M70" s="13">
        <f t="shared" si="23"/>
        <v>-6.9616276676296724</v>
      </c>
      <c r="N70" s="13">
        <f t="shared" si="24"/>
        <v>58.98635978848155</v>
      </c>
      <c r="O70" s="13">
        <f t="shared" si="25"/>
        <v>1.4457883735058223</v>
      </c>
      <c r="P70" s="13">
        <f t="shared" si="26"/>
        <v>-50.995766341349274</v>
      </c>
      <c r="Q70" s="13">
        <f t="shared" si="27"/>
        <v>8.300184956794487</v>
      </c>
      <c r="S70" s="4">
        <f t="shared" si="28"/>
        <v>5.9027524198181576</v>
      </c>
      <c r="T70" s="4">
        <f t="shared" si="17"/>
        <v>1</v>
      </c>
      <c r="U70" s="13">
        <f t="shared" si="29"/>
        <v>0.74899381916674124</v>
      </c>
      <c r="V70" s="6" t="str">
        <f t="shared" si="18"/>
        <v/>
      </c>
      <c r="W70" s="13">
        <f t="shared" si="30"/>
        <v>7.8809093863885211</v>
      </c>
    </row>
    <row r="71" spans="1:23" x14ac:dyDescent="0.3">
      <c r="A71" s="6">
        <f t="shared" si="14"/>
        <v>1</v>
      </c>
      <c r="B71" s="27" t="s">
        <v>132</v>
      </c>
      <c r="C71" s="28">
        <v>16</v>
      </c>
      <c r="D71" s="28">
        <v>9</v>
      </c>
      <c r="E71" s="28">
        <v>5.0999999999999996</v>
      </c>
      <c r="F71" s="28">
        <v>90.2</v>
      </c>
      <c r="G71" s="29">
        <v>1</v>
      </c>
      <c r="H71" s="13">
        <f t="shared" si="19"/>
        <v>1.2334294944865931</v>
      </c>
      <c r="I71" s="13">
        <f t="shared" si="20"/>
        <v>6.4521554995933865</v>
      </c>
      <c r="J71" s="13">
        <f t="shared" si="21"/>
        <v>5.6245598954508758E-2</v>
      </c>
      <c r="K71" s="20" t="str">
        <f t="shared" si="15"/>
        <v>A</v>
      </c>
      <c r="L71" s="13">
        <f t="shared" si="22"/>
        <v>0.37702174066085109</v>
      </c>
      <c r="M71" s="13">
        <f t="shared" si="23"/>
        <v>-12.994755171134774</v>
      </c>
      <c r="N71" s="13">
        <f t="shared" si="24"/>
        <v>110.97209851993308</v>
      </c>
      <c r="O71" s="13">
        <f t="shared" si="25"/>
        <v>5.0375497379044623</v>
      </c>
      <c r="P71" s="13">
        <f t="shared" si="26"/>
        <v>66.345340016407008</v>
      </c>
      <c r="Q71" s="13">
        <f t="shared" si="27"/>
        <v>5.599898521769358</v>
      </c>
      <c r="S71" s="4">
        <f t="shared" si="28"/>
        <v>6.5692330203916791</v>
      </c>
      <c r="T71" s="4">
        <f t="shared" si="17"/>
        <v>1</v>
      </c>
      <c r="U71" s="13">
        <f t="shared" si="29"/>
        <v>0.7573515636443876</v>
      </c>
      <c r="V71" s="6" t="str">
        <f t="shared" si="18"/>
        <v/>
      </c>
      <c r="W71" s="13">
        <f t="shared" si="30"/>
        <v>8.6739545222306358</v>
      </c>
    </row>
    <row r="72" spans="1:23" x14ac:dyDescent="0.3">
      <c r="A72" s="6">
        <f t="shared" si="14"/>
        <v>1</v>
      </c>
      <c r="B72" s="27" t="s">
        <v>133</v>
      </c>
      <c r="C72" s="28">
        <v>15.3</v>
      </c>
      <c r="D72" s="28">
        <v>6.1</v>
      </c>
      <c r="E72" s="28">
        <v>4.0999999999999996</v>
      </c>
      <c r="F72" s="28">
        <v>125.8</v>
      </c>
      <c r="G72" s="29">
        <v>1</v>
      </c>
      <c r="H72" s="13">
        <f t="shared" si="19"/>
        <v>1.9334294944865924</v>
      </c>
      <c r="I72" s="13">
        <f t="shared" si="20"/>
        <v>3.5521554995933866</v>
      </c>
      <c r="J72" s="13">
        <f t="shared" si="21"/>
        <v>0.94375440104549124</v>
      </c>
      <c r="K72" s="20" t="str">
        <f t="shared" si="15"/>
        <v>A</v>
      </c>
      <c r="L72" s="13">
        <f t="shared" si="22"/>
        <v>0.11347330741665006</v>
      </c>
      <c r="M72" s="13">
        <f t="shared" si="23"/>
        <v>-3.9110684857420828</v>
      </c>
      <c r="N72" s="13">
        <f t="shared" si="24"/>
        <v>32.700561498572313</v>
      </c>
      <c r="O72" s="13">
        <f t="shared" si="25"/>
        <v>0.45632470922056362</v>
      </c>
      <c r="P72" s="13">
        <f t="shared" si="26"/>
        <v>33.371251922388772</v>
      </c>
      <c r="Q72" s="13">
        <f t="shared" si="27"/>
        <v>-3.1455623146905767</v>
      </c>
      <c r="S72" s="4">
        <f t="shared" si="28"/>
        <v>4.1529062923373257</v>
      </c>
      <c r="T72" s="4">
        <f t="shared" si="17"/>
        <v>1</v>
      </c>
      <c r="U72" s="13">
        <f t="shared" si="29"/>
        <v>0.65129117902982436</v>
      </c>
      <c r="V72" s="6" t="str">
        <f t="shared" si="18"/>
        <v/>
      </c>
      <c r="W72" s="13">
        <f t="shared" si="30"/>
        <v>6.3764202956403819</v>
      </c>
    </row>
    <row r="73" spans="1:23" x14ac:dyDescent="0.3">
      <c r="A73" s="6">
        <f t="shared" si="14"/>
        <v>1</v>
      </c>
      <c r="B73" s="27" t="s">
        <v>134</v>
      </c>
      <c r="C73" s="28">
        <v>20.6</v>
      </c>
      <c r="D73" s="28">
        <v>0.8</v>
      </c>
      <c r="E73" s="28">
        <v>4.7</v>
      </c>
      <c r="F73" s="28">
        <v>139.9</v>
      </c>
      <c r="G73" s="29">
        <v>1</v>
      </c>
      <c r="H73" s="13">
        <f t="shared" si="19"/>
        <v>3.3665705055134083</v>
      </c>
      <c r="I73" s="13">
        <f t="shared" si="20"/>
        <v>1.747844500406613</v>
      </c>
      <c r="J73" s="13">
        <f t="shared" si="21"/>
        <v>0.34375440104549071</v>
      </c>
      <c r="K73" s="20" t="str">
        <f t="shared" si="15"/>
        <v>A</v>
      </c>
      <c r="L73" s="13">
        <f t="shared" si="22"/>
        <v>7.7616139381385368E-2</v>
      </c>
      <c r="M73" s="13">
        <f t="shared" si="23"/>
        <v>-2.675184531326698</v>
      </c>
      <c r="N73" s="13">
        <f t="shared" si="24"/>
        <v>22.051302002679908</v>
      </c>
      <c r="O73" s="13">
        <f t="shared" si="25"/>
        <v>0.21349643778034336</v>
      </c>
      <c r="P73" s="13">
        <f t="shared" si="26"/>
        <v>11.384194828354394</v>
      </c>
      <c r="Q73" s="13">
        <f t="shared" si="27"/>
        <v>6.7816288593884231</v>
      </c>
      <c r="S73" s="4">
        <f t="shared" si="28"/>
        <v>3.8087956698190824</v>
      </c>
      <c r="T73" s="4">
        <f t="shared" si="17"/>
        <v>1</v>
      </c>
      <c r="U73" s="13">
        <f t="shared" si="29"/>
        <v>0.93791554269807376</v>
      </c>
      <c r="V73" s="6" t="str">
        <f t="shared" si="18"/>
        <v/>
      </c>
      <c r="W73" s="13">
        <f t="shared" si="30"/>
        <v>4.0609153984829307</v>
      </c>
    </row>
    <row r="74" spans="1:23" x14ac:dyDescent="0.3">
      <c r="A74" s="6">
        <f t="shared" si="14"/>
        <v>1</v>
      </c>
      <c r="B74" s="27" t="s">
        <v>135</v>
      </c>
      <c r="C74" s="28">
        <v>14.5</v>
      </c>
      <c r="D74" s="28">
        <v>3.9</v>
      </c>
      <c r="E74" s="28">
        <v>3.7</v>
      </c>
      <c r="F74" s="28">
        <v>340.7</v>
      </c>
      <c r="G74" s="29">
        <v>1</v>
      </c>
      <c r="H74" s="13">
        <f t="shared" si="19"/>
        <v>2.7334294944865931</v>
      </c>
      <c r="I74" s="13">
        <f t="shared" si="20"/>
        <v>1.3521554995933869</v>
      </c>
      <c r="J74" s="13">
        <f t="shared" si="21"/>
        <v>1.3437544010454907</v>
      </c>
      <c r="K74" s="20" t="str">
        <f t="shared" si="15"/>
        <v>A</v>
      </c>
      <c r="L74" s="13">
        <f t="shared" si="22"/>
        <v>7.8894049987253065E-2</v>
      </c>
      <c r="M74" s="13">
        <f t="shared" si="23"/>
        <v>-2.7192300959796532</v>
      </c>
      <c r="N74" s="13">
        <f t="shared" si="24"/>
        <v>22.430830069175684</v>
      </c>
      <c r="O74" s="13">
        <f t="shared" si="25"/>
        <v>0.2205845347483022</v>
      </c>
      <c r="P74" s="13">
        <f t="shared" si="26"/>
        <v>10.96365033056961</v>
      </c>
      <c r="Q74" s="13">
        <f t="shared" si="27"/>
        <v>-3.3197630538822471</v>
      </c>
      <c r="S74" s="4">
        <f t="shared" si="28"/>
        <v>3.3325121435246108</v>
      </c>
      <c r="T74" s="4">
        <f t="shared" si="17"/>
        <v>1</v>
      </c>
      <c r="U74" s="13">
        <f t="shared" si="29"/>
        <v>0.76776799053533618</v>
      </c>
      <c r="V74" s="6" t="str">
        <f t="shared" si="18"/>
        <v/>
      </c>
      <c r="W74" s="13">
        <f t="shared" si="30"/>
        <v>4.3405197723871938</v>
      </c>
    </row>
    <row r="75" spans="1:23" x14ac:dyDescent="0.3">
      <c r="A75" s="6">
        <f t="shared" si="14"/>
        <v>1</v>
      </c>
      <c r="B75" s="27" t="s">
        <v>136</v>
      </c>
      <c r="C75" s="28">
        <v>18.100000000000001</v>
      </c>
      <c r="D75" s="28">
        <v>8</v>
      </c>
      <c r="E75" s="28">
        <v>13.9</v>
      </c>
      <c r="F75" s="28">
        <v>129.5</v>
      </c>
      <c r="G75" s="29">
        <v>1</v>
      </c>
      <c r="H75" s="13">
        <f t="shared" ref="H75:H106" si="31">ABS(dD-C75)</f>
        <v>0.86657050551340831</v>
      </c>
      <c r="I75" s="13">
        <f t="shared" ref="I75:I106" si="32">ABS(dP-D75)</f>
        <v>5.4521554995933865</v>
      </c>
      <c r="J75" s="13">
        <f t="shared" ref="J75:J106" si="33">ABS(dH-E75)</f>
        <v>8.8562455989545086</v>
      </c>
      <c r="K75" s="20" t="str">
        <f t="shared" si="15"/>
        <v>B</v>
      </c>
      <c r="L75" s="13">
        <f t="shared" ref="L75:L106" si="34">IF(K75="A",(1/sa^2)+(1/sb^2)*((D75-dP)^2)/((C75-dD)^2)+(1/sc^2)*((E75-dH)^2)/((C75-dD)^2),IF(K75="B",(1/sb^2)+(1/sa^2)*((C75-dD)^2)/((D75-dP)^2)+(1/sc^2)*((E75-dH)^2)/((D75-dP)^2),IF(K75="C",(1/sc^2)+(1/sa^2)*(C75-dD)^2/(E75-dH)^2+(1/sb^2)*(D75-dP)^2/(E75-dH)^2,0)))</f>
        <v>3.0650211577819206E-2</v>
      </c>
      <c r="M75" s="13">
        <f t="shared" ref="M75:M106" si="35">IF(K75="A",-2*dD*L75,IF(K75="B",-2*dP*L75, IF(K75="C",-2*dH*L75,0)))</f>
        <v>-0.15618394600969152</v>
      </c>
      <c r="N75" s="13">
        <f t="shared" ref="N75:N106" si="36">IF(K75="A",(dD^2)*L75-1,IF(K75="B",(dP^2)*L75-1,IF(K75="C",(dH^2)*L75-1,0)))</f>
        <v>-0.80103379605370206</v>
      </c>
      <c r="O75" s="13">
        <f t="shared" ref="O75:O106" si="37">IF(K75="A",(-M75+SQRT(M75^2-4*L75*M75))/2*L75,IF(K75="B",(C75-dD)*(P75-dP)/(D75-dP)+dD,IF(K75="C",(C75-dD)*(Q75-dH)/(E75-dH)+dD,0)))</f>
        <v>16.82936149256647</v>
      </c>
      <c r="P75" s="13">
        <f t="shared" ref="P75:P106" si="38">IF(K75="A",(D75-dP)*(O75-dD)/(C75-dD)+dP,IF(K75="B",(-M75+SQRT(M75^2-4*L75*M75))/2*L75,IF(K75="C",(D75-dP)*(Q75-dH)/(E75-dH)+dP,0)))</f>
        <v>5.5913717090335623E-3</v>
      </c>
      <c r="Q75" s="13">
        <f t="shared" ref="Q75:Q106" si="39">IF(K75="A",(E75-dH)*(O75-dD)/(C75-dD)+dH,IF(K75="B",(E75-dH)*(P75-dP)/(D75-dP)+dH,IF(K75="C",(-M75+SQRT(M75^2-4*L75*M75))/2*L75,0)))</f>
        <v>0.91422836604238267</v>
      </c>
      <c r="S75" s="4">
        <f t="shared" ref="S75:S106" si="40">IF(G75&lt;&gt;"",SQRT((C75-dD)^2+(D75-dP)^2+(E75-dH)^2),0)</f>
        <v>10.435996844660949</v>
      </c>
      <c r="T75" s="4">
        <f t="shared" si="17"/>
        <v>1</v>
      </c>
      <c r="U75" s="13">
        <f t="shared" ref="U75:U106" si="41">IF(AND(G75&lt;&gt;"",K75="D"),S75/W75,SQRT((C75-dD)^2/(sa^2)+(D75-dP)^2/(sb^2)+(E75-dH)^2/(sc^2)))</f>
        <v>0.95451986718412241</v>
      </c>
      <c r="V75" s="6" t="str">
        <f t="shared" si="18"/>
        <v/>
      </c>
      <c r="W75" s="13">
        <f t="shared" ref="W75:W106" si="42">IF(AND(G75&lt;&gt;"",K75="D"),MIN($F$6:$H$6),SQRT((C75-dD)^2+(D75-dP)^2+(E75-dH)^2)/SQRT(((C75-dD)^2)/sa^2+((D75-dP)^2)/sb^2+((E75-dH)^2)/sc^2))</f>
        <v>10.93324214973924</v>
      </c>
    </row>
    <row r="76" spans="1:23" x14ac:dyDescent="0.3">
      <c r="A76" s="6">
        <f t="shared" ref="A76:A118" si="43">IF(G76="","",IF(AND(G76=1,V76="WO"),2,IF(AND(G76=0,V76="WI"),3,G76)))</f>
        <v>0</v>
      </c>
      <c r="B76" s="27" t="s">
        <v>137</v>
      </c>
      <c r="C76" s="28">
        <v>18</v>
      </c>
      <c r="D76" s="28">
        <v>12.3</v>
      </c>
      <c r="E76" s="28">
        <v>7.2</v>
      </c>
      <c r="F76" s="28">
        <v>96.6</v>
      </c>
      <c r="G76" s="29">
        <v>0</v>
      </c>
      <c r="H76" s="13">
        <f t="shared" si="31"/>
        <v>0.76657050551340689</v>
      </c>
      <c r="I76" s="13">
        <f t="shared" si="32"/>
        <v>9.7521554995933872</v>
      </c>
      <c r="J76" s="13">
        <f t="shared" si="33"/>
        <v>2.1562455989545093</v>
      </c>
      <c r="K76" s="20" t="str">
        <f t="shared" ref="K76:K118" si="44">IF(H76&gt;$S$119,"A",IF(AND(H76&lt;$S$119,I76&gt;$S$119),"B",IF(AND(H76&lt;$S$119,I76&lt;$S$119,J76&gt;$S$119),"C",IF(AND(H76&lt;$S$119,I76&lt;$S$119,J76&lt;$S$119),"D"))))</f>
        <v>B</v>
      </c>
      <c r="L76" s="13">
        <f t="shared" si="34"/>
        <v>1.1841411431273074E-2</v>
      </c>
      <c r="M76" s="13">
        <f t="shared" si="35"/>
        <v>-6.0340149984442204E-2</v>
      </c>
      <c r="N76" s="13">
        <f t="shared" si="36"/>
        <v>-0.9231313403542144</v>
      </c>
      <c r="O76" s="13">
        <f t="shared" si="37"/>
        <v>17.033221171671581</v>
      </c>
      <c r="P76" s="13">
        <f t="shared" si="38"/>
        <v>8.3456151372087058E-4</v>
      </c>
      <c r="Q76" s="13">
        <f t="shared" si="39"/>
        <v>4.4805990071984407</v>
      </c>
      <c r="S76" s="4">
        <f t="shared" si="40"/>
        <v>10.017063557309763</v>
      </c>
      <c r="T76" s="4">
        <f t="shared" ref="T76:T118" si="45">IF(G76=1,IF(S76&lt;W76,1,EXP(W76-S76)),IF(G76&lt;&gt;"",IF(S76&lt;W76,EXP(S76-W76),1),1))</f>
        <v>1</v>
      </c>
      <c r="U76" s="13">
        <f t="shared" si="41"/>
        <v>1.0612124906325076</v>
      </c>
      <c r="V76" s="6" t="str">
        <f t="shared" ref="V76:V118" si="46">IF(G76=1,IF(U76&lt;=1,"","WO"),IF(G76&lt;&gt;"",IF(U76&gt;1,"","WI"),""))</f>
        <v/>
      </c>
      <c r="W76" s="13">
        <f t="shared" si="42"/>
        <v>9.4392627732258951</v>
      </c>
    </row>
    <row r="77" spans="1:23" x14ac:dyDescent="0.3">
      <c r="A77" s="6">
        <f t="shared" si="43"/>
        <v>1</v>
      </c>
      <c r="B77" s="27" t="s">
        <v>138</v>
      </c>
      <c r="C77" s="28">
        <v>18.2</v>
      </c>
      <c r="D77" s="28">
        <v>6.3</v>
      </c>
      <c r="E77" s="28">
        <v>6.1</v>
      </c>
      <c r="F77" s="28">
        <v>64.400000000000006</v>
      </c>
      <c r="G77" s="29">
        <v>1</v>
      </c>
      <c r="H77" s="13">
        <f t="shared" si="31"/>
        <v>0.96657050551340618</v>
      </c>
      <c r="I77" s="13">
        <f t="shared" si="32"/>
        <v>3.7521554995933868</v>
      </c>
      <c r="J77" s="13">
        <f t="shared" si="33"/>
        <v>1.0562455989545088</v>
      </c>
      <c r="K77" s="20" t="str">
        <f t="shared" si="44"/>
        <v>B</v>
      </c>
      <c r="L77" s="13">
        <f t="shared" si="34"/>
        <v>1.6532739008376006E-2</v>
      </c>
      <c r="M77" s="13">
        <f t="shared" si="35"/>
        <v>-8.4245696318297369E-2</v>
      </c>
      <c r="N77" s="13">
        <f t="shared" si="36"/>
        <v>-0.89267753297625019</v>
      </c>
      <c r="O77" s="13">
        <f t="shared" si="37"/>
        <v>16.57751347362008</v>
      </c>
      <c r="P77" s="13">
        <f t="shared" si="38"/>
        <v>1.6268257234203054E-3</v>
      </c>
      <c r="Q77" s="13">
        <f t="shared" si="39"/>
        <v>4.3269847434031696</v>
      </c>
      <c r="S77" s="4">
        <f t="shared" si="40"/>
        <v>4.0160408614166405</v>
      </c>
      <c r="T77" s="4">
        <f t="shared" si="45"/>
        <v>1</v>
      </c>
      <c r="U77" s="13">
        <f t="shared" si="41"/>
        <v>0.48245102493509118</v>
      </c>
      <c r="V77" s="6" t="str">
        <f t="shared" si="46"/>
        <v/>
      </c>
      <c r="W77" s="13">
        <f t="shared" si="42"/>
        <v>8.3242456826720552</v>
      </c>
    </row>
    <row r="78" spans="1:23" x14ac:dyDescent="0.3">
      <c r="A78" s="6">
        <f t="shared" si="43"/>
        <v>1</v>
      </c>
      <c r="B78" s="27" t="s">
        <v>45</v>
      </c>
      <c r="C78" s="28">
        <v>20</v>
      </c>
      <c r="D78" s="28">
        <v>8.6</v>
      </c>
      <c r="E78" s="28">
        <v>4.0999999999999996</v>
      </c>
      <c r="F78" s="28">
        <v>102.7</v>
      </c>
      <c r="G78" s="29">
        <v>1</v>
      </c>
      <c r="H78" s="13">
        <f t="shared" si="31"/>
        <v>2.7665705055134069</v>
      </c>
      <c r="I78" s="13">
        <f t="shared" si="32"/>
        <v>6.0521554995933862</v>
      </c>
      <c r="J78" s="13">
        <f t="shared" si="33"/>
        <v>0.94375440104549124</v>
      </c>
      <c r="K78" s="20" t="str">
        <f t="shared" si="44"/>
        <v>A</v>
      </c>
      <c r="L78" s="13">
        <f t="shared" si="34"/>
        <v>0.12824099349102383</v>
      </c>
      <c r="M78" s="13">
        <f t="shared" si="35"/>
        <v>-4.4200642392609462</v>
      </c>
      <c r="N78" s="13">
        <f t="shared" si="36"/>
        <v>37.086432714202523</v>
      </c>
      <c r="O78" s="13">
        <f t="shared" si="37"/>
        <v>0.58282786407837517</v>
      </c>
      <c r="P78" s="13">
        <f t="shared" si="38"/>
        <v>-33.877046905103732</v>
      </c>
      <c r="Q78" s="13">
        <f t="shared" si="39"/>
        <v>10.723739255014301</v>
      </c>
      <c r="S78" s="4">
        <f t="shared" si="40"/>
        <v>6.7210989371328189</v>
      </c>
      <c r="T78" s="4">
        <f t="shared" si="45"/>
        <v>1</v>
      </c>
      <c r="U78" s="13">
        <f t="shared" si="41"/>
        <v>0.99072969340437245</v>
      </c>
      <c r="V78" s="6" t="str">
        <f t="shared" si="46"/>
        <v/>
      </c>
      <c r="W78" s="13">
        <f t="shared" si="42"/>
        <v>6.7839885913155538</v>
      </c>
    </row>
    <row r="79" spans="1:23" x14ac:dyDescent="0.3">
      <c r="A79" s="6">
        <f t="shared" si="43"/>
        <v>0</v>
      </c>
      <c r="B79" s="27" t="s">
        <v>44</v>
      </c>
      <c r="C79" s="28">
        <v>16</v>
      </c>
      <c r="D79" s="28">
        <v>15.5</v>
      </c>
      <c r="E79" s="28">
        <v>4.5</v>
      </c>
      <c r="F79" s="28">
        <v>72</v>
      </c>
      <c r="G79" s="29">
        <v>0</v>
      </c>
      <c r="H79" s="13">
        <f t="shared" si="31"/>
        <v>1.2334294944865931</v>
      </c>
      <c r="I79" s="13">
        <f t="shared" si="32"/>
        <v>12.952155499593387</v>
      </c>
      <c r="J79" s="13">
        <f t="shared" si="33"/>
        <v>0.54375440104549089</v>
      </c>
      <c r="K79" s="20" t="str">
        <f t="shared" si="44"/>
        <v>A</v>
      </c>
      <c r="L79" s="13">
        <f t="shared" si="34"/>
        <v>1.2946221980270674</v>
      </c>
      <c r="M79" s="13">
        <f t="shared" si="35"/>
        <v>-44.621560743393452</v>
      </c>
      <c r="N79" s="13">
        <f t="shared" si="36"/>
        <v>383.49126050261094</v>
      </c>
      <c r="O79" s="13">
        <f t="shared" si="37"/>
        <v>59.398114254098111</v>
      </c>
      <c r="P79" s="13">
        <f t="shared" si="38"/>
        <v>-440.22051480913308</v>
      </c>
      <c r="Q79" s="13">
        <f t="shared" si="39"/>
        <v>23.63195340975965</v>
      </c>
      <c r="S79" s="4">
        <f t="shared" si="40"/>
        <v>13.022110015361296</v>
      </c>
      <c r="T79" s="4">
        <f t="shared" si="45"/>
        <v>1</v>
      </c>
      <c r="U79" s="13">
        <f t="shared" si="41"/>
        <v>1.4034141595569471</v>
      </c>
      <c r="V79" s="6" t="str">
        <f t="shared" si="46"/>
        <v/>
      </c>
      <c r="W79" s="13">
        <f t="shared" si="42"/>
        <v>9.2788788873787116</v>
      </c>
    </row>
    <row r="80" spans="1:23" x14ac:dyDescent="0.3">
      <c r="A80" s="6">
        <f t="shared" si="43"/>
        <v>2</v>
      </c>
      <c r="B80" s="27" t="s">
        <v>139</v>
      </c>
      <c r="C80" s="28">
        <v>16.600000000000001</v>
      </c>
      <c r="D80" s="28">
        <v>12.2</v>
      </c>
      <c r="E80" s="28">
        <v>5.5</v>
      </c>
      <c r="F80" s="28">
        <v>89.5</v>
      </c>
      <c r="G80" s="29">
        <v>1</v>
      </c>
      <c r="H80" s="13">
        <f t="shared" si="31"/>
        <v>0.63342949448659169</v>
      </c>
      <c r="I80" s="13">
        <f t="shared" si="32"/>
        <v>9.6521554995933858</v>
      </c>
      <c r="J80" s="13">
        <f t="shared" si="33"/>
        <v>0.45624559895450911</v>
      </c>
      <c r="K80" s="20" t="str">
        <f t="shared" si="44"/>
        <v>B</v>
      </c>
      <c r="L80" s="13">
        <f t="shared" si="34"/>
        <v>1.1388610463126425E-2</v>
      </c>
      <c r="M80" s="13">
        <f t="shared" si="35"/>
        <v>-5.8032817071499744E-2</v>
      </c>
      <c r="N80" s="13">
        <f t="shared" si="36"/>
        <v>-0.92607070309063821</v>
      </c>
      <c r="O80" s="13">
        <f t="shared" si="37"/>
        <v>17.400582921916147</v>
      </c>
      <c r="P80" s="13">
        <f t="shared" si="38"/>
        <v>7.7195660639443897E-4</v>
      </c>
      <c r="Q80" s="13">
        <f t="shared" si="39"/>
        <v>4.9233573935194856</v>
      </c>
      <c r="S80" s="4">
        <f t="shared" si="40"/>
        <v>9.6836717602044811</v>
      </c>
      <c r="T80" s="4">
        <f t="shared" si="45"/>
        <v>0.7538704253156745</v>
      </c>
      <c r="U80" s="13">
        <f t="shared" si="41"/>
        <v>1.0300532558896176</v>
      </c>
      <c r="V80" s="6" t="str">
        <f t="shared" si="46"/>
        <v>WO</v>
      </c>
      <c r="W80" s="13">
        <f t="shared" si="42"/>
        <v>9.4011369847484865</v>
      </c>
    </row>
    <row r="81" spans="1:23" x14ac:dyDescent="0.3">
      <c r="A81" s="6">
        <f t="shared" si="43"/>
        <v>1</v>
      </c>
      <c r="B81" s="27" t="s">
        <v>140</v>
      </c>
      <c r="C81" s="28">
        <v>16.100000000000001</v>
      </c>
      <c r="D81" s="28">
        <v>4.9000000000000004</v>
      </c>
      <c r="E81" s="28">
        <v>11</v>
      </c>
      <c r="F81" s="28">
        <v>159.4</v>
      </c>
      <c r="G81" s="29">
        <v>1</v>
      </c>
      <c r="H81" s="13">
        <f t="shared" si="31"/>
        <v>1.1334294944865917</v>
      </c>
      <c r="I81" s="13">
        <f t="shared" si="32"/>
        <v>2.3521554995933873</v>
      </c>
      <c r="J81" s="13">
        <f t="shared" si="33"/>
        <v>5.9562455989545091</v>
      </c>
      <c r="K81" s="20" t="str">
        <f t="shared" si="44"/>
        <v>A</v>
      </c>
      <c r="L81" s="13">
        <f t="shared" si="34"/>
        <v>0.30756676629228996</v>
      </c>
      <c r="M81" s="13">
        <f t="shared" si="35"/>
        <v>-10.600860363490829</v>
      </c>
      <c r="N81" s="13">
        <f t="shared" si="36"/>
        <v>90.344589827558366</v>
      </c>
      <c r="O81" s="13">
        <f t="shared" si="37"/>
        <v>3.3524736414147589</v>
      </c>
      <c r="P81" s="13">
        <f t="shared" si="38"/>
        <v>31.354370895068193</v>
      </c>
      <c r="Q81" s="13">
        <f t="shared" si="39"/>
        <v>77.989078844531662</v>
      </c>
      <c r="S81" s="4">
        <f t="shared" si="40"/>
        <v>6.5033960011908016</v>
      </c>
      <c r="T81" s="4">
        <f t="shared" si="45"/>
        <v>1</v>
      </c>
      <c r="U81" s="13">
        <f t="shared" si="41"/>
        <v>0.62858528934464353</v>
      </c>
      <c r="V81" s="6" t="str">
        <f t="shared" si="46"/>
        <v/>
      </c>
      <c r="W81" s="13">
        <f t="shared" si="42"/>
        <v>10.346083676204346</v>
      </c>
    </row>
    <row r="82" spans="1:23" x14ac:dyDescent="0.3">
      <c r="A82" s="6">
        <f t="shared" si="43"/>
        <v>1</v>
      </c>
      <c r="B82" s="27" t="s">
        <v>141</v>
      </c>
      <c r="C82" s="28">
        <v>16</v>
      </c>
      <c r="D82" s="28">
        <v>2.8</v>
      </c>
      <c r="E82" s="28">
        <v>6.2</v>
      </c>
      <c r="F82" s="28">
        <v>319.7</v>
      </c>
      <c r="G82" s="29">
        <v>1</v>
      </c>
      <c r="H82" s="13">
        <f t="shared" si="31"/>
        <v>1.2334294944865931</v>
      </c>
      <c r="I82" s="13">
        <f t="shared" si="32"/>
        <v>0.25215549959338679</v>
      </c>
      <c r="J82" s="13">
        <f t="shared" si="33"/>
        <v>1.1562455989545093</v>
      </c>
      <c r="K82" s="20" t="str">
        <f t="shared" si="44"/>
        <v>A</v>
      </c>
      <c r="L82" s="13">
        <f t="shared" si="34"/>
        <v>8.0928575909484213E-2</v>
      </c>
      <c r="M82" s="13">
        <f t="shared" si="35"/>
        <v>-2.7893538140506049</v>
      </c>
      <c r="N82" s="13">
        <f t="shared" si="36"/>
        <v>23.035066144809182</v>
      </c>
      <c r="O82" s="13">
        <f t="shared" si="37"/>
        <v>0.23210813138917999</v>
      </c>
      <c r="P82" s="13">
        <f t="shared" si="38"/>
        <v>6.0235005482166049</v>
      </c>
      <c r="Q82" s="13">
        <f t="shared" si="39"/>
        <v>20.981189893193385</v>
      </c>
      <c r="S82" s="4">
        <f t="shared" si="40"/>
        <v>1.7093374736857305</v>
      </c>
      <c r="T82" s="4">
        <f t="shared" si="45"/>
        <v>1</v>
      </c>
      <c r="U82" s="13">
        <f t="shared" si="41"/>
        <v>0.35088538417475312</v>
      </c>
      <c r="V82" s="6" t="str">
        <f t="shared" si="46"/>
        <v/>
      </c>
      <c r="W82" s="13">
        <f t="shared" si="42"/>
        <v>4.8714980753784287</v>
      </c>
    </row>
    <row r="83" spans="1:23" x14ac:dyDescent="0.3">
      <c r="A83" s="6">
        <f t="shared" si="43"/>
        <v>1</v>
      </c>
      <c r="B83" s="27" t="s">
        <v>142</v>
      </c>
      <c r="C83" s="28">
        <v>14.3</v>
      </c>
      <c r="D83" s="28">
        <v>2.6</v>
      </c>
      <c r="E83" s="28">
        <v>8</v>
      </c>
      <c r="F83" s="28">
        <v>316</v>
      </c>
      <c r="G83" s="29">
        <v>1</v>
      </c>
      <c r="H83" s="13">
        <f t="shared" si="31"/>
        <v>2.9334294944865924</v>
      </c>
      <c r="I83" s="13">
        <f t="shared" si="32"/>
        <v>5.2155499593387056E-2</v>
      </c>
      <c r="J83" s="13">
        <f t="shared" si="33"/>
        <v>2.9562455989545091</v>
      </c>
      <c r="K83" s="20" t="str">
        <f t="shared" si="44"/>
        <v>A</v>
      </c>
      <c r="L83" s="13">
        <f t="shared" si="34"/>
        <v>8.138892850500988E-2</v>
      </c>
      <c r="M83" s="13">
        <f t="shared" si="35"/>
        <v>-2.8052207220457959</v>
      </c>
      <c r="N83" s="13">
        <f t="shared" si="36"/>
        <v>23.171786764924498</v>
      </c>
      <c r="O83" s="13">
        <f t="shared" si="37"/>
        <v>0.23475628096524043</v>
      </c>
      <c r="P83" s="13">
        <f t="shared" si="38"/>
        <v>2.8500758291439348</v>
      </c>
      <c r="Q83" s="13">
        <f t="shared" si="39"/>
        <v>22.174642656579831</v>
      </c>
      <c r="S83" s="4">
        <f t="shared" si="40"/>
        <v>4.1649870151777906</v>
      </c>
      <c r="T83" s="4">
        <f t="shared" si="45"/>
        <v>1</v>
      </c>
      <c r="U83" s="13">
        <f t="shared" si="41"/>
        <v>0.8368706170365211</v>
      </c>
      <c r="V83" s="6" t="str">
        <f t="shared" si="46"/>
        <v/>
      </c>
      <c r="W83" s="13">
        <f t="shared" si="42"/>
        <v>4.9768589437715081</v>
      </c>
    </row>
    <row r="84" spans="1:23" x14ac:dyDescent="0.3">
      <c r="A84" s="6">
        <f t="shared" si="43"/>
        <v>1</v>
      </c>
      <c r="B84" s="27" t="s">
        <v>143</v>
      </c>
      <c r="C84" s="28">
        <v>17.100000000000001</v>
      </c>
      <c r="D84" s="28">
        <v>9</v>
      </c>
      <c r="E84" s="28">
        <v>4.0999999999999996</v>
      </c>
      <c r="F84" s="28">
        <v>102</v>
      </c>
      <c r="G84" s="29">
        <v>1</v>
      </c>
      <c r="H84" s="13">
        <f t="shared" si="31"/>
        <v>0.13342949448659169</v>
      </c>
      <c r="I84" s="13">
        <f t="shared" si="32"/>
        <v>6.4521554995933865</v>
      </c>
      <c r="J84" s="13">
        <f t="shared" si="33"/>
        <v>0.94375440104549124</v>
      </c>
      <c r="K84" s="20" t="str">
        <f t="shared" si="44"/>
        <v>B</v>
      </c>
      <c r="L84" s="13">
        <f t="shared" si="34"/>
        <v>1.1227994568821948E-2</v>
      </c>
      <c r="M84" s="13">
        <f t="shared" si="35"/>
        <v>-5.7214368425536642E-2</v>
      </c>
      <c r="N84" s="13">
        <f t="shared" si="36"/>
        <v>-0.92711334303137938</v>
      </c>
      <c r="O84" s="13">
        <f t="shared" si="37"/>
        <v>17.286102974966791</v>
      </c>
      <c r="P84" s="13">
        <f t="shared" si="38"/>
        <v>7.5033602615735156E-4</v>
      </c>
      <c r="Q84" s="13">
        <f t="shared" si="39"/>
        <v>5.4163169233936941</v>
      </c>
      <c r="S84" s="4">
        <f t="shared" si="40"/>
        <v>6.5221765071504212</v>
      </c>
      <c r="T84" s="4">
        <f t="shared" si="45"/>
        <v>1</v>
      </c>
      <c r="U84" s="13">
        <f t="shared" si="41"/>
        <v>0.68368479668145954</v>
      </c>
      <c r="V84" s="6" t="str">
        <f t="shared" si="46"/>
        <v/>
      </c>
      <c r="W84" s="13">
        <f t="shared" si="42"/>
        <v>9.5397419085643573</v>
      </c>
    </row>
    <row r="85" spans="1:23" x14ac:dyDescent="0.3">
      <c r="A85" s="6">
        <f t="shared" si="43"/>
        <v>1</v>
      </c>
      <c r="B85" s="27" t="s">
        <v>58</v>
      </c>
      <c r="C85" s="28">
        <v>15.9</v>
      </c>
      <c r="D85" s="28">
        <v>5.9</v>
      </c>
      <c r="E85" s="28">
        <v>13.9</v>
      </c>
      <c r="F85" s="28">
        <v>108.6</v>
      </c>
      <c r="G85" s="29">
        <v>1</v>
      </c>
      <c r="H85" s="13">
        <f t="shared" si="31"/>
        <v>1.3334294944865928</v>
      </c>
      <c r="I85" s="13">
        <f t="shared" si="32"/>
        <v>3.3521554995933873</v>
      </c>
      <c r="J85" s="13">
        <f t="shared" si="33"/>
        <v>8.8562455989545086</v>
      </c>
      <c r="K85" s="20" t="str">
        <f t="shared" si="44"/>
        <v>A</v>
      </c>
      <c r="L85" s="13">
        <f t="shared" si="34"/>
        <v>0.44056828826906741</v>
      </c>
      <c r="M85" s="13">
        <f t="shared" si="35"/>
        <v>-15.185005066783235</v>
      </c>
      <c r="N85" s="13">
        <f t="shared" si="36"/>
        <v>129.8448570959153</v>
      </c>
      <c r="O85" s="13">
        <f t="shared" si="37"/>
        <v>6.8788054452688794</v>
      </c>
      <c r="P85" s="13">
        <f t="shared" si="38"/>
        <v>28.578699597227114</v>
      </c>
      <c r="Q85" s="13">
        <f t="shared" si="39"/>
        <v>73.816114727469142</v>
      </c>
      <c r="S85" s="4">
        <f t="shared" si="40"/>
        <v>9.5628482587157091</v>
      </c>
      <c r="T85" s="4">
        <f t="shared" si="45"/>
        <v>1</v>
      </c>
      <c r="U85" s="13">
        <f t="shared" si="41"/>
        <v>0.88506807159944934</v>
      </c>
      <c r="V85" s="6" t="str">
        <f t="shared" si="46"/>
        <v/>
      </c>
      <c r="W85" s="13">
        <f t="shared" si="42"/>
        <v>10.804647196722646</v>
      </c>
    </row>
    <row r="86" spans="1:23" x14ac:dyDescent="0.3">
      <c r="A86" s="6">
        <f t="shared" si="43"/>
        <v>2</v>
      </c>
      <c r="B86" s="27" t="s">
        <v>59</v>
      </c>
      <c r="C86" s="28">
        <v>15.8</v>
      </c>
      <c r="D86" s="28">
        <v>6.1</v>
      </c>
      <c r="E86" s="28">
        <v>16.399999999999999</v>
      </c>
      <c r="F86" s="28">
        <v>109.6</v>
      </c>
      <c r="G86" s="29">
        <v>1</v>
      </c>
      <c r="H86" s="13">
        <f t="shared" si="31"/>
        <v>1.4334294944865924</v>
      </c>
      <c r="I86" s="13">
        <f t="shared" si="32"/>
        <v>3.5521554995933866</v>
      </c>
      <c r="J86" s="13">
        <f t="shared" si="33"/>
        <v>11.356245598954509</v>
      </c>
      <c r="K86" s="20" t="str">
        <f t="shared" si="44"/>
        <v>A</v>
      </c>
      <c r="L86" s="13">
        <f t="shared" si="34"/>
        <v>0.56381620566840551</v>
      </c>
      <c r="M86" s="13">
        <f t="shared" si="35"/>
        <v>-19.432973656470836</v>
      </c>
      <c r="N86" s="13">
        <f t="shared" si="36"/>
        <v>166.44839068850277</v>
      </c>
      <c r="O86" s="13">
        <f t="shared" si="37"/>
        <v>11.265790425825745</v>
      </c>
      <c r="P86" s="13">
        <f t="shared" si="38"/>
        <v>17.336142089416672</v>
      </c>
      <c r="Q86" s="13">
        <f t="shared" si="39"/>
        <v>52.321960389057281</v>
      </c>
      <c r="S86" s="4">
        <f t="shared" si="40"/>
        <v>11.984858902495651</v>
      </c>
      <c r="T86" s="4">
        <f t="shared" si="45"/>
        <v>0.42744883539342426</v>
      </c>
      <c r="U86" s="13">
        <f t="shared" si="41"/>
        <v>1.0763291779582458</v>
      </c>
      <c r="V86" s="6" t="str">
        <f t="shared" si="46"/>
        <v>WO</v>
      </c>
      <c r="W86" s="13">
        <f t="shared" si="42"/>
        <v>11.134938221437476</v>
      </c>
    </row>
    <row r="87" spans="1:23" x14ac:dyDescent="0.3">
      <c r="A87" s="6">
        <f t="shared" si="43"/>
        <v>0</v>
      </c>
      <c r="B87" s="27" t="s">
        <v>144</v>
      </c>
      <c r="C87" s="28">
        <v>20</v>
      </c>
      <c r="D87" s="28">
        <v>18</v>
      </c>
      <c r="E87" s="28">
        <v>4.0999999999999996</v>
      </c>
      <c r="F87" s="28">
        <v>85.2</v>
      </c>
      <c r="G87" s="29">
        <v>0</v>
      </c>
      <c r="H87" s="13">
        <f t="shared" si="31"/>
        <v>2.7665705055134069</v>
      </c>
      <c r="I87" s="13">
        <f t="shared" si="32"/>
        <v>15.452155499593387</v>
      </c>
      <c r="J87" s="13">
        <f t="shared" si="33"/>
        <v>0.94375440104549124</v>
      </c>
      <c r="K87" s="20" t="str">
        <f t="shared" si="44"/>
        <v>A</v>
      </c>
      <c r="L87" s="13">
        <f t="shared" si="34"/>
        <v>0.42013773002401922</v>
      </c>
      <c r="M87" s="13">
        <f t="shared" si="35"/>
        <v>-14.480827896685156</v>
      </c>
      <c r="N87" s="13">
        <f t="shared" si="36"/>
        <v>123.77716328965913</v>
      </c>
      <c r="O87" s="13">
        <f t="shared" si="37"/>
        <v>6.2556137862972951</v>
      </c>
      <c r="P87" s="13">
        <f t="shared" si="38"/>
        <v>-58.766665659651871</v>
      </c>
      <c r="Q87" s="13">
        <f t="shared" si="39"/>
        <v>8.7885936769009785</v>
      </c>
      <c r="S87" s="4">
        <f t="shared" si="40"/>
        <v>15.726210424481913</v>
      </c>
      <c r="T87" s="4">
        <f t="shared" si="45"/>
        <v>1</v>
      </c>
      <c r="U87" s="13">
        <f t="shared" si="41"/>
        <v>1.793236561517658</v>
      </c>
      <c r="V87" s="6" t="str">
        <f t="shared" si="46"/>
        <v/>
      </c>
      <c r="W87" s="13">
        <f t="shared" si="42"/>
        <v>8.7697355507699744</v>
      </c>
    </row>
    <row r="88" spans="1:23" x14ac:dyDescent="0.3">
      <c r="A88" s="6">
        <f t="shared" si="43"/>
        <v>1</v>
      </c>
      <c r="B88" s="27" t="s">
        <v>46</v>
      </c>
      <c r="C88" s="28">
        <v>19</v>
      </c>
      <c r="D88" s="28">
        <v>8.8000000000000007</v>
      </c>
      <c r="E88" s="28">
        <v>5.9</v>
      </c>
      <c r="F88" s="28">
        <v>80.900000000000006</v>
      </c>
      <c r="G88" s="29">
        <v>1</v>
      </c>
      <c r="H88" s="13">
        <f t="shared" si="31"/>
        <v>1.7665705055134069</v>
      </c>
      <c r="I88" s="13">
        <f t="shared" si="32"/>
        <v>6.2521554995933872</v>
      </c>
      <c r="J88" s="13">
        <f t="shared" si="33"/>
        <v>0.85624559895450947</v>
      </c>
      <c r="K88" s="20" t="str">
        <f t="shared" si="44"/>
        <v>A</v>
      </c>
      <c r="L88" s="13">
        <f t="shared" si="34"/>
        <v>0.21458273499751673</v>
      </c>
      <c r="M88" s="13">
        <f t="shared" si="35"/>
        <v>-7.3959928686276104</v>
      </c>
      <c r="N88" s="13">
        <f t="shared" si="36"/>
        <v>62.729160821609788</v>
      </c>
      <c r="O88" s="13">
        <f t="shared" si="37"/>
        <v>1.6318345031263548</v>
      </c>
      <c r="P88" s="13">
        <f t="shared" si="38"/>
        <v>-52.668518290227155</v>
      </c>
      <c r="Q88" s="13">
        <f t="shared" si="39"/>
        <v>-2.5182404394268074</v>
      </c>
      <c r="S88" s="4">
        <f t="shared" si="40"/>
        <v>6.5531195828990256</v>
      </c>
      <c r="T88" s="4">
        <f t="shared" si="45"/>
        <v>1</v>
      </c>
      <c r="U88" s="13">
        <f t="shared" si="41"/>
        <v>0.81832979402483175</v>
      </c>
      <c r="V88" s="6" t="str">
        <f t="shared" si="46"/>
        <v/>
      </c>
      <c r="W88" s="13">
        <f t="shared" si="42"/>
        <v>8.0079200717702026</v>
      </c>
    </row>
    <row r="89" spans="1:23" x14ac:dyDescent="0.3">
      <c r="A89" s="6">
        <f t="shared" si="43"/>
        <v>0</v>
      </c>
      <c r="B89" s="27" t="s">
        <v>145</v>
      </c>
      <c r="C89" s="28">
        <v>19.399999999999999</v>
      </c>
      <c r="D89" s="28">
        <v>17.399999999999999</v>
      </c>
      <c r="E89" s="28">
        <v>11.3</v>
      </c>
      <c r="F89" s="28">
        <v>76.8</v>
      </c>
      <c r="G89" s="29">
        <v>0</v>
      </c>
      <c r="H89" s="13">
        <f t="shared" si="31"/>
        <v>2.1665705055134055</v>
      </c>
      <c r="I89" s="13">
        <f t="shared" si="32"/>
        <v>14.852155499593385</v>
      </c>
      <c r="J89" s="13">
        <f t="shared" si="33"/>
        <v>6.2562455989545098</v>
      </c>
      <c r="K89" s="20" t="str">
        <f t="shared" si="44"/>
        <v>A</v>
      </c>
      <c r="L89" s="13">
        <f t="shared" si="34"/>
        <v>0.64993631933815577</v>
      </c>
      <c r="M89" s="13">
        <f t="shared" si="35"/>
        <v>-22.401263470440462</v>
      </c>
      <c r="N89" s="13">
        <f t="shared" si="36"/>
        <v>192.02529730262688</v>
      </c>
      <c r="O89" s="13">
        <f t="shared" si="37"/>
        <v>14.970219631916706</v>
      </c>
      <c r="P89" s="13">
        <f t="shared" si="38"/>
        <v>-12.966787828226535</v>
      </c>
      <c r="Q89" s="13">
        <f t="shared" si="39"/>
        <v>-1.4915495302973936</v>
      </c>
      <c r="S89" s="4">
        <f t="shared" si="40"/>
        <v>16.261031939391188</v>
      </c>
      <c r="T89" s="4">
        <f t="shared" si="45"/>
        <v>1</v>
      </c>
      <c r="U89" s="13">
        <f t="shared" si="41"/>
        <v>1.7466594179147297</v>
      </c>
      <c r="V89" s="6" t="str">
        <f t="shared" si="46"/>
        <v/>
      </c>
      <c r="W89" s="13">
        <f t="shared" si="42"/>
        <v>9.3097897464204085</v>
      </c>
    </row>
    <row r="90" spans="1:23" x14ac:dyDescent="0.3">
      <c r="A90" s="6">
        <f t="shared" si="43"/>
        <v>1</v>
      </c>
      <c r="B90" s="27" t="s">
        <v>51</v>
      </c>
      <c r="C90" s="28">
        <v>18.600000000000001</v>
      </c>
      <c r="D90" s="28">
        <v>1</v>
      </c>
      <c r="E90" s="28">
        <v>4.0999999999999996</v>
      </c>
      <c r="F90" s="28">
        <v>115.7</v>
      </c>
      <c r="G90" s="29">
        <v>1</v>
      </c>
      <c r="H90" s="13">
        <f t="shared" si="31"/>
        <v>1.3665705055134083</v>
      </c>
      <c r="I90" s="13">
        <f t="shared" si="32"/>
        <v>1.547844500406613</v>
      </c>
      <c r="J90" s="13">
        <f t="shared" si="33"/>
        <v>0.94375440104549124</v>
      </c>
      <c r="K90" s="20" t="str">
        <f t="shared" si="44"/>
        <v>A</v>
      </c>
      <c r="L90" s="13">
        <f t="shared" si="34"/>
        <v>9.1948055467572426E-2</v>
      </c>
      <c r="M90" s="13">
        <f t="shared" si="35"/>
        <v>-3.1691606621111039</v>
      </c>
      <c r="N90" s="13">
        <f t="shared" si="36"/>
        <v>26.307753413596078</v>
      </c>
      <c r="O90" s="13">
        <f t="shared" si="37"/>
        <v>0.29962059151867293</v>
      </c>
      <c r="P90" s="13">
        <f t="shared" si="38"/>
        <v>21.727903542840163</v>
      </c>
      <c r="Q90" s="13">
        <f t="shared" si="39"/>
        <v>16.738252865751669</v>
      </c>
      <c r="S90" s="4">
        <f t="shared" si="40"/>
        <v>2.2702444611695243</v>
      </c>
      <c r="T90" s="4">
        <f t="shared" si="45"/>
        <v>1</v>
      </c>
      <c r="U90" s="13">
        <f t="shared" si="41"/>
        <v>0.41438432389619229</v>
      </c>
      <c r="V90" s="6" t="str">
        <f t="shared" si="46"/>
        <v/>
      </c>
      <c r="W90" s="13">
        <f t="shared" si="42"/>
        <v>5.4785963904808446</v>
      </c>
    </row>
    <row r="91" spans="1:23" x14ac:dyDescent="0.3">
      <c r="A91" s="6">
        <f t="shared" si="43"/>
        <v>1</v>
      </c>
      <c r="B91" s="27" t="s">
        <v>146</v>
      </c>
      <c r="C91" s="28">
        <v>13.9</v>
      </c>
      <c r="D91" s="28">
        <v>4.3</v>
      </c>
      <c r="E91" s="28">
        <v>0.6</v>
      </c>
      <c r="F91" s="28">
        <v>224</v>
      </c>
      <c r="G91" s="29">
        <v>1</v>
      </c>
      <c r="H91" s="13">
        <f t="shared" si="31"/>
        <v>3.3334294944865928</v>
      </c>
      <c r="I91" s="13">
        <f t="shared" si="32"/>
        <v>1.7521554995933868</v>
      </c>
      <c r="J91" s="13">
        <f t="shared" si="33"/>
        <v>4.4437544010454912</v>
      </c>
      <c r="K91" s="20" t="str">
        <f t="shared" si="44"/>
        <v>A</v>
      </c>
      <c r="L91" s="13">
        <f t="shared" si="34"/>
        <v>8.9551541316885114E-2</v>
      </c>
      <c r="M91" s="13">
        <f t="shared" si="35"/>
        <v>-3.0865603468142853</v>
      </c>
      <c r="N91" s="13">
        <f t="shared" si="36"/>
        <v>25.596010058651039</v>
      </c>
      <c r="O91" s="13">
        <f t="shared" si="37"/>
        <v>0.28420563794525078</v>
      </c>
      <c r="P91" s="13">
        <f t="shared" si="38"/>
        <v>11.456890227396652</v>
      </c>
      <c r="Q91" s="13">
        <f t="shared" si="39"/>
        <v>-17.551050208257085</v>
      </c>
      <c r="S91" s="4">
        <f t="shared" si="40"/>
        <v>5.8248394197848627</v>
      </c>
      <c r="T91" s="4">
        <f t="shared" si="45"/>
        <v>1</v>
      </c>
      <c r="U91" s="13">
        <f t="shared" si="41"/>
        <v>0.99753422786781742</v>
      </c>
      <c r="V91" s="6" t="str">
        <f t="shared" si="46"/>
        <v/>
      </c>
      <c r="W91" s="13">
        <f t="shared" si="42"/>
        <v>5.8392376492535831</v>
      </c>
    </row>
    <row r="92" spans="1:23" x14ac:dyDescent="0.3">
      <c r="A92" s="6">
        <f t="shared" si="43"/>
        <v>1</v>
      </c>
      <c r="B92" s="27" t="s">
        <v>147</v>
      </c>
      <c r="C92" s="28">
        <v>16.8</v>
      </c>
      <c r="D92" s="28">
        <v>5.7</v>
      </c>
      <c r="E92" s="28">
        <v>8</v>
      </c>
      <c r="F92" s="28">
        <v>81.900000000000006</v>
      </c>
      <c r="G92" s="29">
        <v>1</v>
      </c>
      <c r="H92" s="13">
        <f t="shared" si="31"/>
        <v>0.4334294944865924</v>
      </c>
      <c r="I92" s="13">
        <f t="shared" si="32"/>
        <v>3.1521554995933871</v>
      </c>
      <c r="J92" s="13">
        <f t="shared" si="33"/>
        <v>2.9562455989545091</v>
      </c>
      <c r="K92" s="20" t="str">
        <f t="shared" si="44"/>
        <v>B</v>
      </c>
      <c r="L92" s="13">
        <f t="shared" si="34"/>
        <v>1.8367305301493209E-2</v>
      </c>
      <c r="M92" s="13">
        <f t="shared" si="35"/>
        <v>-9.3594075599397406E-2</v>
      </c>
      <c r="N92" s="13">
        <f t="shared" si="36"/>
        <v>-0.88076842460671723</v>
      </c>
      <c r="O92" s="13">
        <f t="shared" si="37"/>
        <v>17.583488579597969</v>
      </c>
      <c r="P92" s="13">
        <f t="shared" si="38"/>
        <v>2.0079010226536163E-3</v>
      </c>
      <c r="Q92" s="13">
        <f t="shared" si="39"/>
        <v>2.6561443216706073</v>
      </c>
      <c r="S92" s="4">
        <f t="shared" si="40"/>
        <v>4.3431939240201611</v>
      </c>
      <c r="T92" s="4">
        <f t="shared" si="45"/>
        <v>1</v>
      </c>
      <c r="U92" s="13">
        <f t="shared" si="41"/>
        <v>0.42719912654666314</v>
      </c>
      <c r="V92" s="6" t="str">
        <f t="shared" si="46"/>
        <v/>
      </c>
      <c r="W92" s="13">
        <f t="shared" si="42"/>
        <v>10.166673230652666</v>
      </c>
    </row>
    <row r="93" spans="1:23" x14ac:dyDescent="0.3">
      <c r="A93" s="6">
        <f t="shared" si="43"/>
        <v>1</v>
      </c>
      <c r="B93" s="27" t="s">
        <v>52</v>
      </c>
      <c r="C93" s="28">
        <v>19.600000000000001</v>
      </c>
      <c r="D93" s="28">
        <v>2</v>
      </c>
      <c r="E93" s="28">
        <v>2.9</v>
      </c>
      <c r="F93" s="28">
        <v>136.69999999999999</v>
      </c>
      <c r="G93" s="29">
        <v>1</v>
      </c>
      <c r="H93" s="13">
        <f t="shared" si="31"/>
        <v>2.3665705055134083</v>
      </c>
      <c r="I93" s="13">
        <f t="shared" si="32"/>
        <v>0.54784450040661303</v>
      </c>
      <c r="J93" s="13">
        <f t="shared" si="33"/>
        <v>2.143754401045491</v>
      </c>
      <c r="K93" s="20" t="str">
        <f t="shared" si="44"/>
        <v>A</v>
      </c>
      <c r="L93" s="13">
        <f t="shared" si="34"/>
        <v>8.0668209078844186E-2</v>
      </c>
      <c r="M93" s="13">
        <f t="shared" si="35"/>
        <v>-2.780379787213529</v>
      </c>
      <c r="N93" s="13">
        <f t="shared" si="36"/>
        <v>22.957739515419995</v>
      </c>
      <c r="O93" s="13">
        <f t="shared" si="37"/>
        <v>0.23061703770212796</v>
      </c>
      <c r="P93" s="13">
        <f t="shared" si="38"/>
        <v>6.483876524043124</v>
      </c>
      <c r="Q93" s="13">
        <f t="shared" si="39"/>
        <v>20.445726980973042</v>
      </c>
      <c r="S93" s="4">
        <f t="shared" si="40"/>
        <v>3.239825996283392</v>
      </c>
      <c r="T93" s="4">
        <f t="shared" si="45"/>
        <v>1</v>
      </c>
      <c r="U93" s="13">
        <f t="shared" si="41"/>
        <v>0.6721568907357921</v>
      </c>
      <c r="V93" s="6" t="str">
        <f t="shared" si="46"/>
        <v/>
      </c>
      <c r="W93" s="13">
        <f t="shared" si="42"/>
        <v>4.8200443095016725</v>
      </c>
    </row>
    <row r="94" spans="1:23" x14ac:dyDescent="0.3">
      <c r="A94" s="6">
        <f t="shared" si="43"/>
        <v>1</v>
      </c>
      <c r="B94" s="27" t="s">
        <v>50</v>
      </c>
      <c r="C94" s="28">
        <v>18</v>
      </c>
      <c r="D94" s="28">
        <v>1.4</v>
      </c>
      <c r="E94" s="28">
        <v>2</v>
      </c>
      <c r="F94" s="28">
        <v>106.6</v>
      </c>
      <c r="G94" s="29">
        <v>1</v>
      </c>
      <c r="H94" s="13">
        <f t="shared" si="31"/>
        <v>0.76657050551340689</v>
      </c>
      <c r="I94" s="13">
        <f t="shared" si="32"/>
        <v>1.1478445004066131</v>
      </c>
      <c r="J94" s="13">
        <f t="shared" si="33"/>
        <v>3.0437544010454909</v>
      </c>
      <c r="K94" s="20" t="str">
        <f t="shared" si="44"/>
        <v>B</v>
      </c>
      <c r="L94" s="13">
        <f t="shared" si="34"/>
        <v>9.151669756925554E-2</v>
      </c>
      <c r="M94" s="13">
        <f t="shared" si="35"/>
        <v>-0.46634062919440594</v>
      </c>
      <c r="N94" s="13">
        <f t="shared" si="36"/>
        <v>-0.40591829629543652</v>
      </c>
      <c r="O94" s="13">
        <f t="shared" si="37"/>
        <v>18.901678160937713</v>
      </c>
      <c r="P94" s="13">
        <f t="shared" si="38"/>
        <v>4.9848499615925107E-2</v>
      </c>
      <c r="Q94" s="13">
        <f t="shared" si="39"/>
        <v>-1.5802145411825723</v>
      </c>
      <c r="S94" s="4">
        <f t="shared" si="40"/>
        <v>3.3420978727321229</v>
      </c>
      <c r="T94" s="4">
        <f t="shared" si="45"/>
        <v>1</v>
      </c>
      <c r="U94" s="13">
        <f t="shared" si="41"/>
        <v>0.3472427826004969</v>
      </c>
      <c r="V94" s="6" t="str">
        <f t="shared" si="46"/>
        <v/>
      </c>
      <c r="W94" s="13">
        <f t="shared" si="42"/>
        <v>9.6246719592073102</v>
      </c>
    </row>
    <row r="95" spans="1:23" x14ac:dyDescent="0.3">
      <c r="A95" s="6">
        <f t="shared" si="43"/>
        <v>1</v>
      </c>
      <c r="B95" s="27" t="s">
        <v>148</v>
      </c>
      <c r="C95" s="28">
        <v>18.2</v>
      </c>
      <c r="D95" s="28">
        <v>5.3</v>
      </c>
      <c r="E95" s="28">
        <v>6.8</v>
      </c>
      <c r="F95" s="28">
        <v>92.9</v>
      </c>
      <c r="G95" s="29">
        <v>1</v>
      </c>
      <c r="H95" s="13">
        <f t="shared" si="31"/>
        <v>0.96657050551340618</v>
      </c>
      <c r="I95" s="13">
        <f t="shared" si="32"/>
        <v>2.7521554995933868</v>
      </c>
      <c r="J95" s="13">
        <f t="shared" si="33"/>
        <v>1.7562455989545089</v>
      </c>
      <c r="K95" s="20" t="str">
        <f t="shared" si="44"/>
        <v>B</v>
      </c>
      <c r="L95" s="13">
        <f t="shared" si="34"/>
        <v>2.2983804765215193E-2</v>
      </c>
      <c r="M95" s="13">
        <f t="shared" si="35"/>
        <v>-0.11711832113894567</v>
      </c>
      <c r="N95" s="13">
        <f t="shared" si="36"/>
        <v>-0.85080036479464083</v>
      </c>
      <c r="O95" s="13">
        <f t="shared" si="37"/>
        <v>16.339718234202255</v>
      </c>
      <c r="P95" s="13">
        <f t="shared" si="38"/>
        <v>3.1440920969104435E-3</v>
      </c>
      <c r="Q95" s="13">
        <f t="shared" si="39"/>
        <v>3.4198930700226104</v>
      </c>
      <c r="S95" s="4">
        <f t="shared" si="40"/>
        <v>3.4048519850233796</v>
      </c>
      <c r="T95" s="4">
        <f t="shared" si="45"/>
        <v>1</v>
      </c>
      <c r="U95" s="13">
        <f t="shared" si="41"/>
        <v>0.41723807235658861</v>
      </c>
      <c r="V95" s="6" t="str">
        <f t="shared" si="46"/>
        <v/>
      </c>
      <c r="W95" s="13">
        <f t="shared" si="42"/>
        <v>8.160453732787488</v>
      </c>
    </row>
    <row r="96" spans="1:23" x14ac:dyDescent="0.3">
      <c r="A96" s="6">
        <f t="shared" si="43"/>
        <v>1</v>
      </c>
      <c r="B96" s="27" t="s">
        <v>149</v>
      </c>
      <c r="C96" s="28">
        <v>14.7</v>
      </c>
      <c r="D96" s="28">
        <v>1.6</v>
      </c>
      <c r="E96" s="28">
        <v>0</v>
      </c>
      <c r="F96" s="28">
        <v>119.2</v>
      </c>
      <c r="G96" s="29">
        <v>1</v>
      </c>
      <c r="H96" s="13">
        <f t="shared" si="31"/>
        <v>2.5334294944865938</v>
      </c>
      <c r="I96" s="13">
        <f t="shared" si="32"/>
        <v>0.94784450040661294</v>
      </c>
      <c r="J96" s="13">
        <f t="shared" si="33"/>
        <v>5.0437544010454909</v>
      </c>
      <c r="K96" s="20" t="str">
        <f t="shared" si="44"/>
        <v>A</v>
      </c>
      <c r="L96" s="13">
        <f t="shared" si="34"/>
        <v>0.10272407293328782</v>
      </c>
      <c r="M96" s="13">
        <f t="shared" si="35"/>
        <v>-3.5405761365646287</v>
      </c>
      <c r="N96" s="13">
        <f t="shared" si="36"/>
        <v>29.508134609674133</v>
      </c>
      <c r="O96" s="13">
        <f t="shared" si="37"/>
        <v>0.37396505344642655</v>
      </c>
      <c r="P96" s="13">
        <f t="shared" si="38"/>
        <v>-3.7598702731909026</v>
      </c>
      <c r="Q96" s="13">
        <f t="shared" si="39"/>
        <v>-28.521418088982244</v>
      </c>
      <c r="S96" s="4">
        <f t="shared" si="40"/>
        <v>5.7232973589139515</v>
      </c>
      <c r="T96" s="4">
        <f t="shared" si="45"/>
        <v>1</v>
      </c>
      <c r="U96" s="13">
        <f t="shared" si="41"/>
        <v>0.81197926225258787</v>
      </c>
      <c r="V96" s="6" t="str">
        <f t="shared" si="46"/>
        <v/>
      </c>
      <c r="W96" s="13">
        <f t="shared" si="42"/>
        <v>7.0485757764753929</v>
      </c>
    </row>
    <row r="97" spans="1:23" x14ac:dyDescent="0.3">
      <c r="A97" s="6">
        <f t="shared" si="43"/>
        <v>0</v>
      </c>
      <c r="B97" s="27" t="s">
        <v>150</v>
      </c>
      <c r="C97" s="28">
        <v>19</v>
      </c>
      <c r="D97" s="28">
        <v>12.3</v>
      </c>
      <c r="E97" s="28">
        <v>4.5</v>
      </c>
      <c r="F97" s="28">
        <v>316.2</v>
      </c>
      <c r="G97" s="29">
        <v>0</v>
      </c>
      <c r="H97" s="13">
        <f t="shared" si="31"/>
        <v>1.7665705055134069</v>
      </c>
      <c r="I97" s="13">
        <f t="shared" si="32"/>
        <v>9.7521554995933872</v>
      </c>
      <c r="J97" s="13">
        <f t="shared" si="33"/>
        <v>0.54375440104549089</v>
      </c>
      <c r="K97" s="20" t="str">
        <f t="shared" si="44"/>
        <v>A</v>
      </c>
      <c r="L97" s="13">
        <f t="shared" si="34"/>
        <v>0.41202365553699455</v>
      </c>
      <c r="M97" s="13">
        <f t="shared" si="35"/>
        <v>-14.201161235514853</v>
      </c>
      <c r="N97" s="13">
        <f t="shared" si="36"/>
        <v>121.36735544604066</v>
      </c>
      <c r="O97" s="13">
        <f t="shared" si="37"/>
        <v>6.0163190704555438</v>
      </c>
      <c r="P97" s="13">
        <f t="shared" si="38"/>
        <v>-59.374962865534947</v>
      </c>
      <c r="Q97" s="13">
        <f t="shared" si="39"/>
        <v>8.4964063846738043</v>
      </c>
      <c r="S97" s="4">
        <f t="shared" si="40"/>
        <v>9.9257733747983483</v>
      </c>
      <c r="T97" s="4">
        <f t="shared" si="45"/>
        <v>1</v>
      </c>
      <c r="U97" s="13">
        <f t="shared" si="41"/>
        <v>1.1339451574540544</v>
      </c>
      <c r="V97" s="6" t="str">
        <f t="shared" si="46"/>
        <v/>
      </c>
      <c r="W97" s="13">
        <f t="shared" si="42"/>
        <v>8.7533099017626199</v>
      </c>
    </row>
    <row r="98" spans="1:23" x14ac:dyDescent="0.3">
      <c r="A98" s="6">
        <f t="shared" si="43"/>
        <v>1</v>
      </c>
      <c r="B98" s="27" t="s">
        <v>151</v>
      </c>
      <c r="C98" s="28">
        <v>18</v>
      </c>
      <c r="D98" s="28">
        <v>1</v>
      </c>
      <c r="E98" s="28">
        <v>1</v>
      </c>
      <c r="F98" s="28">
        <v>137.30000000000001</v>
      </c>
      <c r="G98" s="29">
        <v>1</v>
      </c>
      <c r="H98" s="13">
        <f t="shared" si="31"/>
        <v>0.76657050551340689</v>
      </c>
      <c r="I98" s="13">
        <f t="shared" si="32"/>
        <v>1.547844500406613</v>
      </c>
      <c r="J98" s="13">
        <f t="shared" si="33"/>
        <v>4.0437544010454909</v>
      </c>
      <c r="K98" s="20" t="str">
        <f t="shared" si="44"/>
        <v>B</v>
      </c>
      <c r="L98" s="13">
        <f t="shared" si="34"/>
        <v>7.5163208835753281E-2</v>
      </c>
      <c r="M98" s="13">
        <f t="shared" si="35"/>
        <v>-0.38300833653017546</v>
      </c>
      <c r="N98" s="13">
        <f t="shared" si="36"/>
        <v>-0.51207715808085352</v>
      </c>
      <c r="O98" s="13">
        <f t="shared" si="37"/>
        <v>18.478597551183704</v>
      </c>
      <c r="P98" s="13">
        <f t="shared" si="38"/>
        <v>3.362498011631293E-2</v>
      </c>
      <c r="Q98" s="13">
        <f t="shared" si="39"/>
        <v>-1.5246613847117869</v>
      </c>
      <c r="S98" s="4">
        <f t="shared" si="40"/>
        <v>4.3972039517558033</v>
      </c>
      <c r="T98" s="4">
        <f t="shared" si="45"/>
        <v>1</v>
      </c>
      <c r="U98" s="13">
        <f t="shared" si="41"/>
        <v>0.42435564592064079</v>
      </c>
      <c r="V98" s="6" t="str">
        <f t="shared" si="46"/>
        <v/>
      </c>
      <c r="W98" s="13">
        <f t="shared" si="42"/>
        <v>10.3620724598021</v>
      </c>
    </row>
    <row r="99" spans="1:23" x14ac:dyDescent="0.3">
      <c r="A99" s="6">
        <f t="shared" si="43"/>
        <v>1</v>
      </c>
      <c r="B99" s="27" t="s">
        <v>47</v>
      </c>
      <c r="C99" s="28">
        <v>14.1</v>
      </c>
      <c r="D99" s="28">
        <v>0</v>
      </c>
      <c r="E99" s="28">
        <v>0</v>
      </c>
      <c r="F99" s="28">
        <v>165.5</v>
      </c>
      <c r="G99" s="29">
        <v>1</v>
      </c>
      <c r="H99" s="13">
        <f t="shared" si="31"/>
        <v>3.1334294944865935</v>
      </c>
      <c r="I99" s="13">
        <f t="shared" si="32"/>
        <v>2.547844500406613</v>
      </c>
      <c r="J99" s="13">
        <f t="shared" si="33"/>
        <v>5.0437544010454909</v>
      </c>
      <c r="K99" s="20" t="str">
        <f t="shared" si="44"/>
        <v>A</v>
      </c>
      <c r="L99" s="13">
        <f t="shared" si="34"/>
        <v>9.9269362824275828E-2</v>
      </c>
      <c r="M99" s="13">
        <f t="shared" si="35"/>
        <v>-3.421503130389532</v>
      </c>
      <c r="N99" s="13">
        <f t="shared" si="36"/>
        <v>28.482116481366585</v>
      </c>
      <c r="O99" s="13">
        <f t="shared" si="37"/>
        <v>0.34923440944135192</v>
      </c>
      <c r="P99" s="13">
        <f t="shared" si="38"/>
        <v>-11.180979992666384</v>
      </c>
      <c r="Q99" s="13">
        <f t="shared" si="39"/>
        <v>-22.134049796607552</v>
      </c>
      <c r="S99" s="4">
        <f t="shared" si="40"/>
        <v>6.4613737280269188</v>
      </c>
      <c r="T99" s="4">
        <f t="shared" si="45"/>
        <v>1</v>
      </c>
      <c r="U99" s="13">
        <f t="shared" si="41"/>
        <v>0.98725091337940063</v>
      </c>
      <c r="V99" s="6" t="str">
        <f t="shared" si="46"/>
        <v/>
      </c>
      <c r="W99" s="13">
        <f t="shared" si="42"/>
        <v>6.5448141302897049</v>
      </c>
    </row>
    <row r="100" spans="1:23" x14ac:dyDescent="0.3">
      <c r="A100" s="6">
        <f t="shared" si="43"/>
        <v>1</v>
      </c>
      <c r="B100" s="27" t="s">
        <v>152</v>
      </c>
      <c r="C100" s="28">
        <v>17.8</v>
      </c>
      <c r="D100" s="28">
        <v>1</v>
      </c>
      <c r="E100" s="28">
        <v>3.1</v>
      </c>
      <c r="F100" s="28">
        <v>121.1</v>
      </c>
      <c r="G100" s="29">
        <v>1</v>
      </c>
      <c r="H100" s="13">
        <f t="shared" si="31"/>
        <v>0.5665705055134076</v>
      </c>
      <c r="I100" s="13">
        <f t="shared" si="32"/>
        <v>1.547844500406613</v>
      </c>
      <c r="J100" s="13">
        <f t="shared" si="33"/>
        <v>1.9437544010454908</v>
      </c>
      <c r="K100" s="20" t="str">
        <f t="shared" si="44"/>
        <v>B</v>
      </c>
      <c r="L100" s="13">
        <f t="shared" si="34"/>
        <v>3.163049226872279E-2</v>
      </c>
      <c r="M100" s="13">
        <f t="shared" si="35"/>
        <v>-0.1611791515440385</v>
      </c>
      <c r="N100" s="13">
        <f t="shared" si="36"/>
        <v>-0.79467029257915867</v>
      </c>
      <c r="O100" s="13">
        <f t="shared" si="37"/>
        <v>18.163858721827378</v>
      </c>
      <c r="P100" s="13">
        <f t="shared" si="38"/>
        <v>5.9547469822243248E-3</v>
      </c>
      <c r="Q100" s="13">
        <f t="shared" si="39"/>
        <v>1.8516964172537338</v>
      </c>
      <c r="S100" s="4">
        <f t="shared" si="40"/>
        <v>2.5485301463275709</v>
      </c>
      <c r="T100" s="4">
        <f t="shared" si="45"/>
        <v>1</v>
      </c>
      <c r="U100" s="13">
        <f t="shared" si="41"/>
        <v>0.27528357768949013</v>
      </c>
      <c r="V100" s="6" t="str">
        <f t="shared" si="46"/>
        <v/>
      </c>
      <c r="W100" s="13">
        <f t="shared" si="42"/>
        <v>9.2578357478418862</v>
      </c>
    </row>
    <row r="101" spans="1:23" x14ac:dyDescent="0.3">
      <c r="A101" s="6">
        <f t="shared" si="43"/>
        <v>1</v>
      </c>
      <c r="B101" s="27" t="s">
        <v>153</v>
      </c>
      <c r="C101" s="28">
        <v>20.2</v>
      </c>
      <c r="D101" s="28">
        <v>6</v>
      </c>
      <c r="E101" s="28">
        <v>3.2</v>
      </c>
      <c r="F101" s="28">
        <v>125.5</v>
      </c>
      <c r="G101" s="29">
        <v>1</v>
      </c>
      <c r="H101" s="13">
        <f t="shared" si="31"/>
        <v>2.9665705055134062</v>
      </c>
      <c r="I101" s="13">
        <f t="shared" si="32"/>
        <v>3.452155499593387</v>
      </c>
      <c r="J101" s="13">
        <f t="shared" si="33"/>
        <v>1.8437544010454907</v>
      </c>
      <c r="K101" s="20" t="str">
        <f t="shared" si="44"/>
        <v>A</v>
      </c>
      <c r="L101" s="13">
        <f t="shared" si="34"/>
        <v>9.2127161701130902E-2</v>
      </c>
      <c r="M101" s="13">
        <f t="shared" si="35"/>
        <v>-3.17533389140721</v>
      </c>
      <c r="N101" s="13">
        <f t="shared" si="36"/>
        <v>26.36094636950995</v>
      </c>
      <c r="O101" s="13">
        <f t="shared" si="37"/>
        <v>0.3007889942982816</v>
      </c>
      <c r="P101" s="13">
        <f t="shared" si="38"/>
        <v>-17.156426109958172</v>
      </c>
      <c r="Q101" s="13">
        <f t="shared" si="39"/>
        <v>15.567566454566979</v>
      </c>
      <c r="S101" s="4">
        <f t="shared" si="40"/>
        <v>4.9109417069366188</v>
      </c>
      <c r="T101" s="4">
        <f t="shared" si="45"/>
        <v>1</v>
      </c>
      <c r="U101" s="13">
        <f t="shared" si="41"/>
        <v>0.90042702292510246</v>
      </c>
      <c r="V101" s="6" t="str">
        <f t="shared" si="46"/>
        <v/>
      </c>
      <c r="W101" s="13">
        <f t="shared" si="42"/>
        <v>5.4540141309654047</v>
      </c>
    </row>
    <row r="102" spans="1:23" x14ac:dyDescent="0.3">
      <c r="A102" s="6">
        <f t="shared" si="43"/>
        <v>2</v>
      </c>
      <c r="B102" s="27" t="s">
        <v>154</v>
      </c>
      <c r="C102" s="28">
        <v>19.399999999999999</v>
      </c>
      <c r="D102" s="28">
        <v>10.7</v>
      </c>
      <c r="E102" s="28">
        <v>14.7</v>
      </c>
      <c r="F102" s="28">
        <v>106.3</v>
      </c>
      <c r="G102" s="29">
        <v>1</v>
      </c>
      <c r="H102" s="13">
        <f t="shared" si="31"/>
        <v>2.1665705055134055</v>
      </c>
      <c r="I102" s="13">
        <f t="shared" si="32"/>
        <v>8.1521554995933858</v>
      </c>
      <c r="J102" s="13">
        <f t="shared" si="33"/>
        <v>9.6562455989545093</v>
      </c>
      <c r="K102" s="20" t="str">
        <f t="shared" si="44"/>
        <v>A</v>
      </c>
      <c r="L102" s="13">
        <f t="shared" si="34"/>
        <v>0.36440677793927989</v>
      </c>
      <c r="M102" s="13">
        <f t="shared" si="35"/>
        <v>-12.559957029859225</v>
      </c>
      <c r="N102" s="13">
        <f t="shared" si="36"/>
        <v>107.22556696393011</v>
      </c>
      <c r="O102" s="13">
        <f t="shared" si="37"/>
        <v>4.7060815781695702</v>
      </c>
      <c r="P102" s="13">
        <f t="shared" si="38"/>
        <v>-44.588811311827548</v>
      </c>
      <c r="Q102" s="13">
        <f t="shared" si="39"/>
        <v>-50.789715073257632</v>
      </c>
      <c r="S102" s="4">
        <f t="shared" si="40"/>
        <v>12.821651458070431</v>
      </c>
      <c r="T102" s="4">
        <f t="shared" si="45"/>
        <v>4.8887941651871193E-2</v>
      </c>
      <c r="U102" s="13">
        <f t="shared" si="41"/>
        <v>1.3078744320035129</v>
      </c>
      <c r="V102" s="6" t="str">
        <f t="shared" si="46"/>
        <v>WO</v>
      </c>
      <c r="W102" s="13">
        <f t="shared" si="42"/>
        <v>9.8034269531740428</v>
      </c>
    </row>
    <row r="103" spans="1:23" x14ac:dyDescent="0.3">
      <c r="A103" s="6">
        <f t="shared" si="43"/>
        <v>1</v>
      </c>
      <c r="B103" s="27" t="s">
        <v>155</v>
      </c>
      <c r="C103" s="28">
        <v>16.100000000000001</v>
      </c>
      <c r="D103" s="28">
        <v>3.6</v>
      </c>
      <c r="E103" s="28">
        <v>9.3000000000000007</v>
      </c>
      <c r="F103" s="28">
        <v>226</v>
      </c>
      <c r="G103" s="29">
        <v>1</v>
      </c>
      <c r="H103" s="13">
        <f t="shared" si="31"/>
        <v>1.1334294944865917</v>
      </c>
      <c r="I103" s="13">
        <f t="shared" si="32"/>
        <v>1.0521554995933871</v>
      </c>
      <c r="J103" s="13">
        <f t="shared" si="33"/>
        <v>4.2562455989545098</v>
      </c>
      <c r="K103" s="20" t="str">
        <f t="shared" si="44"/>
        <v>A</v>
      </c>
      <c r="L103" s="13">
        <f t="shared" si="34"/>
        <v>0.17876258266550388</v>
      </c>
      <c r="M103" s="13">
        <f t="shared" si="35"/>
        <v>-6.1613847292365849</v>
      </c>
      <c r="N103" s="13">
        <f t="shared" si="36"/>
        <v>52.09089465985253</v>
      </c>
      <c r="O103" s="13">
        <f t="shared" si="37"/>
        <v>1.132504143823867</v>
      </c>
      <c r="P103" s="13">
        <f t="shared" si="38"/>
        <v>17.494232642455071</v>
      </c>
      <c r="Q103" s="13">
        <f t="shared" si="39"/>
        <v>65.505823719168419</v>
      </c>
      <c r="S103" s="4">
        <f t="shared" si="40"/>
        <v>4.5285008792001324</v>
      </c>
      <c r="T103" s="4">
        <f t="shared" si="45"/>
        <v>1</v>
      </c>
      <c r="U103" s="13">
        <f t="shared" si="41"/>
        <v>0.47921766648233211</v>
      </c>
      <c r="V103" s="6" t="str">
        <f t="shared" si="46"/>
        <v/>
      </c>
      <c r="W103" s="13">
        <f t="shared" si="42"/>
        <v>9.4497786620458211</v>
      </c>
    </row>
    <row r="104" spans="1:23" x14ac:dyDescent="0.3">
      <c r="A104" s="6">
        <f t="shared" si="43"/>
        <v>1</v>
      </c>
      <c r="B104" s="27" t="s">
        <v>156</v>
      </c>
      <c r="C104" s="28">
        <v>15.2</v>
      </c>
      <c r="D104" s="28">
        <v>5.4</v>
      </c>
      <c r="E104" s="28">
        <v>5.3</v>
      </c>
      <c r="F104" s="28">
        <v>143.9</v>
      </c>
      <c r="G104" s="29">
        <v>1</v>
      </c>
      <c r="H104" s="13">
        <f t="shared" si="31"/>
        <v>2.0334294944865938</v>
      </c>
      <c r="I104" s="13">
        <f t="shared" si="32"/>
        <v>2.8521554995933873</v>
      </c>
      <c r="J104" s="13">
        <f t="shared" si="33"/>
        <v>0.25624559895450894</v>
      </c>
      <c r="K104" s="20" t="str">
        <f t="shared" si="44"/>
        <v>A</v>
      </c>
      <c r="L104" s="13">
        <f t="shared" si="34"/>
        <v>9.6418029044877659E-2</v>
      </c>
      <c r="M104" s="13">
        <f t="shared" si="35"/>
        <v>-3.3232266110845194</v>
      </c>
      <c r="N104" s="13">
        <f t="shared" si="36"/>
        <v>27.635295748163344</v>
      </c>
      <c r="O104" s="13">
        <f t="shared" si="37"/>
        <v>0.3294602758929584</v>
      </c>
      <c r="P104" s="13">
        <f t="shared" si="38"/>
        <v>26.257911115694917</v>
      </c>
      <c r="Q104" s="13">
        <f t="shared" si="39"/>
        <v>7.173932865000916</v>
      </c>
      <c r="S104" s="4">
        <f t="shared" si="40"/>
        <v>3.5121629105000758</v>
      </c>
      <c r="T104" s="4">
        <f t="shared" si="45"/>
        <v>1</v>
      </c>
      <c r="U104" s="13">
        <f t="shared" si="41"/>
        <v>0.63140532956824336</v>
      </c>
      <c r="V104" s="6" t="str">
        <f t="shared" si="46"/>
        <v/>
      </c>
      <c r="W104" s="13">
        <f t="shared" si="42"/>
        <v>5.5624536981683415</v>
      </c>
    </row>
    <row r="105" spans="1:23" x14ac:dyDescent="0.3">
      <c r="A105" s="6">
        <f t="shared" si="43"/>
        <v>1</v>
      </c>
      <c r="B105" s="27" t="s">
        <v>157</v>
      </c>
      <c r="C105" s="28">
        <v>19.899999999999999</v>
      </c>
      <c r="D105" s="28">
        <v>4.9000000000000004</v>
      </c>
      <c r="E105" s="28">
        <v>2.5</v>
      </c>
      <c r="F105" s="28">
        <v>138.9</v>
      </c>
      <c r="G105" s="29">
        <v>1</v>
      </c>
      <c r="H105" s="13">
        <f t="shared" si="31"/>
        <v>2.6665705055134055</v>
      </c>
      <c r="I105" s="13">
        <f t="shared" si="32"/>
        <v>2.3521554995933873</v>
      </c>
      <c r="J105" s="13">
        <f t="shared" si="33"/>
        <v>2.5437544010454909</v>
      </c>
      <c r="K105" s="20" t="str">
        <f t="shared" si="44"/>
        <v>A</v>
      </c>
      <c r="L105" s="13">
        <f t="shared" si="34"/>
        <v>8.9276148733821004E-2</v>
      </c>
      <c r="M105" s="13">
        <f t="shared" si="35"/>
        <v>-3.0770684294872055</v>
      </c>
      <c r="N105" s="13">
        <f t="shared" si="36"/>
        <v>25.514220914639175</v>
      </c>
      <c r="O105" s="13">
        <f t="shared" si="37"/>
        <v>0.28246032397459764</v>
      </c>
      <c r="P105" s="13">
        <f t="shared" si="38"/>
        <v>-12.404437944561467</v>
      </c>
      <c r="Q105" s="13">
        <f t="shared" si="39"/>
        <v>21.214000918181714</v>
      </c>
      <c r="S105" s="4">
        <f t="shared" si="40"/>
        <v>4.3719469585048421</v>
      </c>
      <c r="T105" s="4">
        <f t="shared" si="45"/>
        <v>1</v>
      </c>
      <c r="U105" s="13">
        <f t="shared" si="41"/>
        <v>0.79674765636570155</v>
      </c>
      <c r="V105" s="6" t="str">
        <f t="shared" si="46"/>
        <v/>
      </c>
      <c r="W105" s="13">
        <f t="shared" si="42"/>
        <v>5.4872416926171033</v>
      </c>
    </row>
    <row r="106" spans="1:23" x14ac:dyDescent="0.3">
      <c r="A106" s="6">
        <f t="shared" si="43"/>
        <v>1</v>
      </c>
      <c r="B106" s="27" t="s">
        <v>158</v>
      </c>
      <c r="C106" s="28">
        <v>18.600000000000001</v>
      </c>
      <c r="D106" s="28">
        <v>0.5</v>
      </c>
      <c r="E106" s="28">
        <v>0.5</v>
      </c>
      <c r="F106" s="28">
        <v>151.4</v>
      </c>
      <c r="G106" s="29">
        <v>1</v>
      </c>
      <c r="H106" s="13">
        <f t="shared" si="31"/>
        <v>1.3665705055134083</v>
      </c>
      <c r="I106" s="13">
        <f t="shared" si="32"/>
        <v>2.047844500406613</v>
      </c>
      <c r="J106" s="13">
        <f t="shared" si="33"/>
        <v>4.5437544010454909</v>
      </c>
      <c r="K106" s="20" t="str">
        <f t="shared" si="44"/>
        <v>A</v>
      </c>
      <c r="L106" s="13">
        <f t="shared" si="34"/>
        <v>0.17360609155403556</v>
      </c>
      <c r="M106" s="13">
        <f t="shared" si="35"/>
        <v>-5.9836566772197122</v>
      </c>
      <c r="N106" s="13">
        <f t="shared" si="36"/>
        <v>50.559462733039922</v>
      </c>
      <c r="O106" s="13">
        <f t="shared" si="37"/>
        <v>1.0681112230275793</v>
      </c>
      <c r="P106" s="13">
        <f t="shared" si="38"/>
        <v>26.77203050908458</v>
      </c>
      <c r="Q106" s="13">
        <f t="shared" si="39"/>
        <v>58.792343108254578</v>
      </c>
      <c r="S106" s="4">
        <f t="shared" si="40"/>
        <v>5.1678705577254016</v>
      </c>
      <c r="T106" s="4">
        <f t="shared" si="45"/>
        <v>1</v>
      </c>
      <c r="U106" s="13">
        <f t="shared" si="41"/>
        <v>0.56939614574337383</v>
      </c>
      <c r="V106" s="6" t="str">
        <f t="shared" si="46"/>
        <v/>
      </c>
      <c r="W106" s="13">
        <f t="shared" si="42"/>
        <v>9.0760546876876038</v>
      </c>
    </row>
    <row r="107" spans="1:23" x14ac:dyDescent="0.3">
      <c r="A107" s="6">
        <f t="shared" si="43"/>
        <v>3</v>
      </c>
      <c r="B107" s="27" t="s">
        <v>159</v>
      </c>
      <c r="C107" s="28">
        <v>19.2</v>
      </c>
      <c r="D107" s="28">
        <v>4.4000000000000004</v>
      </c>
      <c r="E107" s="28">
        <v>9.4</v>
      </c>
      <c r="F107" s="28">
        <v>127.7</v>
      </c>
      <c r="G107" s="29">
        <v>0</v>
      </c>
      <c r="H107" s="13">
        <f t="shared" ref="H107:H118" si="47">ABS(dD-C107)</f>
        <v>1.9665705055134062</v>
      </c>
      <c r="I107" s="13">
        <f t="shared" ref="I107:I118" si="48">ABS(dP-D107)</f>
        <v>1.8521554995933873</v>
      </c>
      <c r="J107" s="13">
        <f t="shared" ref="J107:J118" si="49">ABS(dH-E107)</f>
        <v>4.3562455989545095</v>
      </c>
      <c r="K107" s="20" t="str">
        <f t="shared" si="44"/>
        <v>A</v>
      </c>
      <c r="L107" s="13">
        <f t="shared" ref="L107:L118" si="50">IF(K107="A",(1/sa^2)+(1/sb^2)*((D107-dP)^2)/((C107-dD)^2)+(1/sc^2)*((E107-dH)^2)/((C107-dD)^2),IF(K107="B",(1/sb^2)+(1/sa^2)*((C107-dD)^2)/((D107-dP)^2)+(1/sc^2)*((E107-dH)^2)/((D107-dP)^2),IF(K107="C",(1/sc^2)+(1/sa^2)*(C107-dD)^2/(E107-dH)^2+(1/sb^2)*(D107-dP)^2/(E107-dH)^2,0)))</f>
        <v>0.11731357750189983</v>
      </c>
      <c r="M107" s="13">
        <f t="shared" ref="M107:M118" si="51">IF(K107="A",-2*dD*L107,IF(K107="B",-2*dP*L107, IF(K107="C",-2*dH*L107,0)))</f>
        <v>-4.0434305332499587</v>
      </c>
      <c r="N107" s="13">
        <f t="shared" ref="N107:N118" si="52">IF(K107="A",(dD^2)*L107-1,IF(K107="B",(dP^2)*L107-1,IF(K107="C",(dH^2)*L107-1,0)))</f>
        <v>33.841087505308749</v>
      </c>
      <c r="O107" s="13">
        <f t="shared" ref="O107:O118" si="53">IF(K107="A",(-M107+SQRT(M107^2-4*L107*M107))/2*L107,IF(K107="B",(C107-dD)*(P107-dP)/(D107-dP)+dD,IF(K107="C",(C107-dD)*(Q107-dH)/(E107-dH)+dD,0)))</f>
        <v>0.48773409569335163</v>
      </c>
      <c r="P107" s="13">
        <f t="shared" ref="P107:P118" si="54">IF(K107="A",(D107-dP)*(O107-dD)/(C107-dD)+dP,IF(K107="B",(-M107+SQRT(M107^2-4*L107*M107))/2*L107,IF(K107="C",(D107-dP)*(Q107-dH)/(E107-dH)+dP,0)))</f>
        <v>-13.223586902859264</v>
      </c>
      <c r="Q107" s="13">
        <f t="shared" ref="Q107:Q118" si="55">IF(K107="A",(E107-dH)*(O107-dD)/(C107-dD)+dH,IF(K107="B",(E107-dH)*(P107-dP)/(D107-dP)+dH,IF(K107="C",(-M107+SQRT(M107^2-4*L107*M107))/2*L107,0)))</f>
        <v>-32.05044673637137</v>
      </c>
      <c r="S107" s="4">
        <f t="shared" ref="S107:S118" si="56">IF(G107&lt;&gt;"",SQRT((C107-dD)^2+(D107-dP)^2+(E107-dH)^2),0)</f>
        <v>5.1258906802857016</v>
      </c>
      <c r="T107" s="4">
        <f t="shared" si="45"/>
        <v>8.339831020053616E-2</v>
      </c>
      <c r="U107" s="13">
        <f t="shared" ref="U107:U118" si="57">IF(AND(G107&lt;&gt;"",K107="D"),S107/W107,SQRT((C107-dD)^2/(sa^2)+(D107-dP)^2/(sb^2)+(E107-dH)^2/(sc^2)))</f>
        <v>0.67357143437789269</v>
      </c>
      <c r="V107" s="6" t="str">
        <f t="shared" si="46"/>
        <v>WI</v>
      </c>
      <c r="W107" s="13">
        <f t="shared" ref="W107:W118" si="58">IF(AND(G107&lt;&gt;"",K107="D"),MIN($F$6:$H$6),SQRT((C107-dD)^2+(D107-dP)^2+(E107-dH)^2)/SQRT(((C107-dD)^2)/sa^2+((D107-dP)^2)/sb^2+((E107-dH)^2)/sc^2))</f>
        <v>7.6100179114928608</v>
      </c>
    </row>
    <row r="108" spans="1:23" x14ac:dyDescent="0.3">
      <c r="A108" s="6">
        <f t="shared" si="43"/>
        <v>1</v>
      </c>
      <c r="B108" s="27" t="s">
        <v>160</v>
      </c>
      <c r="C108" s="28">
        <v>19.5</v>
      </c>
      <c r="D108" s="28">
        <v>6</v>
      </c>
      <c r="E108" s="28">
        <v>11.5</v>
      </c>
      <c r="F108" s="28">
        <v>109.1</v>
      </c>
      <c r="G108" s="29">
        <v>1</v>
      </c>
      <c r="H108" s="13">
        <f t="shared" si="47"/>
        <v>2.2665705055134069</v>
      </c>
      <c r="I108" s="13">
        <f t="shared" si="48"/>
        <v>3.452155499593387</v>
      </c>
      <c r="J108" s="13">
        <f t="shared" si="49"/>
        <v>6.4562455989545091</v>
      </c>
      <c r="K108" s="20" t="str">
        <f t="shared" si="44"/>
        <v>A</v>
      </c>
      <c r="L108" s="13">
        <f t="shared" si="50"/>
        <v>0.1546783491094702</v>
      </c>
      <c r="M108" s="13">
        <f t="shared" si="51"/>
        <v>-5.3312768474032755</v>
      </c>
      <c r="N108" s="13">
        <f t="shared" si="52"/>
        <v>44.938091832656561</v>
      </c>
      <c r="O108" s="13">
        <f t="shared" si="53"/>
        <v>0.84790191309035512</v>
      </c>
      <c r="P108" s="13">
        <f t="shared" si="54"/>
        <v>-22.408532994253932</v>
      </c>
      <c r="Q108" s="13">
        <f t="shared" si="55"/>
        <v>-41.629839063886081</v>
      </c>
      <c r="S108" s="4">
        <f t="shared" si="56"/>
        <v>7.6640607176519442</v>
      </c>
      <c r="T108" s="4">
        <f t="shared" si="45"/>
        <v>1</v>
      </c>
      <c r="U108" s="13">
        <f t="shared" si="57"/>
        <v>0.89142333218775704</v>
      </c>
      <c r="V108" s="6" t="str">
        <f t="shared" si="46"/>
        <v/>
      </c>
      <c r="W108" s="13">
        <f t="shared" si="58"/>
        <v>8.5975545410535563</v>
      </c>
    </row>
    <row r="109" spans="1:23" x14ac:dyDescent="0.3">
      <c r="A109" s="6">
        <f t="shared" si="43"/>
        <v>1</v>
      </c>
      <c r="B109" s="27" t="s">
        <v>161</v>
      </c>
      <c r="C109" s="28">
        <v>19.399999999999999</v>
      </c>
      <c r="D109" s="28">
        <v>5.8</v>
      </c>
      <c r="E109" s="28">
        <v>9.4</v>
      </c>
      <c r="F109" s="28">
        <v>107.7</v>
      </c>
      <c r="G109" s="29">
        <v>1</v>
      </c>
      <c r="H109" s="13">
        <f t="shared" si="47"/>
        <v>2.1665705055134055</v>
      </c>
      <c r="I109" s="13">
        <f t="shared" si="48"/>
        <v>3.2521554995933868</v>
      </c>
      <c r="J109" s="13">
        <f t="shared" si="49"/>
        <v>4.3562455989545095</v>
      </c>
      <c r="K109" s="20" t="str">
        <f t="shared" si="44"/>
        <v>A</v>
      </c>
      <c r="L109" s="13">
        <f t="shared" si="50"/>
        <v>0.12661173829604006</v>
      </c>
      <c r="M109" s="13">
        <f t="shared" si="51"/>
        <v>-4.3639089301983889</v>
      </c>
      <c r="N109" s="13">
        <f t="shared" si="52"/>
        <v>36.602558434467177</v>
      </c>
      <c r="O109" s="13">
        <f t="shared" si="53"/>
        <v>0.568112704829838</v>
      </c>
      <c r="P109" s="13">
        <f t="shared" si="54"/>
        <v>-22.467820354268888</v>
      </c>
      <c r="Q109" s="13">
        <f t="shared" si="55"/>
        <v>-28.464600270717924</v>
      </c>
      <c r="S109" s="4">
        <f t="shared" si="56"/>
        <v>5.8521294301567401</v>
      </c>
      <c r="T109" s="4">
        <f t="shared" si="45"/>
        <v>1</v>
      </c>
      <c r="U109" s="13">
        <f t="shared" si="57"/>
        <v>0.7709208868075027</v>
      </c>
      <c r="V109" s="6" t="str">
        <f t="shared" si="46"/>
        <v/>
      </c>
      <c r="W109" s="13">
        <f t="shared" si="58"/>
        <v>7.591089475330306</v>
      </c>
    </row>
    <row r="110" spans="1:23" x14ac:dyDescent="0.3">
      <c r="A110" s="6">
        <f t="shared" si="43"/>
        <v>1</v>
      </c>
      <c r="B110" s="27" t="s">
        <v>162</v>
      </c>
      <c r="C110" s="28">
        <v>16</v>
      </c>
      <c r="D110" s="28">
        <v>6.9</v>
      </c>
      <c r="E110" s="28">
        <v>1.9</v>
      </c>
      <c r="F110" s="28">
        <v>212.4</v>
      </c>
      <c r="G110" s="29">
        <v>1</v>
      </c>
      <c r="H110" s="13">
        <f t="shared" si="47"/>
        <v>1.2334294944865931</v>
      </c>
      <c r="I110" s="13">
        <f t="shared" si="48"/>
        <v>4.3521554995933869</v>
      </c>
      <c r="J110" s="13">
        <f t="shared" si="49"/>
        <v>3.143754401045491</v>
      </c>
      <c r="K110" s="20" t="str">
        <f t="shared" si="44"/>
        <v>A</v>
      </c>
      <c r="L110" s="13">
        <f t="shared" si="50"/>
        <v>0.25578736188204537</v>
      </c>
      <c r="M110" s="13">
        <f t="shared" si="51"/>
        <v>-8.816186933149913</v>
      </c>
      <c r="N110" s="13">
        <f t="shared" si="52"/>
        <v>74.966567961326504</v>
      </c>
      <c r="O110" s="13">
        <f t="shared" si="53"/>
        <v>2.3187008664239097</v>
      </c>
      <c r="P110" s="13">
        <f t="shared" si="54"/>
        <v>55.174458760660542</v>
      </c>
      <c r="Q110" s="13">
        <f t="shared" si="55"/>
        <v>-32.970776607383293</v>
      </c>
      <c r="S110" s="4">
        <f t="shared" si="56"/>
        <v>5.5087019836439977</v>
      </c>
      <c r="T110" s="4">
        <f t="shared" si="45"/>
        <v>1</v>
      </c>
      <c r="U110" s="13">
        <f t="shared" si="57"/>
        <v>0.62381220950820992</v>
      </c>
      <c r="V110" s="6" t="str">
        <f t="shared" si="46"/>
        <v/>
      </c>
      <c r="W110" s="13">
        <f t="shared" si="58"/>
        <v>8.8307056189022823</v>
      </c>
    </row>
    <row r="111" spans="1:23" x14ac:dyDescent="0.3">
      <c r="A111" s="6">
        <f t="shared" si="43"/>
        <v>1</v>
      </c>
      <c r="B111" s="27" t="s">
        <v>163</v>
      </c>
      <c r="C111" s="28">
        <v>20.6</v>
      </c>
      <c r="D111" s="28">
        <v>5.2</v>
      </c>
      <c r="E111" s="28">
        <v>8.4</v>
      </c>
      <c r="F111" s="28">
        <v>108.5</v>
      </c>
      <c r="G111" s="29">
        <v>1</v>
      </c>
      <c r="H111" s="13">
        <f t="shared" si="47"/>
        <v>3.3665705055134083</v>
      </c>
      <c r="I111" s="13">
        <f t="shared" si="48"/>
        <v>2.6521554995933871</v>
      </c>
      <c r="J111" s="13">
        <f t="shared" si="49"/>
        <v>3.3562455989545095</v>
      </c>
      <c r="K111" s="20" t="str">
        <f t="shared" si="44"/>
        <v>A</v>
      </c>
      <c r="L111" s="13">
        <f t="shared" si="50"/>
        <v>8.8098808891107189E-2</v>
      </c>
      <c r="M111" s="13">
        <f t="shared" si="51"/>
        <v>-3.0364892231462886</v>
      </c>
      <c r="N111" s="13">
        <f t="shared" si="52"/>
        <v>25.164561468929968</v>
      </c>
      <c r="O111" s="13">
        <f t="shared" si="53"/>
        <v>0.27505948926346507</v>
      </c>
      <c r="P111" s="13">
        <f t="shared" si="54"/>
        <v>-10.811814594757085</v>
      </c>
      <c r="Q111" s="13">
        <f t="shared" si="55"/>
        <v>-11.862606122894412</v>
      </c>
      <c r="S111" s="4">
        <f t="shared" si="56"/>
        <v>5.4435383973218894</v>
      </c>
      <c r="T111" s="4">
        <f t="shared" si="45"/>
        <v>1</v>
      </c>
      <c r="U111" s="13">
        <f t="shared" si="57"/>
        <v>0.99924672286010918</v>
      </c>
      <c r="V111" s="6" t="str">
        <f t="shared" si="46"/>
        <v/>
      </c>
      <c r="W111" s="13">
        <f t="shared" si="58"/>
        <v>5.4476419814928576</v>
      </c>
    </row>
    <row r="112" spans="1:23" x14ac:dyDescent="0.3">
      <c r="A112" s="6">
        <f t="shared" si="43"/>
        <v>1</v>
      </c>
      <c r="B112" s="27" t="s">
        <v>164</v>
      </c>
      <c r="C112" s="28">
        <v>19.2</v>
      </c>
      <c r="D112" s="28">
        <v>4.5999999999999996</v>
      </c>
      <c r="E112" s="28">
        <v>11.7</v>
      </c>
      <c r="F112" s="28">
        <v>109.2</v>
      </c>
      <c r="G112" s="29">
        <v>1</v>
      </c>
      <c r="H112" s="13">
        <f t="shared" si="47"/>
        <v>1.9665705055134062</v>
      </c>
      <c r="I112" s="13">
        <f t="shared" si="48"/>
        <v>2.0521554995933866</v>
      </c>
      <c r="J112" s="13">
        <f t="shared" si="49"/>
        <v>6.6562455989545084</v>
      </c>
      <c r="K112" s="20" t="str">
        <f t="shared" si="44"/>
        <v>A</v>
      </c>
      <c r="L112" s="13">
        <f t="shared" si="50"/>
        <v>0.16351436454852097</v>
      </c>
      <c r="M112" s="13">
        <f t="shared" si="51"/>
        <v>-5.6358265455654291</v>
      </c>
      <c r="N112" s="13">
        <f t="shared" si="52"/>
        <v>47.562309708078878</v>
      </c>
      <c r="O112" s="13">
        <f t="shared" si="53"/>
        <v>0.94754180673109967</v>
      </c>
      <c r="P112" s="13">
        <f t="shared" si="54"/>
        <v>-14.446803741540096</v>
      </c>
      <c r="Q112" s="13">
        <f t="shared" si="55"/>
        <v>-50.079043354120444</v>
      </c>
      <c r="S112" s="4">
        <f t="shared" si="56"/>
        <v>7.2377031730562083</v>
      </c>
      <c r="T112" s="4">
        <f t="shared" si="45"/>
        <v>1</v>
      </c>
      <c r="U112" s="13">
        <f t="shared" si="57"/>
        <v>0.79522033449190366</v>
      </c>
      <c r="V112" s="6" t="str">
        <f t="shared" si="46"/>
        <v/>
      </c>
      <c r="W112" s="13">
        <f t="shared" si="58"/>
        <v>9.101506663157263</v>
      </c>
    </row>
    <row r="113" spans="1:23" x14ac:dyDescent="0.3">
      <c r="A113" s="6">
        <f t="shared" si="43"/>
        <v>1</v>
      </c>
      <c r="B113" s="27" t="s">
        <v>165</v>
      </c>
      <c r="C113" s="28">
        <v>18.3</v>
      </c>
      <c r="D113" s="28">
        <v>7.7</v>
      </c>
      <c r="E113" s="28">
        <v>2.8</v>
      </c>
      <c r="F113" s="28">
        <v>111.9</v>
      </c>
      <c r="G113" s="29">
        <v>1</v>
      </c>
      <c r="H113" s="13">
        <f t="shared" si="47"/>
        <v>1.0665705055134076</v>
      </c>
      <c r="I113" s="13">
        <f t="shared" si="48"/>
        <v>5.1521554995933876</v>
      </c>
      <c r="J113" s="13">
        <f t="shared" si="49"/>
        <v>2.2437544010454911</v>
      </c>
      <c r="K113" s="20" t="str">
        <f t="shared" si="44"/>
        <v>A</v>
      </c>
      <c r="L113" s="13">
        <f t="shared" si="50"/>
        <v>0.36218261325420553</v>
      </c>
      <c r="M113" s="13">
        <f t="shared" si="51"/>
        <v>-12.483297059290512</v>
      </c>
      <c r="N113" s="13">
        <f t="shared" si="52"/>
        <v>106.56500986500744</v>
      </c>
      <c r="O113" s="13">
        <f t="shared" si="53"/>
        <v>4.6488095514374361</v>
      </c>
      <c r="P113" s="13">
        <f t="shared" si="54"/>
        <v>-58.24318479836699</v>
      </c>
      <c r="Q113" s="13">
        <f t="shared" si="55"/>
        <v>31.518137704106412</v>
      </c>
      <c r="S113" s="4">
        <f t="shared" si="56"/>
        <v>5.7198525109859721</v>
      </c>
      <c r="T113" s="4">
        <f t="shared" si="45"/>
        <v>1</v>
      </c>
      <c r="U113" s="13">
        <f t="shared" si="57"/>
        <v>0.64187929760348483</v>
      </c>
      <c r="V113" s="6" t="str">
        <f t="shared" si="46"/>
        <v/>
      </c>
      <c r="W113" s="13">
        <f t="shared" si="58"/>
        <v>8.9111029633477283</v>
      </c>
    </row>
    <row r="114" spans="1:23" x14ac:dyDescent="0.3">
      <c r="A114" s="6">
        <f t="shared" si="43"/>
        <v>1</v>
      </c>
      <c r="B114" s="27" t="s">
        <v>166</v>
      </c>
      <c r="C114" s="28">
        <v>15.6</v>
      </c>
      <c r="D114" s="28">
        <v>5.2</v>
      </c>
      <c r="E114" s="28">
        <v>13.4</v>
      </c>
      <c r="F114" s="28">
        <v>108.3</v>
      </c>
      <c r="G114" s="29">
        <v>1</v>
      </c>
      <c r="H114" s="13">
        <f t="shared" si="47"/>
        <v>1.6334294944865935</v>
      </c>
      <c r="I114" s="13">
        <f t="shared" si="48"/>
        <v>2.6521554995933871</v>
      </c>
      <c r="J114" s="13">
        <f t="shared" si="49"/>
        <v>8.3562455989545086</v>
      </c>
      <c r="K114" s="20" t="str">
        <f t="shared" si="44"/>
        <v>A</v>
      </c>
      <c r="L114" s="13">
        <f t="shared" si="50"/>
        <v>0.27940641349045925</v>
      </c>
      <c r="M114" s="13">
        <f t="shared" si="51"/>
        <v>-9.6302614543903946</v>
      </c>
      <c r="N114" s="13">
        <f t="shared" si="52"/>
        <v>81.981215893854397</v>
      </c>
      <c r="O114" s="13">
        <f t="shared" si="53"/>
        <v>2.766682354040487</v>
      </c>
      <c r="P114" s="13">
        <f t="shared" si="54"/>
        <v>26.037112399184572</v>
      </c>
      <c r="Q114" s="13">
        <f t="shared" si="55"/>
        <v>79.052269939414003</v>
      </c>
      <c r="S114" s="4">
        <f t="shared" si="56"/>
        <v>8.9178955599137169</v>
      </c>
      <c r="T114" s="4">
        <f t="shared" si="45"/>
        <v>1</v>
      </c>
      <c r="U114" s="13">
        <f t="shared" si="57"/>
        <v>0.86341299063796817</v>
      </c>
      <c r="V114" s="6" t="str">
        <f t="shared" si="46"/>
        <v/>
      </c>
      <c r="W114" s="13">
        <f t="shared" si="58"/>
        <v>10.328655761044738</v>
      </c>
    </row>
    <row r="115" spans="1:23" x14ac:dyDescent="0.3">
      <c r="A115" s="6">
        <f t="shared" si="43"/>
        <v>0</v>
      </c>
      <c r="B115" s="27" t="s">
        <v>167</v>
      </c>
      <c r="C115" s="28">
        <v>16.8</v>
      </c>
      <c r="D115" s="28">
        <v>14.8</v>
      </c>
      <c r="E115" s="28">
        <v>9.1</v>
      </c>
      <c r="F115" s="28">
        <v>88.6</v>
      </c>
      <c r="G115" s="29">
        <v>0</v>
      </c>
      <c r="H115" s="13">
        <f t="shared" si="47"/>
        <v>0.4334294944865924</v>
      </c>
      <c r="I115" s="13">
        <f t="shared" si="48"/>
        <v>12.252155499593387</v>
      </c>
      <c r="J115" s="13">
        <f t="shared" si="49"/>
        <v>4.0562455989545088</v>
      </c>
      <c r="K115" s="20" t="str">
        <f t="shared" si="44"/>
        <v>B</v>
      </c>
      <c r="L115" s="13">
        <f t="shared" si="50"/>
        <v>1.188161664896094E-2</v>
      </c>
      <c r="M115" s="13">
        <f t="shared" si="51"/>
        <v>-6.0545023269989562E-2</v>
      </c>
      <c r="N115" s="13">
        <f t="shared" si="52"/>
        <v>-0.92287034771728338</v>
      </c>
      <c r="O115" s="13">
        <f t="shared" si="53"/>
        <v>17.323531743826209</v>
      </c>
      <c r="P115" s="13">
        <f t="shared" si="54"/>
        <v>8.4023831840203812E-4</v>
      </c>
      <c r="Q115" s="13">
        <f t="shared" si="55"/>
        <v>4.2005333997321674</v>
      </c>
      <c r="S115" s="4">
        <f t="shared" si="56"/>
        <v>12.913415654734623</v>
      </c>
      <c r="T115" s="4">
        <f t="shared" si="45"/>
        <v>1</v>
      </c>
      <c r="U115" s="13">
        <f t="shared" si="57"/>
        <v>1.3355196062489219</v>
      </c>
      <c r="V115" s="6" t="str">
        <f t="shared" si="46"/>
        <v/>
      </c>
      <c r="W115" s="13">
        <f t="shared" si="58"/>
        <v>9.6692070968576598</v>
      </c>
    </row>
    <row r="116" spans="1:23" x14ac:dyDescent="0.3">
      <c r="A116" s="6">
        <f t="shared" si="43"/>
        <v>1</v>
      </c>
      <c r="B116" s="27" t="s">
        <v>168</v>
      </c>
      <c r="C116" s="28">
        <v>17.899999999999999</v>
      </c>
      <c r="D116" s="28">
        <v>6.5</v>
      </c>
      <c r="E116" s="28">
        <v>7.4</v>
      </c>
      <c r="F116" s="28">
        <v>82.7</v>
      </c>
      <c r="G116" s="29">
        <v>1</v>
      </c>
      <c r="H116" s="13">
        <f t="shared" si="47"/>
        <v>0.66657050551340546</v>
      </c>
      <c r="I116" s="13">
        <f t="shared" si="48"/>
        <v>3.952155499593387</v>
      </c>
      <c r="J116" s="13">
        <f t="shared" si="49"/>
        <v>2.3562455989545095</v>
      </c>
      <c r="K116" s="20" t="str">
        <f t="shared" si="44"/>
        <v>B</v>
      </c>
      <c r="L116" s="13">
        <f t="shared" si="50"/>
        <v>1.5559929377395407E-2</v>
      </c>
      <c r="M116" s="13">
        <f t="shared" si="51"/>
        <v>-7.9288560981824366E-2</v>
      </c>
      <c r="N116" s="13">
        <f t="shared" si="52"/>
        <v>-0.8989925379786522</v>
      </c>
      <c r="O116" s="13">
        <f t="shared" si="53"/>
        <v>16.803953108051598</v>
      </c>
      <c r="P116" s="13">
        <f t="shared" si="54"/>
        <v>1.4410088701453569E-3</v>
      </c>
      <c r="Q116" s="13">
        <f t="shared" si="55"/>
        <v>3.5256076528437825</v>
      </c>
      <c r="S116" s="4">
        <f t="shared" si="56"/>
        <v>4.6492733469198324</v>
      </c>
      <c r="T116" s="4">
        <f t="shared" si="45"/>
        <v>1</v>
      </c>
      <c r="U116" s="13">
        <f t="shared" si="57"/>
        <v>0.49298968735100873</v>
      </c>
      <c r="V116" s="6" t="str">
        <f t="shared" si="46"/>
        <v/>
      </c>
      <c r="W116" s="13">
        <f t="shared" si="58"/>
        <v>9.4307720145260348</v>
      </c>
    </row>
    <row r="117" spans="1:23" x14ac:dyDescent="0.3">
      <c r="A117" s="6">
        <f t="shared" si="43"/>
        <v>1</v>
      </c>
      <c r="B117" s="27" t="s">
        <v>169</v>
      </c>
      <c r="C117" s="28">
        <v>15.6</v>
      </c>
      <c r="D117" s="28">
        <v>10.1</v>
      </c>
      <c r="E117" s="28">
        <v>6.2</v>
      </c>
      <c r="F117" s="28">
        <v>90.5</v>
      </c>
      <c r="G117" s="29">
        <v>1</v>
      </c>
      <c r="H117" s="13">
        <f t="shared" si="47"/>
        <v>1.6334294944865935</v>
      </c>
      <c r="I117" s="13">
        <f t="shared" si="48"/>
        <v>7.5521554995933862</v>
      </c>
      <c r="J117" s="13">
        <f t="shared" si="49"/>
        <v>1.1562455989545093</v>
      </c>
      <c r="K117" s="20" t="str">
        <f t="shared" si="44"/>
        <v>A</v>
      </c>
      <c r="L117" s="13">
        <f t="shared" si="50"/>
        <v>0.31419654272581671</v>
      </c>
      <c r="M117" s="13">
        <f t="shared" si="51"/>
        <v>-10.829367932953613</v>
      </c>
      <c r="N117" s="13">
        <f t="shared" si="52"/>
        <v>92.313574371205064</v>
      </c>
      <c r="O117" s="13">
        <f t="shared" si="53"/>
        <v>3.4985602922433108</v>
      </c>
      <c r="P117" s="13">
        <f t="shared" si="54"/>
        <v>66.050963754733743</v>
      </c>
      <c r="Q117" s="13">
        <f t="shared" si="55"/>
        <v>14.76617102258518</v>
      </c>
      <c r="S117" s="4">
        <f t="shared" si="56"/>
        <v>7.8128130969964351</v>
      </c>
      <c r="T117" s="4">
        <f t="shared" si="45"/>
        <v>1</v>
      </c>
      <c r="U117" s="13">
        <f t="shared" si="57"/>
        <v>0.91559011292359505</v>
      </c>
      <c r="V117" s="6" t="str">
        <f t="shared" si="46"/>
        <v/>
      </c>
      <c r="W117" s="13">
        <f t="shared" si="58"/>
        <v>8.5330902843076082</v>
      </c>
    </row>
    <row r="118" spans="1:23" x14ac:dyDescent="0.3">
      <c r="A118" s="44">
        <f t="shared" si="43"/>
        <v>1</v>
      </c>
      <c r="B118" s="45" t="s">
        <v>170</v>
      </c>
      <c r="C118" s="46">
        <v>16</v>
      </c>
      <c r="D118" s="46">
        <v>4</v>
      </c>
      <c r="E118" s="46">
        <v>9.3000000000000007</v>
      </c>
      <c r="F118" s="46">
        <v>224.3</v>
      </c>
      <c r="G118" s="47">
        <v>1</v>
      </c>
      <c r="H118" s="36">
        <f t="shared" si="47"/>
        <v>1.2334294944865931</v>
      </c>
      <c r="I118" s="36">
        <f t="shared" si="48"/>
        <v>1.452155499593387</v>
      </c>
      <c r="J118" s="36">
        <f t="shared" si="49"/>
        <v>4.2562455989545098</v>
      </c>
      <c r="K118" s="48" t="str">
        <f t="shared" si="44"/>
        <v>A</v>
      </c>
      <c r="L118" s="36">
        <f t="shared" si="50"/>
        <v>0.16982965571156938</v>
      </c>
      <c r="M118" s="36">
        <f t="shared" si="51"/>
        <v>-5.8534947955565269</v>
      </c>
      <c r="N118" s="36">
        <f t="shared" si="52"/>
        <v>49.437894927783809</v>
      </c>
      <c r="O118" s="36">
        <f t="shared" si="53"/>
        <v>1.0221476091794137</v>
      </c>
      <c r="P118" s="36">
        <f t="shared" si="54"/>
        <v>21.633898669239652</v>
      </c>
      <c r="Q118" s="36">
        <f t="shared" si="55"/>
        <v>60.98468777921974</v>
      </c>
      <c r="R118" s="49"/>
      <c r="S118" s="50">
        <f t="shared" si="56"/>
        <v>4.6632317668638779</v>
      </c>
      <c r="T118" s="50">
        <f t="shared" si="45"/>
        <v>1</v>
      </c>
      <c r="U118" s="36">
        <f t="shared" si="57"/>
        <v>0.50830115191797898</v>
      </c>
      <c r="V118" s="44" t="str">
        <f t="shared" si="46"/>
        <v/>
      </c>
      <c r="W118" s="36">
        <f t="shared" si="58"/>
        <v>9.1741514833638451</v>
      </c>
    </row>
    <row r="119" spans="1:23" x14ac:dyDescent="0.3">
      <c r="B119" s="51"/>
      <c r="C119" s="52"/>
      <c r="D119" s="52"/>
      <c r="E119" s="53" t="s">
        <v>63</v>
      </c>
      <c r="F119" s="53"/>
      <c r="G119" s="54">
        <f>COUNT(G11:G118)</f>
        <v>108</v>
      </c>
      <c r="O119" s="13"/>
      <c r="S119" s="21">
        <f>_xlfn.MINIFS(S11:S118,G11:G118,1)</f>
        <v>1.0278794285304593</v>
      </c>
      <c r="T119" s="55">
        <f>(PRODUCT(T11:T118))^(1/G119)</f>
        <v>0.88596671672618532</v>
      </c>
    </row>
    <row r="120" spans="1:23" x14ac:dyDescent="0.3">
      <c r="B120" s="56" t="s">
        <v>17</v>
      </c>
      <c r="C120" s="22" t="s">
        <v>4</v>
      </c>
      <c r="D120" s="22" t="s">
        <v>5</v>
      </c>
      <c r="E120" s="22" t="s">
        <v>6</v>
      </c>
      <c r="F120" s="22"/>
      <c r="G120" s="57" t="s">
        <v>19</v>
      </c>
      <c r="O120" s="13"/>
      <c r="S120" s="19" t="s">
        <v>64</v>
      </c>
      <c r="T120" s="19" t="s">
        <v>65</v>
      </c>
    </row>
    <row r="121" spans="1:23" x14ac:dyDescent="0.3">
      <c r="B121" s="58"/>
      <c r="C121" s="23"/>
      <c r="D121" s="23"/>
      <c r="E121" s="23"/>
      <c r="F121" s="23"/>
      <c r="G121" s="59">
        <f>1</f>
        <v>1</v>
      </c>
      <c r="O121" s="13"/>
    </row>
    <row r="122" spans="1:23" x14ac:dyDescent="0.3">
      <c r="B122" s="60" t="s">
        <v>66</v>
      </c>
      <c r="C122" s="24">
        <f>DMAX($B$10:$G$118,"Dd",$B$120:$G$121)</f>
        <v>21.4</v>
      </c>
      <c r="D122" s="24">
        <f>DMAX($B$10:$G$118,"Dp",$B$120:$G$121)</f>
        <v>12.2</v>
      </c>
      <c r="E122" s="24">
        <f>DMAX($B$10:$G$118,"DH",$B$120:$G$121)</f>
        <v>16.399999999999999</v>
      </c>
      <c r="F122" s="25"/>
      <c r="G122" s="61"/>
      <c r="O122" s="13"/>
    </row>
    <row r="123" spans="1:23" x14ac:dyDescent="0.3">
      <c r="B123" s="62" t="s">
        <v>67</v>
      </c>
      <c r="C123" s="26">
        <f>DMIN($B$10:$G$118,"Dd",B120:G121)</f>
        <v>13.9</v>
      </c>
      <c r="D123" s="26">
        <f>DMIN($B$10:$G$118,"Dp",B120:G121)</f>
        <v>0</v>
      </c>
      <c r="E123" s="26">
        <f>DMIN($B$10:$G$118,"DH",B120:G121)</f>
        <v>0</v>
      </c>
      <c r="F123" s="15"/>
      <c r="G123" s="63"/>
      <c r="O123" s="13"/>
    </row>
    <row r="124" spans="1:23" x14ac:dyDescent="0.3">
      <c r="B124" s="62" t="s">
        <v>15</v>
      </c>
      <c r="C124" s="26">
        <f t="shared" ref="C124:D124" si="59">C122-C123</f>
        <v>7.4999999999999982</v>
      </c>
      <c r="D124" s="26">
        <f t="shared" si="59"/>
        <v>12.2</v>
      </c>
      <c r="E124" s="26">
        <f>E122-E123</f>
        <v>16.399999999999999</v>
      </c>
      <c r="F124" s="15"/>
      <c r="G124" s="63"/>
      <c r="O124" s="13"/>
    </row>
    <row r="125" spans="1:23" x14ac:dyDescent="0.3">
      <c r="B125" s="58" t="s">
        <v>68</v>
      </c>
      <c r="C125" s="64">
        <f>C122-C124/2</f>
        <v>17.649999999999999</v>
      </c>
      <c r="D125" s="64">
        <f t="shared" ref="D125" si="60">D122-D124/2</f>
        <v>6.1</v>
      </c>
      <c r="E125" s="64">
        <f>E122-E124/2</f>
        <v>8.1999999999999993</v>
      </c>
      <c r="F125" s="23"/>
      <c r="G125" s="65"/>
      <c r="O125" s="13"/>
    </row>
  </sheetData>
  <mergeCells count="2">
    <mergeCell ref="C4:H4"/>
    <mergeCell ref="E119:F1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Instructions</vt:lpstr>
      <vt:lpstr>N-oil FO-B</vt:lpstr>
      <vt:lpstr>XYZ 3D</vt:lpstr>
      <vt:lpstr>'N-oil FO-B'!dD</vt:lpstr>
      <vt:lpstr>'N-oil FO-B'!dH</vt:lpstr>
      <vt:lpstr>'N-oil FO-B'!dP</vt:lpstr>
      <vt:lpstr>'N-oil FO-B'!sa</vt:lpstr>
      <vt:lpstr>'N-oil FO-B'!sb</vt:lpstr>
      <vt:lpstr>'N-oil FO-B'!sc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Diaz</dc:creator>
  <cp:lastModifiedBy>Manuel Diaz</cp:lastModifiedBy>
  <dcterms:created xsi:type="dcterms:W3CDTF">2026-04-01T15:23:04Z</dcterms:created>
  <dcterms:modified xsi:type="dcterms:W3CDTF">2026-06-22T12:07:15Z</dcterms:modified>
</cp:coreProperties>
</file>