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autoCompressPictures="0"/>
  <bookViews>
    <workbookView xWindow="0" yWindow="0" windowWidth="25600" windowHeight="16060"/>
  </bookViews>
  <sheets>
    <sheet name="Sheet1" sheetId="1" r:id="rId1"/>
    <sheet name="Sheet2" sheetId="2" r:id="rId2"/>
    <sheet name="Sheet3" sheetId="4" r:id="rId3"/>
    <sheet name="Sheet4" sheetId="5" r:id="rId4"/>
    <sheet name="Sheet5" sheetId="6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3" i="5" l="1"/>
  <c r="F63" i="5"/>
  <c r="G63" i="5"/>
  <c r="D63" i="5"/>
  <c r="E60" i="5"/>
  <c r="F60" i="5"/>
  <c r="G60" i="5"/>
  <c r="D60" i="5"/>
  <c r="E57" i="5"/>
  <c r="F57" i="5"/>
  <c r="G57" i="5"/>
  <c r="D57" i="5"/>
  <c r="E54" i="5"/>
  <c r="F54" i="5"/>
  <c r="G54" i="5"/>
  <c r="D54" i="5"/>
  <c r="E51" i="5"/>
  <c r="F51" i="5"/>
  <c r="G51" i="5"/>
  <c r="D51" i="5"/>
  <c r="E46" i="5"/>
  <c r="F46" i="5"/>
  <c r="G46" i="5"/>
  <c r="D46" i="5"/>
  <c r="E43" i="5"/>
  <c r="F43" i="5"/>
  <c r="G43" i="5"/>
  <c r="D43" i="5"/>
  <c r="E40" i="5"/>
  <c r="F40" i="5"/>
  <c r="G40" i="5"/>
  <c r="D40" i="5"/>
  <c r="E37" i="5"/>
  <c r="F37" i="5"/>
  <c r="G37" i="5"/>
  <c r="D37" i="5"/>
  <c r="E34" i="5"/>
  <c r="F34" i="5"/>
  <c r="G34" i="5"/>
  <c r="D34" i="5"/>
  <c r="J115" i="4"/>
  <c r="J112" i="4"/>
  <c r="K112" i="4"/>
  <c r="L112" i="4"/>
  <c r="M112" i="4"/>
  <c r="J109" i="4"/>
  <c r="K109" i="4"/>
  <c r="L109" i="4"/>
  <c r="M109" i="4"/>
  <c r="J106" i="4"/>
  <c r="K106" i="4"/>
  <c r="L106" i="4"/>
  <c r="M106" i="4"/>
  <c r="J103" i="4"/>
  <c r="K103" i="4"/>
  <c r="L103" i="4"/>
  <c r="M103" i="4"/>
  <c r="J100" i="4"/>
  <c r="K100" i="4"/>
  <c r="L100" i="4"/>
  <c r="M100" i="4"/>
  <c r="J97" i="4"/>
  <c r="J94" i="4"/>
  <c r="K94" i="4"/>
  <c r="L94" i="4"/>
  <c r="M94" i="4"/>
  <c r="J91" i="4"/>
  <c r="K91" i="4"/>
  <c r="L91" i="4"/>
  <c r="M91" i="4"/>
  <c r="J88" i="4"/>
  <c r="K88" i="4"/>
  <c r="L88" i="4"/>
  <c r="M88" i="4"/>
  <c r="J85" i="4"/>
  <c r="K85" i="4"/>
  <c r="L85" i="4"/>
  <c r="M85" i="4"/>
  <c r="J82" i="4"/>
  <c r="K82" i="4"/>
  <c r="L82" i="4"/>
  <c r="M82" i="4"/>
  <c r="J79" i="4"/>
  <c r="J76" i="4"/>
  <c r="K76" i="4"/>
  <c r="L76" i="4"/>
  <c r="M76" i="4"/>
  <c r="J73" i="4"/>
  <c r="K73" i="4"/>
  <c r="L73" i="4"/>
  <c r="M73" i="4"/>
  <c r="J70" i="4"/>
  <c r="K70" i="4"/>
  <c r="L70" i="4"/>
  <c r="M70" i="4"/>
  <c r="J67" i="4"/>
  <c r="K67" i="4"/>
  <c r="L67" i="4"/>
  <c r="M67" i="4"/>
  <c r="J64" i="4"/>
  <c r="K64" i="4"/>
  <c r="L64" i="4"/>
  <c r="M64" i="4"/>
  <c r="J61" i="4"/>
  <c r="J58" i="4"/>
  <c r="K58" i="4"/>
  <c r="L58" i="4"/>
  <c r="M58" i="4"/>
  <c r="J55" i="4"/>
  <c r="K55" i="4"/>
  <c r="L55" i="4"/>
  <c r="M55" i="4"/>
  <c r="J52" i="4"/>
  <c r="K52" i="4"/>
  <c r="L52" i="4"/>
  <c r="M52" i="4"/>
  <c r="J49" i="4"/>
  <c r="K49" i="4"/>
  <c r="L49" i="4"/>
  <c r="M49" i="4"/>
  <c r="J46" i="4"/>
  <c r="K46" i="4"/>
  <c r="L46" i="4"/>
  <c r="M46" i="4"/>
  <c r="J43" i="4"/>
  <c r="J40" i="4"/>
  <c r="K40" i="4"/>
  <c r="L40" i="4"/>
  <c r="M40" i="4"/>
  <c r="J37" i="4"/>
  <c r="K37" i="4"/>
  <c r="L37" i="4"/>
  <c r="M37" i="4"/>
  <c r="J34" i="4"/>
  <c r="K34" i="4"/>
  <c r="L34" i="4"/>
  <c r="M34" i="4"/>
  <c r="J31" i="4"/>
  <c r="K31" i="4"/>
  <c r="L31" i="4"/>
  <c r="M31" i="4"/>
  <c r="J28" i="4"/>
  <c r="K28" i="4"/>
  <c r="L28" i="4"/>
  <c r="M28" i="4"/>
  <c r="J25" i="4"/>
  <c r="J22" i="4"/>
  <c r="K22" i="4"/>
  <c r="L22" i="4"/>
  <c r="M22" i="4"/>
  <c r="J19" i="4"/>
  <c r="K19" i="4"/>
  <c r="L19" i="4"/>
  <c r="M19" i="4"/>
  <c r="J16" i="4"/>
  <c r="K16" i="4"/>
  <c r="L16" i="4"/>
  <c r="M16" i="4"/>
  <c r="J13" i="4"/>
  <c r="K13" i="4"/>
  <c r="L13" i="4"/>
  <c r="M13" i="4"/>
  <c r="J10" i="4"/>
  <c r="K10" i="4"/>
  <c r="L10" i="4"/>
  <c r="M10" i="4"/>
  <c r="F16" i="2"/>
  <c r="G16" i="2"/>
  <c r="H16" i="2"/>
  <c r="F3" i="2"/>
  <c r="G3" i="2"/>
  <c r="H3" i="2"/>
  <c r="F4" i="2"/>
  <c r="G4" i="2"/>
  <c r="H4" i="2"/>
  <c r="F5" i="2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3" i="2"/>
  <c r="G13" i="2"/>
  <c r="H13" i="2"/>
  <c r="F14" i="2"/>
  <c r="G14" i="2"/>
  <c r="H14" i="2"/>
  <c r="F15" i="2"/>
  <c r="G15" i="2"/>
  <c r="H15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" i="2"/>
  <c r="G2" i="2"/>
  <c r="H2" i="2"/>
  <c r="E21" i="2"/>
  <c r="E13" i="2"/>
  <c r="E14" i="2"/>
  <c r="E15" i="2"/>
  <c r="E16" i="2"/>
  <c r="E17" i="2"/>
  <c r="E18" i="2"/>
  <c r="E19" i="2"/>
  <c r="E20" i="2"/>
  <c r="E3" i="2"/>
  <c r="E4" i="2"/>
  <c r="E5" i="2"/>
  <c r="E6" i="2"/>
  <c r="E7" i="2"/>
  <c r="E8" i="2"/>
  <c r="E9" i="2"/>
  <c r="E10" i="2"/>
  <c r="E2" i="2"/>
  <c r="K46" i="1"/>
  <c r="L46" i="1"/>
  <c r="M46" i="1"/>
  <c r="K61" i="1"/>
  <c r="L61" i="1"/>
  <c r="M61" i="1"/>
  <c r="K70" i="1"/>
  <c r="L70" i="1"/>
  <c r="M70" i="1"/>
  <c r="K13" i="1"/>
  <c r="L13" i="1"/>
  <c r="M13" i="1"/>
  <c r="K16" i="1"/>
  <c r="L16" i="1"/>
  <c r="M16" i="1"/>
  <c r="K19" i="1"/>
  <c r="L19" i="1"/>
  <c r="M19" i="1"/>
  <c r="K22" i="1"/>
  <c r="L22" i="1"/>
  <c r="M22" i="1"/>
  <c r="K25" i="1"/>
  <c r="L25" i="1"/>
  <c r="M25" i="1"/>
  <c r="K28" i="1"/>
  <c r="L28" i="1"/>
  <c r="M28" i="1"/>
  <c r="K31" i="1"/>
  <c r="L31" i="1"/>
  <c r="M31" i="1"/>
  <c r="K34" i="1"/>
  <c r="L34" i="1"/>
  <c r="M34" i="1"/>
  <c r="K49" i="1"/>
  <c r="L49" i="1"/>
  <c r="M49" i="1"/>
  <c r="K52" i="1"/>
  <c r="L52" i="1"/>
  <c r="M52" i="1"/>
  <c r="K55" i="1"/>
  <c r="L55" i="1"/>
  <c r="M55" i="1"/>
  <c r="K58" i="1"/>
  <c r="L58" i="1"/>
  <c r="M58" i="1"/>
  <c r="K64" i="1"/>
  <c r="L64" i="1"/>
  <c r="M64" i="1"/>
  <c r="K67" i="1"/>
  <c r="L67" i="1"/>
  <c r="M67" i="1"/>
  <c r="K82" i="1"/>
  <c r="L82" i="1"/>
  <c r="M82" i="1"/>
  <c r="K85" i="1"/>
  <c r="L85" i="1"/>
  <c r="M85" i="1"/>
  <c r="K88" i="1"/>
  <c r="L88" i="1"/>
  <c r="M88" i="1"/>
  <c r="K91" i="1"/>
  <c r="L91" i="1"/>
  <c r="M91" i="1"/>
  <c r="K94" i="1"/>
  <c r="L94" i="1"/>
  <c r="M94" i="1"/>
  <c r="K97" i="1"/>
  <c r="L97" i="1"/>
  <c r="M97" i="1"/>
  <c r="K100" i="1"/>
  <c r="L100" i="1"/>
  <c r="M100" i="1"/>
  <c r="K103" i="1"/>
  <c r="L103" i="1"/>
  <c r="M103" i="1"/>
  <c r="K106" i="1"/>
  <c r="L106" i="1"/>
  <c r="M106" i="1"/>
  <c r="K118" i="1"/>
  <c r="L118" i="1"/>
  <c r="M118" i="1"/>
  <c r="K121" i="1"/>
  <c r="L121" i="1"/>
  <c r="M121" i="1"/>
  <c r="K124" i="1"/>
  <c r="L124" i="1"/>
  <c r="M124" i="1"/>
  <c r="K127" i="1"/>
  <c r="L127" i="1"/>
  <c r="M127" i="1"/>
  <c r="K130" i="1"/>
  <c r="L130" i="1"/>
  <c r="M130" i="1"/>
  <c r="K133" i="1"/>
  <c r="L133" i="1"/>
  <c r="M133" i="1"/>
  <c r="K136" i="1"/>
  <c r="L136" i="1"/>
  <c r="M136" i="1"/>
  <c r="K139" i="1"/>
  <c r="L139" i="1"/>
  <c r="M139" i="1"/>
  <c r="K142" i="1"/>
  <c r="L142" i="1"/>
  <c r="M142" i="1"/>
  <c r="K154" i="1"/>
  <c r="L154" i="1"/>
  <c r="M154" i="1"/>
  <c r="K157" i="1"/>
  <c r="L157" i="1"/>
  <c r="M157" i="1"/>
  <c r="K160" i="1"/>
  <c r="L160" i="1"/>
  <c r="M160" i="1"/>
  <c r="K163" i="1"/>
  <c r="L163" i="1"/>
  <c r="M163" i="1"/>
  <c r="K166" i="1"/>
  <c r="L166" i="1"/>
  <c r="M166" i="1"/>
  <c r="K169" i="1"/>
  <c r="L169" i="1"/>
  <c r="M169" i="1"/>
  <c r="K172" i="1"/>
  <c r="L172" i="1"/>
  <c r="M172" i="1"/>
  <c r="K175" i="1"/>
  <c r="L175" i="1"/>
  <c r="M175" i="1"/>
  <c r="K178" i="1"/>
  <c r="L178" i="1"/>
  <c r="M178" i="1"/>
  <c r="K190" i="1"/>
  <c r="L190" i="1"/>
  <c r="M190" i="1"/>
  <c r="K193" i="1"/>
  <c r="L193" i="1"/>
  <c r="M193" i="1"/>
  <c r="K196" i="1"/>
  <c r="L196" i="1"/>
  <c r="M196" i="1"/>
  <c r="K199" i="1"/>
  <c r="L199" i="1"/>
  <c r="M199" i="1"/>
  <c r="K202" i="1"/>
  <c r="L202" i="1"/>
  <c r="M202" i="1"/>
  <c r="K205" i="1"/>
  <c r="L205" i="1"/>
  <c r="M205" i="1"/>
  <c r="K208" i="1"/>
  <c r="L208" i="1"/>
  <c r="M208" i="1"/>
  <c r="K211" i="1"/>
  <c r="L211" i="1"/>
  <c r="M211" i="1"/>
  <c r="K214" i="1"/>
  <c r="L214" i="1"/>
  <c r="M214" i="1"/>
  <c r="K10" i="1"/>
  <c r="L10" i="1"/>
  <c r="M10" i="1"/>
  <c r="K37" i="1"/>
  <c r="L37" i="1"/>
  <c r="K109" i="1"/>
  <c r="L109" i="1"/>
  <c r="K145" i="1"/>
  <c r="L145" i="1"/>
  <c r="K181" i="1"/>
  <c r="L181" i="1"/>
  <c r="K217" i="1"/>
  <c r="K73" i="1"/>
</calcChain>
</file>

<file path=xl/sharedStrings.xml><?xml version="1.0" encoding="utf-8"?>
<sst xmlns="http://schemas.openxmlformats.org/spreadsheetml/2006/main" count="2541" uniqueCount="554">
  <si>
    <t>SDS 2.3 RQ Results</t>
  </si>
  <si>
    <t>Filename</t>
  </si>
  <si>
    <t>ESC-EL14 05-12-12.sdm</t>
  </si>
  <si>
    <t>Assay Type</t>
  </si>
  <si>
    <t>RQ Study</t>
  </si>
  <si>
    <t>EmbeddedFile</t>
  </si>
  <si>
    <t>ESC-EL14 clone1-3 05-12-12</t>
  </si>
  <si>
    <t>Run DateTime</t>
  </si>
  <si>
    <t>Wed Dec 05 13:45:45 GMT 2012</t>
  </si>
  <si>
    <t>Operator</t>
  </si>
  <si>
    <t>ThermalCycleParams</t>
  </si>
  <si>
    <t xml:space="preserve">#  </t>
  </si>
  <si>
    <t>Plate</t>
  </si>
  <si>
    <t>Pos</t>
  </si>
  <si>
    <t>Flag</t>
  </si>
  <si>
    <t>Sample</t>
  </si>
  <si>
    <t>Detector</t>
  </si>
  <si>
    <t>Task</t>
  </si>
  <si>
    <t>Ct</t>
  </si>
  <si>
    <t>A1</t>
  </si>
  <si>
    <t>Passed</t>
  </si>
  <si>
    <t>Map3k1 ESC clone 1</t>
  </si>
  <si>
    <t>Acta1</t>
  </si>
  <si>
    <t>Endogenous Control</t>
  </si>
  <si>
    <t>A2</t>
  </si>
  <si>
    <t>A3</t>
  </si>
  <si>
    <t>A4</t>
  </si>
  <si>
    <t>Ddx3y</t>
  </si>
  <si>
    <t>Target</t>
  </si>
  <si>
    <t>A5</t>
  </si>
  <si>
    <t>A6</t>
  </si>
  <si>
    <t>A7</t>
  </si>
  <si>
    <t>Dusp4</t>
  </si>
  <si>
    <t>A8</t>
  </si>
  <si>
    <t>A9</t>
  </si>
  <si>
    <t>A10</t>
  </si>
  <si>
    <t>Dusp14</t>
  </si>
  <si>
    <t>A11</t>
  </si>
  <si>
    <t>A12</t>
  </si>
  <si>
    <t>A13</t>
  </si>
  <si>
    <t>NNat</t>
  </si>
  <si>
    <t>A14</t>
  </si>
  <si>
    <t>A15</t>
  </si>
  <si>
    <t>A16</t>
  </si>
  <si>
    <t>Otx2</t>
  </si>
  <si>
    <t>A17</t>
  </si>
  <si>
    <t>A18</t>
  </si>
  <si>
    <t>A19</t>
  </si>
  <si>
    <t>Rnf28</t>
  </si>
  <si>
    <t>A20</t>
  </si>
  <si>
    <t>A21</t>
  </si>
  <si>
    <t>A22</t>
  </si>
  <si>
    <t>Tec2</t>
  </si>
  <si>
    <t>A23</t>
  </si>
  <si>
    <t>A24</t>
  </si>
  <si>
    <t>B1</t>
  </si>
  <si>
    <t>TGFB2</t>
  </si>
  <si>
    <t>B2</t>
  </si>
  <si>
    <t>B3</t>
  </si>
  <si>
    <t>B4</t>
  </si>
  <si>
    <t>GADPDH</t>
  </si>
  <si>
    <t>B5</t>
  </si>
  <si>
    <t>B6</t>
  </si>
  <si>
    <t>B7</t>
  </si>
  <si>
    <t>Tesha b-actin</t>
  </si>
  <si>
    <t>B8</t>
  </si>
  <si>
    <t>B9</t>
  </si>
  <si>
    <t>B10</t>
  </si>
  <si>
    <t>H2O</t>
  </si>
  <si>
    <t>B11</t>
  </si>
  <si>
    <t>B12</t>
  </si>
  <si>
    <t>Flagged</t>
  </si>
  <si>
    <t>Undetermined</t>
  </si>
  <si>
    <t>C1</t>
  </si>
  <si>
    <t>Map3k1 ESC clone 2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</si>
  <si>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</si>
  <si>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</si>
  <si>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</si>
  <si>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</si>
  <si>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</si>
  <si>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</si>
  <si>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</si>
  <si>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</si>
  <si>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</si>
  <si>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</si>
  <si>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</si>
  <si>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</si>
  <si>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</si>
  <si>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</si>
  <si>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</si>
  <si>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</si>
  <si>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</si>
  <si>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</si>
  <si>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</si>
  <si>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</si>
  <si>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</si>
  <si>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</si>
  <si>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</si>
  <si>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</si>
  <si>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</si>
  <si>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</si>
  <si>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</si>
  <si>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</si>
  <si>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</si>
  <si>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</si>
  <si>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</si>
  <si>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</si>
  <si>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</si>
  <si>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</si>
  <si>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</si>
  <si>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</si>
  <si>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Map3k1 ESC clone 3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</si>
  <si>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</si>
  <si>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</si>
  <si>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</si>
  <si>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</si>
  <si>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</si>
  <si>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</si>
  <si>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</si>
  <si>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</si>
  <si>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</si>
  <si>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</si>
  <si>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</si>
  <si>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</si>
  <si>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</si>
  <si>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</si>
  <si>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</si>
  <si>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</si>
  <si>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</si>
  <si>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</si>
  <si>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</si>
  <si>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</si>
  <si>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</si>
  <si>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</si>
  <si>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</si>
  <si>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</si>
  <si>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</si>
  <si>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</si>
  <si>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</si>
  <si>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</si>
  <si>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</si>
  <si>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</si>
  <si>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</si>
  <si>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</si>
  <si>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</si>
  <si>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</si>
  <si>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</si>
  <si>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</si>
  <si>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EL14 clone 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</si>
  <si>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</si>
  <si>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</si>
  <si>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</si>
  <si>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</si>
  <si>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</si>
  <si>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</si>
  <si>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</si>
  <si>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</si>
  <si>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</si>
  <si>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</si>
  <si>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</si>
  <si>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</si>
  <si>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</si>
  <si>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</si>
  <si>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</si>
  <si>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</si>
  <si>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</si>
  <si>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</si>
  <si>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</si>
  <si>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</si>
  <si>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</si>
  <si>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</si>
  <si>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</si>
  <si>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</si>
  <si>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</si>
  <si>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</si>
  <si>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</si>
  <si>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</si>
  <si>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</si>
  <si>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</si>
  <si>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</si>
  <si>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</si>
  <si>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</si>
  <si>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</si>
  <si>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</si>
  <si>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I1</t>
  </si>
  <si>
    <t>EL14 clone 2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</si>
  <si>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</si>
  <si>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</si>
  <si>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</si>
  <si>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</si>
  <si>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</si>
  <si>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</si>
  <si>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</si>
  <si>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</si>
  <si>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</si>
  <si>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</si>
  <si>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</si>
  <si>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</si>
  <si>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</si>
  <si>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</si>
  <si>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</si>
  <si>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</si>
  <si>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</si>
  <si>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</si>
  <si>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</si>
  <si>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</si>
  <si>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</si>
  <si>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</si>
  <si>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</si>
  <si>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</si>
  <si>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</si>
  <si>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</si>
  <si>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</si>
  <si>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</si>
  <si>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</si>
  <si>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</si>
  <si>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</si>
  <si>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</si>
  <si>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</si>
  <si>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</si>
  <si>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</si>
  <si>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K1</t>
  </si>
  <si>
    <t>EL14 clone 3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</si>
  <si>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</si>
  <si>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</si>
  <si>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</si>
  <si>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</si>
  <si>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</si>
  <si>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</si>
  <si>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</si>
  <si>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</si>
  <si>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</si>
  <si>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</si>
  <si>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</si>
  <si>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</si>
  <si>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</si>
  <si>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</si>
  <si>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</si>
  <si>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</si>
  <si>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</si>
  <si>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</si>
  <si>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</si>
  <si>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</si>
  <si>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</si>
  <si>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</si>
  <si>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</si>
  <si>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</si>
  <si>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</si>
  <si>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</si>
  <si>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</si>
  <si>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</si>
  <si>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</si>
  <si>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</si>
  <si>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</si>
  <si>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</si>
  <si>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</si>
  <si>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</si>
  <si>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</si>
  <si>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PlateID</t>
  </si>
  <si>
    <t>NAP</t>
  </si>
  <si>
    <t>LPL</t>
  </si>
  <si>
    <t>Delta Ct</t>
  </si>
  <si>
    <t>Average</t>
  </si>
  <si>
    <t>dCT</t>
  </si>
  <si>
    <t>minus dCT</t>
  </si>
  <si>
    <t>2^-dCt</t>
  </si>
  <si>
    <t>Gene</t>
  </si>
  <si>
    <t xml:space="preserve">Map3k1 ESC Clone 1 </t>
  </si>
  <si>
    <t>Nnat</t>
  </si>
  <si>
    <t>TGFB</t>
  </si>
  <si>
    <t xml:space="preserve">Map3k1 ESC clone 2 </t>
  </si>
  <si>
    <t xml:space="preserve">EL14 clone 1 </t>
  </si>
  <si>
    <t xml:space="preserve">EL14 clone 2 </t>
  </si>
  <si>
    <t xml:space="preserve">EL14 clone 3 </t>
  </si>
  <si>
    <t xml:space="preserve">Average </t>
  </si>
  <si>
    <t xml:space="preserve">Count </t>
  </si>
  <si>
    <t>Std</t>
  </si>
  <si>
    <t>Avergae</t>
  </si>
  <si>
    <t>Count</t>
  </si>
  <si>
    <t>Sem</t>
  </si>
  <si>
    <t xml:space="preserve">Acta1 </t>
  </si>
  <si>
    <t xml:space="preserve">Tec 2 </t>
  </si>
  <si>
    <t>ESC 15-04-13.sdm</t>
  </si>
  <si>
    <t>ESC 3clones 15-04-13</t>
  </si>
  <si>
    <t>Mon Apr 15 12:35:09 BST 2013</t>
  </si>
  <si>
    <t>Average Ct</t>
  </si>
  <si>
    <t>2^-dCT</t>
  </si>
  <si>
    <t>Map3k1 clone 1</t>
  </si>
  <si>
    <t>Nuak1</t>
  </si>
  <si>
    <t>Nes</t>
  </si>
  <si>
    <t>Runx1</t>
  </si>
  <si>
    <t>T</t>
  </si>
  <si>
    <t>Tagln</t>
  </si>
  <si>
    <t>Map3k1 clone 2</t>
  </si>
  <si>
    <t>B13</t>
  </si>
  <si>
    <t>B14</t>
  </si>
  <si>
    <t>B15</t>
  </si>
  <si>
    <t>B16</t>
  </si>
  <si>
    <t>B17</t>
  </si>
  <si>
    <t>B18</t>
  </si>
  <si>
    <t>Map3k1 clone 3</t>
  </si>
  <si>
    <t>EL-14 clone 1</t>
  </si>
  <si>
    <t>D13</t>
  </si>
  <si>
    <t>D14</t>
  </si>
  <si>
    <t>D15</t>
  </si>
  <si>
    <t>D16</t>
  </si>
  <si>
    <t>D17</t>
  </si>
  <si>
    <t>D18</t>
  </si>
  <si>
    <t>EL-14 clone 2</t>
  </si>
  <si>
    <t>EL-14 clone 3</t>
  </si>
  <si>
    <t>F13</t>
  </si>
  <si>
    <t>F14</t>
  </si>
  <si>
    <t>F15</t>
  </si>
  <si>
    <t>F16</t>
  </si>
  <si>
    <t>F17</t>
  </si>
  <si>
    <t>F18</t>
  </si>
  <si>
    <t>Fold-Change(Map3k1 vs. E14)</t>
  </si>
  <si>
    <t>Fold-Change(Map3k1 vs. E14) (Description)</t>
  </si>
  <si>
    <t>Map3k1 up vs E14</t>
  </si>
  <si>
    <t>Std Deviation</t>
  </si>
  <si>
    <t>Count n</t>
  </si>
  <si>
    <t>sem</t>
  </si>
  <si>
    <t>EL14</t>
  </si>
  <si>
    <t>Map3k1</t>
  </si>
  <si>
    <t>Transcripts Cluster Id</t>
  </si>
  <si>
    <t>Corrected p-value</t>
  </si>
  <si>
    <t>p-value</t>
  </si>
  <si>
    <t>regulation</t>
  </si>
  <si>
    <t>FCAbsolute</t>
  </si>
  <si>
    <t>Fold change</t>
  </si>
  <si>
    <t>Log Fold change</t>
  </si>
  <si>
    <t>entrezgene</t>
  </si>
  <si>
    <t>genesymbol</t>
  </si>
  <si>
    <t>unigene</t>
  </si>
  <si>
    <t>down</t>
  </si>
  <si>
    <t>232345///</t>
  </si>
  <si>
    <t>A2m</t>
  </si>
  <si>
    <t>Mm.30151///Mm.30151///Mm.30151</t>
  </si>
  <si>
    <t>up</t>
  </si>
  <si>
    <t>11459///</t>
  </si>
  <si>
    <t>Mm.214950///Mm.214950///Mm.214950</t>
  </si>
  <si>
    <t>11464///</t>
  </si>
  <si>
    <t>Actc1</t>
  </si>
  <si>
    <t>Mm.686///Mm.686///Mm.686///Mm.686///Mm.686</t>
  </si>
  <si>
    <t>11745///</t>
  </si>
  <si>
    <t>Anxa3</t>
  </si>
  <si>
    <t>Mm.7214///Mm.7214///Mm.7214///Mm.7214</t>
  </si>
  <si>
    <t>11747///</t>
  </si>
  <si>
    <t>Anxa5</t>
  </si>
  <si>
    <t>Mm.1620///Mm.1620///Mm.1620</t>
  </si>
  <si>
    <t>109624///</t>
  </si>
  <si>
    <t>Cald1</t>
  </si>
  <si>
    <t>Mm.308134///Mm.308134///Mm.308134</t>
  </si>
  <si>
    <t>12334///</t>
  </si>
  <si>
    <t>Capn2</t>
  </si>
  <si>
    <t>Mm.19306///Mm.19306///Mm.19306///Mm.19306</t>
  </si>
  <si>
    <t>12351///</t>
  </si>
  <si>
    <t>Car4</t>
  </si>
  <si>
    <t>Mm.1641///Mm.1641///Mm.1641///Mm.1641///Mm.1641</t>
  </si>
  <si>
    <t>20296///</t>
  </si>
  <si>
    <t>Ccl2</t>
  </si>
  <si>
    <t>Mm.290320///Mm.290320///Mm.290320</t>
  </si>
  <si>
    <t>77590///</t>
  </si>
  <si>
    <t>Chst15</t>
  </si>
  <si>
    <t>Mm.213582///Mm.213582///Mm.213582///Mm.213582</t>
  </si>
  <si>
    <t>12728///</t>
  </si>
  <si>
    <t>Clcn5</t>
  </si>
  <si>
    <t>Mm.254370///Mm.254370///Mm.254370///Mm.254370</t>
  </si>
  <si>
    <t>12759///</t>
  </si>
  <si>
    <t>Clu</t>
  </si>
  <si>
    <t>Mm.200608///Mm.200608///Mm.200608///Mm.200608///Mm.200608///Mm.200608///Mm.200608///Mm.200608///Mm.200608///Mm.200608///Mm.200608///Mm.200608///Mm.200608///Mm.200608</t>
  </si>
  <si>
    <t>12797///</t>
  </si>
  <si>
    <t>Cnn1</t>
  </si>
  <si>
    <t>Mm.4356///Mm.4356///Mm.4356</t>
  </si>
  <si>
    <t>12804///</t>
  </si>
  <si>
    <t>Cntfr</t>
  </si>
  <si>
    <t>Mm.425178///Mm.425178///Mm.425178///Mm.425178///Mm.425178///Mm.425178///Mm.425178///Mm.425178///Mm.425178</t>
  </si>
  <si>
    <t>140792///</t>
  </si>
  <si>
    <t>Colec12</t>
  </si>
  <si>
    <t>Mm.218571///Mm.218571///Mm.218571</t>
  </si>
  <si>
    <t>12955///69253///</t>
  </si>
  <si>
    <t>Cryab|Hspb2</t>
  </si>
  <si>
    <t>Mm.178///Mm.1980///Mm.1980///Mm.178///Mm.1980///Mm.178///Mm.1980///Mm.178</t>
  </si>
  <si>
    <t>13007///</t>
  </si>
  <si>
    <t>Csrp1</t>
  </si>
  <si>
    <t>Mm.196484///Mm.196484///Mm.196484///Mm.196484</t>
  </si>
  <si>
    <t>56066///</t>
  </si>
  <si>
    <t>Cxcl11</t>
  </si>
  <si>
    <t>Mm.131723///Mm.131723</t>
  </si>
  <si>
    <t>16007///</t>
  </si>
  <si>
    <t>Cyr61</t>
  </si>
  <si>
    <t>Mm.1231///Mm.1231///Mm.1231</t>
  </si>
  <si>
    <t>26900///</t>
  </si>
  <si>
    <t>Mm.446787///Mm.446787///Mm.446787</t>
  </si>
  <si>
    <t>75974///</t>
  </si>
  <si>
    <t>Dock11</t>
  </si>
  <si>
    <t>Mm.32873///Mm.32873///Mm.32873</t>
  </si>
  <si>
    <t>13506///</t>
  </si>
  <si>
    <t>Dsc2</t>
  </si>
  <si>
    <t>Mm.280547///Mm.280547///Mm.280547///Mm.280547///Mm.280547</t>
  </si>
  <si>
    <t>109620///</t>
  </si>
  <si>
    <t>Dsp</t>
  </si>
  <si>
    <t>56405///</t>
  </si>
  <si>
    <t>Mm.240885///Mm.240885///Mm.240885///Mm.240885///Mm.240885///Mm.240885</t>
  </si>
  <si>
    <t>319520///</t>
  </si>
  <si>
    <t>Mm.170276///Mm.170276///Mm.170276</t>
  </si>
  <si>
    <t>13614///</t>
  </si>
  <si>
    <t>Edn1</t>
  </si>
  <si>
    <t>Mm.14543///Mm.14543///Mm.14543</t>
  </si>
  <si>
    <t>216616///</t>
  </si>
  <si>
    <t>Efemp1</t>
  </si>
  <si>
    <t>Mm.44176///Mm.44176///Mm.44176///Mm.44176///Mm.44176</t>
  </si>
  <si>
    <t>13640///</t>
  </si>
  <si>
    <t>Efna5</t>
  </si>
  <si>
    <t>Mm.401670///Mm.401670///Mm.401670///Mm.401670///Mm.401670</t>
  </si>
  <si>
    <t>26908///</t>
  </si>
  <si>
    <t>Eif2s3y</t>
  </si>
  <si>
    <t>Mm.250909///Mm.250909///Mm.250909///Mm.250909</t>
  </si>
  <si>
    <t>14066///</t>
  </si>
  <si>
    <t>Mm.273188///Mm.273188///Mm.273188///Mm.273188</t>
  </si>
  <si>
    <t>14115///</t>
  </si>
  <si>
    <t>Fbln2</t>
  </si>
  <si>
    <t>Mm.249146///Mm.249146///Mm.249146///Mm.249146///Mm.249146///Mm.249146///Mm.249146///Mm.249146///Mm.249146///Mm.249146///Mm.249146</t>
  </si>
  <si>
    <t>241639///</t>
  </si>
  <si>
    <t>Fermt1</t>
  </si>
  <si>
    <t>Mm.209784///Mm.209784///Mm.209784</t>
  </si>
  <si>
    <t>68794///</t>
  </si>
  <si>
    <t>Flnc</t>
  </si>
  <si>
    <t>Mm.39046///Mm.39046///Mm.39046///Mm.39046</t>
  </si>
  <si>
    <t>333564///</t>
  </si>
  <si>
    <t>Fndc3c1</t>
  </si>
  <si>
    <t>Mm.298000///Mm.298000///Mm.298000///Mm.298000///Mm.298000</t>
  </si>
  <si>
    <t>14468///229898///</t>
  </si>
  <si>
    <t>Gbp1|Gbp5</t>
  </si>
  <si>
    <t>Mm.457978///Mm.459245///Mm.457978///Mm.459245///Mm.457978///Mm.459245</t>
  </si>
  <si>
    <t>14469///</t>
  </si>
  <si>
    <t>Gbp2</t>
  </si>
  <si>
    <t>Mm.24038///Mm.24038///Mm.24038</t>
  </si>
  <si>
    <t>70355///</t>
  </si>
  <si>
    <t>Gprc5c</t>
  </si>
  <si>
    <t>Mm.242413///Mm.242413///Mm.242413///Mm.242413</t>
  </si>
  <si>
    <t>23892///</t>
  </si>
  <si>
    <t>Grem1</t>
  </si>
  <si>
    <t>Mm.474483///Mm.474483///Mm.474483</t>
  </si>
  <si>
    <t>16009///</t>
  </si>
  <si>
    <t>Igfbp3</t>
  </si>
  <si>
    <t>Mm.29254///Mm.29254///Mm.29254</t>
  </si>
  <si>
    <t>16400///</t>
  </si>
  <si>
    <t>Itga3</t>
  </si>
  <si>
    <t>Mm.57035///Mm.57035///Mm.57035///Mm.57035</t>
  </si>
  <si>
    <t>16668///</t>
  </si>
  <si>
    <t>Krt18</t>
  </si>
  <si>
    <t>Mm.22479///Mm.22479///Mm.22479</t>
  </si>
  <si>
    <t>16669///</t>
  </si>
  <si>
    <t>Krt19</t>
  </si>
  <si>
    <t>Mm.439699///Mm.439699///Mm.439699</t>
  </si>
  <si>
    <t>16691///</t>
  </si>
  <si>
    <t>Krt8</t>
  </si>
  <si>
    <t>Mm.358618///Mm.358618///Mm.358618</t>
  </si>
  <si>
    <t>16782///</t>
  </si>
  <si>
    <t>Lamc2</t>
  </si>
  <si>
    <t>Mm.329272///Mm.329272///Mm.329272///Mm.329272</t>
  </si>
  <si>
    <t>99633///</t>
  </si>
  <si>
    <t>Lphn2</t>
  </si>
  <si>
    <t>Mm.9776///Mm.9776///Mm.9776///Mm.9776</t>
  </si>
  <si>
    <t>17276///</t>
  </si>
  <si>
    <t>Mela</t>
  </si>
  <si>
    <t>Mm.440479///Mm.440479///Mm.440479</t>
  </si>
  <si>
    <t>751549///75957///</t>
  </si>
  <si>
    <t>Mir92-1|Mir17hg</t>
  </si>
  <si>
    <t>18039///</t>
  </si>
  <si>
    <t>Nefl</t>
  </si>
  <si>
    <t>Mm.1956///Mm.1956///Mm.1956</t>
  </si>
  <si>
    <t>18008///</t>
  </si>
  <si>
    <t>Mm.331129///Mm.331129///Mm.331129///Mm.331129</t>
  </si>
  <si>
    <t>18111///</t>
  </si>
  <si>
    <t>Mm.34330///Mm.479524///Mm.34330///Mm.479524///Mm.34330///Mm.479524///Mm.34330///Mm.479524///Mm.34330///Mm.479524</t>
  </si>
  <si>
    <t>23959///</t>
  </si>
  <si>
    <t>Nt5e</t>
  </si>
  <si>
    <t>Mm.244235///Mm.244235///Mm.244235</t>
  </si>
  <si>
    <t>77976///</t>
  </si>
  <si>
    <t>Mm.25874///Mm.25874///Mm.25874</t>
  </si>
  <si>
    <t>18424///</t>
  </si>
  <si>
    <t>Mm.134516///Mm.134516///Mm.134516///Mm.134516///Mm.134516///Mm.134516///Mm.134516///Mm.134516</t>
  </si>
  <si>
    <t>57342///</t>
  </si>
  <si>
    <t>Parva</t>
  </si>
  <si>
    <t>Mm.143763///Mm.143763///Mm.143763///Mm.143763///Mm.143763</t>
  </si>
  <si>
    <t>73173///</t>
  </si>
  <si>
    <t>Pcdh18</t>
  </si>
  <si>
    <t>Mm.87246///Mm.87246///Mm.87246</t>
  </si>
  <si>
    <t>208177///</t>
  </si>
  <si>
    <t>Phldb2</t>
  </si>
  <si>
    <t>Mm.211477///Mm.211477///Mm.211477///Mm.211477///Mm.211477///Mm.211477///Mm.211477///Mm.211477///Mm.211477///Mm.211477///Mm.211477</t>
  </si>
  <si>
    <t>74521///</t>
  </si>
  <si>
    <t>Ppp4r4</t>
  </si>
  <si>
    <t>Mm.248619///Mm.248619///Mm.248619</t>
  </si>
  <si>
    <t>381813///</t>
  </si>
  <si>
    <t>Prmt8</t>
  </si>
  <si>
    <t>Mm.39750///Mm.39750///Mm.39750</t>
  </si>
  <si>
    <t>235472///</t>
  </si>
  <si>
    <t>Prtg</t>
  </si>
  <si>
    <t>Mm.31696///Mm.31696///Mm.31696</t>
  </si>
  <si>
    <t>19225///</t>
  </si>
  <si>
    <t>Ptgs2</t>
  </si>
  <si>
    <t>Mm.292547///Mm.292547///Mm.292547</t>
  </si>
  <si>
    <t>\</t>
  </si>
  <si>
    <t>98711///</t>
  </si>
  <si>
    <t>Rdh10</t>
  </si>
  <si>
    <t>Mm.274376///Mm.274376///Mm.274376</t>
  </si>
  <si>
    <t>66889///</t>
  </si>
  <si>
    <t>Rnf128</t>
  </si>
  <si>
    <t>Mm.27764///Mm.27764///Mm.27764</t>
  </si>
  <si>
    <t>12394///</t>
  </si>
  <si>
    <t>Mm.4081///Mm.4081///Mm.4081///Mm.4081///Mm.4081///Mm.4081///Mm.4081///Mm.4081///Mm.4081</t>
  </si>
  <si>
    <t>20358///</t>
  </si>
  <si>
    <t>Sema6a</t>
  </si>
  <si>
    <t>Mm.40909///Mm.40909///Mm.40909///Mm.40909///Mm.40909///Mm.40909///Mm.40909</t>
  </si>
  <si>
    <t>55948///</t>
  </si>
  <si>
    <t>Sfn</t>
  </si>
  <si>
    <t>Mm.44482///Mm.44482///Mm.44482</t>
  </si>
  <si>
    <t>229731///</t>
  </si>
  <si>
    <t>Slc25a24</t>
  </si>
  <si>
    <t>Mm.33574///Mm.33574///Mm.33574</t>
  </si>
  <si>
    <t>64406///</t>
  </si>
  <si>
    <t>Sp5</t>
  </si>
  <si>
    <t>Mm.423397///Mm.423397///Mm.423397</t>
  </si>
  <si>
    <t>20755///100303744///100042514///</t>
  </si>
  <si>
    <t>Sprr2a1|Sprr2a2|Sprr2a3</t>
  </si>
  <si>
    <t>Mm.6853///Mm.429851///Mm.429851///Mm.6853///Mm.359329</t>
  </si>
  <si>
    <t>20997///</t>
  </si>
  <si>
    <t>Mm.913///Mm.913///Mm.913</t>
  </si>
  <si>
    <t>21345///</t>
  </si>
  <si>
    <t>Mm.283283///Mm.283283///Mm.283283</t>
  </si>
  <si>
    <t>76281///</t>
  </si>
  <si>
    <t>Tax1bp3</t>
  </si>
  <si>
    <t>Mm.371656///Mm.371656///Mm.371656</t>
  </si>
  <si>
    <t>21682///</t>
  </si>
  <si>
    <t>Tec</t>
  </si>
  <si>
    <t>Mm.319581///Mm.319581///Mm.319581///Mm.319581///Mm.319581///Mm.319581///Mm.319581///Mm.319581///Mm.319581///Mm.319581///Mm.319581///Mm.319581///Mm.319581///Mm.319581///Mm.319581</t>
  </si>
  <si>
    <t>21753///</t>
  </si>
  <si>
    <t>Tes</t>
  </si>
  <si>
    <t>Mm.436548///Mm.436548///Mm.436548///Mm.436548///Mm.436548</t>
  </si>
  <si>
    <t>21808///</t>
  </si>
  <si>
    <t>Tgfb2</t>
  </si>
  <si>
    <t>Mm.18213///Mm.18213///Mm.18213///Mm.18213</t>
  </si>
  <si>
    <t>22003///</t>
  </si>
  <si>
    <t>Tpm1</t>
  </si>
  <si>
    <t>Mm.121878///Mm.121878///Mm.121878///Mm.121878///Mm.121878///Mm.121878///Mm.121878///Mm.121878///Mm.121878///Mm.121878///Mm.121878///Mm.121878///Mm.121878</t>
  </si>
  <si>
    <t>22290///</t>
  </si>
  <si>
    <t>Uty</t>
  </si>
  <si>
    <t>Mm.20477///Mm.20477///Mm.20477///Mm.20477///Mm.20477///Mm.20477</t>
  </si>
  <si>
    <t>22415///</t>
  </si>
  <si>
    <t>Wnt3</t>
  </si>
  <si>
    <t>Mm.159091///Mm.159091///Mm.159091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</si>
</sst>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Helvetica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tabSelected="1" topLeftCell="A150" workbookViewId="0">
      <selection activeCell="M190" sqref="M190:M214"/>
    </sheetView>
  </sheetViews>
  <sheetFormatPr baseColWidth="10" defaultColWidth="8.83203125" defaultRowHeight="14" x14ac:dyDescent="0"/>
  <cols>
    <col min="1" max="1" width="4.83203125" customWidth="1"/>
    <col min="2" max="2" width="28.33203125" bestFit="1" customWidth="1"/>
    <col min="5" max="5" width="18.5" bestFit="1" customWidth="1"/>
    <col min="7" max="7" width="19.1640625" bestFit="1" customWidth="1"/>
    <col min="12" max="12" width="10.1640625" bestFit="1" customWidth="1"/>
  </cols>
  <sheetData>
    <row r="1" spans="1:13">
      <c r="A1" t="s">
        <v>0</v>
      </c>
      <c r="B1">
        <v>1.2</v>
      </c>
    </row>
    <row r="2" spans="1:13">
      <c r="A2" t="s">
        <v>1</v>
      </c>
      <c r="B2" t="s">
        <v>2</v>
      </c>
    </row>
    <row r="3" spans="1:13">
      <c r="A3" t="s">
        <v>3</v>
      </c>
      <c r="B3" t="s">
        <v>4</v>
      </c>
    </row>
    <row r="4" spans="1:13">
      <c r="A4" t="s">
        <v>5</v>
      </c>
      <c r="B4" t="s">
        <v>6</v>
      </c>
    </row>
    <row r="5" spans="1:13">
      <c r="A5" t="s">
        <v>7</v>
      </c>
      <c r="B5" t="s">
        <v>8</v>
      </c>
    </row>
    <row r="6" spans="1:13">
      <c r="A6" t="s">
        <v>9</v>
      </c>
    </row>
    <row r="7" spans="1:13">
      <c r="A7" t="s">
        <v>10</v>
      </c>
    </row>
    <row r="9" spans="1:13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261</v>
      </c>
      <c r="J9" t="s">
        <v>262</v>
      </c>
      <c r="K9" t="s">
        <v>263</v>
      </c>
      <c r="L9" t="s">
        <v>264</v>
      </c>
      <c r="M9" t="s">
        <v>265</v>
      </c>
    </row>
    <row r="10" spans="1:13">
      <c r="A10">
        <v>1</v>
      </c>
      <c r="B10" t="s">
        <v>6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>
        <v>22.589842000000001</v>
      </c>
      <c r="I10">
        <v>22.589842000000001</v>
      </c>
      <c r="J10">
        <v>22.627412</v>
      </c>
      <c r="K10">
        <f>J10-$J$37</f>
        <v>2.0569430000000004</v>
      </c>
      <c r="L10">
        <f>K10*-1</f>
        <v>-2.0569430000000004</v>
      </c>
      <c r="M10">
        <f>2^L10</f>
        <v>0.24032472699281554</v>
      </c>
    </row>
    <row r="11" spans="1:13">
      <c r="A11">
        <v>2</v>
      </c>
      <c r="B11" t="s">
        <v>6</v>
      </c>
      <c r="C11" t="s">
        <v>24</v>
      </c>
      <c r="D11" t="s">
        <v>20</v>
      </c>
      <c r="E11" t="s">
        <v>21</v>
      </c>
      <c r="F11" t="s">
        <v>22</v>
      </c>
      <c r="G11" t="s">
        <v>23</v>
      </c>
      <c r="H11">
        <v>23.117695000000001</v>
      </c>
    </row>
    <row r="12" spans="1:13">
      <c r="A12">
        <v>3</v>
      </c>
      <c r="B12" t="s">
        <v>6</v>
      </c>
      <c r="C12" t="s">
        <v>25</v>
      </c>
      <c r="D12" t="s">
        <v>20</v>
      </c>
      <c r="E12" t="s">
        <v>21</v>
      </c>
      <c r="F12" t="s">
        <v>22</v>
      </c>
      <c r="G12" t="s">
        <v>23</v>
      </c>
      <c r="H12">
        <v>22.664981999999998</v>
      </c>
      <c r="I12">
        <v>22.664981999999998</v>
      </c>
    </row>
    <row r="13" spans="1:13">
      <c r="A13">
        <v>4</v>
      </c>
      <c r="B13" t="s">
        <v>6</v>
      </c>
      <c r="C13" t="s">
        <v>26</v>
      </c>
      <c r="D13" t="s">
        <v>20</v>
      </c>
      <c r="E13" t="s">
        <v>21</v>
      </c>
      <c r="F13" t="s">
        <v>27</v>
      </c>
      <c r="G13" t="s">
        <v>28</v>
      </c>
      <c r="H13">
        <v>29.741268000000002</v>
      </c>
      <c r="I13">
        <v>29.741268000000002</v>
      </c>
      <c r="J13">
        <v>29.709162500000001</v>
      </c>
      <c r="K13">
        <f t="shared" ref="K13:K37" si="0">J13-$J$37</f>
        <v>9.1386935000000022</v>
      </c>
      <c r="L13">
        <f t="shared" ref="L13:L70" si="1">K13*-1</f>
        <v>-9.1386935000000022</v>
      </c>
      <c r="M13">
        <f t="shared" ref="M13:M70" si="2">2^L13</f>
        <v>1.7741042460848767E-3</v>
      </c>
    </row>
    <row r="14" spans="1:13">
      <c r="A14">
        <v>5</v>
      </c>
      <c r="B14" t="s">
        <v>6</v>
      </c>
      <c r="C14" t="s">
        <v>29</v>
      </c>
      <c r="D14" t="s">
        <v>20</v>
      </c>
      <c r="E14" t="s">
        <v>21</v>
      </c>
      <c r="F14" t="s">
        <v>27</v>
      </c>
      <c r="G14" t="s">
        <v>28</v>
      </c>
      <c r="H14">
        <v>29.677057000000001</v>
      </c>
      <c r="I14">
        <v>29.677057000000001</v>
      </c>
    </row>
    <row r="15" spans="1:13">
      <c r="A15">
        <v>6</v>
      </c>
      <c r="B15" t="s">
        <v>6</v>
      </c>
      <c r="C15" t="s">
        <v>30</v>
      </c>
      <c r="D15" t="s">
        <v>20</v>
      </c>
      <c r="E15" t="s">
        <v>21</v>
      </c>
      <c r="F15" t="s">
        <v>27</v>
      </c>
      <c r="G15" t="s">
        <v>28</v>
      </c>
      <c r="H15">
        <v>29.086715999999999</v>
      </c>
    </row>
    <row r="16" spans="1:13">
      <c r="A16">
        <v>7</v>
      </c>
      <c r="B16" t="s">
        <v>6</v>
      </c>
      <c r="C16" t="s">
        <v>31</v>
      </c>
      <c r="D16" t="s">
        <v>20</v>
      </c>
      <c r="E16" t="s">
        <v>21</v>
      </c>
      <c r="F16" t="s">
        <v>32</v>
      </c>
      <c r="G16" t="s">
        <v>28</v>
      </c>
      <c r="H16">
        <v>26.815617</v>
      </c>
      <c r="I16">
        <v>26.815617</v>
      </c>
      <c r="J16">
        <v>26.789401000000002</v>
      </c>
      <c r="K16">
        <f t="shared" si="0"/>
        <v>6.2189320000000023</v>
      </c>
      <c r="L16">
        <f t="shared" si="1"/>
        <v>-6.2189320000000023</v>
      </c>
      <c r="M16">
        <f t="shared" si="2"/>
        <v>1.3425019556120261E-2</v>
      </c>
    </row>
    <row r="17" spans="1:13">
      <c r="A17">
        <v>8</v>
      </c>
      <c r="B17" t="s">
        <v>6</v>
      </c>
      <c r="C17" t="s">
        <v>33</v>
      </c>
      <c r="D17" t="s">
        <v>20</v>
      </c>
      <c r="E17" t="s">
        <v>21</v>
      </c>
      <c r="F17" t="s">
        <v>32</v>
      </c>
      <c r="G17" t="s">
        <v>28</v>
      </c>
      <c r="H17">
        <v>26.796339</v>
      </c>
      <c r="I17">
        <v>26.796339</v>
      </c>
    </row>
    <row r="18" spans="1:13">
      <c r="A18">
        <v>9</v>
      </c>
      <c r="B18" t="s">
        <v>6</v>
      </c>
      <c r="C18" t="s">
        <v>34</v>
      </c>
      <c r="D18" t="s">
        <v>20</v>
      </c>
      <c r="E18" t="s">
        <v>21</v>
      </c>
      <c r="F18" t="s">
        <v>32</v>
      </c>
      <c r="G18" t="s">
        <v>28</v>
      </c>
      <c r="H18">
        <v>26.756246999999998</v>
      </c>
      <c r="I18">
        <v>26.756246999999998</v>
      </c>
    </row>
    <row r="19" spans="1:13">
      <c r="A19">
        <v>10</v>
      </c>
      <c r="B19" t="s">
        <v>6</v>
      </c>
      <c r="C19" t="s">
        <v>35</v>
      </c>
      <c r="D19" t="s">
        <v>20</v>
      </c>
      <c r="E19" t="s">
        <v>21</v>
      </c>
      <c r="F19" t="s">
        <v>36</v>
      </c>
      <c r="G19" t="s">
        <v>28</v>
      </c>
      <c r="H19">
        <v>28.11374</v>
      </c>
      <c r="I19">
        <v>28.11374</v>
      </c>
      <c r="J19">
        <v>27.963288670000001</v>
      </c>
      <c r="K19">
        <f t="shared" si="0"/>
        <v>7.3928196700000015</v>
      </c>
      <c r="L19">
        <f t="shared" si="1"/>
        <v>-7.3928196700000015</v>
      </c>
      <c r="M19">
        <f t="shared" si="2"/>
        <v>5.9503091032458511E-3</v>
      </c>
    </row>
    <row r="20" spans="1:13">
      <c r="A20">
        <v>11</v>
      </c>
      <c r="B20" t="s">
        <v>6</v>
      </c>
      <c r="C20" t="s">
        <v>37</v>
      </c>
      <c r="D20" t="s">
        <v>20</v>
      </c>
      <c r="E20" t="s">
        <v>21</v>
      </c>
      <c r="F20" t="s">
        <v>36</v>
      </c>
      <c r="G20" t="s">
        <v>28</v>
      </c>
      <c r="H20">
        <v>27.763414000000001</v>
      </c>
      <c r="I20">
        <v>27.763414000000001</v>
      </c>
    </row>
    <row r="21" spans="1:13">
      <c r="A21">
        <v>12</v>
      </c>
      <c r="B21" t="s">
        <v>6</v>
      </c>
      <c r="C21" t="s">
        <v>38</v>
      </c>
      <c r="D21" t="s">
        <v>20</v>
      </c>
      <c r="E21" t="s">
        <v>21</v>
      </c>
      <c r="F21" t="s">
        <v>36</v>
      </c>
      <c r="G21" t="s">
        <v>28</v>
      </c>
      <c r="H21">
        <v>28.012712000000001</v>
      </c>
      <c r="I21">
        <v>28.012712000000001</v>
      </c>
    </row>
    <row r="22" spans="1:13">
      <c r="A22">
        <v>13</v>
      </c>
      <c r="B22" t="s">
        <v>6</v>
      </c>
      <c r="C22" t="s">
        <v>39</v>
      </c>
      <c r="D22" t="s">
        <v>20</v>
      </c>
      <c r="E22" t="s">
        <v>21</v>
      </c>
      <c r="F22" t="s">
        <v>40</v>
      </c>
      <c r="G22" t="s">
        <v>28</v>
      </c>
      <c r="H22">
        <v>31.565474999999999</v>
      </c>
      <c r="I22">
        <v>31.565474999999999</v>
      </c>
      <c r="J22">
        <v>31.709379999999999</v>
      </c>
      <c r="K22">
        <f t="shared" si="0"/>
        <v>11.138911</v>
      </c>
      <c r="L22">
        <f t="shared" si="1"/>
        <v>-11.138911</v>
      </c>
      <c r="M22">
        <f t="shared" si="2"/>
        <v>4.4345920078879905E-4</v>
      </c>
    </row>
    <row r="23" spans="1:13">
      <c r="A23">
        <v>14</v>
      </c>
      <c r="B23" t="s">
        <v>6</v>
      </c>
      <c r="C23" t="s">
        <v>41</v>
      </c>
      <c r="D23" t="s">
        <v>20</v>
      </c>
      <c r="E23" t="s">
        <v>21</v>
      </c>
      <c r="F23" t="s">
        <v>40</v>
      </c>
      <c r="G23" t="s">
        <v>28</v>
      </c>
      <c r="H23">
        <v>31.781960999999999</v>
      </c>
      <c r="I23">
        <v>31.781960999999999</v>
      </c>
    </row>
    <row r="24" spans="1:13">
      <c r="A24">
        <v>15</v>
      </c>
      <c r="B24" t="s">
        <v>6</v>
      </c>
      <c r="C24" t="s">
        <v>42</v>
      </c>
      <c r="D24" t="s">
        <v>20</v>
      </c>
      <c r="E24" t="s">
        <v>21</v>
      </c>
      <c r="F24" t="s">
        <v>40</v>
      </c>
      <c r="G24" t="s">
        <v>28</v>
      </c>
      <c r="H24">
        <v>31.780704</v>
      </c>
      <c r="I24">
        <v>31.780704</v>
      </c>
    </row>
    <row r="25" spans="1:13">
      <c r="A25">
        <v>16</v>
      </c>
      <c r="B25" t="s">
        <v>6</v>
      </c>
      <c r="C25" t="s">
        <v>43</v>
      </c>
      <c r="D25" t="s">
        <v>20</v>
      </c>
      <c r="E25" t="s">
        <v>21</v>
      </c>
      <c r="F25" t="s">
        <v>44</v>
      </c>
      <c r="G25" t="s">
        <v>28</v>
      </c>
      <c r="H25">
        <v>29.223528000000002</v>
      </c>
      <c r="I25">
        <v>29.223528000000002</v>
      </c>
      <c r="J25">
        <v>29.060426669999998</v>
      </c>
      <c r="K25">
        <f t="shared" si="0"/>
        <v>8.489957669999999</v>
      </c>
      <c r="L25">
        <f t="shared" si="1"/>
        <v>-8.489957669999999</v>
      </c>
      <c r="M25">
        <f t="shared" si="2"/>
        <v>2.781429646783472E-3</v>
      </c>
    </row>
    <row r="26" spans="1:13">
      <c r="A26">
        <v>17</v>
      </c>
      <c r="B26" t="s">
        <v>6</v>
      </c>
      <c r="C26" t="s">
        <v>45</v>
      </c>
      <c r="D26" t="s">
        <v>20</v>
      </c>
      <c r="E26" t="s">
        <v>21</v>
      </c>
      <c r="F26" t="s">
        <v>44</v>
      </c>
      <c r="G26" t="s">
        <v>28</v>
      </c>
      <c r="H26">
        <v>28.906127999999999</v>
      </c>
      <c r="I26">
        <v>28.906127999999999</v>
      </c>
    </row>
    <row r="27" spans="1:13">
      <c r="A27">
        <v>18</v>
      </c>
      <c r="B27" t="s">
        <v>6</v>
      </c>
      <c r="C27" t="s">
        <v>46</v>
      </c>
      <c r="D27" t="s">
        <v>20</v>
      </c>
      <c r="E27" t="s">
        <v>21</v>
      </c>
      <c r="F27" t="s">
        <v>44</v>
      </c>
      <c r="G27" t="s">
        <v>28</v>
      </c>
      <c r="H27">
        <v>29.051624</v>
      </c>
      <c r="I27">
        <v>29.051624</v>
      </c>
    </row>
    <row r="28" spans="1:13">
      <c r="A28">
        <v>19</v>
      </c>
      <c r="B28" t="s">
        <v>6</v>
      </c>
      <c r="C28" t="s">
        <v>47</v>
      </c>
      <c r="D28" t="s">
        <v>20</v>
      </c>
      <c r="E28" t="s">
        <v>21</v>
      </c>
      <c r="F28" t="s">
        <v>48</v>
      </c>
      <c r="G28" t="s">
        <v>28</v>
      </c>
      <c r="H28">
        <v>35.235348000000002</v>
      </c>
      <c r="I28">
        <v>35.235348000000002</v>
      </c>
      <c r="J28">
        <v>35.130617669999999</v>
      </c>
      <c r="K28">
        <f t="shared" si="0"/>
        <v>14.56014867</v>
      </c>
      <c r="L28">
        <f t="shared" si="1"/>
        <v>-14.56014867</v>
      </c>
      <c r="M28">
        <f t="shared" si="2"/>
        <v>4.1396012460786134E-5</v>
      </c>
    </row>
    <row r="29" spans="1:13">
      <c r="A29">
        <v>20</v>
      </c>
      <c r="B29" t="s">
        <v>6</v>
      </c>
      <c r="C29" t="s">
        <v>49</v>
      </c>
      <c r="D29" t="s">
        <v>20</v>
      </c>
      <c r="E29" t="s">
        <v>21</v>
      </c>
      <c r="F29" t="s">
        <v>48</v>
      </c>
      <c r="G29" t="s">
        <v>28</v>
      </c>
      <c r="H29">
        <v>34.787525000000002</v>
      </c>
      <c r="I29">
        <v>34.787525000000002</v>
      </c>
    </row>
    <row r="30" spans="1:13">
      <c r="A30">
        <v>21</v>
      </c>
      <c r="B30" t="s">
        <v>6</v>
      </c>
      <c r="C30" t="s">
        <v>50</v>
      </c>
      <c r="D30" t="s">
        <v>20</v>
      </c>
      <c r="E30" t="s">
        <v>21</v>
      </c>
      <c r="F30" t="s">
        <v>48</v>
      </c>
      <c r="G30" t="s">
        <v>28</v>
      </c>
      <c r="H30">
        <v>35.368980000000001</v>
      </c>
      <c r="I30">
        <v>35.368980000000001</v>
      </c>
    </row>
    <row r="31" spans="1:13">
      <c r="A31">
        <v>22</v>
      </c>
      <c r="B31" t="s">
        <v>6</v>
      </c>
      <c r="C31" t="s">
        <v>51</v>
      </c>
      <c r="D31" t="s">
        <v>20</v>
      </c>
      <c r="E31" t="s">
        <v>21</v>
      </c>
      <c r="F31" t="s">
        <v>52</v>
      </c>
      <c r="G31" t="s">
        <v>28</v>
      </c>
      <c r="H31">
        <v>29.007916999999999</v>
      </c>
      <c r="I31">
        <v>29.007916999999999</v>
      </c>
      <c r="J31">
        <v>29.118302329999999</v>
      </c>
      <c r="K31">
        <f t="shared" si="0"/>
        <v>8.5478333299999996</v>
      </c>
      <c r="L31">
        <f t="shared" si="1"/>
        <v>-8.5478333299999996</v>
      </c>
      <c r="M31">
        <f t="shared" si="2"/>
        <v>2.6720573169436864E-3</v>
      </c>
    </row>
    <row r="32" spans="1:13">
      <c r="A32">
        <v>23</v>
      </c>
      <c r="B32" t="s">
        <v>6</v>
      </c>
      <c r="C32" t="s">
        <v>53</v>
      </c>
      <c r="D32" t="s">
        <v>20</v>
      </c>
      <c r="E32" t="s">
        <v>21</v>
      </c>
      <c r="F32" t="s">
        <v>52</v>
      </c>
      <c r="G32" t="s">
        <v>28</v>
      </c>
      <c r="H32">
        <v>29.200775</v>
      </c>
      <c r="I32">
        <v>29.200775</v>
      </c>
    </row>
    <row r="33" spans="1:13">
      <c r="A33">
        <v>24</v>
      </c>
      <c r="B33" t="s">
        <v>6</v>
      </c>
      <c r="C33" t="s">
        <v>54</v>
      </c>
      <c r="D33" t="s">
        <v>20</v>
      </c>
      <c r="E33" t="s">
        <v>21</v>
      </c>
      <c r="F33" t="s">
        <v>52</v>
      </c>
      <c r="G33" t="s">
        <v>28</v>
      </c>
      <c r="H33">
        <v>29.146215000000002</v>
      </c>
      <c r="I33">
        <v>29.146215000000002</v>
      </c>
    </row>
    <row r="34" spans="1:13">
      <c r="A34">
        <v>25</v>
      </c>
      <c r="B34" t="s">
        <v>6</v>
      </c>
      <c r="C34" t="s">
        <v>55</v>
      </c>
      <c r="D34" t="s">
        <v>20</v>
      </c>
      <c r="E34" t="s">
        <v>21</v>
      </c>
      <c r="F34" t="s">
        <v>56</v>
      </c>
      <c r="G34" t="s">
        <v>28</v>
      </c>
      <c r="H34">
        <v>27.279299999999999</v>
      </c>
      <c r="I34">
        <v>27.279299999999999</v>
      </c>
      <c r="J34">
        <v>27.275622330000001</v>
      </c>
      <c r="K34">
        <f t="shared" si="0"/>
        <v>6.7051533300000017</v>
      </c>
      <c r="L34">
        <f t="shared" si="1"/>
        <v>-6.7051533300000017</v>
      </c>
      <c r="M34">
        <f t="shared" si="2"/>
        <v>9.5840202385293859E-3</v>
      </c>
    </row>
    <row r="35" spans="1:13">
      <c r="A35">
        <v>26</v>
      </c>
      <c r="B35" t="s">
        <v>6</v>
      </c>
      <c r="C35" t="s">
        <v>57</v>
      </c>
      <c r="D35" t="s">
        <v>20</v>
      </c>
      <c r="E35" t="s">
        <v>21</v>
      </c>
      <c r="F35" t="s">
        <v>56</v>
      </c>
      <c r="G35" t="s">
        <v>28</v>
      </c>
      <c r="H35">
        <v>27.215572000000002</v>
      </c>
      <c r="I35">
        <v>27.215572000000002</v>
      </c>
    </row>
    <row r="36" spans="1:13">
      <c r="A36">
        <v>27</v>
      </c>
      <c r="B36" t="s">
        <v>6</v>
      </c>
      <c r="C36" t="s">
        <v>58</v>
      </c>
      <c r="D36" t="s">
        <v>20</v>
      </c>
      <c r="E36" t="s">
        <v>21</v>
      </c>
      <c r="F36" t="s">
        <v>56</v>
      </c>
      <c r="G36" t="s">
        <v>28</v>
      </c>
      <c r="H36">
        <v>27.331994999999999</v>
      </c>
      <c r="I36">
        <v>27.331994999999999</v>
      </c>
    </row>
    <row r="37" spans="1:13">
      <c r="A37">
        <v>28</v>
      </c>
      <c r="B37" t="s">
        <v>6</v>
      </c>
      <c r="C37" t="s">
        <v>59</v>
      </c>
      <c r="D37" t="s">
        <v>20</v>
      </c>
      <c r="E37" t="s">
        <v>21</v>
      </c>
      <c r="F37" t="s">
        <v>60</v>
      </c>
      <c r="G37" t="s">
        <v>28</v>
      </c>
      <c r="H37">
        <v>20.618313000000001</v>
      </c>
      <c r="I37">
        <v>20.618313000000001</v>
      </c>
      <c r="J37">
        <v>20.570468999999999</v>
      </c>
      <c r="K37">
        <f t="shared" si="0"/>
        <v>0</v>
      </c>
      <c r="L37">
        <f t="shared" si="1"/>
        <v>0</v>
      </c>
    </row>
    <row r="38" spans="1:13">
      <c r="A38">
        <v>29</v>
      </c>
      <c r="B38" t="s">
        <v>6</v>
      </c>
      <c r="C38" t="s">
        <v>61</v>
      </c>
      <c r="D38" t="s">
        <v>20</v>
      </c>
      <c r="E38" t="s">
        <v>21</v>
      </c>
      <c r="F38" t="s">
        <v>60</v>
      </c>
      <c r="G38" t="s">
        <v>28</v>
      </c>
      <c r="H38">
        <v>20.506226000000002</v>
      </c>
      <c r="I38">
        <v>20.506226000000002</v>
      </c>
    </row>
    <row r="39" spans="1:13">
      <c r="A39">
        <v>30</v>
      </c>
      <c r="B39" t="s">
        <v>6</v>
      </c>
      <c r="C39" t="s">
        <v>62</v>
      </c>
      <c r="D39" t="s">
        <v>20</v>
      </c>
      <c r="E39" t="s">
        <v>21</v>
      </c>
      <c r="F39" t="s">
        <v>60</v>
      </c>
      <c r="G39" t="s">
        <v>28</v>
      </c>
      <c r="H39">
        <v>20.586867999999999</v>
      </c>
      <c r="I39">
        <v>20.586867999999999</v>
      </c>
    </row>
    <row r="40" spans="1:13">
      <c r="A40">
        <v>31</v>
      </c>
      <c r="B40" t="s">
        <v>6</v>
      </c>
      <c r="C40" t="s">
        <v>63</v>
      </c>
      <c r="D40" t="s">
        <v>20</v>
      </c>
      <c r="E40" t="s">
        <v>21</v>
      </c>
      <c r="F40" t="s">
        <v>64</v>
      </c>
      <c r="G40" t="s">
        <v>28</v>
      </c>
      <c r="H40">
        <v>20.445309999999999</v>
      </c>
      <c r="I40">
        <v>20.445309999999999</v>
      </c>
      <c r="J40">
        <v>20.443363000000002</v>
      </c>
    </row>
    <row r="41" spans="1:13">
      <c r="A41">
        <v>32</v>
      </c>
      <c r="B41" t="s">
        <v>6</v>
      </c>
      <c r="C41" t="s">
        <v>65</v>
      </c>
      <c r="D41" t="s">
        <v>20</v>
      </c>
      <c r="E41" t="s">
        <v>21</v>
      </c>
      <c r="F41" t="s">
        <v>64</v>
      </c>
      <c r="G41" t="s">
        <v>28</v>
      </c>
      <c r="H41">
        <v>20.492705999999998</v>
      </c>
      <c r="I41">
        <v>20.492705999999998</v>
      </c>
    </row>
    <row r="42" spans="1:13">
      <c r="A42">
        <v>33</v>
      </c>
      <c r="B42" t="s">
        <v>6</v>
      </c>
      <c r="C42" t="s">
        <v>66</v>
      </c>
      <c r="D42" t="s">
        <v>20</v>
      </c>
      <c r="E42" t="s">
        <v>21</v>
      </c>
      <c r="F42" t="s">
        <v>64</v>
      </c>
      <c r="G42" t="s">
        <v>28</v>
      </c>
      <c r="H42">
        <v>20.392073</v>
      </c>
      <c r="I42">
        <v>20.392073</v>
      </c>
    </row>
    <row r="43" spans="1:13">
      <c r="A43">
        <v>34</v>
      </c>
      <c r="B43" t="s">
        <v>6</v>
      </c>
      <c r="C43" t="s">
        <v>67</v>
      </c>
      <c r="D43" t="s">
        <v>20</v>
      </c>
      <c r="E43" t="s">
        <v>68</v>
      </c>
      <c r="F43" t="s">
        <v>22</v>
      </c>
      <c r="G43" t="s">
        <v>23</v>
      </c>
      <c r="H43">
        <v>31.125610000000002</v>
      </c>
      <c r="I43">
        <v>31.125610000000002</v>
      </c>
      <c r="J43">
        <v>32.808185000000002</v>
      </c>
    </row>
    <row r="44" spans="1:13">
      <c r="A44">
        <v>35</v>
      </c>
      <c r="B44" t="s">
        <v>6</v>
      </c>
      <c r="C44" t="s">
        <v>69</v>
      </c>
      <c r="D44" t="s">
        <v>20</v>
      </c>
      <c r="E44" t="s">
        <v>68</v>
      </c>
      <c r="F44" t="s">
        <v>22</v>
      </c>
      <c r="G44" t="s">
        <v>23</v>
      </c>
      <c r="H44">
        <v>34.490760000000002</v>
      </c>
      <c r="I44">
        <v>34.490760000000002</v>
      </c>
    </row>
    <row r="45" spans="1:13">
      <c r="A45">
        <v>36</v>
      </c>
      <c r="B45" t="s">
        <v>6</v>
      </c>
      <c r="C45" t="s">
        <v>70</v>
      </c>
      <c r="D45" t="s">
        <v>71</v>
      </c>
      <c r="E45" t="s">
        <v>68</v>
      </c>
      <c r="F45" t="s">
        <v>22</v>
      </c>
      <c r="G45" t="s">
        <v>23</v>
      </c>
      <c r="H45" t="s">
        <v>72</v>
      </c>
    </row>
    <row r="46" spans="1:13">
      <c r="A46">
        <v>37</v>
      </c>
      <c r="B46" t="s">
        <v>6</v>
      </c>
      <c r="C46" t="s">
        <v>73</v>
      </c>
      <c r="D46" t="s">
        <v>71</v>
      </c>
      <c r="E46" t="s">
        <v>74</v>
      </c>
      <c r="F46" t="s">
        <v>22</v>
      </c>
      <c r="G46" t="s">
        <v>23</v>
      </c>
      <c r="H46">
        <v>22.579363000000001</v>
      </c>
      <c r="J46">
        <v>23.150278</v>
      </c>
      <c r="K46">
        <f>J46-$J$73</f>
        <v>2.0261743299999999</v>
      </c>
      <c r="L46">
        <f t="shared" si="1"/>
        <v>-2.0261743299999999</v>
      </c>
      <c r="M46">
        <f>2^L46</f>
        <v>0.24550523106787886</v>
      </c>
    </row>
    <row r="47" spans="1:13">
      <c r="A47">
        <v>38</v>
      </c>
      <c r="B47" t="s">
        <v>6</v>
      </c>
      <c r="C47" t="s">
        <v>75</v>
      </c>
      <c r="D47" t="s">
        <v>20</v>
      </c>
      <c r="E47" t="s">
        <v>74</v>
      </c>
      <c r="F47" t="s">
        <v>22</v>
      </c>
      <c r="G47" t="s">
        <v>23</v>
      </c>
      <c r="H47">
        <v>23.153286000000001</v>
      </c>
      <c r="I47">
        <v>23.153286000000001</v>
      </c>
    </row>
    <row r="48" spans="1:13">
      <c r="A48">
        <v>39</v>
      </c>
      <c r="B48" t="s">
        <v>6</v>
      </c>
      <c r="C48" t="s">
        <v>76</v>
      </c>
      <c r="D48" t="s">
        <v>20</v>
      </c>
      <c r="E48" t="s">
        <v>74</v>
      </c>
      <c r="F48" t="s">
        <v>22</v>
      </c>
      <c r="G48" t="s">
        <v>23</v>
      </c>
      <c r="H48">
        <v>23.147269999999999</v>
      </c>
      <c r="I48">
        <v>23.147269999999999</v>
      </c>
    </row>
    <row r="49" spans="1:13">
      <c r="A49">
        <v>40</v>
      </c>
      <c r="B49" t="s">
        <v>6</v>
      </c>
      <c r="C49" t="s">
        <v>77</v>
      </c>
      <c r="D49" t="s">
        <v>20</v>
      </c>
      <c r="E49" t="s">
        <v>74</v>
      </c>
      <c r="F49" t="s">
        <v>27</v>
      </c>
      <c r="G49" t="s">
        <v>28</v>
      </c>
      <c r="H49">
        <v>29.90532</v>
      </c>
      <c r="I49">
        <v>29.90532</v>
      </c>
      <c r="J49">
        <v>29.879178</v>
      </c>
      <c r="K49">
        <f t="shared" ref="K49:K73" si="3">J49-$J$73</f>
        <v>8.7550743299999993</v>
      </c>
      <c r="L49">
        <f t="shared" si="1"/>
        <v>-8.7550743299999993</v>
      </c>
      <c r="M49">
        <f t="shared" si="2"/>
        <v>2.3145150675845292E-3</v>
      </c>
    </row>
    <row r="50" spans="1:13">
      <c r="A50">
        <v>41</v>
      </c>
      <c r="B50" t="s">
        <v>6</v>
      </c>
      <c r="C50" t="s">
        <v>78</v>
      </c>
      <c r="D50" t="s">
        <v>20</v>
      </c>
      <c r="E50" t="s">
        <v>74</v>
      </c>
      <c r="F50" t="s">
        <v>27</v>
      </c>
      <c r="G50" t="s">
        <v>28</v>
      </c>
      <c r="H50">
        <v>29.882909999999999</v>
      </c>
      <c r="I50">
        <v>29.882909999999999</v>
      </c>
    </row>
    <row r="51" spans="1:13">
      <c r="A51">
        <v>42</v>
      </c>
      <c r="B51" t="s">
        <v>6</v>
      </c>
      <c r="C51" t="s">
        <v>79</v>
      </c>
      <c r="D51" t="s">
        <v>20</v>
      </c>
      <c r="E51" t="s">
        <v>74</v>
      </c>
      <c r="F51" t="s">
        <v>27</v>
      </c>
      <c r="G51" t="s">
        <v>28</v>
      </c>
      <c r="H51">
        <v>29.849304</v>
      </c>
      <c r="I51">
        <v>29.849304</v>
      </c>
    </row>
    <row r="52" spans="1:13">
      <c r="A52">
        <v>43</v>
      </c>
      <c r="B52" t="s">
        <v>6</v>
      </c>
      <c r="C52" t="s">
        <v>80</v>
      </c>
      <c r="D52" t="s">
        <v>20</v>
      </c>
      <c r="E52" t="s">
        <v>74</v>
      </c>
      <c r="F52" t="s">
        <v>32</v>
      </c>
      <c r="G52" t="s">
        <v>28</v>
      </c>
      <c r="H52">
        <v>27.048935</v>
      </c>
      <c r="I52">
        <v>27.048935</v>
      </c>
      <c r="J52">
        <v>27.083123329999999</v>
      </c>
      <c r="K52">
        <f t="shared" si="3"/>
        <v>5.9590196599999992</v>
      </c>
      <c r="L52">
        <f t="shared" si="1"/>
        <v>-5.9590196599999992</v>
      </c>
      <c r="M52">
        <f t="shared" si="2"/>
        <v>1.6075198248220301E-2</v>
      </c>
    </row>
    <row r="53" spans="1:13">
      <c r="A53">
        <v>44</v>
      </c>
      <c r="B53" t="s">
        <v>6</v>
      </c>
      <c r="C53" t="s">
        <v>81</v>
      </c>
      <c r="D53" t="s">
        <v>20</v>
      </c>
      <c r="E53" t="s">
        <v>74</v>
      </c>
      <c r="F53" t="s">
        <v>32</v>
      </c>
      <c r="G53" t="s">
        <v>28</v>
      </c>
      <c r="H53">
        <v>27.072994000000001</v>
      </c>
      <c r="I53">
        <v>27.072994000000001</v>
      </c>
    </row>
    <row r="54" spans="1:13">
      <c r="A54">
        <v>45</v>
      </c>
      <c r="B54" t="s">
        <v>6</v>
      </c>
      <c r="C54" t="s">
        <v>82</v>
      </c>
      <c r="D54" t="s">
        <v>20</v>
      </c>
      <c r="E54" t="s">
        <v>74</v>
      </c>
      <c r="F54" t="s">
        <v>32</v>
      </c>
      <c r="G54" t="s">
        <v>28</v>
      </c>
      <c r="H54">
        <v>27.127441000000001</v>
      </c>
      <c r="I54">
        <v>27.127441000000001</v>
      </c>
    </row>
    <row r="55" spans="1:13">
      <c r="A55">
        <v>46</v>
      </c>
      <c r="B55" t="s">
        <v>6</v>
      </c>
      <c r="C55" t="s">
        <v>83</v>
      </c>
      <c r="D55" t="s">
        <v>20</v>
      </c>
      <c r="E55" t="s">
        <v>74</v>
      </c>
      <c r="F55" t="s">
        <v>36</v>
      </c>
      <c r="G55" t="s">
        <v>28</v>
      </c>
      <c r="H55">
        <v>28.55688</v>
      </c>
      <c r="I55">
        <v>28.55688</v>
      </c>
      <c r="J55">
        <v>28.582736669999999</v>
      </c>
      <c r="K55">
        <f t="shared" si="3"/>
        <v>7.458632999999999</v>
      </c>
      <c r="L55">
        <f t="shared" si="1"/>
        <v>-7.458632999999999</v>
      </c>
      <c r="M55">
        <f t="shared" si="2"/>
        <v>5.684964281247388E-3</v>
      </c>
    </row>
    <row r="56" spans="1:13">
      <c r="A56">
        <v>47</v>
      </c>
      <c r="B56" t="s">
        <v>6</v>
      </c>
      <c r="C56" t="s">
        <v>84</v>
      </c>
      <c r="D56" t="s">
        <v>20</v>
      </c>
      <c r="E56" t="s">
        <v>74</v>
      </c>
      <c r="F56" t="s">
        <v>36</v>
      </c>
      <c r="G56" t="s">
        <v>28</v>
      </c>
      <c r="H56">
        <v>28.727892000000001</v>
      </c>
      <c r="I56">
        <v>28.727892000000001</v>
      </c>
    </row>
    <row r="57" spans="1:13">
      <c r="A57">
        <v>48</v>
      </c>
      <c r="B57" t="s">
        <v>6</v>
      </c>
      <c r="C57" t="s">
        <v>85</v>
      </c>
      <c r="D57" t="s">
        <v>20</v>
      </c>
      <c r="E57" t="s">
        <v>74</v>
      </c>
      <c r="F57" t="s">
        <v>36</v>
      </c>
      <c r="G57" t="s">
        <v>28</v>
      </c>
      <c r="H57">
        <v>28.463438</v>
      </c>
      <c r="I57">
        <v>28.463438</v>
      </c>
    </row>
    <row r="58" spans="1:13">
      <c r="A58">
        <v>49</v>
      </c>
      <c r="B58" t="s">
        <v>6</v>
      </c>
      <c r="C58" t="s">
        <v>86</v>
      </c>
      <c r="D58" t="s">
        <v>20</v>
      </c>
      <c r="E58" t="s">
        <v>74</v>
      </c>
      <c r="F58" t="s">
        <v>40</v>
      </c>
      <c r="G58" t="s">
        <v>28</v>
      </c>
      <c r="H58">
        <v>32.024326000000002</v>
      </c>
      <c r="I58">
        <v>32.024326000000002</v>
      </c>
      <c r="J58">
        <v>32.062238000000001</v>
      </c>
      <c r="K58">
        <f t="shared" si="3"/>
        <v>10.93813433</v>
      </c>
      <c r="L58">
        <f t="shared" si="1"/>
        <v>-10.93813433</v>
      </c>
      <c r="M58">
        <f t="shared" si="2"/>
        <v>5.0967516251276682E-4</v>
      </c>
    </row>
    <row r="59" spans="1:13">
      <c r="A59">
        <v>50</v>
      </c>
      <c r="B59" t="s">
        <v>6</v>
      </c>
      <c r="C59" t="s">
        <v>87</v>
      </c>
      <c r="D59" t="s">
        <v>20</v>
      </c>
      <c r="E59" t="s">
        <v>74</v>
      </c>
      <c r="F59" t="s">
        <v>40</v>
      </c>
      <c r="G59" t="s">
        <v>28</v>
      </c>
      <c r="H59">
        <v>31.965948000000001</v>
      </c>
      <c r="I59">
        <v>31.965948000000001</v>
      </c>
    </row>
    <row r="60" spans="1:13">
      <c r="A60">
        <v>51</v>
      </c>
      <c r="B60" t="s">
        <v>6</v>
      </c>
      <c r="C60" t="s">
        <v>88</v>
      </c>
      <c r="D60" t="s">
        <v>20</v>
      </c>
      <c r="E60" t="s">
        <v>74</v>
      </c>
      <c r="F60" t="s">
        <v>40</v>
      </c>
      <c r="G60" t="s">
        <v>28</v>
      </c>
      <c r="H60">
        <v>32.196440000000003</v>
      </c>
      <c r="I60">
        <v>32.196440000000003</v>
      </c>
    </row>
    <row r="61" spans="1:13">
      <c r="A61">
        <v>52</v>
      </c>
      <c r="B61" t="s">
        <v>6</v>
      </c>
      <c r="C61" t="s">
        <v>89</v>
      </c>
      <c r="D61" t="s">
        <v>20</v>
      </c>
      <c r="E61" t="s">
        <v>74</v>
      </c>
      <c r="F61" t="s">
        <v>44</v>
      </c>
      <c r="G61" t="s">
        <v>28</v>
      </c>
      <c r="H61">
        <v>29.688814000000001</v>
      </c>
      <c r="I61">
        <v>29.688814000000001</v>
      </c>
      <c r="J61">
        <v>29.67160033</v>
      </c>
      <c r="K61">
        <f t="shared" si="3"/>
        <v>8.5474966600000002</v>
      </c>
      <c r="L61">
        <f t="shared" si="1"/>
        <v>-8.5474966600000002</v>
      </c>
      <c r="M61">
        <f t="shared" si="2"/>
        <v>2.6726809459753967E-3</v>
      </c>
    </row>
    <row r="62" spans="1:13">
      <c r="A62">
        <v>53</v>
      </c>
      <c r="B62" t="s">
        <v>6</v>
      </c>
      <c r="C62" t="s">
        <v>90</v>
      </c>
      <c r="D62" t="s">
        <v>20</v>
      </c>
      <c r="E62" t="s">
        <v>74</v>
      </c>
      <c r="F62" t="s">
        <v>44</v>
      </c>
      <c r="G62" t="s">
        <v>28</v>
      </c>
      <c r="H62">
        <v>29.606681999999999</v>
      </c>
      <c r="I62">
        <v>29.606681999999999</v>
      </c>
    </row>
    <row r="63" spans="1:13">
      <c r="A63">
        <v>54</v>
      </c>
      <c r="B63" t="s">
        <v>6</v>
      </c>
      <c r="C63" t="s">
        <v>91</v>
      </c>
      <c r="D63" t="s">
        <v>20</v>
      </c>
      <c r="E63" t="s">
        <v>74</v>
      </c>
      <c r="F63" t="s">
        <v>44</v>
      </c>
      <c r="G63" t="s">
        <v>28</v>
      </c>
      <c r="H63">
        <v>29.719304999999999</v>
      </c>
      <c r="I63">
        <v>29.719304999999999</v>
      </c>
    </row>
    <row r="64" spans="1:13">
      <c r="A64">
        <v>55</v>
      </c>
      <c r="B64" t="s">
        <v>6</v>
      </c>
      <c r="C64" t="s">
        <v>92</v>
      </c>
      <c r="D64" t="s">
        <v>20</v>
      </c>
      <c r="E64" t="s">
        <v>74</v>
      </c>
      <c r="F64" t="s">
        <v>48</v>
      </c>
      <c r="G64" t="s">
        <v>28</v>
      </c>
      <c r="H64">
        <v>34.154235999999997</v>
      </c>
      <c r="J64">
        <v>34.838366000000001</v>
      </c>
      <c r="K64">
        <f t="shared" si="3"/>
        <v>13.71426233</v>
      </c>
      <c r="L64">
        <f t="shared" si="1"/>
        <v>-13.71426233</v>
      </c>
      <c r="M64">
        <f t="shared" si="2"/>
        <v>7.4403894839737776E-5</v>
      </c>
    </row>
    <row r="65" spans="1:13">
      <c r="A65">
        <v>56</v>
      </c>
      <c r="B65" t="s">
        <v>6</v>
      </c>
      <c r="C65" t="s">
        <v>93</v>
      </c>
      <c r="D65" t="s">
        <v>20</v>
      </c>
      <c r="E65" t="s">
        <v>74</v>
      </c>
      <c r="F65" t="s">
        <v>48</v>
      </c>
      <c r="G65" t="s">
        <v>28</v>
      </c>
      <c r="H65">
        <v>34.820362000000003</v>
      </c>
      <c r="I65">
        <v>34.820362000000003</v>
      </c>
    </row>
    <row r="66" spans="1:13">
      <c r="A66">
        <v>57</v>
      </c>
      <c r="B66" t="s">
        <v>6</v>
      </c>
      <c r="C66" t="s">
        <v>94</v>
      </c>
      <c r="D66" t="s">
        <v>20</v>
      </c>
      <c r="E66" t="s">
        <v>74</v>
      </c>
      <c r="F66" t="s">
        <v>48</v>
      </c>
      <c r="G66" t="s">
        <v>28</v>
      </c>
      <c r="H66">
        <v>34.856369999999998</v>
      </c>
      <c r="I66">
        <v>34.856369999999998</v>
      </c>
    </row>
    <row r="67" spans="1:13">
      <c r="A67">
        <v>58</v>
      </c>
      <c r="B67" t="s">
        <v>6</v>
      </c>
      <c r="C67" t="s">
        <v>95</v>
      </c>
      <c r="D67" t="s">
        <v>20</v>
      </c>
      <c r="E67" t="s">
        <v>74</v>
      </c>
      <c r="F67" t="s">
        <v>52</v>
      </c>
      <c r="G67" t="s">
        <v>28</v>
      </c>
      <c r="H67">
        <v>29.961302</v>
      </c>
      <c r="I67">
        <v>29.961302</v>
      </c>
      <c r="J67">
        <v>29.77159533</v>
      </c>
      <c r="K67">
        <f t="shared" si="3"/>
        <v>8.64749166</v>
      </c>
      <c r="L67">
        <f t="shared" si="1"/>
        <v>-8.64749166</v>
      </c>
      <c r="M67">
        <f t="shared" si="2"/>
        <v>2.4937081409657077E-3</v>
      </c>
    </row>
    <row r="68" spans="1:13">
      <c r="A68">
        <v>59</v>
      </c>
      <c r="B68" t="s">
        <v>6</v>
      </c>
      <c r="C68" t="s">
        <v>96</v>
      </c>
      <c r="D68" t="s">
        <v>20</v>
      </c>
      <c r="E68" t="s">
        <v>74</v>
      </c>
      <c r="F68" t="s">
        <v>52</v>
      </c>
      <c r="G68" t="s">
        <v>28</v>
      </c>
      <c r="H68">
        <v>29.942693999999999</v>
      </c>
      <c r="I68">
        <v>29.942693999999999</v>
      </c>
    </row>
    <row r="69" spans="1:13">
      <c r="A69">
        <v>60</v>
      </c>
      <c r="B69" t="s">
        <v>6</v>
      </c>
      <c r="C69" t="s">
        <v>97</v>
      </c>
      <c r="D69" t="s">
        <v>20</v>
      </c>
      <c r="E69" t="s">
        <v>74</v>
      </c>
      <c r="F69" t="s">
        <v>52</v>
      </c>
      <c r="G69" t="s">
        <v>28</v>
      </c>
      <c r="H69">
        <v>29.410789999999999</v>
      </c>
      <c r="I69">
        <v>29.410789999999999</v>
      </c>
    </row>
    <row r="70" spans="1:13">
      <c r="A70">
        <v>61</v>
      </c>
      <c r="B70" t="s">
        <v>6</v>
      </c>
      <c r="C70" t="s">
        <v>98</v>
      </c>
      <c r="D70" t="s">
        <v>20</v>
      </c>
      <c r="E70" t="s">
        <v>74</v>
      </c>
      <c r="F70" t="s">
        <v>56</v>
      </c>
      <c r="G70" t="s">
        <v>28</v>
      </c>
      <c r="H70">
        <v>27.592877999999999</v>
      </c>
      <c r="I70">
        <v>27.592877999999999</v>
      </c>
      <c r="J70">
        <v>27.792251669999999</v>
      </c>
      <c r="K70">
        <f t="shared" si="3"/>
        <v>6.6681479999999986</v>
      </c>
      <c r="L70">
        <f t="shared" si="1"/>
        <v>-6.6681479999999986</v>
      </c>
      <c r="M70">
        <f t="shared" si="2"/>
        <v>9.8330316370172782E-3</v>
      </c>
    </row>
    <row r="71" spans="1:13">
      <c r="A71">
        <v>62</v>
      </c>
      <c r="B71" t="s">
        <v>6</v>
      </c>
      <c r="C71" t="s">
        <v>99</v>
      </c>
      <c r="D71" t="s">
        <v>20</v>
      </c>
      <c r="E71" t="s">
        <v>74</v>
      </c>
      <c r="F71" t="s">
        <v>56</v>
      </c>
      <c r="G71" t="s">
        <v>28</v>
      </c>
      <c r="H71">
        <v>27.91215</v>
      </c>
      <c r="I71">
        <v>27.91215</v>
      </c>
    </row>
    <row r="72" spans="1:13">
      <c r="A72">
        <v>63</v>
      </c>
      <c r="B72" t="s">
        <v>6</v>
      </c>
      <c r="C72" t="s">
        <v>100</v>
      </c>
      <c r="D72" t="s">
        <v>20</v>
      </c>
      <c r="E72" t="s">
        <v>74</v>
      </c>
      <c r="F72" t="s">
        <v>56</v>
      </c>
      <c r="G72" t="s">
        <v>28</v>
      </c>
      <c r="H72">
        <v>27.871727</v>
      </c>
      <c r="I72">
        <v>27.871727</v>
      </c>
    </row>
    <row r="73" spans="1:13">
      <c r="A73">
        <v>64</v>
      </c>
      <c r="B73" t="s">
        <v>6</v>
      </c>
      <c r="C73" t="s">
        <v>101</v>
      </c>
      <c r="D73" t="s">
        <v>20</v>
      </c>
      <c r="E73" t="s">
        <v>74</v>
      </c>
      <c r="F73" t="s">
        <v>60</v>
      </c>
      <c r="G73" t="s">
        <v>28</v>
      </c>
      <c r="H73">
        <v>21.135448</v>
      </c>
      <c r="I73">
        <v>21.135448</v>
      </c>
      <c r="J73">
        <v>21.12410367</v>
      </c>
      <c r="K73">
        <f t="shared" si="3"/>
        <v>0</v>
      </c>
      <c r="L73">
        <v>0</v>
      </c>
    </row>
    <row r="74" spans="1:13">
      <c r="A74">
        <v>65</v>
      </c>
      <c r="B74" t="s">
        <v>6</v>
      </c>
      <c r="C74" t="s">
        <v>102</v>
      </c>
      <c r="D74" t="s">
        <v>20</v>
      </c>
      <c r="E74" t="s">
        <v>74</v>
      </c>
      <c r="F74" t="s">
        <v>60</v>
      </c>
      <c r="G74" t="s">
        <v>28</v>
      </c>
      <c r="H74">
        <v>21.145693000000001</v>
      </c>
      <c r="I74">
        <v>21.145693000000001</v>
      </c>
    </row>
    <row r="75" spans="1:13">
      <c r="A75">
        <v>66</v>
      </c>
      <c r="B75" t="s">
        <v>6</v>
      </c>
      <c r="C75" t="s">
        <v>103</v>
      </c>
      <c r="D75" t="s">
        <v>20</v>
      </c>
      <c r="E75" t="s">
        <v>74</v>
      </c>
      <c r="F75" t="s">
        <v>60</v>
      </c>
      <c r="G75" t="s">
        <v>28</v>
      </c>
      <c r="H75">
        <v>21.091170000000002</v>
      </c>
      <c r="I75">
        <v>21.091170000000002</v>
      </c>
    </row>
    <row r="76" spans="1:13">
      <c r="A76">
        <v>67</v>
      </c>
      <c r="B76" t="s">
        <v>6</v>
      </c>
      <c r="C76" t="s">
        <v>104</v>
      </c>
      <c r="D76" t="s">
        <v>20</v>
      </c>
      <c r="E76" t="s">
        <v>74</v>
      </c>
      <c r="F76" t="s">
        <v>64</v>
      </c>
      <c r="G76" t="s">
        <v>28</v>
      </c>
      <c r="H76">
        <v>20.932687999999999</v>
      </c>
      <c r="I76">
        <v>20.932687999999999</v>
      </c>
      <c r="J76">
        <v>20.96949167</v>
      </c>
    </row>
    <row r="77" spans="1:13">
      <c r="A77">
        <v>68</v>
      </c>
      <c r="B77" t="s">
        <v>6</v>
      </c>
      <c r="C77" t="s">
        <v>105</v>
      </c>
      <c r="D77" t="s">
        <v>20</v>
      </c>
      <c r="E77" t="s">
        <v>74</v>
      </c>
      <c r="F77" t="s">
        <v>64</v>
      </c>
      <c r="G77" t="s">
        <v>28</v>
      </c>
      <c r="H77">
        <v>20.976216999999998</v>
      </c>
      <c r="I77">
        <v>20.976216999999998</v>
      </c>
    </row>
    <row r="78" spans="1:13">
      <c r="A78">
        <v>69</v>
      </c>
      <c r="B78" t="s">
        <v>6</v>
      </c>
      <c r="C78" t="s">
        <v>106</v>
      </c>
      <c r="D78" t="s">
        <v>20</v>
      </c>
      <c r="E78" t="s">
        <v>74</v>
      </c>
      <c r="F78" t="s">
        <v>64</v>
      </c>
      <c r="G78" t="s">
        <v>28</v>
      </c>
      <c r="H78">
        <v>20.999569999999999</v>
      </c>
      <c r="I78">
        <v>20.999569999999999</v>
      </c>
    </row>
    <row r="79" spans="1:13">
      <c r="A79">
        <v>70</v>
      </c>
      <c r="B79" t="s">
        <v>6</v>
      </c>
      <c r="C79" t="s">
        <v>107</v>
      </c>
      <c r="D79" t="s">
        <v>71</v>
      </c>
      <c r="E79" t="s">
        <v>68</v>
      </c>
      <c r="F79" t="s">
        <v>22</v>
      </c>
      <c r="G79" t="s">
        <v>23</v>
      </c>
      <c r="H79" t="s">
        <v>72</v>
      </c>
    </row>
    <row r="80" spans="1:13">
      <c r="A80">
        <v>71</v>
      </c>
      <c r="B80" t="s">
        <v>6</v>
      </c>
      <c r="C80" t="s">
        <v>108</v>
      </c>
      <c r="D80" t="s">
        <v>71</v>
      </c>
      <c r="E80" t="s">
        <v>68</v>
      </c>
      <c r="F80" t="s">
        <v>22</v>
      </c>
      <c r="G80" t="s">
        <v>23</v>
      </c>
      <c r="H80" t="s">
        <v>72</v>
      </c>
    </row>
    <row r="81" spans="1:13">
      <c r="A81">
        <v>72</v>
      </c>
      <c r="B81" t="s">
        <v>6</v>
      </c>
      <c r="C81" t="s">
        <v>109</v>
      </c>
      <c r="D81" t="s">
        <v>71</v>
      </c>
      <c r="E81" t="s">
        <v>68</v>
      </c>
      <c r="F81" t="s">
        <v>22</v>
      </c>
      <c r="G81" t="s">
        <v>23</v>
      </c>
      <c r="H81" t="s">
        <v>72</v>
      </c>
    </row>
    <row r="82" spans="1:13">
      <c r="A82">
        <v>73</v>
      </c>
      <c r="B82" t="s">
        <v>6</v>
      </c>
      <c r="C82" t="s">
        <v>110</v>
      </c>
      <c r="D82" t="s">
        <v>20</v>
      </c>
      <c r="E82" t="s">
        <v>111</v>
      </c>
      <c r="F82" t="s">
        <v>22</v>
      </c>
      <c r="G82" t="s">
        <v>23</v>
      </c>
      <c r="H82">
        <v>22.632883</v>
      </c>
      <c r="I82">
        <v>22.632883</v>
      </c>
      <c r="J82">
        <v>22.724176</v>
      </c>
      <c r="K82">
        <f>J82-$J$109</f>
        <v>1.7880310000000001</v>
      </c>
      <c r="L82">
        <f t="shared" ref="L82:L136" si="4">K82*-1</f>
        <v>-1.7880310000000001</v>
      </c>
      <c r="M82">
        <f t="shared" ref="M82:M136" si="5">2^L82</f>
        <v>0.28956697939321568</v>
      </c>
    </row>
    <row r="83" spans="1:13">
      <c r="A83">
        <v>74</v>
      </c>
      <c r="B83" t="s">
        <v>6</v>
      </c>
      <c r="C83" t="s">
        <v>112</v>
      </c>
      <c r="D83" t="s">
        <v>20</v>
      </c>
      <c r="E83" t="s">
        <v>111</v>
      </c>
      <c r="F83" t="s">
        <v>22</v>
      </c>
      <c r="G83" t="s">
        <v>23</v>
      </c>
      <c r="H83">
        <v>22.720079999999999</v>
      </c>
      <c r="I83">
        <v>22.720079999999999</v>
      </c>
    </row>
    <row r="84" spans="1:13">
      <c r="A84">
        <v>75</v>
      </c>
      <c r="B84" t="s">
        <v>6</v>
      </c>
      <c r="C84" t="s">
        <v>113</v>
      </c>
      <c r="D84" t="s">
        <v>20</v>
      </c>
      <c r="E84" t="s">
        <v>111</v>
      </c>
      <c r="F84" t="s">
        <v>22</v>
      </c>
      <c r="G84" t="s">
        <v>23</v>
      </c>
      <c r="H84">
        <v>22.819565000000001</v>
      </c>
      <c r="I84">
        <v>22.819565000000001</v>
      </c>
    </row>
    <row r="85" spans="1:13">
      <c r="A85">
        <v>76</v>
      </c>
      <c r="B85" t="s">
        <v>6</v>
      </c>
      <c r="C85" t="s">
        <v>114</v>
      </c>
      <c r="D85" t="s">
        <v>20</v>
      </c>
      <c r="E85" t="s">
        <v>111</v>
      </c>
      <c r="F85" t="s">
        <v>27</v>
      </c>
      <c r="G85" t="s">
        <v>28</v>
      </c>
      <c r="H85">
        <v>29.930475000000001</v>
      </c>
      <c r="J85">
        <v>29.447450499999999</v>
      </c>
      <c r="K85">
        <f t="shared" ref="K85:K109" si="6">J85-$J$109</f>
        <v>8.5113054999999989</v>
      </c>
      <c r="L85">
        <f t="shared" si="4"/>
        <v>-8.5113054999999989</v>
      </c>
      <c r="M85">
        <f t="shared" si="5"/>
        <v>2.7405753189330049E-3</v>
      </c>
    </row>
    <row r="86" spans="1:13">
      <c r="A86">
        <v>77</v>
      </c>
      <c r="B86" t="s">
        <v>6</v>
      </c>
      <c r="C86" t="s">
        <v>115</v>
      </c>
      <c r="D86" t="s">
        <v>20</v>
      </c>
      <c r="E86" t="s">
        <v>111</v>
      </c>
      <c r="F86" t="s">
        <v>27</v>
      </c>
      <c r="G86" t="s">
        <v>28</v>
      </c>
      <c r="H86">
        <v>29.576962999999999</v>
      </c>
      <c r="I86">
        <v>29.576962999999999</v>
      </c>
    </row>
    <row r="87" spans="1:13">
      <c r="A87">
        <v>78</v>
      </c>
      <c r="B87" t="s">
        <v>6</v>
      </c>
      <c r="C87" t="s">
        <v>116</v>
      </c>
      <c r="D87" t="s">
        <v>20</v>
      </c>
      <c r="E87" t="s">
        <v>111</v>
      </c>
      <c r="F87" t="s">
        <v>27</v>
      </c>
      <c r="G87" t="s">
        <v>28</v>
      </c>
      <c r="H87">
        <v>29.317938000000002</v>
      </c>
      <c r="I87">
        <v>29.317938000000002</v>
      </c>
    </row>
    <row r="88" spans="1:13">
      <c r="A88">
        <v>79</v>
      </c>
      <c r="B88" t="s">
        <v>6</v>
      </c>
      <c r="C88" t="s">
        <v>117</v>
      </c>
      <c r="D88" t="s">
        <v>20</v>
      </c>
      <c r="E88" t="s">
        <v>111</v>
      </c>
      <c r="F88" t="s">
        <v>32</v>
      </c>
      <c r="G88" t="s">
        <v>28</v>
      </c>
      <c r="H88">
        <v>27.019798000000002</v>
      </c>
      <c r="I88">
        <v>27.019798000000002</v>
      </c>
      <c r="J88">
        <v>27.019963000000001</v>
      </c>
      <c r="K88">
        <f t="shared" si="6"/>
        <v>6.0838180000000008</v>
      </c>
      <c r="L88">
        <f t="shared" si="4"/>
        <v>-6.0838180000000008</v>
      </c>
      <c r="M88">
        <f t="shared" si="5"/>
        <v>1.4743082433866319E-2</v>
      </c>
    </row>
    <row r="89" spans="1:13">
      <c r="A89">
        <v>80</v>
      </c>
      <c r="B89" t="s">
        <v>6</v>
      </c>
      <c r="C89" t="s">
        <v>118</v>
      </c>
      <c r="D89" t="s">
        <v>20</v>
      </c>
      <c r="E89" t="s">
        <v>111</v>
      </c>
      <c r="F89" t="s">
        <v>32</v>
      </c>
      <c r="G89" t="s">
        <v>28</v>
      </c>
      <c r="H89">
        <v>27.000060999999999</v>
      </c>
      <c r="I89">
        <v>27.000060999999999</v>
      </c>
    </row>
    <row r="90" spans="1:13">
      <c r="A90">
        <v>81</v>
      </c>
      <c r="B90" t="s">
        <v>6</v>
      </c>
      <c r="C90" t="s">
        <v>119</v>
      </c>
      <c r="D90" t="s">
        <v>20</v>
      </c>
      <c r="E90" t="s">
        <v>111</v>
      </c>
      <c r="F90" t="s">
        <v>32</v>
      </c>
      <c r="G90" t="s">
        <v>28</v>
      </c>
      <c r="H90">
        <v>27.040030000000002</v>
      </c>
      <c r="I90">
        <v>27.040030000000002</v>
      </c>
    </row>
    <row r="91" spans="1:13">
      <c r="A91">
        <v>82</v>
      </c>
      <c r="B91" t="s">
        <v>6</v>
      </c>
      <c r="C91" t="s">
        <v>120</v>
      </c>
      <c r="D91" t="s">
        <v>20</v>
      </c>
      <c r="E91" t="s">
        <v>111</v>
      </c>
      <c r="F91" t="s">
        <v>36</v>
      </c>
      <c r="G91" t="s">
        <v>28</v>
      </c>
      <c r="H91">
        <v>28.256947</v>
      </c>
      <c r="I91">
        <v>28.256947</v>
      </c>
      <c r="J91">
        <v>28.26251233</v>
      </c>
      <c r="K91">
        <f t="shared" si="6"/>
        <v>7.3263673300000001</v>
      </c>
      <c r="L91">
        <f t="shared" si="4"/>
        <v>-7.3263673300000001</v>
      </c>
      <c r="M91">
        <f t="shared" si="5"/>
        <v>6.230798037147706E-3</v>
      </c>
    </row>
    <row r="92" spans="1:13">
      <c r="A92">
        <v>83</v>
      </c>
      <c r="B92" t="s">
        <v>6</v>
      </c>
      <c r="C92" t="s">
        <v>121</v>
      </c>
      <c r="D92" t="s">
        <v>20</v>
      </c>
      <c r="E92" t="s">
        <v>111</v>
      </c>
      <c r="F92" t="s">
        <v>36</v>
      </c>
      <c r="G92" t="s">
        <v>28</v>
      </c>
      <c r="H92">
        <v>28.257439000000002</v>
      </c>
      <c r="I92">
        <v>28.257439000000002</v>
      </c>
    </row>
    <row r="93" spans="1:13">
      <c r="A93">
        <v>84</v>
      </c>
      <c r="B93" t="s">
        <v>6</v>
      </c>
      <c r="C93" t="s">
        <v>122</v>
      </c>
      <c r="D93" t="s">
        <v>20</v>
      </c>
      <c r="E93" t="s">
        <v>111</v>
      </c>
      <c r="F93" t="s">
        <v>36</v>
      </c>
      <c r="G93" t="s">
        <v>28</v>
      </c>
      <c r="H93">
        <v>28.273150999999999</v>
      </c>
      <c r="I93">
        <v>28.273150999999999</v>
      </c>
    </row>
    <row r="94" spans="1:13">
      <c r="A94">
        <v>85</v>
      </c>
      <c r="B94" t="s">
        <v>6</v>
      </c>
      <c r="C94" t="s">
        <v>123</v>
      </c>
      <c r="D94" t="s">
        <v>20</v>
      </c>
      <c r="E94" t="s">
        <v>111</v>
      </c>
      <c r="F94" t="s">
        <v>40</v>
      </c>
      <c r="G94" t="s">
        <v>28</v>
      </c>
      <c r="H94">
        <v>31.825704999999999</v>
      </c>
      <c r="I94">
        <v>31.825704999999999</v>
      </c>
      <c r="J94">
        <v>31.811976999999999</v>
      </c>
      <c r="K94">
        <f t="shared" si="6"/>
        <v>10.875831999999999</v>
      </c>
      <c r="L94">
        <f t="shared" si="4"/>
        <v>-10.875831999999999</v>
      </c>
      <c r="M94">
        <f t="shared" si="5"/>
        <v>5.3216749016005344E-4</v>
      </c>
    </row>
    <row r="95" spans="1:13">
      <c r="A95">
        <v>86</v>
      </c>
      <c r="B95" t="s">
        <v>6</v>
      </c>
      <c r="C95" t="s">
        <v>124</v>
      </c>
      <c r="D95" t="s">
        <v>20</v>
      </c>
      <c r="E95" t="s">
        <v>111</v>
      </c>
      <c r="F95" t="s">
        <v>40</v>
      </c>
      <c r="G95" t="s">
        <v>28</v>
      </c>
      <c r="H95">
        <v>31.784046</v>
      </c>
      <c r="I95">
        <v>31.784046</v>
      </c>
    </row>
    <row r="96" spans="1:13">
      <c r="A96">
        <v>87</v>
      </c>
      <c r="B96" t="s">
        <v>6</v>
      </c>
      <c r="C96" t="s">
        <v>125</v>
      </c>
      <c r="D96" t="s">
        <v>20</v>
      </c>
      <c r="E96" t="s">
        <v>111</v>
      </c>
      <c r="F96" t="s">
        <v>40</v>
      </c>
      <c r="G96" t="s">
        <v>28</v>
      </c>
      <c r="H96">
        <v>31.826180000000001</v>
      </c>
      <c r="I96">
        <v>31.826180000000001</v>
      </c>
    </row>
    <row r="97" spans="1:13">
      <c r="A97">
        <v>88</v>
      </c>
      <c r="B97" t="s">
        <v>6</v>
      </c>
      <c r="C97" t="s">
        <v>126</v>
      </c>
      <c r="D97" t="s">
        <v>20</v>
      </c>
      <c r="E97" t="s">
        <v>111</v>
      </c>
      <c r="F97" t="s">
        <v>44</v>
      </c>
      <c r="G97" t="s">
        <v>28</v>
      </c>
      <c r="H97">
        <v>29.69153</v>
      </c>
      <c r="I97">
        <v>29.69153</v>
      </c>
      <c r="J97">
        <v>29.683208329999999</v>
      </c>
      <c r="K97">
        <f t="shared" si="6"/>
        <v>8.7470633299999996</v>
      </c>
      <c r="L97">
        <f t="shared" si="4"/>
        <v>-8.7470633299999996</v>
      </c>
      <c r="M97">
        <f t="shared" si="5"/>
        <v>2.3274028601936825E-3</v>
      </c>
    </row>
    <row r="98" spans="1:13">
      <c r="A98">
        <v>89</v>
      </c>
      <c r="B98" t="s">
        <v>6</v>
      </c>
      <c r="C98" t="s">
        <v>127</v>
      </c>
      <c r="D98" t="s">
        <v>20</v>
      </c>
      <c r="E98" t="s">
        <v>111</v>
      </c>
      <c r="F98" t="s">
        <v>44</v>
      </c>
      <c r="G98" t="s">
        <v>28</v>
      </c>
      <c r="H98">
        <v>29.619233999999999</v>
      </c>
      <c r="I98">
        <v>29.619233999999999</v>
      </c>
    </row>
    <row r="99" spans="1:13">
      <c r="A99">
        <v>90</v>
      </c>
      <c r="B99" t="s">
        <v>6</v>
      </c>
      <c r="C99" t="s">
        <v>128</v>
      </c>
      <c r="D99" t="s">
        <v>20</v>
      </c>
      <c r="E99" t="s">
        <v>111</v>
      </c>
      <c r="F99" t="s">
        <v>44</v>
      </c>
      <c r="G99" t="s">
        <v>28</v>
      </c>
      <c r="H99">
        <v>29.738861</v>
      </c>
      <c r="I99">
        <v>29.738861</v>
      </c>
    </row>
    <row r="100" spans="1:13">
      <c r="A100">
        <v>91</v>
      </c>
      <c r="B100" t="s">
        <v>6</v>
      </c>
      <c r="C100" t="s">
        <v>129</v>
      </c>
      <c r="D100" t="s">
        <v>71</v>
      </c>
      <c r="E100" t="s">
        <v>111</v>
      </c>
      <c r="F100" t="s">
        <v>48</v>
      </c>
      <c r="G100" t="s">
        <v>28</v>
      </c>
      <c r="H100">
        <v>35.81597</v>
      </c>
      <c r="I100">
        <v>35.81597</v>
      </c>
      <c r="J100">
        <v>34.687948329999998</v>
      </c>
      <c r="K100">
        <f t="shared" si="6"/>
        <v>13.751803329999998</v>
      </c>
      <c r="L100">
        <f t="shared" si="4"/>
        <v>-13.751803329999998</v>
      </c>
      <c r="M100">
        <f t="shared" si="5"/>
        <v>7.2492771407084216E-5</v>
      </c>
    </row>
    <row r="101" spans="1:13">
      <c r="A101">
        <v>92</v>
      </c>
      <c r="B101" t="s">
        <v>6</v>
      </c>
      <c r="C101" t="s">
        <v>130</v>
      </c>
      <c r="D101" t="s">
        <v>71</v>
      </c>
      <c r="E101" t="s">
        <v>111</v>
      </c>
      <c r="F101" t="s">
        <v>48</v>
      </c>
      <c r="G101" t="s">
        <v>28</v>
      </c>
      <c r="H101">
        <v>34.580737999999997</v>
      </c>
      <c r="I101">
        <v>34.580737999999997</v>
      </c>
    </row>
    <row r="102" spans="1:13">
      <c r="A102">
        <v>93</v>
      </c>
      <c r="B102" t="s">
        <v>6</v>
      </c>
      <c r="C102" t="s">
        <v>131</v>
      </c>
      <c r="D102" t="s">
        <v>71</v>
      </c>
      <c r="E102" t="s">
        <v>111</v>
      </c>
      <c r="F102" t="s">
        <v>48</v>
      </c>
      <c r="G102" t="s">
        <v>28</v>
      </c>
      <c r="H102">
        <v>33.667136999999997</v>
      </c>
      <c r="I102">
        <v>33.667136999999997</v>
      </c>
    </row>
    <row r="103" spans="1:13">
      <c r="A103">
        <v>94</v>
      </c>
      <c r="B103" t="s">
        <v>6</v>
      </c>
      <c r="C103" t="s">
        <v>132</v>
      </c>
      <c r="D103" t="s">
        <v>20</v>
      </c>
      <c r="E103" t="s">
        <v>111</v>
      </c>
      <c r="F103" t="s">
        <v>52</v>
      </c>
      <c r="G103" t="s">
        <v>28</v>
      </c>
      <c r="H103">
        <v>29.592268000000001</v>
      </c>
      <c r="I103">
        <v>29.592268000000001</v>
      </c>
      <c r="J103">
        <v>29.480259</v>
      </c>
      <c r="K103">
        <f t="shared" si="6"/>
        <v>8.5441140000000004</v>
      </c>
      <c r="L103">
        <f t="shared" si="4"/>
        <v>-8.5441140000000004</v>
      </c>
      <c r="M103">
        <f t="shared" si="5"/>
        <v>2.6789548831718875E-3</v>
      </c>
    </row>
    <row r="104" spans="1:13">
      <c r="A104">
        <v>95</v>
      </c>
      <c r="B104" t="s">
        <v>6</v>
      </c>
      <c r="C104" t="s">
        <v>133</v>
      </c>
      <c r="D104" t="s">
        <v>20</v>
      </c>
      <c r="E104" t="s">
        <v>111</v>
      </c>
      <c r="F104" t="s">
        <v>52</v>
      </c>
      <c r="G104" t="s">
        <v>28</v>
      </c>
      <c r="H104">
        <v>29.511223000000001</v>
      </c>
      <c r="I104">
        <v>29.511223000000001</v>
      </c>
    </row>
    <row r="105" spans="1:13">
      <c r="A105">
        <v>96</v>
      </c>
      <c r="B105" t="s">
        <v>6</v>
      </c>
      <c r="C105" t="s">
        <v>134</v>
      </c>
      <c r="D105" t="s">
        <v>20</v>
      </c>
      <c r="E105" t="s">
        <v>111</v>
      </c>
      <c r="F105" t="s">
        <v>52</v>
      </c>
      <c r="G105" t="s">
        <v>28</v>
      </c>
      <c r="H105">
        <v>29.337285999999999</v>
      </c>
      <c r="I105">
        <v>29.337285999999999</v>
      </c>
    </row>
    <row r="106" spans="1:13">
      <c r="A106">
        <v>97</v>
      </c>
      <c r="B106" t="s">
        <v>6</v>
      </c>
      <c r="C106" t="s">
        <v>135</v>
      </c>
      <c r="D106" t="s">
        <v>20</v>
      </c>
      <c r="E106" t="s">
        <v>111</v>
      </c>
      <c r="F106" t="s">
        <v>56</v>
      </c>
      <c r="G106" t="s">
        <v>28</v>
      </c>
      <c r="H106">
        <v>27.480975999999998</v>
      </c>
      <c r="I106">
        <v>27.480975999999998</v>
      </c>
      <c r="J106">
        <v>27.596867670000002</v>
      </c>
      <c r="K106">
        <f t="shared" si="6"/>
        <v>6.660722670000002</v>
      </c>
      <c r="L106">
        <f t="shared" si="4"/>
        <v>-6.660722670000002</v>
      </c>
      <c r="M106">
        <f t="shared" si="5"/>
        <v>9.8837712043919265E-3</v>
      </c>
    </row>
    <row r="107" spans="1:13">
      <c r="A107">
        <v>98</v>
      </c>
      <c r="B107" t="s">
        <v>6</v>
      </c>
      <c r="C107" t="s">
        <v>136</v>
      </c>
      <c r="D107" t="s">
        <v>20</v>
      </c>
      <c r="E107" t="s">
        <v>111</v>
      </c>
      <c r="F107" t="s">
        <v>56</v>
      </c>
      <c r="G107" t="s">
        <v>28</v>
      </c>
      <c r="H107">
        <v>27.606344</v>
      </c>
      <c r="I107">
        <v>27.606344</v>
      </c>
    </row>
    <row r="108" spans="1:13">
      <c r="A108">
        <v>99</v>
      </c>
      <c r="B108" t="s">
        <v>6</v>
      </c>
      <c r="C108" t="s">
        <v>137</v>
      </c>
      <c r="D108" t="s">
        <v>20</v>
      </c>
      <c r="E108" t="s">
        <v>111</v>
      </c>
      <c r="F108" t="s">
        <v>56</v>
      </c>
      <c r="G108" t="s">
        <v>28</v>
      </c>
      <c r="H108">
        <v>27.703282999999999</v>
      </c>
      <c r="I108">
        <v>27.703282999999999</v>
      </c>
    </row>
    <row r="109" spans="1:13">
      <c r="A109">
        <v>100</v>
      </c>
      <c r="B109" t="s">
        <v>6</v>
      </c>
      <c r="C109" t="s">
        <v>138</v>
      </c>
      <c r="D109" t="s">
        <v>20</v>
      </c>
      <c r="E109" t="s">
        <v>111</v>
      </c>
      <c r="F109" t="s">
        <v>60</v>
      </c>
      <c r="G109" t="s">
        <v>28</v>
      </c>
      <c r="H109">
        <v>20.822222</v>
      </c>
      <c r="I109">
        <v>20.822222</v>
      </c>
      <c r="J109">
        <v>20.936145</v>
      </c>
      <c r="K109">
        <f t="shared" si="6"/>
        <v>0</v>
      </c>
      <c r="L109">
        <f t="shared" si="4"/>
        <v>0</v>
      </c>
    </row>
    <row r="110" spans="1:13">
      <c r="A110">
        <v>101</v>
      </c>
      <c r="B110" t="s">
        <v>6</v>
      </c>
      <c r="C110" t="s">
        <v>139</v>
      </c>
      <c r="D110" t="s">
        <v>20</v>
      </c>
      <c r="E110" t="s">
        <v>111</v>
      </c>
      <c r="F110" t="s">
        <v>60</v>
      </c>
      <c r="G110" t="s">
        <v>28</v>
      </c>
      <c r="H110">
        <v>20.905895000000001</v>
      </c>
      <c r="I110">
        <v>20.905895000000001</v>
      </c>
    </row>
    <row r="111" spans="1:13">
      <c r="A111">
        <v>102</v>
      </c>
      <c r="B111" t="s">
        <v>6</v>
      </c>
      <c r="C111" t="s">
        <v>140</v>
      </c>
      <c r="D111" t="s">
        <v>20</v>
      </c>
      <c r="E111" t="s">
        <v>111</v>
      </c>
      <c r="F111" t="s">
        <v>60</v>
      </c>
      <c r="G111" t="s">
        <v>28</v>
      </c>
      <c r="H111">
        <v>21.080317999999998</v>
      </c>
      <c r="I111">
        <v>21.080317999999998</v>
      </c>
    </row>
    <row r="112" spans="1:13">
      <c r="A112">
        <v>103</v>
      </c>
      <c r="B112" t="s">
        <v>6</v>
      </c>
      <c r="C112" t="s">
        <v>141</v>
      </c>
      <c r="D112" t="s">
        <v>20</v>
      </c>
      <c r="E112" t="s">
        <v>111</v>
      </c>
      <c r="F112" t="s">
        <v>64</v>
      </c>
      <c r="G112" t="s">
        <v>28</v>
      </c>
      <c r="H112">
        <v>20.765688000000001</v>
      </c>
      <c r="I112">
        <v>20.765688000000001</v>
      </c>
      <c r="J112">
        <v>20.81835667</v>
      </c>
    </row>
    <row r="113" spans="1:13">
      <c r="A113">
        <v>104</v>
      </c>
      <c r="B113" t="s">
        <v>6</v>
      </c>
      <c r="C113" t="s">
        <v>142</v>
      </c>
      <c r="D113" t="s">
        <v>20</v>
      </c>
      <c r="E113" t="s">
        <v>111</v>
      </c>
      <c r="F113" t="s">
        <v>64</v>
      </c>
      <c r="G113" t="s">
        <v>28</v>
      </c>
      <c r="H113">
        <v>20.765602000000001</v>
      </c>
      <c r="I113">
        <v>20.765602000000001</v>
      </c>
    </row>
    <row r="114" spans="1:13">
      <c r="A114">
        <v>105</v>
      </c>
      <c r="B114" t="s">
        <v>6</v>
      </c>
      <c r="C114" t="s">
        <v>143</v>
      </c>
      <c r="D114" t="s">
        <v>20</v>
      </c>
      <c r="E114" t="s">
        <v>111</v>
      </c>
      <c r="F114" t="s">
        <v>64</v>
      </c>
      <c r="G114" t="s">
        <v>28</v>
      </c>
      <c r="H114">
        <v>20.923780000000001</v>
      </c>
      <c r="I114">
        <v>20.923780000000001</v>
      </c>
    </row>
    <row r="115" spans="1:13">
      <c r="A115">
        <v>106</v>
      </c>
      <c r="B115" t="s">
        <v>6</v>
      </c>
      <c r="C115" t="s">
        <v>144</v>
      </c>
      <c r="D115" t="s">
        <v>71</v>
      </c>
      <c r="E115" t="s">
        <v>68</v>
      </c>
      <c r="F115" t="s">
        <v>22</v>
      </c>
      <c r="G115" t="s">
        <v>23</v>
      </c>
      <c r="H115" t="s">
        <v>72</v>
      </c>
      <c r="J115">
        <v>37.093449999999997</v>
      </c>
    </row>
    <row r="116" spans="1:13">
      <c r="A116">
        <v>107</v>
      </c>
      <c r="B116" t="s">
        <v>6</v>
      </c>
      <c r="C116" t="s">
        <v>145</v>
      </c>
      <c r="D116" t="s">
        <v>71</v>
      </c>
      <c r="E116" t="s">
        <v>68</v>
      </c>
      <c r="F116" t="s">
        <v>22</v>
      </c>
      <c r="G116" t="s">
        <v>23</v>
      </c>
      <c r="H116" t="s">
        <v>72</v>
      </c>
    </row>
    <row r="117" spans="1:13">
      <c r="A117">
        <v>108</v>
      </c>
      <c r="B117" t="s">
        <v>6</v>
      </c>
      <c r="C117" t="s">
        <v>146</v>
      </c>
      <c r="D117" t="s">
        <v>71</v>
      </c>
      <c r="E117" t="s">
        <v>68</v>
      </c>
      <c r="F117" t="s">
        <v>22</v>
      </c>
      <c r="G117" t="s">
        <v>23</v>
      </c>
      <c r="H117">
        <v>37.093449999999997</v>
      </c>
      <c r="I117">
        <v>37.093449999999997</v>
      </c>
    </row>
    <row r="118" spans="1:13">
      <c r="A118">
        <v>109</v>
      </c>
      <c r="B118" t="s">
        <v>6</v>
      </c>
      <c r="C118" t="s">
        <v>147</v>
      </c>
      <c r="D118" t="s">
        <v>20</v>
      </c>
      <c r="E118" t="s">
        <v>148</v>
      </c>
      <c r="F118" t="s">
        <v>22</v>
      </c>
      <c r="G118" t="s">
        <v>23</v>
      </c>
      <c r="H118">
        <v>24.940407</v>
      </c>
      <c r="I118">
        <v>24.940407</v>
      </c>
      <c r="J118">
        <v>25.16425267</v>
      </c>
      <c r="K118">
        <f>J118-$J$145</f>
        <v>5.0124430000000011</v>
      </c>
      <c r="L118">
        <f t="shared" si="4"/>
        <v>-5.0124430000000011</v>
      </c>
      <c r="M118">
        <f t="shared" si="5"/>
        <v>3.0981633024427514E-2</v>
      </c>
    </row>
    <row r="119" spans="1:13">
      <c r="A119">
        <v>110</v>
      </c>
      <c r="B119" t="s">
        <v>6</v>
      </c>
      <c r="C119" t="s">
        <v>149</v>
      </c>
      <c r="D119" t="s">
        <v>20</v>
      </c>
      <c r="E119" t="s">
        <v>148</v>
      </c>
      <c r="F119" t="s">
        <v>22</v>
      </c>
      <c r="G119" t="s">
        <v>23</v>
      </c>
      <c r="H119">
        <v>25.323574000000001</v>
      </c>
      <c r="I119">
        <v>25.323574000000001</v>
      </c>
    </row>
    <row r="120" spans="1:13">
      <c r="A120">
        <v>111</v>
      </c>
      <c r="B120" t="s">
        <v>6</v>
      </c>
      <c r="C120" t="s">
        <v>150</v>
      </c>
      <c r="D120" t="s">
        <v>20</v>
      </c>
      <c r="E120" t="s">
        <v>148</v>
      </c>
      <c r="F120" t="s">
        <v>22</v>
      </c>
      <c r="G120" t="s">
        <v>23</v>
      </c>
      <c r="H120">
        <v>25.228777000000001</v>
      </c>
      <c r="I120">
        <v>25.228777000000001</v>
      </c>
    </row>
    <row r="121" spans="1:13">
      <c r="A121">
        <v>112</v>
      </c>
      <c r="B121" t="s">
        <v>6</v>
      </c>
      <c r="C121" t="s">
        <v>151</v>
      </c>
      <c r="D121" t="s">
        <v>20</v>
      </c>
      <c r="E121" t="s">
        <v>148</v>
      </c>
      <c r="F121" t="s">
        <v>27</v>
      </c>
      <c r="G121" t="s">
        <v>28</v>
      </c>
      <c r="H121">
        <v>26.46679</v>
      </c>
      <c r="I121">
        <v>26.46679</v>
      </c>
      <c r="J121">
        <v>26.428365670000002</v>
      </c>
      <c r="K121">
        <f t="shared" ref="K121:K145" si="7">J121-$J$145</f>
        <v>6.2765560000000029</v>
      </c>
      <c r="L121">
        <f t="shared" si="4"/>
        <v>-6.2765560000000029</v>
      </c>
      <c r="M121">
        <f t="shared" si="5"/>
        <v>1.2899366271950754E-2</v>
      </c>
    </row>
    <row r="122" spans="1:13">
      <c r="A122">
        <v>113</v>
      </c>
      <c r="B122" t="s">
        <v>6</v>
      </c>
      <c r="C122" t="s">
        <v>152</v>
      </c>
      <c r="D122" t="s">
        <v>20</v>
      </c>
      <c r="E122" t="s">
        <v>148</v>
      </c>
      <c r="F122" t="s">
        <v>27</v>
      </c>
      <c r="G122" t="s">
        <v>28</v>
      </c>
      <c r="H122">
        <v>26.510809999999999</v>
      </c>
      <c r="I122">
        <v>26.510809999999999</v>
      </c>
    </row>
    <row r="123" spans="1:13">
      <c r="A123">
        <v>114</v>
      </c>
      <c r="B123" t="s">
        <v>6</v>
      </c>
      <c r="C123" t="s">
        <v>153</v>
      </c>
      <c r="D123" t="s">
        <v>20</v>
      </c>
      <c r="E123" t="s">
        <v>148</v>
      </c>
      <c r="F123" t="s">
        <v>27</v>
      </c>
      <c r="G123" t="s">
        <v>28</v>
      </c>
      <c r="H123">
        <v>26.307497000000001</v>
      </c>
      <c r="I123">
        <v>26.307497000000001</v>
      </c>
    </row>
    <row r="124" spans="1:13">
      <c r="A124">
        <v>115</v>
      </c>
      <c r="B124" t="s">
        <v>6</v>
      </c>
      <c r="C124" t="s">
        <v>154</v>
      </c>
      <c r="D124" t="s">
        <v>20</v>
      </c>
      <c r="E124" t="s">
        <v>148</v>
      </c>
      <c r="F124" t="s">
        <v>32</v>
      </c>
      <c r="G124" t="s">
        <v>28</v>
      </c>
      <c r="H124">
        <v>27.820187000000001</v>
      </c>
      <c r="I124">
        <v>27.820187000000001</v>
      </c>
      <c r="J124">
        <v>27.82586233</v>
      </c>
      <c r="K124">
        <f t="shared" si="7"/>
        <v>7.674052660000001</v>
      </c>
      <c r="L124">
        <f t="shared" si="4"/>
        <v>-7.674052660000001</v>
      </c>
      <c r="M124">
        <f t="shared" si="5"/>
        <v>4.8964346324349229E-3</v>
      </c>
    </row>
    <row r="125" spans="1:13">
      <c r="A125">
        <v>116</v>
      </c>
      <c r="B125" t="s">
        <v>6</v>
      </c>
      <c r="C125" t="s">
        <v>155</v>
      </c>
      <c r="D125" t="s">
        <v>20</v>
      </c>
      <c r="E125" t="s">
        <v>148</v>
      </c>
      <c r="F125" t="s">
        <v>32</v>
      </c>
      <c r="G125" t="s">
        <v>28</v>
      </c>
      <c r="H125">
        <v>27.821209</v>
      </c>
      <c r="I125">
        <v>27.821209</v>
      </c>
    </row>
    <row r="126" spans="1:13">
      <c r="A126">
        <v>117</v>
      </c>
      <c r="B126" t="s">
        <v>6</v>
      </c>
      <c r="C126" t="s">
        <v>156</v>
      </c>
      <c r="D126" t="s">
        <v>20</v>
      </c>
      <c r="E126" t="s">
        <v>148</v>
      </c>
      <c r="F126" t="s">
        <v>32</v>
      </c>
      <c r="G126" t="s">
        <v>28</v>
      </c>
      <c r="H126">
        <v>27.836190999999999</v>
      </c>
      <c r="I126">
        <v>27.836190999999999</v>
      </c>
    </row>
    <row r="127" spans="1:13">
      <c r="A127">
        <v>118</v>
      </c>
      <c r="B127" t="s">
        <v>6</v>
      </c>
      <c r="C127" t="s">
        <v>157</v>
      </c>
      <c r="D127" t="s">
        <v>20</v>
      </c>
      <c r="E127" t="s">
        <v>148</v>
      </c>
      <c r="F127" t="s">
        <v>36</v>
      </c>
      <c r="G127" t="s">
        <v>28</v>
      </c>
      <c r="H127">
        <v>29.407865999999999</v>
      </c>
      <c r="I127">
        <v>29.407865999999999</v>
      </c>
      <c r="J127">
        <v>29.405666329999999</v>
      </c>
      <c r="K127">
        <f t="shared" si="7"/>
        <v>9.2538566600000003</v>
      </c>
      <c r="L127">
        <f t="shared" si="4"/>
        <v>-9.2538566600000003</v>
      </c>
      <c r="M127">
        <f t="shared" si="5"/>
        <v>1.6379912209436678E-3</v>
      </c>
    </row>
    <row r="128" spans="1:13">
      <c r="A128">
        <v>119</v>
      </c>
      <c r="B128" t="s">
        <v>6</v>
      </c>
      <c r="C128" t="s">
        <v>158</v>
      </c>
      <c r="D128" t="s">
        <v>20</v>
      </c>
      <c r="E128" t="s">
        <v>148</v>
      </c>
      <c r="F128" t="s">
        <v>36</v>
      </c>
      <c r="G128" t="s">
        <v>28</v>
      </c>
      <c r="H128">
        <v>29.453720000000001</v>
      </c>
      <c r="I128">
        <v>29.453720000000001</v>
      </c>
    </row>
    <row r="129" spans="1:13">
      <c r="A129">
        <v>120</v>
      </c>
      <c r="B129" t="s">
        <v>6</v>
      </c>
      <c r="C129" t="s">
        <v>159</v>
      </c>
      <c r="D129" t="s">
        <v>20</v>
      </c>
      <c r="E129" t="s">
        <v>148</v>
      </c>
      <c r="F129" t="s">
        <v>36</v>
      </c>
      <c r="G129" t="s">
        <v>28</v>
      </c>
      <c r="H129">
        <v>29.355412999999999</v>
      </c>
      <c r="I129">
        <v>29.355412999999999</v>
      </c>
    </row>
    <row r="130" spans="1:13">
      <c r="A130">
        <v>121</v>
      </c>
      <c r="B130" t="s">
        <v>6</v>
      </c>
      <c r="C130" t="s">
        <v>160</v>
      </c>
      <c r="D130" t="s">
        <v>71</v>
      </c>
      <c r="E130" t="s">
        <v>148</v>
      </c>
      <c r="F130" t="s">
        <v>40</v>
      </c>
      <c r="G130" t="s">
        <v>28</v>
      </c>
      <c r="H130">
        <v>32.382019999999997</v>
      </c>
      <c r="I130">
        <v>32.382019999999997</v>
      </c>
      <c r="J130">
        <v>32.489172500000002</v>
      </c>
      <c r="K130">
        <f t="shared" si="7"/>
        <v>12.337362830000004</v>
      </c>
      <c r="L130">
        <f t="shared" si="4"/>
        <v>-12.337362830000004</v>
      </c>
      <c r="M130">
        <f t="shared" si="5"/>
        <v>1.9323407866030245E-4</v>
      </c>
    </row>
    <row r="131" spans="1:13">
      <c r="A131">
        <v>122</v>
      </c>
      <c r="B131" t="s">
        <v>6</v>
      </c>
      <c r="C131" t="s">
        <v>161</v>
      </c>
      <c r="D131" t="s">
        <v>20</v>
      </c>
      <c r="E131" t="s">
        <v>148</v>
      </c>
      <c r="F131" t="s">
        <v>40</v>
      </c>
      <c r="G131" t="s">
        <v>28</v>
      </c>
      <c r="H131">
        <v>32.596325</v>
      </c>
      <c r="I131">
        <v>32.596325</v>
      </c>
    </row>
    <row r="132" spans="1:13">
      <c r="A132">
        <v>123</v>
      </c>
      <c r="B132" t="s">
        <v>6</v>
      </c>
      <c r="C132" t="s">
        <v>162</v>
      </c>
      <c r="D132" t="s">
        <v>20</v>
      </c>
      <c r="E132" t="s">
        <v>148</v>
      </c>
      <c r="F132" t="s">
        <v>40</v>
      </c>
      <c r="G132" t="s">
        <v>28</v>
      </c>
      <c r="H132">
        <v>32.915976999999998</v>
      </c>
    </row>
    <row r="133" spans="1:13">
      <c r="A133">
        <v>124</v>
      </c>
      <c r="B133" t="s">
        <v>6</v>
      </c>
      <c r="C133" t="s">
        <v>163</v>
      </c>
      <c r="D133" t="s">
        <v>20</v>
      </c>
      <c r="E133" t="s">
        <v>148</v>
      </c>
      <c r="F133" t="s">
        <v>44</v>
      </c>
      <c r="G133" t="s">
        <v>28</v>
      </c>
      <c r="H133">
        <v>26.857060000000001</v>
      </c>
      <c r="I133">
        <v>26.857060000000001</v>
      </c>
      <c r="J133">
        <v>26.901623669999999</v>
      </c>
      <c r="K133">
        <f t="shared" si="7"/>
        <v>6.7498140000000006</v>
      </c>
      <c r="L133">
        <f t="shared" si="4"/>
        <v>-6.7498140000000006</v>
      </c>
      <c r="M133">
        <f t="shared" si="5"/>
        <v>9.2918784676597494E-3</v>
      </c>
    </row>
    <row r="134" spans="1:13">
      <c r="A134">
        <v>125</v>
      </c>
      <c r="B134" t="s">
        <v>6</v>
      </c>
      <c r="C134" t="s">
        <v>164</v>
      </c>
      <c r="D134" t="s">
        <v>20</v>
      </c>
      <c r="E134" t="s">
        <v>148</v>
      </c>
      <c r="F134" t="s">
        <v>44</v>
      </c>
      <c r="G134" t="s">
        <v>28</v>
      </c>
      <c r="H134">
        <v>26.949857999999999</v>
      </c>
      <c r="I134">
        <v>26.949857999999999</v>
      </c>
    </row>
    <row r="135" spans="1:13">
      <c r="A135">
        <v>126</v>
      </c>
      <c r="B135" t="s">
        <v>6</v>
      </c>
      <c r="C135" t="s">
        <v>165</v>
      </c>
      <c r="D135" t="s">
        <v>20</v>
      </c>
      <c r="E135" t="s">
        <v>148</v>
      </c>
      <c r="F135" t="s">
        <v>44</v>
      </c>
      <c r="G135" t="s">
        <v>28</v>
      </c>
      <c r="H135">
        <v>26.897953000000001</v>
      </c>
      <c r="I135">
        <v>26.897953000000001</v>
      </c>
    </row>
    <row r="136" spans="1:13">
      <c r="A136">
        <v>127</v>
      </c>
      <c r="B136" t="s">
        <v>6</v>
      </c>
      <c r="C136" t="s">
        <v>166</v>
      </c>
      <c r="D136" t="s">
        <v>20</v>
      </c>
      <c r="E136" t="s">
        <v>148</v>
      </c>
      <c r="F136" t="s">
        <v>48</v>
      </c>
      <c r="G136" t="s">
        <v>28</v>
      </c>
      <c r="H136">
        <v>33.408929999999998</v>
      </c>
      <c r="I136">
        <v>33.408929999999998</v>
      </c>
      <c r="J136">
        <v>33.579959330000001</v>
      </c>
      <c r="K136">
        <f t="shared" si="7"/>
        <v>13.428149660000003</v>
      </c>
      <c r="L136">
        <f t="shared" si="4"/>
        <v>-13.428149660000003</v>
      </c>
      <c r="M136">
        <f t="shared" si="5"/>
        <v>9.0724412820550606E-5</v>
      </c>
    </row>
    <row r="137" spans="1:13">
      <c r="A137">
        <v>128</v>
      </c>
      <c r="B137" t="s">
        <v>6</v>
      </c>
      <c r="C137" t="s">
        <v>167</v>
      </c>
      <c r="D137" t="s">
        <v>20</v>
      </c>
      <c r="E137" t="s">
        <v>148</v>
      </c>
      <c r="F137" t="s">
        <v>48</v>
      </c>
      <c r="G137" t="s">
        <v>28</v>
      </c>
      <c r="H137">
        <v>33.662174</v>
      </c>
      <c r="I137">
        <v>33.662174</v>
      </c>
    </row>
    <row r="138" spans="1:13">
      <c r="A138">
        <v>129</v>
      </c>
      <c r="B138" t="s">
        <v>6</v>
      </c>
      <c r="C138" t="s">
        <v>168</v>
      </c>
      <c r="D138" t="s">
        <v>20</v>
      </c>
      <c r="E138" t="s">
        <v>148</v>
      </c>
      <c r="F138" t="s">
        <v>48</v>
      </c>
      <c r="G138" t="s">
        <v>28</v>
      </c>
      <c r="H138">
        <v>33.668773999999999</v>
      </c>
      <c r="I138">
        <v>33.668773999999999</v>
      </c>
    </row>
    <row r="139" spans="1:13">
      <c r="A139">
        <v>130</v>
      </c>
      <c r="B139" t="s">
        <v>6</v>
      </c>
      <c r="C139" t="s">
        <v>169</v>
      </c>
      <c r="D139" t="s">
        <v>20</v>
      </c>
      <c r="E139" t="s">
        <v>148</v>
      </c>
      <c r="F139" t="s">
        <v>52</v>
      </c>
      <c r="G139" t="s">
        <v>28</v>
      </c>
      <c r="H139">
        <v>30.186997999999999</v>
      </c>
      <c r="I139">
        <v>30.186997999999999</v>
      </c>
      <c r="J139">
        <v>30.18000133</v>
      </c>
      <c r="K139">
        <f t="shared" si="7"/>
        <v>10.028191660000001</v>
      </c>
      <c r="L139">
        <f t="shared" ref="L139:L202" si="8">K139*-1</f>
        <v>-10.028191660000001</v>
      </c>
      <c r="M139">
        <f t="shared" ref="M139:M202" si="9">2^L139</f>
        <v>9.5766476321923217E-4</v>
      </c>
    </row>
    <row r="140" spans="1:13">
      <c r="A140">
        <v>131</v>
      </c>
      <c r="B140" t="s">
        <v>6</v>
      </c>
      <c r="C140" t="s">
        <v>170</v>
      </c>
      <c r="D140" t="s">
        <v>20</v>
      </c>
      <c r="E140" t="s">
        <v>148</v>
      </c>
      <c r="F140" t="s">
        <v>52</v>
      </c>
      <c r="G140" t="s">
        <v>28</v>
      </c>
      <c r="H140">
        <v>30.054762</v>
      </c>
      <c r="I140">
        <v>30.054762</v>
      </c>
    </row>
    <row r="141" spans="1:13">
      <c r="A141">
        <v>132</v>
      </c>
      <c r="B141" t="s">
        <v>6</v>
      </c>
      <c r="C141" t="s">
        <v>171</v>
      </c>
      <c r="D141" t="s">
        <v>20</v>
      </c>
      <c r="E141" t="s">
        <v>148</v>
      </c>
      <c r="F141" t="s">
        <v>52</v>
      </c>
      <c r="G141" t="s">
        <v>28</v>
      </c>
      <c r="H141">
        <v>30.298244</v>
      </c>
      <c r="I141">
        <v>30.298244</v>
      </c>
    </row>
    <row r="142" spans="1:13">
      <c r="A142">
        <v>133</v>
      </c>
      <c r="B142" t="s">
        <v>6</v>
      </c>
      <c r="C142" t="s">
        <v>172</v>
      </c>
      <c r="D142" t="s">
        <v>20</v>
      </c>
      <c r="E142" t="s">
        <v>148</v>
      </c>
      <c r="F142" t="s">
        <v>56</v>
      </c>
      <c r="G142" t="s">
        <v>28</v>
      </c>
      <c r="H142">
        <v>29.664515999999999</v>
      </c>
      <c r="J142">
        <v>29.166951000000001</v>
      </c>
      <c r="K142">
        <f t="shared" si="7"/>
        <v>9.0151413300000023</v>
      </c>
      <c r="L142">
        <f t="shared" si="8"/>
        <v>-9.0151413300000023</v>
      </c>
      <c r="M142">
        <f t="shared" si="9"/>
        <v>1.9327338123680058E-3</v>
      </c>
    </row>
    <row r="143" spans="1:13">
      <c r="A143">
        <v>134</v>
      </c>
      <c r="B143" t="s">
        <v>6</v>
      </c>
      <c r="C143" t="s">
        <v>173</v>
      </c>
      <c r="D143" t="s">
        <v>20</v>
      </c>
      <c r="E143" t="s">
        <v>148</v>
      </c>
      <c r="F143" t="s">
        <v>56</v>
      </c>
      <c r="G143" t="s">
        <v>28</v>
      </c>
      <c r="H143">
        <v>29.156224999999999</v>
      </c>
      <c r="I143">
        <v>29.156224999999999</v>
      </c>
    </row>
    <row r="144" spans="1:13">
      <c r="A144">
        <v>135</v>
      </c>
      <c r="B144" t="s">
        <v>6</v>
      </c>
      <c r="C144" t="s">
        <v>174</v>
      </c>
      <c r="D144" t="s">
        <v>20</v>
      </c>
      <c r="E144" t="s">
        <v>148</v>
      </c>
      <c r="F144" t="s">
        <v>56</v>
      </c>
      <c r="G144" t="s">
        <v>28</v>
      </c>
      <c r="H144">
        <v>29.177676999999999</v>
      </c>
      <c r="I144">
        <v>29.177676999999999</v>
      </c>
    </row>
    <row r="145" spans="1:13">
      <c r="A145">
        <v>136</v>
      </c>
      <c r="B145" t="s">
        <v>6</v>
      </c>
      <c r="C145" t="s">
        <v>175</v>
      </c>
      <c r="D145" t="s">
        <v>20</v>
      </c>
      <c r="E145" t="s">
        <v>148</v>
      </c>
      <c r="F145" t="s">
        <v>60</v>
      </c>
      <c r="G145" t="s">
        <v>28</v>
      </c>
      <c r="H145">
        <v>20.171099999999999</v>
      </c>
      <c r="I145">
        <v>20.171099999999999</v>
      </c>
      <c r="J145">
        <v>20.151809669999999</v>
      </c>
      <c r="K145">
        <f t="shared" si="7"/>
        <v>0</v>
      </c>
      <c r="L145">
        <f t="shared" si="8"/>
        <v>0</v>
      </c>
    </row>
    <row r="146" spans="1:13">
      <c r="A146">
        <v>137</v>
      </c>
      <c r="B146" t="s">
        <v>6</v>
      </c>
      <c r="C146" t="s">
        <v>176</v>
      </c>
      <c r="D146" t="s">
        <v>20</v>
      </c>
      <c r="E146" t="s">
        <v>148</v>
      </c>
      <c r="F146" t="s">
        <v>60</v>
      </c>
      <c r="G146" t="s">
        <v>28</v>
      </c>
      <c r="H146">
        <v>20.177332</v>
      </c>
      <c r="I146">
        <v>20.177332</v>
      </c>
    </row>
    <row r="147" spans="1:13">
      <c r="A147">
        <v>138</v>
      </c>
      <c r="B147" t="s">
        <v>6</v>
      </c>
      <c r="C147" t="s">
        <v>177</v>
      </c>
      <c r="D147" t="s">
        <v>20</v>
      </c>
      <c r="E147" t="s">
        <v>148</v>
      </c>
      <c r="F147" t="s">
        <v>60</v>
      </c>
      <c r="G147" t="s">
        <v>28</v>
      </c>
      <c r="H147">
        <v>20.106997</v>
      </c>
      <c r="I147">
        <v>20.106997</v>
      </c>
    </row>
    <row r="148" spans="1:13">
      <c r="A148">
        <v>139</v>
      </c>
      <c r="B148" t="s">
        <v>6</v>
      </c>
      <c r="C148" t="s">
        <v>178</v>
      </c>
      <c r="D148" t="s">
        <v>20</v>
      </c>
      <c r="E148" t="s">
        <v>148</v>
      </c>
      <c r="F148" t="s">
        <v>64</v>
      </c>
      <c r="G148" t="s">
        <v>28</v>
      </c>
      <c r="H148">
        <v>20.544896999999999</v>
      </c>
      <c r="I148">
        <v>20.544896999999999</v>
      </c>
      <c r="J148">
        <v>20.550405000000001</v>
      </c>
    </row>
    <row r="149" spans="1:13">
      <c r="A149">
        <v>140</v>
      </c>
      <c r="B149" t="s">
        <v>6</v>
      </c>
      <c r="C149" t="s">
        <v>179</v>
      </c>
      <c r="D149" t="s">
        <v>20</v>
      </c>
      <c r="E149" t="s">
        <v>148</v>
      </c>
      <c r="F149" t="s">
        <v>64</v>
      </c>
      <c r="G149" t="s">
        <v>28</v>
      </c>
      <c r="H149">
        <v>20.654665000000001</v>
      </c>
      <c r="I149">
        <v>20.654665000000001</v>
      </c>
    </row>
    <row r="150" spans="1:13">
      <c r="A150">
        <v>141</v>
      </c>
      <c r="B150" t="s">
        <v>6</v>
      </c>
      <c r="C150" t="s">
        <v>180</v>
      </c>
      <c r="D150" t="s">
        <v>20</v>
      </c>
      <c r="E150" t="s">
        <v>148</v>
      </c>
      <c r="F150" t="s">
        <v>64</v>
      </c>
      <c r="G150" t="s">
        <v>28</v>
      </c>
      <c r="H150">
        <v>20.451653</v>
      </c>
      <c r="I150">
        <v>20.451653</v>
      </c>
    </row>
    <row r="151" spans="1:13">
      <c r="A151">
        <v>142</v>
      </c>
      <c r="B151" t="s">
        <v>6</v>
      </c>
      <c r="C151" t="s">
        <v>181</v>
      </c>
      <c r="D151" t="s">
        <v>71</v>
      </c>
      <c r="E151" t="s">
        <v>68</v>
      </c>
      <c r="F151" t="s">
        <v>22</v>
      </c>
      <c r="G151" t="s">
        <v>23</v>
      </c>
      <c r="H151" t="s">
        <v>72</v>
      </c>
    </row>
    <row r="152" spans="1:13">
      <c r="A152">
        <v>143</v>
      </c>
      <c r="B152" t="s">
        <v>6</v>
      </c>
      <c r="C152" t="s">
        <v>182</v>
      </c>
      <c r="D152" t="s">
        <v>71</v>
      </c>
      <c r="E152" t="s">
        <v>68</v>
      </c>
      <c r="F152" t="s">
        <v>22</v>
      </c>
      <c r="G152" t="s">
        <v>23</v>
      </c>
      <c r="H152" t="s">
        <v>72</v>
      </c>
    </row>
    <row r="153" spans="1:13">
      <c r="A153">
        <v>144</v>
      </c>
      <c r="B153" t="s">
        <v>6</v>
      </c>
      <c r="C153" t="s">
        <v>183</v>
      </c>
      <c r="D153" t="s">
        <v>71</v>
      </c>
      <c r="E153" t="s">
        <v>68</v>
      </c>
      <c r="F153" t="s">
        <v>22</v>
      </c>
      <c r="G153" t="s">
        <v>23</v>
      </c>
      <c r="H153" t="s">
        <v>72</v>
      </c>
    </row>
    <row r="154" spans="1:13">
      <c r="A154">
        <v>145</v>
      </c>
      <c r="B154" t="s">
        <v>6</v>
      </c>
      <c r="C154" t="s">
        <v>184</v>
      </c>
      <c r="D154" t="s">
        <v>20</v>
      </c>
      <c r="E154" t="s">
        <v>185</v>
      </c>
      <c r="F154" t="s">
        <v>22</v>
      </c>
      <c r="G154" t="s">
        <v>23</v>
      </c>
      <c r="H154">
        <v>25.861937999999999</v>
      </c>
      <c r="I154">
        <v>25.861937999999999</v>
      </c>
      <c r="J154">
        <v>26.316454499999999</v>
      </c>
      <c r="K154">
        <f>J154-$J$181</f>
        <v>5.4255524999999984</v>
      </c>
      <c r="L154">
        <f t="shared" si="8"/>
        <v>-5.4255524999999984</v>
      </c>
      <c r="M154">
        <f t="shared" si="9"/>
        <v>2.326729812156255E-2</v>
      </c>
    </row>
    <row r="155" spans="1:13">
      <c r="A155">
        <v>146</v>
      </c>
      <c r="B155" t="s">
        <v>6</v>
      </c>
      <c r="C155" t="s">
        <v>186</v>
      </c>
      <c r="D155" t="s">
        <v>20</v>
      </c>
      <c r="E155" t="s">
        <v>185</v>
      </c>
      <c r="F155" t="s">
        <v>22</v>
      </c>
      <c r="G155" t="s">
        <v>23</v>
      </c>
      <c r="H155">
        <v>26.770970999999999</v>
      </c>
      <c r="I155">
        <v>26.770970999999999</v>
      </c>
    </row>
    <row r="156" spans="1:13">
      <c r="A156">
        <v>147</v>
      </c>
      <c r="B156" t="s">
        <v>6</v>
      </c>
      <c r="C156" t="s">
        <v>187</v>
      </c>
      <c r="D156" t="s">
        <v>20</v>
      </c>
      <c r="E156" t="s">
        <v>185</v>
      </c>
      <c r="F156" t="s">
        <v>22</v>
      </c>
      <c r="G156" t="s">
        <v>23</v>
      </c>
      <c r="H156">
        <v>26.064003</v>
      </c>
    </row>
    <row r="157" spans="1:13">
      <c r="A157">
        <v>148</v>
      </c>
      <c r="B157" t="s">
        <v>6</v>
      </c>
      <c r="C157" t="s">
        <v>188</v>
      </c>
      <c r="D157" t="s">
        <v>20</v>
      </c>
      <c r="E157" t="s">
        <v>185</v>
      </c>
      <c r="F157" t="s">
        <v>27</v>
      </c>
      <c r="G157" t="s">
        <v>28</v>
      </c>
      <c r="H157">
        <v>27.082272</v>
      </c>
      <c r="I157">
        <v>27.082272</v>
      </c>
      <c r="J157">
        <v>27.01130933</v>
      </c>
      <c r="K157">
        <f t="shared" ref="K157:K181" si="10">J157-$J$181</f>
        <v>6.120407329999999</v>
      </c>
      <c r="L157">
        <f t="shared" si="8"/>
        <v>-6.120407329999999</v>
      </c>
      <c r="M157">
        <f t="shared" si="9"/>
        <v>1.4373873153861415E-2</v>
      </c>
    </row>
    <row r="158" spans="1:13">
      <c r="A158">
        <v>149</v>
      </c>
      <c r="B158" t="s">
        <v>6</v>
      </c>
      <c r="C158" t="s">
        <v>189</v>
      </c>
      <c r="D158" t="s">
        <v>20</v>
      </c>
      <c r="E158" t="s">
        <v>185</v>
      </c>
      <c r="F158" t="s">
        <v>27</v>
      </c>
      <c r="G158" t="s">
        <v>28</v>
      </c>
      <c r="H158">
        <v>26.918571</v>
      </c>
      <c r="I158">
        <v>26.918571</v>
      </c>
    </row>
    <row r="159" spans="1:13">
      <c r="A159">
        <v>150</v>
      </c>
      <c r="B159" t="s">
        <v>6</v>
      </c>
      <c r="C159" t="s">
        <v>190</v>
      </c>
      <c r="D159" t="s">
        <v>20</v>
      </c>
      <c r="E159" t="s">
        <v>185</v>
      </c>
      <c r="F159" t="s">
        <v>27</v>
      </c>
      <c r="G159" t="s">
        <v>28</v>
      </c>
      <c r="H159">
        <v>27.033085</v>
      </c>
      <c r="I159">
        <v>27.033085</v>
      </c>
    </row>
    <row r="160" spans="1:13">
      <c r="A160">
        <v>151</v>
      </c>
      <c r="B160" t="s">
        <v>6</v>
      </c>
      <c r="C160" t="s">
        <v>191</v>
      </c>
      <c r="D160" t="s">
        <v>20</v>
      </c>
      <c r="E160" t="s">
        <v>185</v>
      </c>
      <c r="F160" t="s">
        <v>32</v>
      </c>
      <c r="G160" t="s">
        <v>28</v>
      </c>
      <c r="H160">
        <v>28.612991000000001</v>
      </c>
      <c r="I160">
        <v>28.612991000000001</v>
      </c>
      <c r="J160">
        <v>28.518756669999998</v>
      </c>
      <c r="K160">
        <f t="shared" si="10"/>
        <v>7.6278546699999978</v>
      </c>
      <c r="L160">
        <f t="shared" si="8"/>
        <v>-7.6278546699999978</v>
      </c>
      <c r="M160">
        <f t="shared" si="9"/>
        <v>5.0557657301367092E-3</v>
      </c>
    </row>
    <row r="161" spans="1:13">
      <c r="A161">
        <v>152</v>
      </c>
      <c r="B161" t="s">
        <v>6</v>
      </c>
      <c r="C161" t="s">
        <v>192</v>
      </c>
      <c r="D161" t="s">
        <v>20</v>
      </c>
      <c r="E161" t="s">
        <v>185</v>
      </c>
      <c r="F161" t="s">
        <v>32</v>
      </c>
      <c r="G161" t="s">
        <v>28</v>
      </c>
      <c r="H161">
        <v>28.520855000000001</v>
      </c>
      <c r="I161">
        <v>28.520855000000001</v>
      </c>
    </row>
    <row r="162" spans="1:13">
      <c r="A162">
        <v>153</v>
      </c>
      <c r="B162" t="s">
        <v>6</v>
      </c>
      <c r="C162" t="s">
        <v>193</v>
      </c>
      <c r="D162" t="s">
        <v>20</v>
      </c>
      <c r="E162" t="s">
        <v>185</v>
      </c>
      <c r="F162" t="s">
        <v>32</v>
      </c>
      <c r="G162" t="s">
        <v>28</v>
      </c>
      <c r="H162">
        <v>28.422423999999999</v>
      </c>
      <c r="I162">
        <v>28.422423999999999</v>
      </c>
    </row>
    <row r="163" spans="1:13">
      <c r="A163">
        <v>154</v>
      </c>
      <c r="B163" t="s">
        <v>6</v>
      </c>
      <c r="C163" t="s">
        <v>194</v>
      </c>
      <c r="D163" t="s">
        <v>20</v>
      </c>
      <c r="E163" t="s">
        <v>185</v>
      </c>
      <c r="F163" t="s">
        <v>36</v>
      </c>
      <c r="G163" t="s">
        <v>28</v>
      </c>
      <c r="H163">
        <v>29.916291999999999</v>
      </c>
      <c r="I163">
        <v>29.916291999999999</v>
      </c>
      <c r="J163">
        <v>30.13679067</v>
      </c>
      <c r="K163">
        <f t="shared" si="10"/>
        <v>9.2458886699999994</v>
      </c>
      <c r="L163">
        <f t="shared" si="8"/>
        <v>-9.2458886699999994</v>
      </c>
      <c r="M163">
        <f t="shared" si="9"/>
        <v>1.6470628579744822E-3</v>
      </c>
    </row>
    <row r="164" spans="1:13">
      <c r="A164">
        <v>155</v>
      </c>
      <c r="B164" t="s">
        <v>6</v>
      </c>
      <c r="C164" t="s">
        <v>195</v>
      </c>
      <c r="D164" t="s">
        <v>20</v>
      </c>
      <c r="E164" t="s">
        <v>185</v>
      </c>
      <c r="F164" t="s">
        <v>36</v>
      </c>
      <c r="G164" t="s">
        <v>28</v>
      </c>
      <c r="H164">
        <v>30.202898000000001</v>
      </c>
      <c r="I164">
        <v>30.202898000000001</v>
      </c>
    </row>
    <row r="165" spans="1:13">
      <c r="A165">
        <v>156</v>
      </c>
      <c r="B165" t="s">
        <v>6</v>
      </c>
      <c r="C165" t="s">
        <v>196</v>
      </c>
      <c r="D165" t="s">
        <v>20</v>
      </c>
      <c r="E165" t="s">
        <v>185</v>
      </c>
      <c r="F165" t="s">
        <v>36</v>
      </c>
      <c r="G165" t="s">
        <v>28</v>
      </c>
      <c r="H165">
        <v>30.291181999999999</v>
      </c>
      <c r="I165">
        <v>30.291181999999999</v>
      </c>
    </row>
    <row r="166" spans="1:13">
      <c r="A166">
        <v>157</v>
      </c>
      <c r="B166" t="s">
        <v>6</v>
      </c>
      <c r="C166" t="s">
        <v>197</v>
      </c>
      <c r="D166" t="s">
        <v>20</v>
      </c>
      <c r="E166" t="s">
        <v>185</v>
      </c>
      <c r="F166" t="s">
        <v>40</v>
      </c>
      <c r="G166" t="s">
        <v>28</v>
      </c>
      <c r="H166">
        <v>33.133552999999999</v>
      </c>
      <c r="I166">
        <v>33.133552999999999</v>
      </c>
      <c r="J166">
        <v>32.983755000000002</v>
      </c>
      <c r="K166">
        <f t="shared" si="10"/>
        <v>12.092853000000002</v>
      </c>
      <c r="L166">
        <f t="shared" si="8"/>
        <v>-12.092853000000002</v>
      </c>
      <c r="M166">
        <f t="shared" si="9"/>
        <v>2.2892251780133851E-4</v>
      </c>
    </row>
    <row r="167" spans="1:13">
      <c r="A167">
        <v>158</v>
      </c>
      <c r="B167" t="s">
        <v>6</v>
      </c>
      <c r="C167" t="s">
        <v>198</v>
      </c>
      <c r="D167" t="s">
        <v>20</v>
      </c>
      <c r="E167" t="s">
        <v>185</v>
      </c>
      <c r="F167" t="s">
        <v>40</v>
      </c>
      <c r="G167" t="s">
        <v>28</v>
      </c>
      <c r="H167">
        <v>32.809899999999999</v>
      </c>
      <c r="I167">
        <v>32.809899999999999</v>
      </c>
    </row>
    <row r="168" spans="1:13">
      <c r="A168">
        <v>159</v>
      </c>
      <c r="B168" t="s">
        <v>6</v>
      </c>
      <c r="C168" t="s">
        <v>199</v>
      </c>
      <c r="D168" t="s">
        <v>20</v>
      </c>
      <c r="E168" t="s">
        <v>185</v>
      </c>
      <c r="F168" t="s">
        <v>40</v>
      </c>
      <c r="G168" t="s">
        <v>28</v>
      </c>
      <c r="H168">
        <v>33.007812000000001</v>
      </c>
      <c r="I168">
        <v>33.007812000000001</v>
      </c>
    </row>
    <row r="169" spans="1:13">
      <c r="A169">
        <v>160</v>
      </c>
      <c r="B169" t="s">
        <v>6</v>
      </c>
      <c r="C169" t="s">
        <v>200</v>
      </c>
      <c r="D169" t="s">
        <v>20</v>
      </c>
      <c r="E169" t="s">
        <v>185</v>
      </c>
      <c r="F169" t="s">
        <v>44</v>
      </c>
      <c r="G169" t="s">
        <v>28</v>
      </c>
      <c r="H169">
        <v>27.582687</v>
      </c>
      <c r="I169">
        <v>27.582687</v>
      </c>
      <c r="J169">
        <v>27.654916669999999</v>
      </c>
      <c r="K169">
        <f t="shared" si="10"/>
        <v>6.7640146699999981</v>
      </c>
      <c r="L169">
        <f t="shared" si="8"/>
        <v>-6.7640146699999981</v>
      </c>
      <c r="M169">
        <f t="shared" si="9"/>
        <v>9.2008657345158552E-3</v>
      </c>
    </row>
    <row r="170" spans="1:13">
      <c r="A170">
        <v>161</v>
      </c>
      <c r="B170" t="s">
        <v>6</v>
      </c>
      <c r="C170" t="s">
        <v>201</v>
      </c>
      <c r="D170" t="s">
        <v>20</v>
      </c>
      <c r="E170" t="s">
        <v>185</v>
      </c>
      <c r="F170" t="s">
        <v>44</v>
      </c>
      <c r="G170" t="s">
        <v>28</v>
      </c>
      <c r="H170">
        <v>27.787146</v>
      </c>
      <c r="I170">
        <v>27.787146</v>
      </c>
    </row>
    <row r="171" spans="1:13">
      <c r="A171">
        <v>162</v>
      </c>
      <c r="B171" t="s">
        <v>6</v>
      </c>
      <c r="C171" t="s">
        <v>202</v>
      </c>
      <c r="D171" t="s">
        <v>20</v>
      </c>
      <c r="E171" t="s">
        <v>185</v>
      </c>
      <c r="F171" t="s">
        <v>44</v>
      </c>
      <c r="G171" t="s">
        <v>28</v>
      </c>
      <c r="H171">
        <v>27.594916999999999</v>
      </c>
      <c r="I171">
        <v>27.594916999999999</v>
      </c>
    </row>
    <row r="172" spans="1:13">
      <c r="A172">
        <v>163</v>
      </c>
      <c r="B172" t="s">
        <v>6</v>
      </c>
      <c r="C172" t="s">
        <v>203</v>
      </c>
      <c r="D172" t="s">
        <v>20</v>
      </c>
      <c r="E172" t="s">
        <v>185</v>
      </c>
      <c r="F172" t="s">
        <v>48</v>
      </c>
      <c r="G172" t="s">
        <v>28</v>
      </c>
      <c r="H172">
        <v>33.950896999999998</v>
      </c>
      <c r="I172">
        <v>33.950896999999998</v>
      </c>
      <c r="J172">
        <v>33.954421000000004</v>
      </c>
      <c r="K172">
        <f t="shared" si="10"/>
        <v>13.063519000000003</v>
      </c>
      <c r="L172">
        <f t="shared" si="8"/>
        <v>-13.063519000000003</v>
      </c>
      <c r="M172">
        <f t="shared" si="9"/>
        <v>1.1681239600272025E-4</v>
      </c>
    </row>
    <row r="173" spans="1:13">
      <c r="A173">
        <v>164</v>
      </c>
      <c r="B173" t="s">
        <v>6</v>
      </c>
      <c r="C173" t="s">
        <v>204</v>
      </c>
      <c r="D173" t="s">
        <v>20</v>
      </c>
      <c r="E173" t="s">
        <v>185</v>
      </c>
      <c r="F173" t="s">
        <v>48</v>
      </c>
      <c r="G173" t="s">
        <v>28</v>
      </c>
      <c r="H173">
        <v>33.902859999999997</v>
      </c>
      <c r="I173">
        <v>33.902859999999997</v>
      </c>
    </row>
    <row r="174" spans="1:13">
      <c r="A174">
        <v>165</v>
      </c>
      <c r="B174" t="s">
        <v>6</v>
      </c>
      <c r="C174" t="s">
        <v>205</v>
      </c>
      <c r="D174" t="s">
        <v>20</v>
      </c>
      <c r="E174" t="s">
        <v>185</v>
      </c>
      <c r="F174" t="s">
        <v>48</v>
      </c>
      <c r="G174" t="s">
        <v>28</v>
      </c>
      <c r="H174">
        <v>34.009506000000002</v>
      </c>
      <c r="I174">
        <v>34.009506000000002</v>
      </c>
    </row>
    <row r="175" spans="1:13">
      <c r="A175">
        <v>166</v>
      </c>
      <c r="B175" t="s">
        <v>6</v>
      </c>
      <c r="C175" t="s">
        <v>206</v>
      </c>
      <c r="D175" t="s">
        <v>20</v>
      </c>
      <c r="E175" t="s">
        <v>185</v>
      </c>
      <c r="F175" t="s">
        <v>52</v>
      </c>
      <c r="G175" t="s">
        <v>28</v>
      </c>
      <c r="H175">
        <v>30.863232</v>
      </c>
      <c r="I175">
        <v>30.863232</v>
      </c>
      <c r="J175">
        <v>30.774386329999999</v>
      </c>
      <c r="K175">
        <f t="shared" si="10"/>
        <v>9.8834843299999982</v>
      </c>
      <c r="L175">
        <f t="shared" si="8"/>
        <v>-9.8834843299999982</v>
      </c>
      <c r="M175">
        <f t="shared" si="9"/>
        <v>1.0587044901330686E-3</v>
      </c>
    </row>
    <row r="176" spans="1:13">
      <c r="A176">
        <v>167</v>
      </c>
      <c r="B176" t="s">
        <v>6</v>
      </c>
      <c r="C176" t="s">
        <v>207</v>
      </c>
      <c r="D176" t="s">
        <v>20</v>
      </c>
      <c r="E176" t="s">
        <v>185</v>
      </c>
      <c r="F176" t="s">
        <v>52</v>
      </c>
      <c r="G176" t="s">
        <v>28</v>
      </c>
      <c r="H176">
        <v>30.597664000000002</v>
      </c>
      <c r="I176">
        <v>30.597664000000002</v>
      </c>
    </row>
    <row r="177" spans="1:13">
      <c r="A177">
        <v>168</v>
      </c>
      <c r="B177" t="s">
        <v>6</v>
      </c>
      <c r="C177" t="s">
        <v>208</v>
      </c>
      <c r="D177" t="s">
        <v>20</v>
      </c>
      <c r="E177" t="s">
        <v>185</v>
      </c>
      <c r="F177" t="s">
        <v>52</v>
      </c>
      <c r="G177" t="s">
        <v>28</v>
      </c>
      <c r="H177">
        <v>30.862262999999999</v>
      </c>
      <c r="I177">
        <v>30.862262999999999</v>
      </c>
    </row>
    <row r="178" spans="1:13">
      <c r="A178">
        <v>169</v>
      </c>
      <c r="B178" t="s">
        <v>6</v>
      </c>
      <c r="C178" t="s">
        <v>209</v>
      </c>
      <c r="D178" t="s">
        <v>20</v>
      </c>
      <c r="E178" t="s">
        <v>185</v>
      </c>
      <c r="F178" t="s">
        <v>56</v>
      </c>
      <c r="G178" t="s">
        <v>28</v>
      </c>
      <c r="H178">
        <v>30.081278000000001</v>
      </c>
      <c r="I178">
        <v>30.081278000000001</v>
      </c>
      <c r="J178">
        <v>30.052737669999999</v>
      </c>
      <c r="K178">
        <f t="shared" si="10"/>
        <v>9.1618356699999985</v>
      </c>
      <c r="L178">
        <f t="shared" si="8"/>
        <v>-9.1618356699999985</v>
      </c>
      <c r="M178">
        <f t="shared" si="9"/>
        <v>1.7458729973503645E-3</v>
      </c>
    </row>
    <row r="179" spans="1:13">
      <c r="A179">
        <v>170</v>
      </c>
      <c r="B179" t="s">
        <v>6</v>
      </c>
      <c r="C179" t="s">
        <v>210</v>
      </c>
      <c r="D179" t="s">
        <v>20</v>
      </c>
      <c r="E179" t="s">
        <v>185</v>
      </c>
      <c r="F179" t="s">
        <v>56</v>
      </c>
      <c r="G179" t="s">
        <v>28</v>
      </c>
      <c r="H179">
        <v>29.962140999999999</v>
      </c>
      <c r="I179">
        <v>29.962140999999999</v>
      </c>
    </row>
    <row r="180" spans="1:13">
      <c r="A180">
        <v>171</v>
      </c>
      <c r="B180" t="s">
        <v>6</v>
      </c>
      <c r="C180" t="s">
        <v>211</v>
      </c>
      <c r="D180" t="s">
        <v>20</v>
      </c>
      <c r="E180" t="s">
        <v>185</v>
      </c>
      <c r="F180" t="s">
        <v>56</v>
      </c>
      <c r="G180" t="s">
        <v>28</v>
      </c>
      <c r="H180">
        <v>30.114794</v>
      </c>
      <c r="I180">
        <v>30.114794</v>
      </c>
    </row>
    <row r="181" spans="1:13">
      <c r="A181">
        <v>172</v>
      </c>
      <c r="B181" t="s">
        <v>6</v>
      </c>
      <c r="C181" t="s">
        <v>212</v>
      </c>
      <c r="D181" t="s">
        <v>20</v>
      </c>
      <c r="E181" t="s">
        <v>185</v>
      </c>
      <c r="F181" t="s">
        <v>60</v>
      </c>
      <c r="G181" t="s">
        <v>28</v>
      </c>
      <c r="H181">
        <v>20.845033999999998</v>
      </c>
      <c r="I181">
        <v>20.845033999999998</v>
      </c>
      <c r="J181">
        <v>20.890902000000001</v>
      </c>
      <c r="K181">
        <f t="shared" si="10"/>
        <v>0</v>
      </c>
      <c r="L181">
        <f t="shared" si="8"/>
        <v>0</v>
      </c>
    </row>
    <row r="182" spans="1:13">
      <c r="A182">
        <v>173</v>
      </c>
      <c r="B182" t="s">
        <v>6</v>
      </c>
      <c r="C182" t="s">
        <v>213</v>
      </c>
      <c r="D182" t="s">
        <v>20</v>
      </c>
      <c r="E182" t="s">
        <v>185</v>
      </c>
      <c r="F182" t="s">
        <v>60</v>
      </c>
      <c r="G182" t="s">
        <v>28</v>
      </c>
      <c r="H182">
        <v>20.897960000000001</v>
      </c>
      <c r="I182">
        <v>20.897960000000001</v>
      </c>
    </row>
    <row r="183" spans="1:13">
      <c r="A183">
        <v>174</v>
      </c>
      <c r="B183" t="s">
        <v>6</v>
      </c>
      <c r="C183" t="s">
        <v>214</v>
      </c>
      <c r="D183" t="s">
        <v>20</v>
      </c>
      <c r="E183" t="s">
        <v>185</v>
      </c>
      <c r="F183" t="s">
        <v>60</v>
      </c>
      <c r="G183" t="s">
        <v>28</v>
      </c>
      <c r="H183">
        <v>20.929711999999999</v>
      </c>
      <c r="I183">
        <v>20.929711999999999</v>
      </c>
    </row>
    <row r="184" spans="1:13">
      <c r="A184">
        <v>175</v>
      </c>
      <c r="B184" t="s">
        <v>6</v>
      </c>
      <c r="C184" t="s">
        <v>215</v>
      </c>
      <c r="D184" t="s">
        <v>20</v>
      </c>
      <c r="E184" t="s">
        <v>185</v>
      </c>
      <c r="F184" t="s">
        <v>64</v>
      </c>
      <c r="G184" t="s">
        <v>28</v>
      </c>
      <c r="H184">
        <v>21.507359000000001</v>
      </c>
      <c r="I184">
        <v>21.507359000000001</v>
      </c>
      <c r="J184">
        <v>21.389595329999999</v>
      </c>
    </row>
    <row r="185" spans="1:13">
      <c r="A185">
        <v>176</v>
      </c>
      <c r="B185" t="s">
        <v>6</v>
      </c>
      <c r="C185" t="s">
        <v>216</v>
      </c>
      <c r="D185" t="s">
        <v>20</v>
      </c>
      <c r="E185" t="s">
        <v>185</v>
      </c>
      <c r="F185" t="s">
        <v>64</v>
      </c>
      <c r="G185" t="s">
        <v>28</v>
      </c>
      <c r="H185">
        <v>21.206247000000001</v>
      </c>
      <c r="I185">
        <v>21.206247000000001</v>
      </c>
    </row>
    <row r="186" spans="1:13">
      <c r="A186">
        <v>177</v>
      </c>
      <c r="B186" t="s">
        <v>6</v>
      </c>
      <c r="C186" t="s">
        <v>217</v>
      </c>
      <c r="D186" t="s">
        <v>20</v>
      </c>
      <c r="E186" t="s">
        <v>185</v>
      </c>
      <c r="F186" t="s">
        <v>64</v>
      </c>
      <c r="G186" t="s">
        <v>28</v>
      </c>
      <c r="H186">
        <v>21.455179999999999</v>
      </c>
      <c r="I186">
        <v>21.455179999999999</v>
      </c>
    </row>
    <row r="187" spans="1:13">
      <c r="A187">
        <v>178</v>
      </c>
      <c r="B187" t="s">
        <v>6</v>
      </c>
      <c r="C187" t="s">
        <v>218</v>
      </c>
      <c r="D187" t="s">
        <v>71</v>
      </c>
      <c r="E187" t="s">
        <v>68</v>
      </c>
      <c r="F187" t="s">
        <v>22</v>
      </c>
      <c r="G187" t="s">
        <v>23</v>
      </c>
      <c r="H187" t="s">
        <v>72</v>
      </c>
      <c r="J187">
        <v>34.84713</v>
      </c>
    </row>
    <row r="188" spans="1:13">
      <c r="A188">
        <v>179</v>
      </c>
      <c r="B188" t="s">
        <v>6</v>
      </c>
      <c r="C188" t="s">
        <v>219</v>
      </c>
      <c r="D188" t="s">
        <v>71</v>
      </c>
      <c r="E188" t="s">
        <v>68</v>
      </c>
      <c r="F188" t="s">
        <v>22</v>
      </c>
      <c r="G188" t="s">
        <v>23</v>
      </c>
      <c r="H188" t="s">
        <v>72</v>
      </c>
    </row>
    <row r="189" spans="1:13">
      <c r="A189">
        <v>180</v>
      </c>
      <c r="B189" t="s">
        <v>6</v>
      </c>
      <c r="C189" t="s">
        <v>220</v>
      </c>
      <c r="D189" t="s">
        <v>20</v>
      </c>
      <c r="E189" t="s">
        <v>68</v>
      </c>
      <c r="F189" t="s">
        <v>22</v>
      </c>
      <c r="G189" t="s">
        <v>23</v>
      </c>
      <c r="H189">
        <v>34.84713</v>
      </c>
      <c r="I189">
        <v>34.84713</v>
      </c>
    </row>
    <row r="190" spans="1:13">
      <c r="A190">
        <v>181</v>
      </c>
      <c r="B190" t="s">
        <v>6</v>
      </c>
      <c r="C190" t="s">
        <v>221</v>
      </c>
      <c r="D190" t="s">
        <v>20</v>
      </c>
      <c r="E190" t="s">
        <v>222</v>
      </c>
      <c r="F190" t="s">
        <v>22</v>
      </c>
      <c r="G190" t="s">
        <v>23</v>
      </c>
      <c r="H190">
        <v>25.999400999999999</v>
      </c>
      <c r="J190">
        <v>26.404363499999999</v>
      </c>
      <c r="K190">
        <f>J190-$J$217</f>
        <v>5.3873111700000003</v>
      </c>
      <c r="L190">
        <f t="shared" si="8"/>
        <v>-5.3873111700000003</v>
      </c>
      <c r="M190">
        <f t="shared" si="9"/>
        <v>2.3892288039566362E-2</v>
      </c>
    </row>
    <row r="191" spans="1:13">
      <c r="A191">
        <v>182</v>
      </c>
      <c r="B191" t="s">
        <v>6</v>
      </c>
      <c r="C191" t="s">
        <v>223</v>
      </c>
      <c r="D191" t="s">
        <v>20</v>
      </c>
      <c r="E191" t="s">
        <v>222</v>
      </c>
      <c r="F191" t="s">
        <v>22</v>
      </c>
      <c r="G191" t="s">
        <v>23</v>
      </c>
      <c r="H191">
        <v>26.452133</v>
      </c>
      <c r="I191">
        <v>26.452133</v>
      </c>
    </row>
    <row r="192" spans="1:13">
      <c r="A192">
        <v>183</v>
      </c>
      <c r="B192" t="s">
        <v>6</v>
      </c>
      <c r="C192" t="s">
        <v>224</v>
      </c>
      <c r="D192" t="s">
        <v>20</v>
      </c>
      <c r="E192" t="s">
        <v>222</v>
      </c>
      <c r="F192" t="s">
        <v>22</v>
      </c>
      <c r="G192" t="s">
        <v>23</v>
      </c>
      <c r="H192">
        <v>26.356594000000001</v>
      </c>
      <c r="I192">
        <v>26.356594000000001</v>
      </c>
    </row>
    <row r="193" spans="1:13">
      <c r="A193">
        <v>184</v>
      </c>
      <c r="B193" t="s">
        <v>6</v>
      </c>
      <c r="C193" t="s">
        <v>225</v>
      </c>
      <c r="D193" t="s">
        <v>20</v>
      </c>
      <c r="E193" t="s">
        <v>222</v>
      </c>
      <c r="F193" t="s">
        <v>27</v>
      </c>
      <c r="G193" t="s">
        <v>28</v>
      </c>
      <c r="H193">
        <v>27.687335999999998</v>
      </c>
      <c r="I193">
        <v>27.687335999999998</v>
      </c>
      <c r="J193">
        <v>27.644651669999998</v>
      </c>
      <c r="K193">
        <f t="shared" ref="K193:K217" si="11">J193-$J$217</f>
        <v>6.6275993399999997</v>
      </c>
      <c r="L193">
        <f t="shared" si="8"/>
        <v>-6.6275993399999997</v>
      </c>
      <c r="M193">
        <f t="shared" si="9"/>
        <v>1.0113321170316877E-2</v>
      </c>
    </row>
    <row r="194" spans="1:13">
      <c r="A194">
        <v>185</v>
      </c>
      <c r="B194" t="s">
        <v>6</v>
      </c>
      <c r="C194" t="s">
        <v>226</v>
      </c>
      <c r="D194" t="s">
        <v>20</v>
      </c>
      <c r="E194" t="s">
        <v>222</v>
      </c>
      <c r="F194" t="s">
        <v>27</v>
      </c>
      <c r="G194" t="s">
        <v>28</v>
      </c>
      <c r="H194">
        <v>27.678549</v>
      </c>
      <c r="I194">
        <v>27.678549</v>
      </c>
    </row>
    <row r="195" spans="1:13">
      <c r="A195">
        <v>186</v>
      </c>
      <c r="B195" t="s">
        <v>6</v>
      </c>
      <c r="C195" t="s">
        <v>227</v>
      </c>
      <c r="D195" t="s">
        <v>20</v>
      </c>
      <c r="E195" t="s">
        <v>222</v>
      </c>
      <c r="F195" t="s">
        <v>27</v>
      </c>
      <c r="G195" t="s">
        <v>28</v>
      </c>
      <c r="H195">
        <v>27.568069999999999</v>
      </c>
      <c r="I195">
        <v>27.568069999999999</v>
      </c>
    </row>
    <row r="196" spans="1:13">
      <c r="A196">
        <v>187</v>
      </c>
      <c r="B196" t="s">
        <v>6</v>
      </c>
      <c r="C196" t="s">
        <v>228</v>
      </c>
      <c r="D196" t="s">
        <v>20</v>
      </c>
      <c r="E196" t="s">
        <v>222</v>
      </c>
      <c r="F196" t="s">
        <v>32</v>
      </c>
      <c r="G196" t="s">
        <v>28</v>
      </c>
      <c r="H196">
        <v>28.589426</v>
      </c>
      <c r="I196">
        <v>28.589426</v>
      </c>
      <c r="J196">
        <v>28.684109670000002</v>
      </c>
      <c r="K196">
        <f t="shared" si="11"/>
        <v>7.6670573400000031</v>
      </c>
      <c r="L196">
        <f t="shared" si="8"/>
        <v>-7.6670573400000031</v>
      </c>
      <c r="M196">
        <f t="shared" si="9"/>
        <v>4.9202340502890332E-3</v>
      </c>
    </row>
    <row r="197" spans="1:13">
      <c r="A197">
        <v>188</v>
      </c>
      <c r="B197" t="s">
        <v>6</v>
      </c>
      <c r="C197" t="s">
        <v>229</v>
      </c>
      <c r="D197" t="s">
        <v>20</v>
      </c>
      <c r="E197" t="s">
        <v>222</v>
      </c>
      <c r="F197" t="s">
        <v>32</v>
      </c>
      <c r="G197" t="s">
        <v>28</v>
      </c>
      <c r="H197">
        <v>28.540903</v>
      </c>
      <c r="I197">
        <v>28.540903</v>
      </c>
    </row>
    <row r="198" spans="1:13">
      <c r="A198">
        <v>189</v>
      </c>
      <c r="B198" t="s">
        <v>6</v>
      </c>
      <c r="C198" t="s">
        <v>230</v>
      </c>
      <c r="D198" t="s">
        <v>20</v>
      </c>
      <c r="E198" t="s">
        <v>222</v>
      </c>
      <c r="F198" t="s">
        <v>32</v>
      </c>
      <c r="G198" t="s">
        <v>28</v>
      </c>
      <c r="H198">
        <v>28.922000000000001</v>
      </c>
      <c r="I198">
        <v>28.922000000000001</v>
      </c>
    </row>
    <row r="199" spans="1:13">
      <c r="A199">
        <v>190</v>
      </c>
      <c r="B199" t="s">
        <v>6</v>
      </c>
      <c r="C199" t="s">
        <v>231</v>
      </c>
      <c r="D199" t="s">
        <v>20</v>
      </c>
      <c r="E199" t="s">
        <v>222</v>
      </c>
      <c r="F199" t="s">
        <v>36</v>
      </c>
      <c r="G199" t="s">
        <v>28</v>
      </c>
      <c r="H199">
        <v>30.387259</v>
      </c>
      <c r="I199">
        <v>30.387259</v>
      </c>
      <c r="J199">
        <v>30.45310233</v>
      </c>
      <c r="K199">
        <f t="shared" si="11"/>
        <v>9.4360500000000016</v>
      </c>
      <c r="L199">
        <f t="shared" si="8"/>
        <v>-9.4360500000000016</v>
      </c>
      <c r="M199">
        <f t="shared" si="9"/>
        <v>1.4436632773673157E-3</v>
      </c>
    </row>
    <row r="200" spans="1:13">
      <c r="A200">
        <v>191</v>
      </c>
      <c r="B200" t="s">
        <v>6</v>
      </c>
      <c r="C200" t="s">
        <v>232</v>
      </c>
      <c r="D200" t="s">
        <v>20</v>
      </c>
      <c r="E200" t="s">
        <v>222</v>
      </c>
      <c r="F200" t="s">
        <v>36</v>
      </c>
      <c r="G200" t="s">
        <v>28</v>
      </c>
      <c r="H200">
        <v>30.447559999999999</v>
      </c>
      <c r="I200">
        <v>30.447559999999999</v>
      </c>
    </row>
    <row r="201" spans="1:13">
      <c r="A201">
        <v>192</v>
      </c>
      <c r="B201" t="s">
        <v>6</v>
      </c>
      <c r="C201" t="s">
        <v>233</v>
      </c>
      <c r="D201" t="s">
        <v>20</v>
      </c>
      <c r="E201" t="s">
        <v>222</v>
      </c>
      <c r="F201" t="s">
        <v>36</v>
      </c>
      <c r="G201" t="s">
        <v>28</v>
      </c>
      <c r="H201">
        <v>30.524488000000002</v>
      </c>
      <c r="I201">
        <v>30.524488000000002</v>
      </c>
    </row>
    <row r="202" spans="1:13">
      <c r="A202">
        <v>193</v>
      </c>
      <c r="B202" t="s">
        <v>6</v>
      </c>
      <c r="C202" t="s">
        <v>234</v>
      </c>
      <c r="D202" t="s">
        <v>20</v>
      </c>
      <c r="E202" t="s">
        <v>222</v>
      </c>
      <c r="F202" t="s">
        <v>40</v>
      </c>
      <c r="G202" t="s">
        <v>28</v>
      </c>
      <c r="H202">
        <v>33.444465999999998</v>
      </c>
      <c r="I202">
        <v>33.444465999999998</v>
      </c>
      <c r="J202">
        <v>33.390697000000003</v>
      </c>
      <c r="K202">
        <f t="shared" si="11"/>
        <v>12.373644670000004</v>
      </c>
      <c r="L202">
        <f t="shared" si="8"/>
        <v>-12.373644670000004</v>
      </c>
      <c r="M202">
        <f t="shared" si="9"/>
        <v>1.8843509833822635E-4</v>
      </c>
    </row>
    <row r="203" spans="1:13">
      <c r="A203">
        <v>194</v>
      </c>
      <c r="B203" t="s">
        <v>6</v>
      </c>
      <c r="C203" t="s">
        <v>235</v>
      </c>
      <c r="D203" t="s">
        <v>20</v>
      </c>
      <c r="E203" t="s">
        <v>222</v>
      </c>
      <c r="F203" t="s">
        <v>40</v>
      </c>
      <c r="G203" t="s">
        <v>28</v>
      </c>
      <c r="H203">
        <v>33.37406</v>
      </c>
      <c r="I203">
        <v>33.37406</v>
      </c>
    </row>
    <row r="204" spans="1:13">
      <c r="A204">
        <v>195</v>
      </c>
      <c r="B204" t="s">
        <v>6</v>
      </c>
      <c r="C204" t="s">
        <v>236</v>
      </c>
      <c r="D204" t="s">
        <v>20</v>
      </c>
      <c r="E204" t="s">
        <v>222</v>
      </c>
      <c r="F204" t="s">
        <v>40</v>
      </c>
      <c r="G204" t="s">
        <v>28</v>
      </c>
      <c r="H204">
        <v>33.353565000000003</v>
      </c>
      <c r="I204">
        <v>33.353565000000003</v>
      </c>
    </row>
    <row r="205" spans="1:13">
      <c r="A205">
        <v>196</v>
      </c>
      <c r="B205" t="s">
        <v>6</v>
      </c>
      <c r="C205" t="s">
        <v>237</v>
      </c>
      <c r="D205" t="s">
        <v>20</v>
      </c>
      <c r="E205" t="s">
        <v>222</v>
      </c>
      <c r="F205" t="s">
        <v>44</v>
      </c>
      <c r="G205" t="s">
        <v>28</v>
      </c>
      <c r="H205">
        <v>27.823689999999999</v>
      </c>
      <c r="I205">
        <v>27.823689999999999</v>
      </c>
      <c r="J205">
        <v>27.89590067</v>
      </c>
      <c r="K205">
        <f t="shared" si="11"/>
        <v>6.8788483400000011</v>
      </c>
      <c r="L205">
        <f t="shared" ref="L205:L214" si="12">K205*-1</f>
        <v>-6.8788483400000011</v>
      </c>
      <c r="M205">
        <f t="shared" ref="M205:M214" si="13">2^L205</f>
        <v>8.4968962232912799E-3</v>
      </c>
    </row>
    <row r="206" spans="1:13">
      <c r="A206">
        <v>197</v>
      </c>
      <c r="B206" t="s">
        <v>6</v>
      </c>
      <c r="C206" t="s">
        <v>238</v>
      </c>
      <c r="D206" t="s">
        <v>20</v>
      </c>
      <c r="E206" t="s">
        <v>222</v>
      </c>
      <c r="F206" t="s">
        <v>44</v>
      </c>
      <c r="G206" t="s">
        <v>28</v>
      </c>
      <c r="H206">
        <v>27.938079999999999</v>
      </c>
      <c r="I206">
        <v>27.938079999999999</v>
      </c>
    </row>
    <row r="207" spans="1:13">
      <c r="A207">
        <v>198</v>
      </c>
      <c r="B207" t="s">
        <v>6</v>
      </c>
      <c r="C207" t="s">
        <v>239</v>
      </c>
      <c r="D207" t="s">
        <v>20</v>
      </c>
      <c r="E207" t="s">
        <v>222</v>
      </c>
      <c r="F207" t="s">
        <v>44</v>
      </c>
      <c r="G207" t="s">
        <v>28</v>
      </c>
      <c r="H207">
        <v>27.925932</v>
      </c>
      <c r="I207">
        <v>27.925932</v>
      </c>
    </row>
    <row r="208" spans="1:13">
      <c r="A208">
        <v>199</v>
      </c>
      <c r="B208" t="s">
        <v>6</v>
      </c>
      <c r="C208" t="s">
        <v>240</v>
      </c>
      <c r="D208" t="s">
        <v>71</v>
      </c>
      <c r="E208" t="s">
        <v>222</v>
      </c>
      <c r="F208" t="s">
        <v>48</v>
      </c>
      <c r="G208" t="s">
        <v>28</v>
      </c>
      <c r="H208">
        <v>34.906494000000002</v>
      </c>
      <c r="I208">
        <v>34.906494000000002</v>
      </c>
      <c r="J208">
        <v>34.852499000000002</v>
      </c>
      <c r="K208">
        <f t="shared" si="11"/>
        <v>13.835446670000003</v>
      </c>
      <c r="L208">
        <f t="shared" si="12"/>
        <v>-13.835446670000003</v>
      </c>
      <c r="M208">
        <f t="shared" si="13"/>
        <v>6.8409363385890323E-5</v>
      </c>
    </row>
    <row r="209" spans="1:13">
      <c r="A209">
        <v>200</v>
      </c>
      <c r="B209" t="s">
        <v>6</v>
      </c>
      <c r="C209" t="s">
        <v>241</v>
      </c>
      <c r="D209" t="s">
        <v>71</v>
      </c>
      <c r="E209" t="s">
        <v>222</v>
      </c>
      <c r="F209" t="s">
        <v>48</v>
      </c>
      <c r="G209" t="s">
        <v>28</v>
      </c>
      <c r="H209">
        <v>36.867527000000003</v>
      </c>
    </row>
    <row r="210" spans="1:13">
      <c r="A210">
        <v>201</v>
      </c>
      <c r="B210" t="s">
        <v>6</v>
      </c>
      <c r="C210" t="s">
        <v>242</v>
      </c>
      <c r="D210" t="s">
        <v>71</v>
      </c>
      <c r="E210" t="s">
        <v>222</v>
      </c>
      <c r="F210" t="s">
        <v>48</v>
      </c>
      <c r="G210" t="s">
        <v>28</v>
      </c>
      <c r="H210">
        <v>34.798504000000001</v>
      </c>
      <c r="I210">
        <v>34.798504000000001</v>
      </c>
    </row>
    <row r="211" spans="1:13">
      <c r="A211">
        <v>202</v>
      </c>
      <c r="B211" t="s">
        <v>6</v>
      </c>
      <c r="C211" t="s">
        <v>243</v>
      </c>
      <c r="D211" t="s">
        <v>20</v>
      </c>
      <c r="E211" t="s">
        <v>222</v>
      </c>
      <c r="F211" t="s">
        <v>52</v>
      </c>
      <c r="G211" t="s">
        <v>28</v>
      </c>
      <c r="H211">
        <v>31.402495999999999</v>
      </c>
      <c r="I211">
        <v>31.402495999999999</v>
      </c>
      <c r="J211">
        <v>31.32682733</v>
      </c>
      <c r="K211">
        <f t="shared" si="11"/>
        <v>10.309775000000002</v>
      </c>
      <c r="L211">
        <f t="shared" si="12"/>
        <v>-10.309775000000002</v>
      </c>
      <c r="M211">
        <f t="shared" si="13"/>
        <v>7.8785895640755483E-4</v>
      </c>
    </row>
    <row r="212" spans="1:13">
      <c r="A212">
        <v>203</v>
      </c>
      <c r="B212" t="s">
        <v>6</v>
      </c>
      <c r="C212" t="s">
        <v>244</v>
      </c>
      <c r="D212" t="s">
        <v>20</v>
      </c>
      <c r="E212" t="s">
        <v>222</v>
      </c>
      <c r="F212" t="s">
        <v>52</v>
      </c>
      <c r="G212" t="s">
        <v>28</v>
      </c>
      <c r="H212">
        <v>31.369698</v>
      </c>
      <c r="I212">
        <v>31.369698</v>
      </c>
    </row>
    <row r="213" spans="1:13">
      <c r="A213">
        <v>204</v>
      </c>
      <c r="B213" t="s">
        <v>6</v>
      </c>
      <c r="C213" t="s">
        <v>245</v>
      </c>
      <c r="D213" t="s">
        <v>20</v>
      </c>
      <c r="E213" t="s">
        <v>222</v>
      </c>
      <c r="F213" t="s">
        <v>52</v>
      </c>
      <c r="G213" t="s">
        <v>28</v>
      </c>
      <c r="H213">
        <v>31.208288</v>
      </c>
      <c r="I213">
        <v>31.208288</v>
      </c>
    </row>
    <row r="214" spans="1:13">
      <c r="A214">
        <v>205</v>
      </c>
      <c r="B214" t="s">
        <v>6</v>
      </c>
      <c r="C214" t="s">
        <v>246</v>
      </c>
      <c r="D214" t="s">
        <v>20</v>
      </c>
      <c r="E214" t="s">
        <v>222</v>
      </c>
      <c r="F214" t="s">
        <v>56</v>
      </c>
      <c r="G214" t="s">
        <v>28</v>
      </c>
      <c r="H214">
        <v>30.133313999999999</v>
      </c>
      <c r="I214">
        <v>30.133313999999999</v>
      </c>
      <c r="J214">
        <v>30.198392330000001</v>
      </c>
      <c r="K214">
        <f t="shared" si="11"/>
        <v>9.1813400000000023</v>
      </c>
      <c r="L214">
        <f t="shared" si="12"/>
        <v>-9.1813400000000023</v>
      </c>
      <c r="M214">
        <f t="shared" si="13"/>
        <v>1.7224287249659074E-3</v>
      </c>
    </row>
    <row r="215" spans="1:13">
      <c r="A215">
        <v>206</v>
      </c>
      <c r="B215" t="s">
        <v>6</v>
      </c>
      <c r="C215" t="s">
        <v>247</v>
      </c>
      <c r="D215" t="s">
        <v>20</v>
      </c>
      <c r="E215" t="s">
        <v>222</v>
      </c>
      <c r="F215" t="s">
        <v>56</v>
      </c>
      <c r="G215" t="s">
        <v>28</v>
      </c>
      <c r="H215">
        <v>30.230694</v>
      </c>
      <c r="I215">
        <v>30.230694</v>
      </c>
    </row>
    <row r="216" spans="1:13">
      <c r="A216">
        <v>207</v>
      </c>
      <c r="B216" t="s">
        <v>6</v>
      </c>
      <c r="C216" t="s">
        <v>248</v>
      </c>
      <c r="D216" t="s">
        <v>20</v>
      </c>
      <c r="E216" t="s">
        <v>222</v>
      </c>
      <c r="F216" t="s">
        <v>56</v>
      </c>
      <c r="G216" t="s">
        <v>28</v>
      </c>
      <c r="H216">
        <v>30.231169000000001</v>
      </c>
      <c r="I216">
        <v>30.231169000000001</v>
      </c>
    </row>
    <row r="217" spans="1:13">
      <c r="A217">
        <v>208</v>
      </c>
      <c r="B217" t="s">
        <v>6</v>
      </c>
      <c r="C217" t="s">
        <v>249</v>
      </c>
      <c r="D217" t="s">
        <v>20</v>
      </c>
      <c r="E217" t="s">
        <v>222</v>
      </c>
      <c r="F217" t="s">
        <v>60</v>
      </c>
      <c r="G217" t="s">
        <v>28</v>
      </c>
      <c r="H217">
        <v>21.001273999999999</v>
      </c>
      <c r="I217">
        <v>21.001273999999999</v>
      </c>
      <c r="J217">
        <v>21.017052329999999</v>
      </c>
      <c r="K217">
        <f t="shared" si="11"/>
        <v>0</v>
      </c>
    </row>
    <row r="218" spans="1:13">
      <c r="A218">
        <v>209</v>
      </c>
      <c r="B218" t="s">
        <v>6</v>
      </c>
      <c r="C218" t="s">
        <v>250</v>
      </c>
      <c r="D218" t="s">
        <v>20</v>
      </c>
      <c r="E218" t="s">
        <v>222</v>
      </c>
      <c r="F218" t="s">
        <v>60</v>
      </c>
      <c r="G218" t="s">
        <v>28</v>
      </c>
      <c r="H218">
        <v>21.016477999999999</v>
      </c>
      <c r="I218">
        <v>21.016477999999999</v>
      </c>
    </row>
    <row r="219" spans="1:13">
      <c r="A219">
        <v>210</v>
      </c>
      <c r="B219" t="s">
        <v>6</v>
      </c>
      <c r="C219" t="s">
        <v>251</v>
      </c>
      <c r="D219" t="s">
        <v>20</v>
      </c>
      <c r="E219" t="s">
        <v>222</v>
      </c>
      <c r="F219" t="s">
        <v>60</v>
      </c>
      <c r="G219" t="s">
        <v>28</v>
      </c>
      <c r="H219">
        <v>21.033404999999998</v>
      </c>
      <c r="I219">
        <v>21.033404999999998</v>
      </c>
    </row>
    <row r="220" spans="1:13">
      <c r="A220">
        <v>211</v>
      </c>
      <c r="B220" t="s">
        <v>6</v>
      </c>
      <c r="C220" t="s">
        <v>252</v>
      </c>
      <c r="D220" t="s">
        <v>20</v>
      </c>
      <c r="E220" t="s">
        <v>222</v>
      </c>
      <c r="F220" t="s">
        <v>64</v>
      </c>
      <c r="G220" t="s">
        <v>28</v>
      </c>
      <c r="H220">
        <v>21.264505</v>
      </c>
      <c r="I220">
        <v>21.264505</v>
      </c>
      <c r="J220">
        <v>21.294744999999999</v>
      </c>
    </row>
    <row r="221" spans="1:13">
      <c r="A221">
        <v>212</v>
      </c>
      <c r="B221" t="s">
        <v>6</v>
      </c>
      <c r="C221" t="s">
        <v>253</v>
      </c>
      <c r="D221" t="s">
        <v>20</v>
      </c>
      <c r="E221" t="s">
        <v>222</v>
      </c>
      <c r="F221" t="s">
        <v>64</v>
      </c>
      <c r="G221" t="s">
        <v>28</v>
      </c>
      <c r="H221">
        <v>21.323419999999999</v>
      </c>
      <c r="I221">
        <v>21.323419999999999</v>
      </c>
    </row>
    <row r="222" spans="1:13">
      <c r="A222">
        <v>213</v>
      </c>
      <c r="B222" t="s">
        <v>6</v>
      </c>
      <c r="C222" t="s">
        <v>254</v>
      </c>
      <c r="D222" t="s">
        <v>20</v>
      </c>
      <c r="E222" t="s">
        <v>222</v>
      </c>
      <c r="F222" t="s">
        <v>64</v>
      </c>
      <c r="G222" t="s">
        <v>28</v>
      </c>
      <c r="H222">
        <v>21.296309999999998</v>
      </c>
      <c r="I222">
        <v>21.296309999999998</v>
      </c>
    </row>
    <row r="223" spans="1:13">
      <c r="A223">
        <v>214</v>
      </c>
      <c r="B223" t="s">
        <v>6</v>
      </c>
      <c r="C223" t="s">
        <v>255</v>
      </c>
      <c r="D223" t="s">
        <v>71</v>
      </c>
      <c r="E223" t="s">
        <v>68</v>
      </c>
      <c r="F223" t="s">
        <v>22</v>
      </c>
      <c r="G223" t="s">
        <v>23</v>
      </c>
      <c r="H223" t="s">
        <v>72</v>
      </c>
      <c r="J223">
        <v>37.224969999999999</v>
      </c>
    </row>
    <row r="224" spans="1:13">
      <c r="A224">
        <v>215</v>
      </c>
      <c r="B224" t="s">
        <v>6</v>
      </c>
      <c r="C224" t="s">
        <v>256</v>
      </c>
      <c r="D224" t="s">
        <v>71</v>
      </c>
      <c r="E224" t="s">
        <v>68</v>
      </c>
      <c r="F224" t="s">
        <v>22</v>
      </c>
      <c r="G224" t="s">
        <v>23</v>
      </c>
      <c r="H224" t="s">
        <v>72</v>
      </c>
    </row>
    <row r="225" spans="1:9">
      <c r="A225">
        <v>216</v>
      </c>
      <c r="B225" t="s">
        <v>6</v>
      </c>
      <c r="C225" t="s">
        <v>257</v>
      </c>
      <c r="D225" t="s">
        <v>71</v>
      </c>
      <c r="E225" t="s">
        <v>68</v>
      </c>
      <c r="F225" t="s">
        <v>22</v>
      </c>
      <c r="G225" t="s">
        <v>23</v>
      </c>
      <c r="H225">
        <v>37.224969999999999</v>
      </c>
      <c r="I225">
        <v>37.224969999999999</v>
      </c>
    </row>
    <row r="227" spans="1:9">
      <c r="A227" t="s">
        <v>258</v>
      </c>
      <c r="B227" t="s">
        <v>259</v>
      </c>
      <c r="C227" t="s">
        <v>260</v>
      </c>
    </row>
    <row r="228" spans="1:9">
      <c r="A228" t="s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workbookViewId="0">
      <selection activeCell="O51" sqref="O51"/>
    </sheetView>
  </sheetViews>
  <sheetFormatPr baseColWidth="10" defaultColWidth="8.83203125" defaultRowHeight="14" x14ac:dyDescent="0"/>
  <cols>
    <col min="2" max="2" width="19.1640625" bestFit="1" customWidth="1"/>
    <col min="3" max="3" width="18.83203125" bestFit="1" customWidth="1"/>
    <col min="4" max="4" width="18.5" bestFit="1" customWidth="1"/>
    <col min="5" max="7" width="12" bestFit="1" customWidth="1"/>
  </cols>
  <sheetData>
    <row r="1" spans="1:8">
      <c r="A1" t="s">
        <v>266</v>
      </c>
      <c r="B1" t="s">
        <v>267</v>
      </c>
      <c r="C1" t="s">
        <v>270</v>
      </c>
      <c r="D1" t="s">
        <v>111</v>
      </c>
      <c r="E1" t="s">
        <v>274</v>
      </c>
      <c r="F1" t="s">
        <v>276</v>
      </c>
      <c r="G1" t="s">
        <v>275</v>
      </c>
      <c r="H1" t="s">
        <v>279</v>
      </c>
    </row>
    <row r="2" spans="1:8">
      <c r="A2" t="s">
        <v>22</v>
      </c>
      <c r="B2">
        <v>0.24032472699999999</v>
      </c>
      <c r="C2">
        <v>0.24550523099999999</v>
      </c>
      <c r="D2">
        <v>0.289566979</v>
      </c>
      <c r="E2">
        <f>AVERAGE(B2:D2)</f>
        <v>0.25846564566666669</v>
      </c>
      <c r="F2">
        <f>STDEV(B2:D2)</f>
        <v>2.7058808302599685E-2</v>
      </c>
      <c r="G2">
        <f>COUNT(B2:D2)</f>
        <v>3</v>
      </c>
      <c r="H2">
        <f>F2/SQRT(G2)</f>
        <v>1.562241025745641E-2</v>
      </c>
    </row>
    <row r="3" spans="1:8">
      <c r="A3" t="s">
        <v>27</v>
      </c>
      <c r="B3">
        <v>1.7741040000000001E-3</v>
      </c>
      <c r="C3">
        <v>2.3145150000000001E-3</v>
      </c>
      <c r="D3">
        <v>2.7405749999999999E-3</v>
      </c>
      <c r="E3">
        <f t="shared" ref="E3:E20" si="0">AVERAGE(B3:D3)</f>
        <v>2.2763980000000002E-3</v>
      </c>
      <c r="F3">
        <f t="shared" ref="F3:F21" si="1">STDEV(B3:D3)</f>
        <v>4.843616703734926E-4</v>
      </c>
      <c r="G3">
        <f t="shared" ref="G3:G21" si="2">COUNT(B3:D3)</f>
        <v>3</v>
      </c>
      <c r="H3">
        <f t="shared" ref="H3:H21" si="3">F3/SQRT(G3)</f>
        <v>2.7964634077527273E-4</v>
      </c>
    </row>
    <row r="4" spans="1:8">
      <c r="A4" t="s">
        <v>32</v>
      </c>
      <c r="B4">
        <v>1.3425019999999999E-2</v>
      </c>
      <c r="C4">
        <v>1.6075197999999999E-2</v>
      </c>
      <c r="D4">
        <v>1.4743081999999999E-2</v>
      </c>
      <c r="E4">
        <f t="shared" si="0"/>
        <v>1.4747766666666667E-2</v>
      </c>
      <c r="F4">
        <f t="shared" si="1"/>
        <v>1.3250952107291508E-3</v>
      </c>
      <c r="G4">
        <f t="shared" si="2"/>
        <v>3</v>
      </c>
      <c r="H4">
        <f t="shared" si="3"/>
        <v>7.6504407661635919E-4</v>
      </c>
    </row>
    <row r="5" spans="1:8">
      <c r="A5" t="s">
        <v>36</v>
      </c>
      <c r="B5">
        <v>5.950309E-3</v>
      </c>
      <c r="C5">
        <v>5.6849639999999998E-3</v>
      </c>
      <c r="D5">
        <v>6.2307980000000001E-3</v>
      </c>
      <c r="E5">
        <f t="shared" si="0"/>
        <v>5.9553570000000005E-3</v>
      </c>
      <c r="F5">
        <f t="shared" si="1"/>
        <v>2.7295201156430423E-4</v>
      </c>
      <c r="G5">
        <f t="shared" si="2"/>
        <v>3</v>
      </c>
      <c r="H5">
        <f t="shared" si="3"/>
        <v>1.5758891735250091E-4</v>
      </c>
    </row>
    <row r="6" spans="1:8">
      <c r="A6" t="s">
        <v>268</v>
      </c>
      <c r="B6">
        <v>4.43459E-4</v>
      </c>
      <c r="C6">
        <v>5.0967500000000002E-4</v>
      </c>
      <c r="D6">
        <v>5.3216699999999995E-4</v>
      </c>
      <c r="E6">
        <f t="shared" si="0"/>
        <v>4.9510033333333332E-4</v>
      </c>
      <c r="F6">
        <f t="shared" si="1"/>
        <v>4.6114997531533401E-5</v>
      </c>
      <c r="G6">
        <f t="shared" si="2"/>
        <v>3</v>
      </c>
      <c r="H6">
        <f t="shared" si="3"/>
        <v>2.6624506238509738E-5</v>
      </c>
    </row>
    <row r="7" spans="1:8">
      <c r="A7" t="s">
        <v>44</v>
      </c>
      <c r="B7">
        <v>2.7814300000000001E-3</v>
      </c>
      <c r="C7">
        <v>2.6726810000000001E-3</v>
      </c>
      <c r="D7">
        <v>2.327403E-3</v>
      </c>
      <c r="E7">
        <f t="shared" si="0"/>
        <v>2.5938379999999998E-3</v>
      </c>
      <c r="F7">
        <f t="shared" si="1"/>
        <v>2.3705968271513404E-4</v>
      </c>
      <c r="G7">
        <f t="shared" si="2"/>
        <v>3</v>
      </c>
      <c r="H7">
        <f t="shared" si="3"/>
        <v>1.3686647162958993E-4</v>
      </c>
    </row>
    <row r="8" spans="1:8">
      <c r="A8" t="s">
        <v>48</v>
      </c>
      <c r="B8" s="1">
        <v>4.1396000000000001E-5</v>
      </c>
      <c r="C8" s="1">
        <v>7.4400000000000006E-5</v>
      </c>
      <c r="D8" s="1">
        <v>7.2492799999999998E-5</v>
      </c>
      <c r="E8">
        <f t="shared" si="0"/>
        <v>6.2762933333333328E-5</v>
      </c>
      <c r="F8">
        <f t="shared" si="1"/>
        <v>1.8528862161863403E-5</v>
      </c>
      <c r="G8">
        <f t="shared" si="2"/>
        <v>3</v>
      </c>
      <c r="H8">
        <f t="shared" si="3"/>
        <v>1.0697643556929308E-5</v>
      </c>
    </row>
    <row r="9" spans="1:8">
      <c r="A9" t="s">
        <v>52</v>
      </c>
      <c r="B9">
        <v>2.6720569999999998E-3</v>
      </c>
      <c r="C9">
        <v>2.4937079999999999E-3</v>
      </c>
      <c r="D9">
        <v>2.6789549999999998E-3</v>
      </c>
      <c r="E9">
        <f t="shared" si="0"/>
        <v>2.6149066666666665E-3</v>
      </c>
      <c r="F9">
        <f t="shared" si="1"/>
        <v>1.0501777564933152E-4</v>
      </c>
      <c r="G9">
        <f t="shared" si="2"/>
        <v>3</v>
      </c>
      <c r="H9">
        <f t="shared" si="3"/>
        <v>6.0632041040837285E-5</v>
      </c>
    </row>
    <row r="10" spans="1:8">
      <c r="A10" t="s">
        <v>269</v>
      </c>
      <c r="B10">
        <v>9.5840200000000004E-3</v>
      </c>
      <c r="C10">
        <v>9.8330320000000002E-3</v>
      </c>
      <c r="D10">
        <v>9.8837709999999995E-3</v>
      </c>
      <c r="E10">
        <f t="shared" si="0"/>
        <v>9.7669409999999995E-3</v>
      </c>
      <c r="F10">
        <f t="shared" si="1"/>
        <v>1.604327918818341E-4</v>
      </c>
      <c r="G10">
        <f t="shared" si="2"/>
        <v>3</v>
      </c>
      <c r="H10">
        <f t="shared" si="3"/>
        <v>9.2625915579820132E-5</v>
      </c>
    </row>
    <row r="12" spans="1:8">
      <c r="A12" t="s">
        <v>266</v>
      </c>
      <c r="B12" t="s">
        <v>271</v>
      </c>
      <c r="C12" t="s">
        <v>272</v>
      </c>
      <c r="D12" t="s">
        <v>273</v>
      </c>
      <c r="E12" t="s">
        <v>277</v>
      </c>
      <c r="F12" t="s">
        <v>276</v>
      </c>
      <c r="G12" t="s">
        <v>278</v>
      </c>
      <c r="H12" t="s">
        <v>279</v>
      </c>
    </row>
    <row r="13" spans="1:8">
      <c r="A13" t="s">
        <v>22</v>
      </c>
      <c r="B13">
        <v>3.0981633000000001E-2</v>
      </c>
      <c r="C13">
        <v>2.3267297999999999E-2</v>
      </c>
      <c r="D13">
        <v>2.3892288000000001E-2</v>
      </c>
      <c r="E13">
        <f t="shared" si="0"/>
        <v>2.6047073E-2</v>
      </c>
      <c r="F13">
        <f t="shared" si="1"/>
        <v>4.284864632660524E-3</v>
      </c>
      <c r="G13">
        <f t="shared" si="2"/>
        <v>3</v>
      </c>
      <c r="H13">
        <f t="shared" si="3"/>
        <v>2.4738677491076607E-3</v>
      </c>
    </row>
    <row r="14" spans="1:8">
      <c r="A14" t="s">
        <v>27</v>
      </c>
      <c r="B14">
        <v>1.2899366000000001E-2</v>
      </c>
      <c r="C14">
        <v>1.4373873000000001E-2</v>
      </c>
      <c r="D14">
        <v>1.0113321E-2</v>
      </c>
      <c r="E14">
        <f t="shared" si="0"/>
        <v>1.2462186666666666E-2</v>
      </c>
      <c r="F14">
        <f t="shared" si="1"/>
        <v>2.1636589757390917E-3</v>
      </c>
      <c r="G14">
        <f t="shared" si="2"/>
        <v>3</v>
      </c>
      <c r="H14">
        <f t="shared" si="3"/>
        <v>1.2491890920775146E-3</v>
      </c>
    </row>
    <row r="15" spans="1:8">
      <c r="A15" t="s">
        <v>32</v>
      </c>
      <c r="B15">
        <v>4.8964350000000002E-3</v>
      </c>
      <c r="C15">
        <v>5.0557659999999997E-3</v>
      </c>
      <c r="D15">
        <v>4.9202339999999999E-3</v>
      </c>
      <c r="E15">
        <f t="shared" si="0"/>
        <v>4.9574783333333336E-3</v>
      </c>
      <c r="F15">
        <f t="shared" si="1"/>
        <v>8.5947351118770949E-5</v>
      </c>
      <c r="G15">
        <f t="shared" si="2"/>
        <v>3</v>
      </c>
      <c r="H15">
        <f t="shared" si="3"/>
        <v>4.9621726304557693E-5</v>
      </c>
    </row>
    <row r="16" spans="1:8">
      <c r="A16" t="s">
        <v>36</v>
      </c>
      <c r="B16">
        <v>1.6379910000000001E-3</v>
      </c>
      <c r="C16">
        <v>1.647063E-3</v>
      </c>
      <c r="D16">
        <v>1.443663E-3</v>
      </c>
      <c r="E16">
        <f t="shared" si="0"/>
        <v>1.5762390000000001E-3</v>
      </c>
      <c r="F16">
        <f t="shared" si="1"/>
        <v>1.1490375158366245E-4</v>
      </c>
      <c r="G16">
        <f t="shared" si="2"/>
        <v>3</v>
      </c>
      <c r="H16">
        <f>F16/SQRT(G16)</f>
        <v>6.63397119077254E-5</v>
      </c>
    </row>
    <row r="17" spans="1:8">
      <c r="A17" t="s">
        <v>268</v>
      </c>
      <c r="B17">
        <v>1.93234E-4</v>
      </c>
      <c r="C17">
        <v>2.2892299999999999E-4</v>
      </c>
      <c r="D17">
        <v>1.8843500000000001E-4</v>
      </c>
      <c r="E17">
        <f t="shared" si="0"/>
        <v>2.0353066666666667E-4</v>
      </c>
      <c r="F17">
        <f t="shared" si="1"/>
        <v>2.2120930006067398E-5</v>
      </c>
      <c r="G17">
        <f t="shared" si="2"/>
        <v>3</v>
      </c>
      <c r="H17">
        <f t="shared" si="3"/>
        <v>1.2771524893727883E-5</v>
      </c>
    </row>
    <row r="18" spans="1:8">
      <c r="A18" t="s">
        <v>44</v>
      </c>
      <c r="B18">
        <v>9.2918779999999999E-3</v>
      </c>
      <c r="C18">
        <v>9.2008660000000003E-3</v>
      </c>
      <c r="D18">
        <v>8.4968960000000003E-3</v>
      </c>
      <c r="E18">
        <f t="shared" si="0"/>
        <v>8.9965466666666657E-3</v>
      </c>
      <c r="F18">
        <f t="shared" si="1"/>
        <v>4.3509641180011267E-4</v>
      </c>
      <c r="G18">
        <f t="shared" si="2"/>
        <v>3</v>
      </c>
      <c r="H18">
        <f t="shared" si="3"/>
        <v>2.5120303047623533E-4</v>
      </c>
    </row>
    <row r="19" spans="1:8">
      <c r="A19" t="s">
        <v>48</v>
      </c>
      <c r="B19" s="1">
        <v>9.0699999999999996E-5</v>
      </c>
      <c r="C19">
        <v>1.1681200000000001E-4</v>
      </c>
      <c r="D19" s="1">
        <v>6.8399999999999996E-5</v>
      </c>
      <c r="E19">
        <f t="shared" si="0"/>
        <v>9.197066666666667E-5</v>
      </c>
      <c r="F19">
        <f t="shared" si="1"/>
        <v>2.4231000419572724E-5</v>
      </c>
      <c r="G19">
        <f t="shared" si="2"/>
        <v>3</v>
      </c>
      <c r="H19">
        <f t="shared" si="3"/>
        <v>1.3989774614974248E-5</v>
      </c>
    </row>
    <row r="20" spans="1:8">
      <c r="A20" t="s">
        <v>52</v>
      </c>
      <c r="B20">
        <v>9.5766500000000001E-4</v>
      </c>
      <c r="C20" s="1">
        <v>1.0587039999999999E-3</v>
      </c>
      <c r="D20">
        <v>7.8785900000000002E-4</v>
      </c>
      <c r="E20">
        <f t="shared" si="0"/>
        <v>9.3474266666666677E-4</v>
      </c>
      <c r="F20">
        <f t="shared" si="1"/>
        <v>1.3686975023844138E-4</v>
      </c>
      <c r="G20">
        <f t="shared" si="2"/>
        <v>3</v>
      </c>
      <c r="H20">
        <f t="shared" si="3"/>
        <v>7.9021787144080983E-5</v>
      </c>
    </row>
    <row r="21" spans="1:8">
      <c r="A21" t="s">
        <v>269</v>
      </c>
      <c r="B21">
        <v>1.932734E-3</v>
      </c>
      <c r="C21">
        <v>1.745873E-3</v>
      </c>
      <c r="D21">
        <v>1.7224289999999999E-3</v>
      </c>
      <c r="E21">
        <f>AVERAGE(B21:D21)</f>
        <v>1.8003453333333332E-3</v>
      </c>
      <c r="F21">
        <f t="shared" si="1"/>
        <v>1.1524961856914466E-4</v>
      </c>
      <c r="G21">
        <f t="shared" si="2"/>
        <v>3</v>
      </c>
      <c r="H21">
        <f t="shared" si="3"/>
        <v>6.6539398304897359E-5</v>
      </c>
    </row>
    <row r="23" spans="1:8">
      <c r="B23" s="4"/>
      <c r="C23" s="4"/>
    </row>
    <row r="24" spans="1:8">
      <c r="A24" t="s">
        <v>280</v>
      </c>
      <c r="B24">
        <v>2.6047073E-2</v>
      </c>
      <c r="C24">
        <v>0.25846564599999999</v>
      </c>
    </row>
    <row r="26" spans="1:8">
      <c r="A26" t="s">
        <v>276</v>
      </c>
      <c r="B26">
        <v>4.2848649999999997E-3</v>
      </c>
      <c r="C26">
        <v>2.7058808E-2</v>
      </c>
    </row>
    <row r="27" spans="1:8">
      <c r="A27" t="s">
        <v>279</v>
      </c>
      <c r="B27">
        <v>2.4738680000000002E-3</v>
      </c>
      <c r="C27">
        <v>1.562241E-2</v>
      </c>
    </row>
    <row r="40" spans="1:3">
      <c r="A40" t="s">
        <v>27</v>
      </c>
      <c r="B40">
        <v>1.2462187E-2</v>
      </c>
      <c r="C40">
        <v>2.2763979999999998E-3</v>
      </c>
    </row>
    <row r="42" spans="1:3">
      <c r="A42" t="s">
        <v>276</v>
      </c>
      <c r="B42">
        <v>2.1636590000000001E-3</v>
      </c>
      <c r="C42">
        <v>4.8436200000000001E-4</v>
      </c>
    </row>
    <row r="43" spans="1:3">
      <c r="A43" t="s">
        <v>279</v>
      </c>
      <c r="B43">
        <v>1.2491889999999999E-3</v>
      </c>
      <c r="C43">
        <v>2.7964599999999999E-4</v>
      </c>
    </row>
    <row r="56" spans="1:3">
      <c r="A56" t="s">
        <v>32</v>
      </c>
      <c r="B56">
        <v>4.9574780000000004E-3</v>
      </c>
      <c r="C56">
        <v>1.4747767E-2</v>
      </c>
    </row>
    <row r="58" spans="1:3">
      <c r="A58" t="s">
        <v>276</v>
      </c>
      <c r="B58" s="1">
        <v>8.5947399999999996E-5</v>
      </c>
      <c r="C58">
        <v>1.3250950000000001E-3</v>
      </c>
    </row>
    <row r="59" spans="1:3">
      <c r="A59" t="s">
        <v>279</v>
      </c>
      <c r="B59" s="1">
        <v>4.96217E-5</v>
      </c>
      <c r="C59">
        <v>7.6504399999999999E-4</v>
      </c>
    </row>
    <row r="71" spans="1:4">
      <c r="A71" t="s">
        <v>36</v>
      </c>
      <c r="B71">
        <v>1.5762389999999999E-3</v>
      </c>
      <c r="C71">
        <v>5.9553569999999997E-3</v>
      </c>
    </row>
    <row r="73" spans="1:4">
      <c r="A73" t="s">
        <v>276</v>
      </c>
      <c r="B73">
        <v>1.14904E-4</v>
      </c>
      <c r="C73">
        <v>2.7295200000000003E-4</v>
      </c>
    </row>
    <row r="74" spans="1:4">
      <c r="A74" t="s">
        <v>279</v>
      </c>
      <c r="B74" s="1">
        <v>6.6339699999999998E-5</v>
      </c>
      <c r="C74">
        <v>1.57589E-4</v>
      </c>
      <c r="D74" s="1"/>
    </row>
    <row r="89" spans="1:6">
      <c r="A89" t="s">
        <v>268</v>
      </c>
      <c r="B89" s="1">
        <v>2.0353100000000001E-4</v>
      </c>
      <c r="C89">
        <v>4.9510000000000005E-4</v>
      </c>
      <c r="E89" s="1"/>
      <c r="F89" s="1"/>
    </row>
    <row r="91" spans="1:6">
      <c r="A91" t="s">
        <v>276</v>
      </c>
      <c r="B91" s="1">
        <v>2.2099999999999998E-5</v>
      </c>
      <c r="C91" s="1">
        <v>4.6100000000000002E-5</v>
      </c>
    </row>
    <row r="92" spans="1:6">
      <c r="A92" t="s">
        <v>279</v>
      </c>
      <c r="B92" s="1">
        <v>1.2799999999999999E-5</v>
      </c>
      <c r="C92" s="1">
        <v>2.6599999999999999E-5</v>
      </c>
    </row>
    <row r="107" spans="1:8">
      <c r="A107" t="s">
        <v>44</v>
      </c>
      <c r="B107">
        <v>8.9965470000000006E-3</v>
      </c>
      <c r="C107">
        <v>2.5938379999999998E-3</v>
      </c>
    </row>
    <row r="109" spans="1:8">
      <c r="A109" t="s">
        <v>276</v>
      </c>
      <c r="B109">
        <v>4.35096E-4</v>
      </c>
      <c r="C109">
        <v>2.3706000000000001E-4</v>
      </c>
    </row>
    <row r="110" spans="1:8">
      <c r="A110" t="s">
        <v>279</v>
      </c>
      <c r="B110">
        <v>2.5120299999999997E-4</v>
      </c>
      <c r="C110">
        <v>1.36866E-4</v>
      </c>
    </row>
    <row r="112" spans="1:8">
      <c r="H112" s="3"/>
    </row>
    <row r="125" spans="1:6">
      <c r="A125" t="s">
        <v>48</v>
      </c>
      <c r="B125" s="1">
        <v>9.1970699999999997E-5</v>
      </c>
      <c r="C125" s="1">
        <v>6.2762900000000002E-5</v>
      </c>
      <c r="E125" s="1"/>
      <c r="F125" s="1"/>
    </row>
    <row r="127" spans="1:6">
      <c r="A127" t="s">
        <v>276</v>
      </c>
      <c r="B127" s="1">
        <v>2.4199999999999999E-5</v>
      </c>
      <c r="C127" s="1">
        <v>1.8499999999999999E-5</v>
      </c>
    </row>
    <row r="128" spans="1:6">
      <c r="A128" t="s">
        <v>279</v>
      </c>
      <c r="B128" s="1">
        <v>1.4E-5</v>
      </c>
      <c r="C128" s="1">
        <v>1.0699999999999999E-5</v>
      </c>
    </row>
    <row r="143" spans="1:6">
      <c r="A143" t="s">
        <v>281</v>
      </c>
      <c r="B143">
        <v>9.3474300000000003E-4</v>
      </c>
      <c r="C143">
        <v>2.6149070000000001E-3</v>
      </c>
      <c r="E143" s="1"/>
      <c r="F143" s="1"/>
    </row>
    <row r="145" spans="1:3">
      <c r="A145" t="s">
        <v>276</v>
      </c>
      <c r="B145">
        <v>1.3687000000000001E-4</v>
      </c>
      <c r="C145">
        <v>1.05018E-4</v>
      </c>
    </row>
    <row r="146" spans="1:3">
      <c r="A146" t="s">
        <v>279</v>
      </c>
      <c r="B146" s="1">
        <v>7.8999999999999996E-5</v>
      </c>
      <c r="C146" s="1">
        <v>6.0600000000000003E-5</v>
      </c>
    </row>
    <row r="161" spans="1:6">
      <c r="A161" t="s">
        <v>269</v>
      </c>
      <c r="B161">
        <v>1.8003450000000001E-3</v>
      </c>
      <c r="C161">
        <v>9.7669409999999995E-3</v>
      </c>
      <c r="E161" s="1"/>
      <c r="F161" s="1"/>
    </row>
    <row r="163" spans="1:6">
      <c r="A163" t="s">
        <v>276</v>
      </c>
      <c r="B163" s="2">
        <v>1.1525E-4</v>
      </c>
      <c r="C163">
        <v>1.60433E-4</v>
      </c>
    </row>
    <row r="164" spans="1:6">
      <c r="A164" t="s">
        <v>279</v>
      </c>
      <c r="B164" s="1">
        <v>6.6500000000000004E-5</v>
      </c>
      <c r="C164" s="1">
        <v>9.2600000000000001E-5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A93" workbookViewId="0">
      <selection activeCell="C143" sqref="C143"/>
    </sheetView>
  </sheetViews>
  <sheetFormatPr baseColWidth="10" defaultColWidth="8.83203125" defaultRowHeight="14" x14ac:dyDescent="0"/>
  <cols>
    <col min="5" max="5" width="22.5" customWidth="1"/>
  </cols>
  <sheetData>
    <row r="1" spans="1:13">
      <c r="A1" t="s">
        <v>0</v>
      </c>
      <c r="B1">
        <v>1.2</v>
      </c>
    </row>
    <row r="2" spans="1:13">
      <c r="A2" t="s">
        <v>1</v>
      </c>
      <c r="B2" t="s">
        <v>282</v>
      </c>
    </row>
    <row r="3" spans="1:13">
      <c r="A3" t="s">
        <v>3</v>
      </c>
      <c r="B3" t="s">
        <v>4</v>
      </c>
    </row>
    <row r="4" spans="1:13">
      <c r="A4" t="s">
        <v>5</v>
      </c>
      <c r="B4" t="s">
        <v>283</v>
      </c>
    </row>
    <row r="5" spans="1:13">
      <c r="A5" t="s">
        <v>7</v>
      </c>
      <c r="B5" t="s">
        <v>284</v>
      </c>
    </row>
    <row r="6" spans="1:13">
      <c r="A6" t="s">
        <v>9</v>
      </c>
    </row>
    <row r="7" spans="1:13">
      <c r="A7" t="s">
        <v>10</v>
      </c>
    </row>
    <row r="9" spans="1:13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18</v>
      </c>
      <c r="J9" t="s">
        <v>285</v>
      </c>
      <c r="K9" t="s">
        <v>263</v>
      </c>
      <c r="L9" t="s">
        <v>264</v>
      </c>
      <c r="M9" t="s">
        <v>286</v>
      </c>
    </row>
    <row r="10" spans="1:13">
      <c r="A10">
        <v>1</v>
      </c>
      <c r="B10" t="s">
        <v>283</v>
      </c>
      <c r="C10" t="s">
        <v>19</v>
      </c>
      <c r="D10" t="s">
        <v>20</v>
      </c>
      <c r="E10" t="s">
        <v>287</v>
      </c>
      <c r="F10" t="s">
        <v>288</v>
      </c>
      <c r="G10" t="s">
        <v>28</v>
      </c>
      <c r="H10">
        <v>29.313108</v>
      </c>
      <c r="I10">
        <v>29.313108</v>
      </c>
      <c r="J10">
        <f>AVERAGE(I10:I12)</f>
        <v>29.185891999999999</v>
      </c>
      <c r="K10">
        <f>J10-$J$25</f>
        <v>8.6222250000000003</v>
      </c>
      <c r="L10">
        <f>-1*K10</f>
        <v>-8.6222250000000003</v>
      </c>
      <c r="M10">
        <f>2^L10</f>
        <v>2.5377664152256957E-3</v>
      </c>
    </row>
    <row r="11" spans="1:13">
      <c r="A11">
        <v>2</v>
      </c>
      <c r="B11" t="s">
        <v>283</v>
      </c>
      <c r="C11" t="s">
        <v>24</v>
      </c>
      <c r="D11" t="s">
        <v>20</v>
      </c>
      <c r="E11" t="s">
        <v>287</v>
      </c>
      <c r="F11" t="s">
        <v>288</v>
      </c>
      <c r="G11" t="s">
        <v>28</v>
      </c>
      <c r="H11">
        <v>29.333828</v>
      </c>
      <c r="I11">
        <v>29.333828</v>
      </c>
    </row>
    <row r="12" spans="1:13">
      <c r="A12">
        <v>3</v>
      </c>
      <c r="B12" t="s">
        <v>283</v>
      </c>
      <c r="C12" t="s">
        <v>25</v>
      </c>
      <c r="D12" t="s">
        <v>20</v>
      </c>
      <c r="E12" t="s">
        <v>287</v>
      </c>
      <c r="F12" t="s">
        <v>288</v>
      </c>
      <c r="G12" t="s">
        <v>28</v>
      </c>
      <c r="H12">
        <v>28.910740000000001</v>
      </c>
      <c r="I12">
        <v>28.910740000000001</v>
      </c>
    </row>
    <row r="13" spans="1:13">
      <c r="A13">
        <v>4</v>
      </c>
      <c r="B13" t="s">
        <v>283</v>
      </c>
      <c r="C13" t="s">
        <v>26</v>
      </c>
      <c r="D13" t="s">
        <v>20</v>
      </c>
      <c r="E13" t="s">
        <v>287</v>
      </c>
      <c r="F13" t="s">
        <v>289</v>
      </c>
      <c r="G13" t="s">
        <v>28</v>
      </c>
      <c r="H13">
        <v>28.970642000000002</v>
      </c>
      <c r="I13">
        <v>28.970642000000002</v>
      </c>
      <c r="J13">
        <f t="shared" ref="J13" si="0">AVERAGE(I13:I15)</f>
        <v>28.950293666666667</v>
      </c>
      <c r="K13">
        <f t="shared" ref="K13" si="1">J13-$J$25</f>
        <v>8.3866266666666682</v>
      </c>
      <c r="L13">
        <f t="shared" ref="L13" si="2">-1*K13</f>
        <v>-8.3866266666666682</v>
      </c>
      <c r="M13">
        <f t="shared" ref="M13" si="3">2^L13</f>
        <v>2.9879533376728643E-3</v>
      </c>
    </row>
    <row r="14" spans="1:13">
      <c r="A14">
        <v>5</v>
      </c>
      <c r="B14" t="s">
        <v>283</v>
      </c>
      <c r="C14" t="s">
        <v>29</v>
      </c>
      <c r="D14" t="s">
        <v>20</v>
      </c>
      <c r="E14" t="s">
        <v>287</v>
      </c>
      <c r="F14" t="s">
        <v>289</v>
      </c>
      <c r="G14" t="s">
        <v>28</v>
      </c>
      <c r="H14">
        <v>28.953458999999999</v>
      </c>
      <c r="I14">
        <v>28.953458999999999</v>
      </c>
    </row>
    <row r="15" spans="1:13">
      <c r="A15">
        <v>6</v>
      </c>
      <c r="B15" t="s">
        <v>283</v>
      </c>
      <c r="C15" t="s">
        <v>30</v>
      </c>
      <c r="D15" t="s">
        <v>20</v>
      </c>
      <c r="E15" t="s">
        <v>287</v>
      </c>
      <c r="F15" t="s">
        <v>289</v>
      </c>
      <c r="G15" t="s">
        <v>28</v>
      </c>
      <c r="H15">
        <v>28.926780000000001</v>
      </c>
      <c r="I15">
        <v>28.926780000000001</v>
      </c>
    </row>
    <row r="16" spans="1:13">
      <c r="A16">
        <v>7</v>
      </c>
      <c r="B16" t="s">
        <v>283</v>
      </c>
      <c r="C16" t="s">
        <v>31</v>
      </c>
      <c r="D16" t="s">
        <v>20</v>
      </c>
      <c r="E16" t="s">
        <v>287</v>
      </c>
      <c r="F16" t="s">
        <v>290</v>
      </c>
      <c r="G16" t="s">
        <v>28</v>
      </c>
      <c r="H16" s="5">
        <v>33.212809999999998</v>
      </c>
      <c r="I16" s="5"/>
      <c r="J16">
        <f t="shared" ref="J16" si="4">AVERAGE(I16:I18)</f>
        <v>32.913887000000003</v>
      </c>
      <c r="K16">
        <f t="shared" ref="K16" si="5">J16-$J$25</f>
        <v>12.350220000000004</v>
      </c>
      <c r="L16">
        <f t="shared" ref="L16" si="6">-1*K16</f>
        <v>-12.350220000000004</v>
      </c>
      <c r="M16">
        <f t="shared" ref="M16" si="7">2^L16</f>
        <v>1.9151964451231309E-4</v>
      </c>
    </row>
    <row r="17" spans="1:13">
      <c r="A17">
        <v>8</v>
      </c>
      <c r="B17" t="s">
        <v>283</v>
      </c>
      <c r="C17" t="s">
        <v>33</v>
      </c>
      <c r="D17" t="s">
        <v>20</v>
      </c>
      <c r="E17" t="s">
        <v>287</v>
      </c>
      <c r="F17" t="s">
        <v>290</v>
      </c>
      <c r="G17" t="s">
        <v>28</v>
      </c>
      <c r="H17">
        <v>32.957058000000004</v>
      </c>
      <c r="I17">
        <v>32.957058000000004</v>
      </c>
    </row>
    <row r="18" spans="1:13">
      <c r="A18">
        <v>9</v>
      </c>
      <c r="B18" t="s">
        <v>283</v>
      </c>
      <c r="C18" t="s">
        <v>34</v>
      </c>
      <c r="D18" t="s">
        <v>20</v>
      </c>
      <c r="E18" t="s">
        <v>287</v>
      </c>
      <c r="F18" t="s">
        <v>290</v>
      </c>
      <c r="G18" t="s">
        <v>28</v>
      </c>
      <c r="H18">
        <v>32.870716000000002</v>
      </c>
      <c r="I18">
        <v>32.870716000000002</v>
      </c>
    </row>
    <row r="19" spans="1:13">
      <c r="A19">
        <v>10</v>
      </c>
      <c r="B19" t="s">
        <v>283</v>
      </c>
      <c r="C19" t="s">
        <v>35</v>
      </c>
      <c r="D19" t="s">
        <v>20</v>
      </c>
      <c r="E19" t="s">
        <v>287</v>
      </c>
      <c r="F19" t="s">
        <v>291</v>
      </c>
      <c r="G19" t="s">
        <v>28</v>
      </c>
      <c r="H19">
        <v>27.15757</v>
      </c>
      <c r="I19">
        <v>27.15757</v>
      </c>
      <c r="J19">
        <f t="shared" ref="J19" si="8">AVERAGE(I19:I21)</f>
        <v>27.082192333333335</v>
      </c>
      <c r="K19">
        <f t="shared" ref="K19" si="9">J19-$J$25</f>
        <v>6.5185253333333364</v>
      </c>
      <c r="L19">
        <f t="shared" ref="L19" si="10">-1*K19</f>
        <v>-6.5185253333333364</v>
      </c>
      <c r="M19">
        <f t="shared" ref="M19" si="11">2^L19</f>
        <v>1.0907578498919586E-2</v>
      </c>
    </row>
    <row r="20" spans="1:13">
      <c r="A20">
        <v>11</v>
      </c>
      <c r="B20" t="s">
        <v>283</v>
      </c>
      <c r="C20" t="s">
        <v>37</v>
      </c>
      <c r="D20" t="s">
        <v>20</v>
      </c>
      <c r="E20" t="s">
        <v>287</v>
      </c>
      <c r="F20" t="s">
        <v>291</v>
      </c>
      <c r="G20" t="s">
        <v>28</v>
      </c>
      <c r="H20">
        <v>27.070589999999999</v>
      </c>
      <c r="I20">
        <v>27.070589999999999</v>
      </c>
    </row>
    <row r="21" spans="1:13">
      <c r="A21">
        <v>12</v>
      </c>
      <c r="B21" t="s">
        <v>283</v>
      </c>
      <c r="C21" t="s">
        <v>38</v>
      </c>
      <c r="D21" t="s">
        <v>20</v>
      </c>
      <c r="E21" t="s">
        <v>287</v>
      </c>
      <c r="F21" t="s">
        <v>291</v>
      </c>
      <c r="G21" t="s">
        <v>28</v>
      </c>
      <c r="H21">
        <v>27.018416999999999</v>
      </c>
      <c r="I21">
        <v>27.018416999999999</v>
      </c>
    </row>
    <row r="22" spans="1:13">
      <c r="A22">
        <v>13</v>
      </c>
      <c r="B22" t="s">
        <v>283</v>
      </c>
      <c r="C22" t="s">
        <v>39</v>
      </c>
      <c r="D22" t="s">
        <v>20</v>
      </c>
      <c r="E22" t="s">
        <v>287</v>
      </c>
      <c r="F22" t="s">
        <v>292</v>
      </c>
      <c r="G22" t="s">
        <v>28</v>
      </c>
      <c r="H22">
        <v>30.013748</v>
      </c>
      <c r="I22">
        <v>30.013748</v>
      </c>
      <c r="J22">
        <f t="shared" ref="J22" si="12">AVERAGE(I22:I24)</f>
        <v>29.993971999999999</v>
      </c>
      <c r="K22">
        <f t="shared" ref="K22" si="13">J22-$J$25</f>
        <v>9.4303050000000006</v>
      </c>
      <c r="L22">
        <f t="shared" ref="L22" si="14">-1*K22</f>
        <v>-9.4303050000000006</v>
      </c>
      <c r="M22">
        <f t="shared" ref="M22" si="15">2^L22</f>
        <v>1.4494235945669823E-3</v>
      </c>
    </row>
    <row r="23" spans="1:13">
      <c r="A23">
        <v>14</v>
      </c>
      <c r="B23" t="s">
        <v>283</v>
      </c>
      <c r="C23" t="s">
        <v>41</v>
      </c>
      <c r="D23" t="s">
        <v>20</v>
      </c>
      <c r="E23" t="s">
        <v>287</v>
      </c>
      <c r="F23" t="s">
        <v>292</v>
      </c>
      <c r="G23" t="s">
        <v>28</v>
      </c>
      <c r="H23">
        <v>29.985572999999999</v>
      </c>
      <c r="I23">
        <v>29.985572999999999</v>
      </c>
    </row>
    <row r="24" spans="1:13">
      <c r="A24">
        <v>15</v>
      </c>
      <c r="B24" t="s">
        <v>283</v>
      </c>
      <c r="C24" t="s">
        <v>42</v>
      </c>
      <c r="D24" t="s">
        <v>20</v>
      </c>
      <c r="E24" t="s">
        <v>287</v>
      </c>
      <c r="F24" t="s">
        <v>292</v>
      </c>
      <c r="G24" t="s">
        <v>28</v>
      </c>
      <c r="H24">
        <v>29.982595</v>
      </c>
      <c r="I24">
        <v>29.982595</v>
      </c>
    </row>
    <row r="25" spans="1:13">
      <c r="A25">
        <v>16</v>
      </c>
      <c r="B25" t="s">
        <v>283</v>
      </c>
      <c r="C25" t="s">
        <v>43</v>
      </c>
      <c r="D25" t="s">
        <v>20</v>
      </c>
      <c r="E25" t="s">
        <v>287</v>
      </c>
      <c r="F25" t="s">
        <v>60</v>
      </c>
      <c r="G25" t="s">
        <v>23</v>
      </c>
      <c r="H25">
        <v>20.550909999999998</v>
      </c>
      <c r="I25">
        <v>20.550909999999998</v>
      </c>
      <c r="J25">
        <f t="shared" ref="J25" si="16">AVERAGE(I25:I27)</f>
        <v>20.563666999999999</v>
      </c>
    </row>
    <row r="26" spans="1:13">
      <c r="A26">
        <v>17</v>
      </c>
      <c r="B26" t="s">
        <v>283</v>
      </c>
      <c r="C26" t="s">
        <v>45</v>
      </c>
      <c r="D26" t="s">
        <v>20</v>
      </c>
      <c r="E26" t="s">
        <v>287</v>
      </c>
      <c r="F26" t="s">
        <v>60</v>
      </c>
      <c r="G26" t="s">
        <v>23</v>
      </c>
      <c r="H26">
        <v>20.531313000000001</v>
      </c>
      <c r="I26">
        <v>20.531313000000001</v>
      </c>
    </row>
    <row r="27" spans="1:13">
      <c r="A27">
        <v>18</v>
      </c>
      <c r="B27" t="s">
        <v>283</v>
      </c>
      <c r="C27" t="s">
        <v>46</v>
      </c>
      <c r="D27" t="s">
        <v>20</v>
      </c>
      <c r="E27" t="s">
        <v>287</v>
      </c>
      <c r="F27" t="s">
        <v>60</v>
      </c>
      <c r="G27" t="s">
        <v>23</v>
      </c>
      <c r="H27">
        <v>20.608778000000001</v>
      </c>
      <c r="I27">
        <v>20.608778000000001</v>
      </c>
    </row>
    <row r="28" spans="1:13">
      <c r="A28">
        <v>19</v>
      </c>
      <c r="B28" t="s">
        <v>283</v>
      </c>
      <c r="C28" t="s">
        <v>55</v>
      </c>
      <c r="D28" t="s">
        <v>20</v>
      </c>
      <c r="E28" t="s">
        <v>293</v>
      </c>
      <c r="F28" t="s">
        <v>288</v>
      </c>
      <c r="G28" t="s">
        <v>28</v>
      </c>
      <c r="H28">
        <v>30.052019999999999</v>
      </c>
      <c r="I28">
        <v>30.052019999999999</v>
      </c>
      <c r="J28">
        <f t="shared" ref="J28" si="17">AVERAGE(I28:I30)</f>
        <v>30.081045</v>
      </c>
      <c r="K28">
        <f>J28-$J$43</f>
        <v>8.8139883333333344</v>
      </c>
      <c r="L28">
        <f t="shared" ref="L28" si="18">-1*K28</f>
        <v>-8.8139883333333344</v>
      </c>
      <c r="M28">
        <f t="shared" ref="M28" si="19">2^L28</f>
        <v>2.2219031785182773E-3</v>
      </c>
    </row>
    <row r="29" spans="1:13">
      <c r="A29">
        <v>20</v>
      </c>
      <c r="B29" t="s">
        <v>283</v>
      </c>
      <c r="C29" t="s">
        <v>57</v>
      </c>
      <c r="D29" t="s">
        <v>20</v>
      </c>
      <c r="E29" t="s">
        <v>293</v>
      </c>
      <c r="F29" t="s">
        <v>288</v>
      </c>
      <c r="G29" t="s">
        <v>28</v>
      </c>
      <c r="H29">
        <v>30.225529000000002</v>
      </c>
      <c r="I29">
        <v>30.225529000000002</v>
      </c>
    </row>
    <row r="30" spans="1:13">
      <c r="A30">
        <v>21</v>
      </c>
      <c r="B30" t="s">
        <v>283</v>
      </c>
      <c r="C30" t="s">
        <v>58</v>
      </c>
      <c r="D30" t="s">
        <v>20</v>
      </c>
      <c r="E30" t="s">
        <v>293</v>
      </c>
      <c r="F30" t="s">
        <v>288</v>
      </c>
      <c r="G30" t="s">
        <v>28</v>
      </c>
      <c r="H30">
        <v>29.965585999999998</v>
      </c>
      <c r="I30">
        <v>29.965585999999998</v>
      </c>
    </row>
    <row r="31" spans="1:13">
      <c r="A31">
        <v>22</v>
      </c>
      <c r="B31" t="s">
        <v>283</v>
      </c>
      <c r="C31" t="s">
        <v>59</v>
      </c>
      <c r="D31" t="s">
        <v>20</v>
      </c>
      <c r="E31" t="s">
        <v>293</v>
      </c>
      <c r="F31" t="s">
        <v>289</v>
      </c>
      <c r="G31" t="s">
        <v>28</v>
      </c>
      <c r="H31">
        <v>29.547713999999999</v>
      </c>
      <c r="I31">
        <v>29.547713999999999</v>
      </c>
      <c r="J31">
        <f t="shared" ref="J31" si="20">AVERAGE(I31:I33)</f>
        <v>29.649499666666667</v>
      </c>
      <c r="K31">
        <f t="shared" ref="K31" si="21">J31-$J$43</f>
        <v>8.3824430000000021</v>
      </c>
      <c r="L31">
        <f t="shared" ref="L31" si="22">-1*K31</f>
        <v>-8.3824430000000021</v>
      </c>
      <c r="M31">
        <f t="shared" ref="M31" si="23">2^L31</f>
        <v>2.9966306694613012E-3</v>
      </c>
    </row>
    <row r="32" spans="1:13">
      <c r="A32">
        <v>23</v>
      </c>
      <c r="B32" t="s">
        <v>283</v>
      </c>
      <c r="C32" t="s">
        <v>61</v>
      </c>
      <c r="D32" t="s">
        <v>20</v>
      </c>
      <c r="E32" t="s">
        <v>293</v>
      </c>
      <c r="F32" t="s">
        <v>289</v>
      </c>
      <c r="G32" t="s">
        <v>28</v>
      </c>
      <c r="H32">
        <v>29.557424999999999</v>
      </c>
      <c r="I32">
        <v>29.557424999999999</v>
      </c>
    </row>
    <row r="33" spans="1:13">
      <c r="A33">
        <v>24</v>
      </c>
      <c r="B33" t="s">
        <v>283</v>
      </c>
      <c r="C33" t="s">
        <v>62</v>
      </c>
      <c r="D33" t="s">
        <v>20</v>
      </c>
      <c r="E33" t="s">
        <v>293</v>
      </c>
      <c r="F33" t="s">
        <v>289</v>
      </c>
      <c r="G33" t="s">
        <v>28</v>
      </c>
      <c r="H33">
        <v>29.843360000000001</v>
      </c>
      <c r="I33">
        <v>29.843360000000001</v>
      </c>
    </row>
    <row r="34" spans="1:13">
      <c r="A34">
        <v>25</v>
      </c>
      <c r="B34" t="s">
        <v>283</v>
      </c>
      <c r="C34" t="s">
        <v>63</v>
      </c>
      <c r="D34" t="s">
        <v>20</v>
      </c>
      <c r="E34" t="s">
        <v>293</v>
      </c>
      <c r="F34" t="s">
        <v>290</v>
      </c>
      <c r="G34" t="s">
        <v>28</v>
      </c>
      <c r="H34">
        <v>34.192608</v>
      </c>
      <c r="I34">
        <v>34.192608</v>
      </c>
      <c r="J34">
        <f t="shared" ref="J34" si="24">AVERAGE(I34:I36)</f>
        <v>34.049799</v>
      </c>
      <c r="K34">
        <f t="shared" ref="K34" si="25">J34-$J$43</f>
        <v>12.782742333333335</v>
      </c>
      <c r="L34">
        <f t="shared" ref="L34" si="26">-1*K34</f>
        <v>-12.782742333333335</v>
      </c>
      <c r="M34">
        <f t="shared" ref="M34" si="27">2^L34</f>
        <v>1.4190938921266656E-4</v>
      </c>
    </row>
    <row r="35" spans="1:13">
      <c r="A35">
        <v>26</v>
      </c>
      <c r="B35" t="s">
        <v>283</v>
      </c>
      <c r="C35" t="s">
        <v>65</v>
      </c>
      <c r="D35" t="s">
        <v>20</v>
      </c>
      <c r="E35" t="s">
        <v>293</v>
      </c>
      <c r="F35" t="s">
        <v>290</v>
      </c>
      <c r="G35" t="s">
        <v>28</v>
      </c>
      <c r="H35">
        <v>33.90699</v>
      </c>
      <c r="I35">
        <v>33.90699</v>
      </c>
    </row>
    <row r="36" spans="1:13">
      <c r="A36">
        <v>27</v>
      </c>
      <c r="B36" t="s">
        <v>283</v>
      </c>
      <c r="C36" t="s">
        <v>66</v>
      </c>
      <c r="D36" t="s">
        <v>20</v>
      </c>
      <c r="E36" t="s">
        <v>293</v>
      </c>
      <c r="F36" t="s">
        <v>290</v>
      </c>
      <c r="G36" t="s">
        <v>28</v>
      </c>
      <c r="H36" s="5">
        <v>32.970264</v>
      </c>
      <c r="I36" s="5"/>
    </row>
    <row r="37" spans="1:13">
      <c r="A37">
        <v>28</v>
      </c>
      <c r="B37" t="s">
        <v>283</v>
      </c>
      <c r="C37" t="s">
        <v>67</v>
      </c>
      <c r="D37" t="s">
        <v>20</v>
      </c>
      <c r="E37" t="s">
        <v>293</v>
      </c>
      <c r="F37" t="s">
        <v>291</v>
      </c>
      <c r="G37" t="s">
        <v>28</v>
      </c>
      <c r="H37">
        <v>27.899713999999999</v>
      </c>
      <c r="I37">
        <v>27.899713999999999</v>
      </c>
      <c r="J37">
        <f t="shared" ref="J37" si="28">AVERAGE(I37:I39)</f>
        <v>27.810559333333334</v>
      </c>
      <c r="K37">
        <f t="shared" ref="K37" si="29">J37-$J$43</f>
        <v>6.5435026666666687</v>
      </c>
      <c r="L37">
        <f t="shared" ref="L37" si="30">-1*K37</f>
        <v>-6.5435026666666687</v>
      </c>
      <c r="M37">
        <f t="shared" ref="M37" si="31">2^L37</f>
        <v>1.0720361258863106E-2</v>
      </c>
    </row>
    <row r="38" spans="1:13">
      <c r="A38">
        <v>29</v>
      </c>
      <c r="B38" t="s">
        <v>283</v>
      </c>
      <c r="C38" t="s">
        <v>69</v>
      </c>
      <c r="D38" t="s">
        <v>20</v>
      </c>
      <c r="E38" t="s">
        <v>293</v>
      </c>
      <c r="F38" t="s">
        <v>291</v>
      </c>
      <c r="G38" t="s">
        <v>28</v>
      </c>
      <c r="H38">
        <v>27.777035000000001</v>
      </c>
      <c r="I38">
        <v>27.777035000000001</v>
      </c>
    </row>
    <row r="39" spans="1:13">
      <c r="A39">
        <v>30</v>
      </c>
      <c r="B39" t="s">
        <v>283</v>
      </c>
      <c r="C39" t="s">
        <v>70</v>
      </c>
      <c r="D39" t="s">
        <v>20</v>
      </c>
      <c r="E39" t="s">
        <v>293</v>
      </c>
      <c r="F39" t="s">
        <v>291</v>
      </c>
      <c r="G39" t="s">
        <v>28</v>
      </c>
      <c r="H39">
        <v>27.754929000000001</v>
      </c>
      <c r="I39">
        <v>27.754929000000001</v>
      </c>
    </row>
    <row r="40" spans="1:13">
      <c r="A40">
        <v>31</v>
      </c>
      <c r="B40" t="s">
        <v>283</v>
      </c>
      <c r="C40" t="s">
        <v>294</v>
      </c>
      <c r="D40" t="s">
        <v>20</v>
      </c>
      <c r="E40" t="s">
        <v>293</v>
      </c>
      <c r="F40" t="s">
        <v>292</v>
      </c>
      <c r="G40" t="s">
        <v>28</v>
      </c>
      <c r="H40">
        <v>30.765787</v>
      </c>
      <c r="I40">
        <v>30.765787</v>
      </c>
      <c r="J40">
        <f t="shared" ref="J40" si="32">AVERAGE(I40:I42)</f>
        <v>30.957084666666663</v>
      </c>
      <c r="K40">
        <f t="shared" ref="K40" si="33">J40-$J$43</f>
        <v>9.6900279999999981</v>
      </c>
      <c r="L40">
        <f t="shared" ref="L40" si="34">-1*K40</f>
        <v>-9.6900279999999981</v>
      </c>
      <c r="M40">
        <f t="shared" ref="M40" si="35">2^L40</f>
        <v>1.2106285544681216E-3</v>
      </c>
    </row>
    <row r="41" spans="1:13">
      <c r="A41">
        <v>32</v>
      </c>
      <c r="B41" t="s">
        <v>283</v>
      </c>
      <c r="C41" t="s">
        <v>295</v>
      </c>
      <c r="D41" t="s">
        <v>20</v>
      </c>
      <c r="E41" t="s">
        <v>293</v>
      </c>
      <c r="F41" t="s">
        <v>292</v>
      </c>
      <c r="G41" t="s">
        <v>28</v>
      </c>
      <c r="H41">
        <v>31.129453999999999</v>
      </c>
      <c r="I41">
        <v>31.129453999999999</v>
      </c>
    </row>
    <row r="42" spans="1:13">
      <c r="A42">
        <v>33</v>
      </c>
      <c r="B42" t="s">
        <v>283</v>
      </c>
      <c r="C42" t="s">
        <v>296</v>
      </c>
      <c r="D42" t="s">
        <v>20</v>
      </c>
      <c r="E42" t="s">
        <v>293</v>
      </c>
      <c r="F42" t="s">
        <v>292</v>
      </c>
      <c r="G42" t="s">
        <v>28</v>
      </c>
      <c r="H42">
        <v>30.976012999999998</v>
      </c>
      <c r="I42">
        <v>30.976012999999998</v>
      </c>
    </row>
    <row r="43" spans="1:13">
      <c r="A43">
        <v>34</v>
      </c>
      <c r="B43" t="s">
        <v>283</v>
      </c>
      <c r="C43" t="s">
        <v>297</v>
      </c>
      <c r="D43" t="s">
        <v>20</v>
      </c>
      <c r="E43" t="s">
        <v>293</v>
      </c>
      <c r="F43" t="s">
        <v>60</v>
      </c>
      <c r="G43" t="s">
        <v>23</v>
      </c>
      <c r="H43">
        <v>21.134948999999999</v>
      </c>
      <c r="I43">
        <v>21.134948999999999</v>
      </c>
      <c r="J43">
        <f t="shared" ref="J43" si="36">AVERAGE(I43:I45)</f>
        <v>21.267056666666665</v>
      </c>
    </row>
    <row r="44" spans="1:13">
      <c r="A44">
        <v>35</v>
      </c>
      <c r="B44" t="s">
        <v>283</v>
      </c>
      <c r="C44" t="s">
        <v>298</v>
      </c>
      <c r="D44" t="s">
        <v>20</v>
      </c>
      <c r="E44" t="s">
        <v>293</v>
      </c>
      <c r="F44" t="s">
        <v>60</v>
      </c>
      <c r="G44" t="s">
        <v>23</v>
      </c>
      <c r="H44">
        <v>21.283857000000001</v>
      </c>
      <c r="I44">
        <v>21.283857000000001</v>
      </c>
    </row>
    <row r="45" spans="1:13">
      <c r="A45">
        <v>36</v>
      </c>
      <c r="B45" t="s">
        <v>283</v>
      </c>
      <c r="C45" t="s">
        <v>299</v>
      </c>
      <c r="D45" t="s">
        <v>20</v>
      </c>
      <c r="E45" t="s">
        <v>293</v>
      </c>
      <c r="F45" t="s">
        <v>60</v>
      </c>
      <c r="G45" t="s">
        <v>23</v>
      </c>
      <c r="H45">
        <v>21.382363999999999</v>
      </c>
      <c r="I45">
        <v>21.382363999999999</v>
      </c>
    </row>
    <row r="46" spans="1:13">
      <c r="A46">
        <v>37</v>
      </c>
      <c r="B46" t="s">
        <v>283</v>
      </c>
      <c r="C46" t="s">
        <v>73</v>
      </c>
      <c r="D46" t="s">
        <v>20</v>
      </c>
      <c r="E46" t="s">
        <v>300</v>
      </c>
      <c r="F46" t="s">
        <v>288</v>
      </c>
      <c r="G46" t="s">
        <v>28</v>
      </c>
      <c r="H46">
        <v>29.690182</v>
      </c>
      <c r="I46">
        <v>29.690182</v>
      </c>
      <c r="J46">
        <f t="shared" ref="J46" si="37">AVERAGE(I46:I48)</f>
        <v>29.586017000000002</v>
      </c>
      <c r="K46">
        <f>J46-$J$61</f>
        <v>8.696195666666668</v>
      </c>
      <c r="L46">
        <f t="shared" ref="L46" si="38">-1*K46</f>
        <v>-8.696195666666668</v>
      </c>
      <c r="M46">
        <f t="shared" ref="M46" si="39">2^L46</f>
        <v>2.4109280853679082E-3</v>
      </c>
    </row>
    <row r="47" spans="1:13">
      <c r="A47">
        <v>38</v>
      </c>
      <c r="B47" t="s">
        <v>283</v>
      </c>
      <c r="C47" t="s">
        <v>75</v>
      </c>
      <c r="D47" t="s">
        <v>20</v>
      </c>
      <c r="E47" t="s">
        <v>300</v>
      </c>
      <c r="F47" t="s">
        <v>288</v>
      </c>
      <c r="G47" t="s">
        <v>28</v>
      </c>
      <c r="H47">
        <v>29.497536</v>
      </c>
      <c r="I47">
        <v>29.497536</v>
      </c>
    </row>
    <row r="48" spans="1:13">
      <c r="A48">
        <v>39</v>
      </c>
      <c r="B48" t="s">
        <v>283</v>
      </c>
      <c r="C48" t="s">
        <v>76</v>
      </c>
      <c r="D48" t="s">
        <v>20</v>
      </c>
      <c r="E48" t="s">
        <v>300</v>
      </c>
      <c r="F48" t="s">
        <v>288</v>
      </c>
      <c r="G48" t="s">
        <v>28</v>
      </c>
      <c r="H48">
        <v>29.570333000000002</v>
      </c>
      <c r="I48">
        <v>29.570333000000002</v>
      </c>
    </row>
    <row r="49" spans="1:13">
      <c r="A49">
        <v>40</v>
      </c>
      <c r="B49" t="s">
        <v>283</v>
      </c>
      <c r="C49" t="s">
        <v>77</v>
      </c>
      <c r="D49" t="s">
        <v>20</v>
      </c>
      <c r="E49" t="s">
        <v>300</v>
      </c>
      <c r="F49" t="s">
        <v>289</v>
      </c>
      <c r="G49" t="s">
        <v>28</v>
      </c>
      <c r="H49">
        <v>29.352188000000002</v>
      </c>
      <c r="I49">
        <v>29.352188000000002</v>
      </c>
      <c r="J49">
        <f t="shared" ref="J49" si="40">AVERAGE(I49:I51)</f>
        <v>29.398375333333334</v>
      </c>
      <c r="K49">
        <f t="shared" ref="K49" si="41">J49-$J$61</f>
        <v>8.5085540000000002</v>
      </c>
      <c r="L49">
        <f t="shared" ref="L49" si="42">-1*K49</f>
        <v>-8.5085540000000002</v>
      </c>
      <c r="M49">
        <f t="shared" ref="M49" si="43">2^L49</f>
        <v>2.7458071164603282E-3</v>
      </c>
    </row>
    <row r="50" spans="1:13">
      <c r="A50">
        <v>41</v>
      </c>
      <c r="B50" t="s">
        <v>283</v>
      </c>
      <c r="C50" t="s">
        <v>78</v>
      </c>
      <c r="D50" t="s">
        <v>20</v>
      </c>
      <c r="E50" t="s">
        <v>300</v>
      </c>
      <c r="F50" t="s">
        <v>289</v>
      </c>
      <c r="G50" t="s">
        <v>28</v>
      </c>
      <c r="H50">
        <v>29.428201999999999</v>
      </c>
      <c r="I50">
        <v>29.428201999999999</v>
      </c>
    </row>
    <row r="51" spans="1:13">
      <c r="A51">
        <v>42</v>
      </c>
      <c r="B51" t="s">
        <v>283</v>
      </c>
      <c r="C51" t="s">
        <v>79</v>
      </c>
      <c r="D51" t="s">
        <v>20</v>
      </c>
      <c r="E51" t="s">
        <v>300</v>
      </c>
      <c r="F51" t="s">
        <v>289</v>
      </c>
      <c r="G51" t="s">
        <v>28</v>
      </c>
      <c r="H51">
        <v>29.414736000000001</v>
      </c>
      <c r="I51">
        <v>29.414736000000001</v>
      </c>
    </row>
    <row r="52" spans="1:13">
      <c r="A52">
        <v>43</v>
      </c>
      <c r="B52" t="s">
        <v>283</v>
      </c>
      <c r="C52" t="s">
        <v>80</v>
      </c>
      <c r="D52" t="s">
        <v>20</v>
      </c>
      <c r="E52" t="s">
        <v>300</v>
      </c>
      <c r="F52" t="s">
        <v>290</v>
      </c>
      <c r="G52" t="s">
        <v>28</v>
      </c>
      <c r="H52">
        <v>32.782966999999999</v>
      </c>
      <c r="I52">
        <v>32.782966999999999</v>
      </c>
      <c r="J52">
        <f t="shared" ref="J52" si="44">AVERAGE(I52:I54)</f>
        <v>32.786720500000001</v>
      </c>
      <c r="K52">
        <f t="shared" ref="K52" si="45">J52-$J$61</f>
        <v>11.896899166666667</v>
      </c>
      <c r="L52">
        <f t="shared" ref="L52" si="46">-1*K52</f>
        <v>-11.896899166666667</v>
      </c>
      <c r="M52">
        <f t="shared" ref="M52" si="47">2^L52</f>
        <v>2.622264499340476E-4</v>
      </c>
    </row>
    <row r="53" spans="1:13">
      <c r="A53">
        <v>44</v>
      </c>
      <c r="B53" t="s">
        <v>283</v>
      </c>
      <c r="C53" t="s">
        <v>81</v>
      </c>
      <c r="D53" t="s">
        <v>71</v>
      </c>
      <c r="E53" t="s">
        <v>300</v>
      </c>
      <c r="F53" t="s">
        <v>290</v>
      </c>
      <c r="G53" t="s">
        <v>28</v>
      </c>
      <c r="H53" s="5">
        <v>33.495486999999997</v>
      </c>
      <c r="I53" s="5"/>
    </row>
    <row r="54" spans="1:13">
      <c r="A54">
        <v>45</v>
      </c>
      <c r="B54" t="s">
        <v>283</v>
      </c>
      <c r="C54" t="s">
        <v>82</v>
      </c>
      <c r="D54" t="s">
        <v>20</v>
      </c>
      <c r="E54" t="s">
        <v>300</v>
      </c>
      <c r="F54" t="s">
        <v>290</v>
      </c>
      <c r="G54" t="s">
        <v>28</v>
      </c>
      <c r="H54">
        <v>32.790474000000003</v>
      </c>
      <c r="I54">
        <v>32.790474000000003</v>
      </c>
    </row>
    <row r="55" spans="1:13">
      <c r="A55">
        <v>46</v>
      </c>
      <c r="B55" t="s">
        <v>283</v>
      </c>
      <c r="C55" t="s">
        <v>83</v>
      </c>
      <c r="D55" t="s">
        <v>20</v>
      </c>
      <c r="E55" t="s">
        <v>300</v>
      </c>
      <c r="F55" t="s">
        <v>291</v>
      </c>
      <c r="G55" t="s">
        <v>28</v>
      </c>
      <c r="H55">
        <v>27.458912000000002</v>
      </c>
      <c r="I55">
        <v>27.458912000000002</v>
      </c>
      <c r="J55">
        <f t="shared" ref="J55" si="48">AVERAGE(I55:I57)</f>
        <v>27.374527</v>
      </c>
      <c r="K55">
        <f t="shared" ref="K55" si="49">J55-$J$61</f>
        <v>6.4847056666666667</v>
      </c>
      <c r="L55">
        <f t="shared" ref="L55" si="50">-1*K55</f>
        <v>-6.4847056666666667</v>
      </c>
      <c r="M55">
        <f t="shared" ref="M55" si="51">2^L55</f>
        <v>1.11662945906897E-2</v>
      </c>
    </row>
    <row r="56" spans="1:13">
      <c r="A56">
        <v>47</v>
      </c>
      <c r="B56" t="s">
        <v>283</v>
      </c>
      <c r="C56" t="s">
        <v>84</v>
      </c>
      <c r="D56" t="s">
        <v>20</v>
      </c>
      <c r="E56" t="s">
        <v>300</v>
      </c>
      <c r="F56" t="s">
        <v>291</v>
      </c>
      <c r="G56" t="s">
        <v>28</v>
      </c>
      <c r="H56">
        <v>27.400462999999998</v>
      </c>
      <c r="I56">
        <v>27.400462999999998</v>
      </c>
    </row>
    <row r="57" spans="1:13">
      <c r="A57">
        <v>48</v>
      </c>
      <c r="B57" t="s">
        <v>283</v>
      </c>
      <c r="C57" t="s">
        <v>85</v>
      </c>
      <c r="D57" t="s">
        <v>20</v>
      </c>
      <c r="E57" t="s">
        <v>300</v>
      </c>
      <c r="F57" t="s">
        <v>291</v>
      </c>
      <c r="G57" t="s">
        <v>28</v>
      </c>
      <c r="H57">
        <v>27.264206000000001</v>
      </c>
      <c r="I57">
        <v>27.264206000000001</v>
      </c>
    </row>
    <row r="58" spans="1:13">
      <c r="A58">
        <v>49</v>
      </c>
      <c r="B58" t="s">
        <v>283</v>
      </c>
      <c r="C58" t="s">
        <v>86</v>
      </c>
      <c r="D58" t="s">
        <v>20</v>
      </c>
      <c r="E58" t="s">
        <v>300</v>
      </c>
      <c r="F58" t="s">
        <v>292</v>
      </c>
      <c r="G58" t="s">
        <v>28</v>
      </c>
      <c r="H58">
        <v>30.384322999999998</v>
      </c>
      <c r="I58">
        <v>30.384322999999998</v>
      </c>
      <c r="J58">
        <f t="shared" ref="J58" si="52">AVERAGE(I58:I60)</f>
        <v>30.453209333333334</v>
      </c>
      <c r="K58">
        <f t="shared" ref="K58" si="53">J58-$J$61</f>
        <v>9.5633879999999998</v>
      </c>
      <c r="L58">
        <f t="shared" ref="L58" si="54">-1*K58</f>
        <v>-9.5633879999999998</v>
      </c>
      <c r="M58">
        <f t="shared" ref="M58" si="55">2^L58</f>
        <v>1.3217014054961295E-3</v>
      </c>
    </row>
    <row r="59" spans="1:13">
      <c r="A59">
        <v>50</v>
      </c>
      <c r="B59" t="s">
        <v>283</v>
      </c>
      <c r="C59" t="s">
        <v>87</v>
      </c>
      <c r="D59" t="s">
        <v>20</v>
      </c>
      <c r="E59" t="s">
        <v>300</v>
      </c>
      <c r="F59" t="s">
        <v>292</v>
      </c>
      <c r="G59" t="s">
        <v>28</v>
      </c>
      <c r="H59">
        <v>30.465145</v>
      </c>
      <c r="I59">
        <v>30.465145</v>
      </c>
    </row>
    <row r="60" spans="1:13">
      <c r="A60">
        <v>51</v>
      </c>
      <c r="B60" t="s">
        <v>283</v>
      </c>
      <c r="C60" t="s">
        <v>88</v>
      </c>
      <c r="D60" t="s">
        <v>20</v>
      </c>
      <c r="E60" t="s">
        <v>300</v>
      </c>
      <c r="F60" t="s">
        <v>292</v>
      </c>
      <c r="G60" t="s">
        <v>28</v>
      </c>
      <c r="H60">
        <v>30.510159999999999</v>
      </c>
      <c r="I60">
        <v>30.510159999999999</v>
      </c>
    </row>
    <row r="61" spans="1:13">
      <c r="A61">
        <v>52</v>
      </c>
      <c r="B61" t="s">
        <v>283</v>
      </c>
      <c r="C61" t="s">
        <v>89</v>
      </c>
      <c r="D61" t="s">
        <v>20</v>
      </c>
      <c r="E61" t="s">
        <v>300</v>
      </c>
      <c r="F61" t="s">
        <v>60</v>
      </c>
      <c r="G61" t="s">
        <v>23</v>
      </c>
      <c r="H61">
        <v>20.879524</v>
      </c>
      <c r="I61">
        <v>20.879524</v>
      </c>
      <c r="J61">
        <f t="shared" ref="J61" si="56">AVERAGE(I61:I63)</f>
        <v>20.889821333333334</v>
      </c>
    </row>
    <row r="62" spans="1:13">
      <c r="A62">
        <v>53</v>
      </c>
      <c r="B62" t="s">
        <v>283</v>
      </c>
      <c r="C62" t="s">
        <v>90</v>
      </c>
      <c r="D62" t="s">
        <v>20</v>
      </c>
      <c r="E62" t="s">
        <v>300</v>
      </c>
      <c r="F62" t="s">
        <v>60</v>
      </c>
      <c r="G62" t="s">
        <v>23</v>
      </c>
      <c r="H62">
        <v>20.847044</v>
      </c>
      <c r="I62">
        <v>20.847044</v>
      </c>
    </row>
    <row r="63" spans="1:13">
      <c r="A63">
        <v>54</v>
      </c>
      <c r="B63" t="s">
        <v>283</v>
      </c>
      <c r="C63" t="s">
        <v>91</v>
      </c>
      <c r="D63" t="s">
        <v>20</v>
      </c>
      <c r="E63" t="s">
        <v>300</v>
      </c>
      <c r="F63" t="s">
        <v>60</v>
      </c>
      <c r="G63" t="s">
        <v>23</v>
      </c>
      <c r="H63">
        <v>20.942896000000001</v>
      </c>
      <c r="I63">
        <v>20.942896000000001</v>
      </c>
    </row>
    <row r="64" spans="1:13">
      <c r="A64">
        <v>55</v>
      </c>
      <c r="B64" t="s">
        <v>283</v>
      </c>
      <c r="C64" t="s">
        <v>98</v>
      </c>
      <c r="D64" t="s">
        <v>20</v>
      </c>
      <c r="E64" t="s">
        <v>301</v>
      </c>
      <c r="F64" t="s">
        <v>288</v>
      </c>
      <c r="G64" t="s">
        <v>28</v>
      </c>
      <c r="H64">
        <v>29.953551999999998</v>
      </c>
      <c r="I64">
        <v>29.953551999999998</v>
      </c>
      <c r="J64">
        <f t="shared" ref="J64" si="57">AVERAGE(I64:I66)</f>
        <v>29.948675666666663</v>
      </c>
      <c r="K64">
        <f>J64-$J$79</f>
        <v>9.9184419999999989</v>
      </c>
      <c r="L64">
        <f t="shared" ref="L64" si="58">-1*K64</f>
        <v>-9.9184419999999989</v>
      </c>
      <c r="M64">
        <f t="shared" ref="M64" si="59">2^L64</f>
        <v>1.0333595269208424E-3</v>
      </c>
    </row>
    <row r="65" spans="1:13">
      <c r="A65">
        <v>56</v>
      </c>
      <c r="B65" t="s">
        <v>283</v>
      </c>
      <c r="C65" t="s">
        <v>99</v>
      </c>
      <c r="D65" t="s">
        <v>20</v>
      </c>
      <c r="E65" t="s">
        <v>301</v>
      </c>
      <c r="F65" t="s">
        <v>288</v>
      </c>
      <c r="G65" t="s">
        <v>28</v>
      </c>
      <c r="H65">
        <v>29.953717999999999</v>
      </c>
      <c r="I65">
        <v>29.953717999999999</v>
      </c>
    </row>
    <row r="66" spans="1:13">
      <c r="A66">
        <v>57</v>
      </c>
      <c r="B66" t="s">
        <v>283</v>
      </c>
      <c r="C66" t="s">
        <v>100</v>
      </c>
      <c r="D66" t="s">
        <v>20</v>
      </c>
      <c r="E66" t="s">
        <v>301</v>
      </c>
      <c r="F66" t="s">
        <v>288</v>
      </c>
      <c r="G66" t="s">
        <v>28</v>
      </c>
      <c r="H66">
        <v>29.938756999999999</v>
      </c>
      <c r="I66">
        <v>29.938756999999999</v>
      </c>
    </row>
    <row r="67" spans="1:13">
      <c r="A67">
        <v>58</v>
      </c>
      <c r="B67" t="s">
        <v>283</v>
      </c>
      <c r="C67" t="s">
        <v>101</v>
      </c>
      <c r="D67" t="s">
        <v>20</v>
      </c>
      <c r="E67" t="s">
        <v>301</v>
      </c>
      <c r="F67" t="s">
        <v>289</v>
      </c>
      <c r="G67" t="s">
        <v>28</v>
      </c>
      <c r="H67">
        <v>30.861699999999999</v>
      </c>
      <c r="I67">
        <v>30.861699999999999</v>
      </c>
      <c r="J67">
        <f t="shared" ref="J67" si="60">AVERAGE(I67:I69)</f>
        <v>30.836048000000002</v>
      </c>
      <c r="K67">
        <f t="shared" ref="K67" si="61">J67-$J$79</f>
        <v>10.805814333333338</v>
      </c>
      <c r="L67">
        <f t="shared" ref="L67" si="62">-1*K67</f>
        <v>-10.805814333333338</v>
      </c>
      <c r="M67">
        <f t="shared" ref="M67" si="63">2^L67</f>
        <v>5.5863193364424826E-4</v>
      </c>
    </row>
    <row r="68" spans="1:13">
      <c r="A68">
        <v>59</v>
      </c>
      <c r="B68" t="s">
        <v>283</v>
      </c>
      <c r="C68" t="s">
        <v>102</v>
      </c>
      <c r="D68" t="s">
        <v>20</v>
      </c>
      <c r="E68" t="s">
        <v>301</v>
      </c>
      <c r="F68" t="s">
        <v>289</v>
      </c>
      <c r="G68" t="s">
        <v>28</v>
      </c>
      <c r="H68">
        <v>30.766749999999998</v>
      </c>
      <c r="I68">
        <v>30.766749999999998</v>
      </c>
    </row>
    <row r="69" spans="1:13">
      <c r="A69">
        <v>60</v>
      </c>
      <c r="B69" t="s">
        <v>283</v>
      </c>
      <c r="C69" t="s">
        <v>103</v>
      </c>
      <c r="D69" t="s">
        <v>20</v>
      </c>
      <c r="E69" t="s">
        <v>301</v>
      </c>
      <c r="F69" t="s">
        <v>289</v>
      </c>
      <c r="G69" t="s">
        <v>28</v>
      </c>
      <c r="H69">
        <v>30.879694000000001</v>
      </c>
      <c r="I69">
        <v>30.879694000000001</v>
      </c>
    </row>
    <row r="70" spans="1:13">
      <c r="A70">
        <v>61</v>
      </c>
      <c r="B70" t="s">
        <v>283</v>
      </c>
      <c r="C70" t="s">
        <v>104</v>
      </c>
      <c r="D70" t="s">
        <v>20</v>
      </c>
      <c r="E70" t="s">
        <v>301</v>
      </c>
      <c r="F70" t="s">
        <v>290</v>
      </c>
      <c r="G70" t="s">
        <v>28</v>
      </c>
      <c r="H70">
        <v>33.978462</v>
      </c>
      <c r="I70">
        <v>33.978462</v>
      </c>
      <c r="J70">
        <f t="shared" ref="J70" si="64">AVERAGE(I70:I72)</f>
        <v>33.763525666666666</v>
      </c>
      <c r="K70">
        <f t="shared" ref="K70" si="65">J70-$J$79</f>
        <v>13.733292000000002</v>
      </c>
      <c r="L70">
        <f t="shared" ref="L70" si="66">-1*K70</f>
        <v>-13.733292000000002</v>
      </c>
      <c r="M70">
        <f t="shared" ref="M70" si="67">2^L70</f>
        <v>7.3428924764620894E-5</v>
      </c>
    </row>
    <row r="71" spans="1:13">
      <c r="A71">
        <v>62</v>
      </c>
      <c r="B71" t="s">
        <v>283</v>
      </c>
      <c r="C71" t="s">
        <v>105</v>
      </c>
      <c r="D71" t="s">
        <v>20</v>
      </c>
      <c r="E71" t="s">
        <v>301</v>
      </c>
      <c r="F71" t="s">
        <v>290</v>
      </c>
      <c r="G71" t="s">
        <v>28</v>
      </c>
      <c r="H71">
        <v>33.663403000000002</v>
      </c>
      <c r="I71">
        <v>33.663403000000002</v>
      </c>
    </row>
    <row r="72" spans="1:13">
      <c r="A72">
        <v>63</v>
      </c>
      <c r="B72" t="s">
        <v>283</v>
      </c>
      <c r="C72" t="s">
        <v>106</v>
      </c>
      <c r="D72" t="s">
        <v>20</v>
      </c>
      <c r="E72" t="s">
        <v>301</v>
      </c>
      <c r="F72" t="s">
        <v>290</v>
      </c>
      <c r="G72" t="s">
        <v>28</v>
      </c>
      <c r="H72">
        <v>33.648712000000003</v>
      </c>
      <c r="I72">
        <v>33.648712000000003</v>
      </c>
    </row>
    <row r="73" spans="1:13">
      <c r="A73">
        <v>64</v>
      </c>
      <c r="B73" t="s">
        <v>283</v>
      </c>
      <c r="C73" t="s">
        <v>107</v>
      </c>
      <c r="D73" t="s">
        <v>20</v>
      </c>
      <c r="E73" t="s">
        <v>301</v>
      </c>
      <c r="F73" t="s">
        <v>291</v>
      </c>
      <c r="G73" t="s">
        <v>28</v>
      </c>
      <c r="H73">
        <v>31.456365999999999</v>
      </c>
      <c r="I73">
        <v>31.456365999999999</v>
      </c>
      <c r="J73">
        <f t="shared" ref="J73" si="68">AVERAGE(I73:I75)</f>
        <v>31.342431666666666</v>
      </c>
      <c r="K73">
        <f t="shared" ref="K73" si="69">J73-$J$79</f>
        <v>11.312198000000002</v>
      </c>
      <c r="L73">
        <f t="shared" ref="L73" si="70">-1*K73</f>
        <v>-11.312198000000002</v>
      </c>
      <c r="M73">
        <f t="shared" ref="M73" si="71">2^L73</f>
        <v>3.932684306397662E-4</v>
      </c>
    </row>
    <row r="74" spans="1:13">
      <c r="A74">
        <v>65</v>
      </c>
      <c r="B74" t="s">
        <v>283</v>
      </c>
      <c r="C74" t="s">
        <v>108</v>
      </c>
      <c r="D74" t="s">
        <v>20</v>
      </c>
      <c r="E74" t="s">
        <v>301</v>
      </c>
      <c r="F74" t="s">
        <v>291</v>
      </c>
      <c r="G74" t="s">
        <v>28</v>
      </c>
      <c r="H74">
        <v>31.483414</v>
      </c>
      <c r="I74">
        <v>31.483414</v>
      </c>
    </row>
    <row r="75" spans="1:13">
      <c r="A75">
        <v>66</v>
      </c>
      <c r="B75" t="s">
        <v>283</v>
      </c>
      <c r="C75" t="s">
        <v>109</v>
      </c>
      <c r="D75" t="s">
        <v>20</v>
      </c>
      <c r="E75" t="s">
        <v>301</v>
      </c>
      <c r="F75" t="s">
        <v>291</v>
      </c>
      <c r="G75" t="s">
        <v>28</v>
      </c>
      <c r="H75">
        <v>31.087515</v>
      </c>
      <c r="I75">
        <v>31.087515</v>
      </c>
    </row>
    <row r="76" spans="1:13">
      <c r="A76">
        <v>67</v>
      </c>
      <c r="B76" t="s">
        <v>283</v>
      </c>
      <c r="C76" t="s">
        <v>302</v>
      </c>
      <c r="D76" t="s">
        <v>20</v>
      </c>
      <c r="E76" t="s">
        <v>301</v>
      </c>
      <c r="F76" t="s">
        <v>292</v>
      </c>
      <c r="G76" t="s">
        <v>28</v>
      </c>
      <c r="H76">
        <v>30.443504000000001</v>
      </c>
      <c r="I76">
        <v>30.443504000000001</v>
      </c>
      <c r="J76">
        <f t="shared" ref="J76" si="72">AVERAGE(I76:I78)</f>
        <v>30.423357666666664</v>
      </c>
      <c r="K76">
        <f t="shared" ref="K76" si="73">J76-$J$79</f>
        <v>10.393124</v>
      </c>
      <c r="L76">
        <f t="shared" ref="L76" si="74">-1*K76</f>
        <v>-10.393124</v>
      </c>
      <c r="M76">
        <f t="shared" ref="M76" si="75">2^L76</f>
        <v>7.4363175560079322E-4</v>
      </c>
    </row>
    <row r="77" spans="1:13">
      <c r="A77">
        <v>68</v>
      </c>
      <c r="B77" t="s">
        <v>283</v>
      </c>
      <c r="C77" t="s">
        <v>303</v>
      </c>
      <c r="D77" t="s">
        <v>20</v>
      </c>
      <c r="E77" t="s">
        <v>301</v>
      </c>
      <c r="F77" t="s">
        <v>292</v>
      </c>
      <c r="G77" t="s">
        <v>28</v>
      </c>
      <c r="H77">
        <v>30.500533999999998</v>
      </c>
      <c r="I77">
        <v>30.500533999999998</v>
      </c>
    </row>
    <row r="78" spans="1:13">
      <c r="A78">
        <v>69</v>
      </c>
      <c r="B78" t="s">
        <v>283</v>
      </c>
      <c r="C78" t="s">
        <v>304</v>
      </c>
      <c r="D78" t="s">
        <v>20</v>
      </c>
      <c r="E78" t="s">
        <v>301</v>
      </c>
      <c r="F78" t="s">
        <v>292</v>
      </c>
      <c r="G78" t="s">
        <v>28</v>
      </c>
      <c r="H78">
        <v>30.326035000000001</v>
      </c>
      <c r="I78">
        <v>30.326035000000001</v>
      </c>
    </row>
    <row r="79" spans="1:13">
      <c r="A79">
        <v>70</v>
      </c>
      <c r="B79" t="s">
        <v>283</v>
      </c>
      <c r="C79" t="s">
        <v>305</v>
      </c>
      <c r="D79" t="s">
        <v>20</v>
      </c>
      <c r="E79" t="s">
        <v>301</v>
      </c>
      <c r="F79" t="s">
        <v>60</v>
      </c>
      <c r="G79" t="s">
        <v>23</v>
      </c>
      <c r="H79">
        <v>19.96191</v>
      </c>
      <c r="I79">
        <v>19.96191</v>
      </c>
      <c r="J79">
        <f t="shared" ref="J79" si="76">AVERAGE(I79:I81)</f>
        <v>20.030233666666664</v>
      </c>
    </row>
    <row r="80" spans="1:13">
      <c r="A80">
        <v>71</v>
      </c>
      <c r="B80" t="s">
        <v>283</v>
      </c>
      <c r="C80" t="s">
        <v>306</v>
      </c>
      <c r="D80" t="s">
        <v>20</v>
      </c>
      <c r="E80" t="s">
        <v>301</v>
      </c>
      <c r="F80" t="s">
        <v>60</v>
      </c>
      <c r="G80" t="s">
        <v>23</v>
      </c>
      <c r="H80">
        <v>20.008541000000001</v>
      </c>
      <c r="I80">
        <v>20.008541000000001</v>
      </c>
    </row>
    <row r="81" spans="1:13">
      <c r="A81">
        <v>72</v>
      </c>
      <c r="B81" t="s">
        <v>283</v>
      </c>
      <c r="C81" t="s">
        <v>307</v>
      </c>
      <c r="D81" t="s">
        <v>20</v>
      </c>
      <c r="E81" t="s">
        <v>301</v>
      </c>
      <c r="F81" t="s">
        <v>60</v>
      </c>
      <c r="G81" t="s">
        <v>23</v>
      </c>
      <c r="H81">
        <v>20.120249999999999</v>
      </c>
      <c r="I81">
        <v>20.120249999999999</v>
      </c>
    </row>
    <row r="82" spans="1:13">
      <c r="A82">
        <v>73</v>
      </c>
      <c r="B82" t="s">
        <v>283</v>
      </c>
      <c r="C82" t="s">
        <v>110</v>
      </c>
      <c r="D82" t="s">
        <v>20</v>
      </c>
      <c r="E82" t="s">
        <v>308</v>
      </c>
      <c r="F82" t="s">
        <v>288</v>
      </c>
      <c r="G82" t="s">
        <v>28</v>
      </c>
      <c r="H82">
        <v>30.821449999999999</v>
      </c>
      <c r="I82">
        <v>30.821449999999999</v>
      </c>
      <c r="J82">
        <f t="shared" ref="J82" si="77">AVERAGE(I82:I84)</f>
        <v>30.772378</v>
      </c>
      <c r="K82">
        <f>J82-$J$97</f>
        <v>9.9539030000000004</v>
      </c>
      <c r="L82">
        <f t="shared" ref="L82" si="78">-1*K82</f>
        <v>-9.9539030000000004</v>
      </c>
      <c r="M82">
        <f t="shared" ref="M82" si="79">2^L82</f>
        <v>1.0082694838064667E-3</v>
      </c>
    </row>
    <row r="83" spans="1:13">
      <c r="A83">
        <v>74</v>
      </c>
      <c r="B83" t="s">
        <v>283</v>
      </c>
      <c r="C83" t="s">
        <v>112</v>
      </c>
      <c r="D83" t="s">
        <v>20</v>
      </c>
      <c r="E83" t="s">
        <v>308</v>
      </c>
      <c r="F83" t="s">
        <v>288</v>
      </c>
      <c r="G83" t="s">
        <v>28</v>
      </c>
      <c r="H83">
        <v>30.741250999999998</v>
      </c>
      <c r="I83">
        <v>30.741250999999998</v>
      </c>
    </row>
    <row r="84" spans="1:13">
      <c r="A84">
        <v>75</v>
      </c>
      <c r="B84" t="s">
        <v>283</v>
      </c>
      <c r="C84" t="s">
        <v>113</v>
      </c>
      <c r="D84" t="s">
        <v>20</v>
      </c>
      <c r="E84" t="s">
        <v>308</v>
      </c>
      <c r="F84" t="s">
        <v>288</v>
      </c>
      <c r="G84" t="s">
        <v>28</v>
      </c>
      <c r="H84">
        <v>30.754432999999999</v>
      </c>
      <c r="I84">
        <v>30.754432999999999</v>
      </c>
    </row>
    <row r="85" spans="1:13">
      <c r="A85">
        <v>76</v>
      </c>
      <c r="B85" t="s">
        <v>283</v>
      </c>
      <c r="C85" t="s">
        <v>114</v>
      </c>
      <c r="D85" t="s">
        <v>20</v>
      </c>
      <c r="E85" t="s">
        <v>308</v>
      </c>
      <c r="F85" t="s">
        <v>289</v>
      </c>
      <c r="G85" t="s">
        <v>28</v>
      </c>
      <c r="H85">
        <v>31.262428</v>
      </c>
      <c r="I85">
        <v>31.262428</v>
      </c>
      <c r="J85">
        <f t="shared" ref="J85" si="80">AVERAGE(I85:I87)</f>
        <v>31.292828999999998</v>
      </c>
      <c r="K85">
        <f t="shared" ref="K85" si="81">J85-$J$97</f>
        <v>10.474353999999998</v>
      </c>
      <c r="L85">
        <f t="shared" ref="L85" si="82">-1*K85</f>
        <v>-10.474353999999998</v>
      </c>
      <c r="M85">
        <f t="shared" ref="M85" si="83">2^L85</f>
        <v>7.0291896484621819E-4</v>
      </c>
    </row>
    <row r="86" spans="1:13">
      <c r="A86">
        <v>77</v>
      </c>
      <c r="B86" t="s">
        <v>283</v>
      </c>
      <c r="C86" t="s">
        <v>115</v>
      </c>
      <c r="D86" t="s">
        <v>20</v>
      </c>
      <c r="E86" t="s">
        <v>308</v>
      </c>
      <c r="F86" t="s">
        <v>289</v>
      </c>
      <c r="G86" t="s">
        <v>28</v>
      </c>
      <c r="H86" s="5">
        <v>31.844833000000001</v>
      </c>
      <c r="I86" s="5"/>
    </row>
    <row r="87" spans="1:13">
      <c r="A87">
        <v>78</v>
      </c>
      <c r="B87" t="s">
        <v>283</v>
      </c>
      <c r="C87" t="s">
        <v>116</v>
      </c>
      <c r="D87" t="s">
        <v>20</v>
      </c>
      <c r="E87" t="s">
        <v>308</v>
      </c>
      <c r="F87" t="s">
        <v>289</v>
      </c>
      <c r="G87" t="s">
        <v>28</v>
      </c>
      <c r="H87">
        <v>31.323229999999999</v>
      </c>
      <c r="I87">
        <v>31.323229999999999</v>
      </c>
    </row>
    <row r="88" spans="1:13">
      <c r="A88">
        <v>79</v>
      </c>
      <c r="B88" t="s">
        <v>283</v>
      </c>
      <c r="C88" t="s">
        <v>117</v>
      </c>
      <c r="D88" t="s">
        <v>20</v>
      </c>
      <c r="E88" t="s">
        <v>308</v>
      </c>
      <c r="F88" t="s">
        <v>290</v>
      </c>
      <c r="G88" t="s">
        <v>28</v>
      </c>
      <c r="H88">
        <v>34.021619999999999</v>
      </c>
      <c r="I88">
        <v>34.021619999999999</v>
      </c>
      <c r="J88">
        <f t="shared" ref="J88" si="84">AVERAGE(I88:I90)</f>
        <v>34.151789999999998</v>
      </c>
      <c r="K88">
        <f t="shared" ref="K88" si="85">J88-$J$97</f>
        <v>13.333314999999999</v>
      </c>
      <c r="L88">
        <f t="shared" ref="L88" si="86">-1*K88</f>
        <v>-13.333314999999999</v>
      </c>
      <c r="M88">
        <f t="shared" ref="M88" si="87">2^L88</f>
        <v>9.6888502460329445E-5</v>
      </c>
    </row>
    <row r="89" spans="1:13">
      <c r="A89">
        <v>80</v>
      </c>
      <c r="B89" t="s">
        <v>283</v>
      </c>
      <c r="C89" t="s">
        <v>118</v>
      </c>
      <c r="D89" t="s">
        <v>20</v>
      </c>
      <c r="E89" t="s">
        <v>308</v>
      </c>
      <c r="F89" t="s">
        <v>290</v>
      </c>
      <c r="G89" t="s">
        <v>28</v>
      </c>
      <c r="H89" s="5">
        <v>32.971220000000002</v>
      </c>
      <c r="I89" s="5"/>
    </row>
    <row r="90" spans="1:13">
      <c r="A90">
        <v>81</v>
      </c>
      <c r="B90" t="s">
        <v>283</v>
      </c>
      <c r="C90" t="s">
        <v>119</v>
      </c>
      <c r="D90" t="s">
        <v>20</v>
      </c>
      <c r="E90" t="s">
        <v>308</v>
      </c>
      <c r="F90" t="s">
        <v>290</v>
      </c>
      <c r="G90" t="s">
        <v>28</v>
      </c>
      <c r="H90">
        <v>34.281959999999998</v>
      </c>
      <c r="I90">
        <v>34.281959999999998</v>
      </c>
    </row>
    <row r="91" spans="1:13">
      <c r="A91">
        <v>82</v>
      </c>
      <c r="B91" t="s">
        <v>283</v>
      </c>
      <c r="C91" t="s">
        <v>120</v>
      </c>
      <c r="D91" t="s">
        <v>20</v>
      </c>
      <c r="E91" t="s">
        <v>308</v>
      </c>
      <c r="F91" t="s">
        <v>291</v>
      </c>
      <c r="G91" t="s">
        <v>28</v>
      </c>
      <c r="H91">
        <v>32.37086</v>
      </c>
      <c r="I91">
        <v>32.37086</v>
      </c>
      <c r="J91">
        <f t="shared" ref="J91" si="88">AVERAGE(I91:I93)</f>
        <v>32.113525333333335</v>
      </c>
      <c r="K91">
        <f t="shared" ref="K91" si="89">J91-$J$97</f>
        <v>11.295050333333336</v>
      </c>
      <c r="L91">
        <f t="shared" ref="L91" si="90">-1*K91</f>
        <v>-11.295050333333336</v>
      </c>
      <c r="M91">
        <f t="shared" ref="M91" si="91">2^L91</f>
        <v>3.9797065250122914E-4</v>
      </c>
    </row>
    <row r="92" spans="1:13">
      <c r="A92">
        <v>83</v>
      </c>
      <c r="B92" t="s">
        <v>283</v>
      </c>
      <c r="C92" t="s">
        <v>121</v>
      </c>
      <c r="D92" t="s">
        <v>20</v>
      </c>
      <c r="E92" t="s">
        <v>308</v>
      </c>
      <c r="F92" t="s">
        <v>291</v>
      </c>
      <c r="G92" t="s">
        <v>28</v>
      </c>
      <c r="H92">
        <v>31.949750000000002</v>
      </c>
      <c r="I92">
        <v>31.949750000000002</v>
      </c>
    </row>
    <row r="93" spans="1:13">
      <c r="A93">
        <v>84</v>
      </c>
      <c r="B93" t="s">
        <v>283</v>
      </c>
      <c r="C93" t="s">
        <v>122</v>
      </c>
      <c r="D93" t="s">
        <v>20</v>
      </c>
      <c r="E93" t="s">
        <v>308</v>
      </c>
      <c r="F93" t="s">
        <v>291</v>
      </c>
      <c r="G93" t="s">
        <v>28</v>
      </c>
      <c r="H93">
        <v>32.019965999999997</v>
      </c>
      <c r="I93">
        <v>32.019965999999997</v>
      </c>
    </row>
    <row r="94" spans="1:13">
      <c r="A94">
        <v>85</v>
      </c>
      <c r="B94" t="s">
        <v>283</v>
      </c>
      <c r="C94" t="s">
        <v>123</v>
      </c>
      <c r="D94" t="s">
        <v>20</v>
      </c>
      <c r="E94" t="s">
        <v>308</v>
      </c>
      <c r="F94" t="s">
        <v>292</v>
      </c>
      <c r="G94" t="s">
        <v>28</v>
      </c>
      <c r="H94">
        <v>31.884401</v>
      </c>
      <c r="I94">
        <v>31.884401</v>
      </c>
      <c r="J94">
        <f t="shared" ref="J94" si="92">AVERAGE(I94:I96)</f>
        <v>31.792495500000001</v>
      </c>
      <c r="K94">
        <f t="shared" ref="K94" si="93">J94-$J$97</f>
        <v>10.974020500000002</v>
      </c>
      <c r="L94">
        <f t="shared" ref="L94" si="94">-1*K94</f>
        <v>-10.974020500000002</v>
      </c>
      <c r="M94">
        <f t="shared" ref="M94" si="95">2^L94</f>
        <v>4.9715367770864264E-4</v>
      </c>
    </row>
    <row r="95" spans="1:13">
      <c r="A95">
        <v>86</v>
      </c>
      <c r="B95" t="s">
        <v>283</v>
      </c>
      <c r="C95" t="s">
        <v>124</v>
      </c>
      <c r="D95" t="s">
        <v>20</v>
      </c>
      <c r="E95" t="s">
        <v>308</v>
      </c>
      <c r="F95" t="s">
        <v>292</v>
      </c>
      <c r="G95" t="s">
        <v>28</v>
      </c>
      <c r="H95" s="5">
        <v>31.234345999999999</v>
      </c>
      <c r="I95" s="5"/>
    </row>
    <row r="96" spans="1:13">
      <c r="A96">
        <v>87</v>
      </c>
      <c r="B96" t="s">
        <v>283</v>
      </c>
      <c r="C96" t="s">
        <v>125</v>
      </c>
      <c r="D96" t="s">
        <v>20</v>
      </c>
      <c r="E96" t="s">
        <v>308</v>
      </c>
      <c r="F96" t="s">
        <v>292</v>
      </c>
      <c r="G96" t="s">
        <v>28</v>
      </c>
      <c r="H96">
        <v>31.700589999999998</v>
      </c>
      <c r="I96">
        <v>31.700589999999998</v>
      </c>
    </row>
    <row r="97" spans="1:13">
      <c r="A97">
        <v>88</v>
      </c>
      <c r="B97" t="s">
        <v>283</v>
      </c>
      <c r="C97" t="s">
        <v>126</v>
      </c>
      <c r="D97" t="s">
        <v>20</v>
      </c>
      <c r="E97" t="s">
        <v>308</v>
      </c>
      <c r="F97" t="s">
        <v>60</v>
      </c>
      <c r="G97" t="s">
        <v>23</v>
      </c>
      <c r="H97">
        <v>20.775814</v>
      </c>
      <c r="I97">
        <v>20.775814</v>
      </c>
      <c r="J97">
        <f t="shared" ref="J97" si="96">AVERAGE(I97:I99)</f>
        <v>20.818474999999999</v>
      </c>
    </row>
    <row r="98" spans="1:13">
      <c r="A98">
        <v>89</v>
      </c>
      <c r="B98" t="s">
        <v>283</v>
      </c>
      <c r="C98" t="s">
        <v>127</v>
      </c>
      <c r="D98" t="s">
        <v>20</v>
      </c>
      <c r="E98" t="s">
        <v>308</v>
      </c>
      <c r="F98" t="s">
        <v>60</v>
      </c>
      <c r="G98" t="s">
        <v>23</v>
      </c>
      <c r="H98">
        <v>20.707778999999999</v>
      </c>
      <c r="I98">
        <v>20.707778999999999</v>
      </c>
    </row>
    <row r="99" spans="1:13">
      <c r="A99">
        <v>90</v>
      </c>
      <c r="B99" t="s">
        <v>283</v>
      </c>
      <c r="C99" t="s">
        <v>128</v>
      </c>
      <c r="D99" t="s">
        <v>20</v>
      </c>
      <c r="E99" t="s">
        <v>308</v>
      </c>
      <c r="F99" t="s">
        <v>60</v>
      </c>
      <c r="G99" t="s">
        <v>23</v>
      </c>
      <c r="H99">
        <v>20.971831999999999</v>
      </c>
      <c r="I99">
        <v>20.971831999999999</v>
      </c>
    </row>
    <row r="100" spans="1:13">
      <c r="A100">
        <v>91</v>
      </c>
      <c r="B100" t="s">
        <v>283</v>
      </c>
      <c r="C100" t="s">
        <v>135</v>
      </c>
      <c r="D100" t="s">
        <v>20</v>
      </c>
      <c r="E100" t="s">
        <v>309</v>
      </c>
      <c r="F100" t="s">
        <v>288</v>
      </c>
      <c r="G100" t="s">
        <v>28</v>
      </c>
      <c r="H100">
        <v>31.620467999999999</v>
      </c>
      <c r="I100">
        <v>31.620467999999999</v>
      </c>
      <c r="J100">
        <f t="shared" ref="J100" si="97">AVERAGE(I100:I102)</f>
        <v>31.40815933333333</v>
      </c>
      <c r="K100">
        <f>J100-$J$115</f>
        <v>10.387468333333331</v>
      </c>
      <c r="L100">
        <f t="shared" ref="L100" si="98">-1*K100</f>
        <v>-10.387468333333331</v>
      </c>
      <c r="M100">
        <f t="shared" ref="M100" si="99">2^L100</f>
        <v>7.465526693584178E-4</v>
      </c>
    </row>
    <row r="101" spans="1:13">
      <c r="A101">
        <v>92</v>
      </c>
      <c r="B101" t="s">
        <v>283</v>
      </c>
      <c r="C101" t="s">
        <v>136</v>
      </c>
      <c r="D101" t="s">
        <v>20</v>
      </c>
      <c r="E101" t="s">
        <v>309</v>
      </c>
      <c r="F101" t="s">
        <v>288</v>
      </c>
      <c r="G101" t="s">
        <v>28</v>
      </c>
      <c r="H101">
        <v>31.206994999999999</v>
      </c>
      <c r="I101">
        <v>31.206994999999999</v>
      </c>
    </row>
    <row r="102" spans="1:13">
      <c r="A102">
        <v>93</v>
      </c>
      <c r="B102" t="s">
        <v>283</v>
      </c>
      <c r="C102" t="s">
        <v>137</v>
      </c>
      <c r="D102" t="s">
        <v>20</v>
      </c>
      <c r="E102" t="s">
        <v>309</v>
      </c>
      <c r="F102" t="s">
        <v>288</v>
      </c>
      <c r="G102" t="s">
        <v>28</v>
      </c>
      <c r="H102">
        <v>31.397015</v>
      </c>
      <c r="I102">
        <v>31.397015</v>
      </c>
    </row>
    <row r="103" spans="1:13">
      <c r="A103">
        <v>94</v>
      </c>
      <c r="B103" t="s">
        <v>283</v>
      </c>
      <c r="C103" t="s">
        <v>138</v>
      </c>
      <c r="D103" t="s">
        <v>20</v>
      </c>
      <c r="E103" t="s">
        <v>309</v>
      </c>
      <c r="F103" t="s">
        <v>289</v>
      </c>
      <c r="G103" t="s">
        <v>28</v>
      </c>
      <c r="H103">
        <v>31.838861000000001</v>
      </c>
      <c r="I103">
        <v>31.838861000000001</v>
      </c>
      <c r="J103">
        <f t="shared" ref="J103" si="100">AVERAGE(I103:I105)</f>
        <v>31.666398333333333</v>
      </c>
      <c r="K103">
        <f t="shared" ref="K103" si="101">J103-$J$115</f>
        <v>10.645707333333334</v>
      </c>
      <c r="L103">
        <f t="shared" ref="L103" si="102">-1*K103</f>
        <v>-10.645707333333334</v>
      </c>
      <c r="M103">
        <f t="shared" ref="M103" si="103">2^L103</f>
        <v>6.2419856743846315E-4</v>
      </c>
    </row>
    <row r="104" spans="1:13">
      <c r="A104">
        <v>95</v>
      </c>
      <c r="B104" t="s">
        <v>283</v>
      </c>
      <c r="C104" t="s">
        <v>139</v>
      </c>
      <c r="D104" t="s">
        <v>20</v>
      </c>
      <c r="E104" t="s">
        <v>309</v>
      </c>
      <c r="F104" t="s">
        <v>289</v>
      </c>
      <c r="G104" t="s">
        <v>28</v>
      </c>
      <c r="H104">
        <v>31.41816</v>
      </c>
      <c r="I104">
        <v>31.41816</v>
      </c>
    </row>
    <row r="105" spans="1:13">
      <c r="A105">
        <v>96</v>
      </c>
      <c r="B105" t="s">
        <v>283</v>
      </c>
      <c r="C105" t="s">
        <v>140</v>
      </c>
      <c r="D105" t="s">
        <v>20</v>
      </c>
      <c r="E105" t="s">
        <v>309</v>
      </c>
      <c r="F105" t="s">
        <v>289</v>
      </c>
      <c r="G105" t="s">
        <v>28</v>
      </c>
      <c r="H105">
        <v>31.742173999999999</v>
      </c>
      <c r="I105">
        <v>31.742173999999999</v>
      </c>
    </row>
    <row r="106" spans="1:13">
      <c r="A106">
        <v>97</v>
      </c>
      <c r="B106" t="s">
        <v>283</v>
      </c>
      <c r="C106" t="s">
        <v>141</v>
      </c>
      <c r="D106" t="s">
        <v>20</v>
      </c>
      <c r="E106" t="s">
        <v>309</v>
      </c>
      <c r="F106" t="s">
        <v>290</v>
      </c>
      <c r="G106" t="s">
        <v>28</v>
      </c>
      <c r="H106">
        <v>35.195929999999997</v>
      </c>
      <c r="I106">
        <v>35.195929999999997</v>
      </c>
      <c r="J106">
        <f t="shared" ref="J106" si="104">AVERAGE(I106:I108)</f>
        <v>35.447473500000001</v>
      </c>
      <c r="K106">
        <f t="shared" ref="K106" si="105">J106-$J$115</f>
        <v>14.426782500000002</v>
      </c>
      <c r="L106">
        <f t="shared" ref="L106" si="106">-1*K106</f>
        <v>-14.426782500000002</v>
      </c>
      <c r="M106">
        <f t="shared" ref="M106" si="107">2^L106</f>
        <v>4.5405213966841007E-5</v>
      </c>
    </row>
    <row r="107" spans="1:13">
      <c r="A107">
        <v>98</v>
      </c>
      <c r="B107" t="s">
        <v>283</v>
      </c>
      <c r="C107" t="s">
        <v>142</v>
      </c>
      <c r="D107" t="s">
        <v>20</v>
      </c>
      <c r="E107" t="s">
        <v>309</v>
      </c>
      <c r="F107" t="s">
        <v>290</v>
      </c>
      <c r="G107" t="s">
        <v>28</v>
      </c>
      <c r="H107">
        <v>35.699016999999998</v>
      </c>
      <c r="I107">
        <v>35.699016999999998</v>
      </c>
    </row>
    <row r="108" spans="1:13">
      <c r="A108">
        <v>99</v>
      </c>
      <c r="B108" t="s">
        <v>283</v>
      </c>
      <c r="C108" t="s">
        <v>143</v>
      </c>
      <c r="D108" t="s">
        <v>20</v>
      </c>
      <c r="E108" t="s">
        <v>309</v>
      </c>
      <c r="F108" t="s">
        <v>290</v>
      </c>
      <c r="G108" t="s">
        <v>28</v>
      </c>
      <c r="H108" s="5">
        <v>34.356873</v>
      </c>
      <c r="I108" s="5"/>
    </row>
    <row r="109" spans="1:13">
      <c r="A109">
        <v>100</v>
      </c>
      <c r="B109" t="s">
        <v>283</v>
      </c>
      <c r="C109" t="s">
        <v>144</v>
      </c>
      <c r="D109" t="s">
        <v>20</v>
      </c>
      <c r="E109" t="s">
        <v>309</v>
      </c>
      <c r="F109" t="s">
        <v>291</v>
      </c>
      <c r="G109" t="s">
        <v>28</v>
      </c>
      <c r="H109">
        <v>32.746139999999997</v>
      </c>
      <c r="I109">
        <v>32.746139999999997</v>
      </c>
      <c r="J109">
        <f t="shared" ref="J109" si="108">AVERAGE(I109:I111)</f>
        <v>32.647770000000001</v>
      </c>
      <c r="K109">
        <f t="shared" ref="K109" si="109">J109-$J$115</f>
        <v>11.627079000000002</v>
      </c>
      <c r="L109">
        <f t="shared" ref="L109" si="110">-1*K109</f>
        <v>-11.627079000000002</v>
      </c>
      <c r="M109">
        <f t="shared" ref="M109" si="111">2^L109</f>
        <v>3.1615529443826184E-4</v>
      </c>
    </row>
    <row r="110" spans="1:13">
      <c r="A110">
        <v>101</v>
      </c>
      <c r="B110" t="s">
        <v>283</v>
      </c>
      <c r="C110" t="s">
        <v>145</v>
      </c>
      <c r="D110" t="s">
        <v>20</v>
      </c>
      <c r="E110" t="s">
        <v>309</v>
      </c>
      <c r="F110" t="s">
        <v>291</v>
      </c>
      <c r="G110" t="s">
        <v>28</v>
      </c>
      <c r="H110">
        <v>32.533070000000002</v>
      </c>
      <c r="I110">
        <v>32.533070000000002</v>
      </c>
    </row>
    <row r="111" spans="1:13">
      <c r="A111">
        <v>102</v>
      </c>
      <c r="B111" t="s">
        <v>283</v>
      </c>
      <c r="C111" t="s">
        <v>146</v>
      </c>
      <c r="D111" t="s">
        <v>20</v>
      </c>
      <c r="E111" t="s">
        <v>309</v>
      </c>
      <c r="F111" t="s">
        <v>291</v>
      </c>
      <c r="G111" t="s">
        <v>28</v>
      </c>
      <c r="H111">
        <v>32.664099999999998</v>
      </c>
      <c r="I111">
        <v>32.664099999999998</v>
      </c>
    </row>
    <row r="112" spans="1:13">
      <c r="A112">
        <v>103</v>
      </c>
      <c r="B112" t="s">
        <v>283</v>
      </c>
      <c r="C112" t="s">
        <v>310</v>
      </c>
      <c r="D112" t="s">
        <v>20</v>
      </c>
      <c r="E112" t="s">
        <v>309</v>
      </c>
      <c r="F112" t="s">
        <v>292</v>
      </c>
      <c r="G112" t="s">
        <v>28</v>
      </c>
      <c r="H112">
        <v>31.522772</v>
      </c>
      <c r="I112">
        <v>31.522772</v>
      </c>
      <c r="J112">
        <f t="shared" ref="J112" si="112">AVERAGE(I112:I114)</f>
        <v>31.550233333333335</v>
      </c>
      <c r="K112">
        <f t="shared" ref="K112" si="113">J112-$J$115</f>
        <v>10.529542333333335</v>
      </c>
      <c r="L112">
        <f t="shared" ref="L112" si="114">-1*K112</f>
        <v>-10.529542333333335</v>
      </c>
      <c r="M112">
        <f t="shared" ref="M112" si="115">2^L112</f>
        <v>6.765375666935127E-4</v>
      </c>
    </row>
    <row r="113" spans="1:10">
      <c r="A113">
        <v>104</v>
      </c>
      <c r="B113" t="s">
        <v>283</v>
      </c>
      <c r="C113" t="s">
        <v>311</v>
      </c>
      <c r="D113" t="s">
        <v>20</v>
      </c>
      <c r="E113" t="s">
        <v>309</v>
      </c>
      <c r="F113" t="s">
        <v>292</v>
      </c>
      <c r="G113" t="s">
        <v>28</v>
      </c>
      <c r="H113">
        <v>31.198869999999999</v>
      </c>
      <c r="I113">
        <v>31.198869999999999</v>
      </c>
    </row>
    <row r="114" spans="1:10">
      <c r="A114">
        <v>105</v>
      </c>
      <c r="B114" t="s">
        <v>283</v>
      </c>
      <c r="C114" t="s">
        <v>312</v>
      </c>
      <c r="D114" t="s">
        <v>20</v>
      </c>
      <c r="E114" t="s">
        <v>309</v>
      </c>
      <c r="F114" t="s">
        <v>292</v>
      </c>
      <c r="G114" t="s">
        <v>28</v>
      </c>
      <c r="H114">
        <v>31.929058000000001</v>
      </c>
      <c r="I114">
        <v>31.929058000000001</v>
      </c>
    </row>
    <row r="115" spans="1:10">
      <c r="A115">
        <v>106</v>
      </c>
      <c r="B115" t="s">
        <v>283</v>
      </c>
      <c r="C115" t="s">
        <v>313</v>
      </c>
      <c r="D115" t="s">
        <v>20</v>
      </c>
      <c r="E115" t="s">
        <v>309</v>
      </c>
      <c r="F115" t="s">
        <v>60</v>
      </c>
      <c r="G115" t="s">
        <v>23</v>
      </c>
      <c r="H115">
        <v>20.996815000000002</v>
      </c>
      <c r="I115">
        <v>20.996815000000002</v>
      </c>
      <c r="J115">
        <f t="shared" ref="J115" si="116">AVERAGE(I115:I117)</f>
        <v>21.020690999999999</v>
      </c>
    </row>
    <row r="116" spans="1:10">
      <c r="A116">
        <v>107</v>
      </c>
      <c r="B116" t="s">
        <v>283</v>
      </c>
      <c r="C116" t="s">
        <v>314</v>
      </c>
      <c r="D116" t="s">
        <v>20</v>
      </c>
      <c r="E116" t="s">
        <v>309</v>
      </c>
      <c r="F116" t="s">
        <v>60</v>
      </c>
      <c r="G116" t="s">
        <v>23</v>
      </c>
      <c r="H116">
        <v>21.030190999999999</v>
      </c>
      <c r="I116">
        <v>21.030190999999999</v>
      </c>
    </row>
    <row r="117" spans="1:10">
      <c r="A117">
        <v>108</v>
      </c>
      <c r="B117" t="s">
        <v>283</v>
      </c>
      <c r="C117" t="s">
        <v>315</v>
      </c>
      <c r="D117" t="s">
        <v>20</v>
      </c>
      <c r="E117" t="s">
        <v>309</v>
      </c>
      <c r="F117" t="s">
        <v>60</v>
      </c>
      <c r="G117" t="s">
        <v>23</v>
      </c>
      <c r="H117">
        <v>21.035067000000002</v>
      </c>
      <c r="I117">
        <v>21.035067000000002</v>
      </c>
    </row>
    <row r="119" spans="1:10">
      <c r="A119" t="s">
        <v>258</v>
      </c>
      <c r="B119" t="s">
        <v>259</v>
      </c>
      <c r="C119" t="s">
        <v>260</v>
      </c>
    </row>
    <row r="120" spans="1:10">
      <c r="A120" t="s">
        <v>283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workbookViewId="0">
      <selection activeCell="O36" sqref="O36"/>
    </sheetView>
  </sheetViews>
  <sheetFormatPr baseColWidth="10" defaultColWidth="8.83203125" defaultRowHeight="14" x14ac:dyDescent="0"/>
  <cols>
    <col min="1" max="1" width="21" customWidth="1"/>
    <col min="5" max="5" width="20.5" customWidth="1"/>
    <col min="7" max="7" width="12" bestFit="1" customWidth="1"/>
    <col min="15" max="15" width="9.1640625" customWidth="1"/>
    <col min="22" max="22" width="29.5" customWidth="1"/>
    <col min="23" max="23" width="25.83203125" customWidth="1"/>
  </cols>
  <sheetData>
    <row r="1" spans="1:3">
      <c r="A1" t="s">
        <v>15</v>
      </c>
      <c r="B1" t="s">
        <v>16</v>
      </c>
      <c r="C1" t="s">
        <v>286</v>
      </c>
    </row>
    <row r="2" spans="1:3">
      <c r="A2" t="s">
        <v>301</v>
      </c>
      <c r="B2" t="s">
        <v>289</v>
      </c>
      <c r="C2">
        <v>5.5863193364424826E-4</v>
      </c>
    </row>
    <row r="3" spans="1:3">
      <c r="A3" t="s">
        <v>309</v>
      </c>
      <c r="B3" t="s">
        <v>289</v>
      </c>
      <c r="C3">
        <v>6.2419856743846315E-4</v>
      </c>
    </row>
    <row r="4" spans="1:3">
      <c r="A4" t="s">
        <v>308</v>
      </c>
      <c r="B4" t="s">
        <v>289</v>
      </c>
      <c r="C4">
        <v>7.0291896484621819E-4</v>
      </c>
    </row>
    <row r="5" spans="1:3">
      <c r="A5" t="s">
        <v>300</v>
      </c>
      <c r="B5" t="s">
        <v>289</v>
      </c>
      <c r="C5">
        <v>2.7458071164603282E-3</v>
      </c>
    </row>
    <row r="6" spans="1:3">
      <c r="A6" t="s">
        <v>287</v>
      </c>
      <c r="B6" t="s">
        <v>289</v>
      </c>
      <c r="C6">
        <v>2.9879533376728643E-3</v>
      </c>
    </row>
    <row r="7" spans="1:3">
      <c r="A7" t="s">
        <v>293</v>
      </c>
      <c r="B7" t="s">
        <v>289</v>
      </c>
      <c r="C7">
        <v>2.9966306694613012E-3</v>
      </c>
    </row>
    <row r="8" spans="1:3">
      <c r="A8" t="s">
        <v>309</v>
      </c>
      <c r="B8" t="s">
        <v>288</v>
      </c>
      <c r="C8">
        <v>7.465526693584178E-4</v>
      </c>
    </row>
    <row r="9" spans="1:3">
      <c r="A9" t="s">
        <v>308</v>
      </c>
      <c r="B9" t="s">
        <v>288</v>
      </c>
      <c r="C9">
        <v>1.0082694838064667E-3</v>
      </c>
    </row>
    <row r="10" spans="1:3">
      <c r="A10" t="s">
        <v>301</v>
      </c>
      <c r="B10" t="s">
        <v>288</v>
      </c>
      <c r="C10">
        <v>1.0333595269208424E-3</v>
      </c>
    </row>
    <row r="11" spans="1:3">
      <c r="A11" t="s">
        <v>293</v>
      </c>
      <c r="B11" t="s">
        <v>288</v>
      </c>
      <c r="C11">
        <v>2.2219031785182773E-3</v>
      </c>
    </row>
    <row r="12" spans="1:3">
      <c r="A12" t="s">
        <v>300</v>
      </c>
      <c r="B12" t="s">
        <v>288</v>
      </c>
      <c r="C12">
        <v>2.4109280853679082E-3</v>
      </c>
    </row>
    <row r="13" spans="1:3">
      <c r="A13" t="s">
        <v>287</v>
      </c>
      <c r="B13" t="s">
        <v>288</v>
      </c>
      <c r="C13">
        <v>2.5377664152256957E-3</v>
      </c>
    </row>
    <row r="14" spans="1:3">
      <c r="A14" t="s">
        <v>309</v>
      </c>
      <c r="B14" t="s">
        <v>290</v>
      </c>
      <c r="C14">
        <v>4.5405213966841007E-5</v>
      </c>
    </row>
    <row r="15" spans="1:3">
      <c r="A15" t="s">
        <v>301</v>
      </c>
      <c r="B15" t="s">
        <v>290</v>
      </c>
      <c r="C15">
        <v>7.3428924764620894E-5</v>
      </c>
    </row>
    <row r="16" spans="1:3">
      <c r="A16" t="s">
        <v>308</v>
      </c>
      <c r="B16" t="s">
        <v>290</v>
      </c>
      <c r="C16">
        <v>9.6888502460329445E-5</v>
      </c>
    </row>
    <row r="17" spans="1:23">
      <c r="A17" t="s">
        <v>293</v>
      </c>
      <c r="B17" t="s">
        <v>290</v>
      </c>
      <c r="C17">
        <v>1.4190938921266656E-4</v>
      </c>
    </row>
    <row r="18" spans="1:23">
      <c r="A18" t="s">
        <v>287</v>
      </c>
      <c r="B18" t="s">
        <v>290</v>
      </c>
      <c r="C18">
        <v>1.9151964451231309E-4</v>
      </c>
    </row>
    <row r="19" spans="1:23">
      <c r="A19" t="s">
        <v>300</v>
      </c>
      <c r="B19" t="s">
        <v>290</v>
      </c>
      <c r="C19">
        <v>2.622264499340476E-4</v>
      </c>
    </row>
    <row r="20" spans="1:23">
      <c r="A20" t="s">
        <v>309</v>
      </c>
      <c r="B20" t="s">
        <v>291</v>
      </c>
      <c r="C20">
        <v>3.1615529443826184E-4</v>
      </c>
      <c r="V20" t="s">
        <v>316</v>
      </c>
      <c r="W20" t="s">
        <v>317</v>
      </c>
    </row>
    <row r="21" spans="1:23">
      <c r="A21" t="s">
        <v>301</v>
      </c>
      <c r="B21" t="s">
        <v>291</v>
      </c>
      <c r="C21">
        <v>3.932684306397662E-4</v>
      </c>
      <c r="U21" t="s">
        <v>289</v>
      </c>
      <c r="V21">
        <v>3.59517</v>
      </c>
      <c r="W21" t="s">
        <v>318</v>
      </c>
    </row>
    <row r="22" spans="1:23">
      <c r="A22" t="s">
        <v>308</v>
      </c>
      <c r="B22" t="s">
        <v>291</v>
      </c>
      <c r="C22">
        <v>3.9797065250122914E-4</v>
      </c>
      <c r="J22" t="s">
        <v>289</v>
      </c>
      <c r="U22" t="s">
        <v>288</v>
      </c>
      <c r="V22">
        <v>2.8880599999999998</v>
      </c>
      <c r="W22" t="s">
        <v>318</v>
      </c>
    </row>
    <row r="23" spans="1:23">
      <c r="A23" t="s">
        <v>293</v>
      </c>
      <c r="B23" t="s">
        <v>291</v>
      </c>
      <c r="C23">
        <v>1.0720361258863106E-2</v>
      </c>
      <c r="J23">
        <v>6.2858315530964323E-4</v>
      </c>
      <c r="K23">
        <v>4.1709732283044109E-5</v>
      </c>
      <c r="U23" t="s">
        <v>290</v>
      </c>
      <c r="V23">
        <v>2.33853</v>
      </c>
      <c r="W23" t="s">
        <v>318</v>
      </c>
    </row>
    <row r="24" spans="1:23">
      <c r="A24" t="s">
        <v>287</v>
      </c>
      <c r="B24" t="s">
        <v>291</v>
      </c>
      <c r="C24">
        <v>1.0907578498919586E-2</v>
      </c>
      <c r="J24">
        <v>2.9101303745314978E-3</v>
      </c>
      <c r="K24">
        <v>8.2199805107402435E-5</v>
      </c>
      <c r="U24" t="s">
        <v>291</v>
      </c>
      <c r="V24">
        <v>7.9177200000000001</v>
      </c>
      <c r="W24" t="s">
        <v>318</v>
      </c>
    </row>
    <row r="25" spans="1:23">
      <c r="A25" t="s">
        <v>300</v>
      </c>
      <c r="B25" t="s">
        <v>291</v>
      </c>
      <c r="C25">
        <v>1.11662945906897E-2</v>
      </c>
      <c r="U25" t="s">
        <v>292</v>
      </c>
      <c r="V25">
        <v>2.5588199999999999</v>
      </c>
      <c r="W25" t="s">
        <v>318</v>
      </c>
    </row>
    <row r="26" spans="1:23">
      <c r="A26" t="s">
        <v>308</v>
      </c>
      <c r="B26" t="s">
        <v>292</v>
      </c>
      <c r="C26">
        <v>4.9715367770864264E-4</v>
      </c>
      <c r="J26" t="s">
        <v>288</v>
      </c>
    </row>
    <row r="27" spans="1:23">
      <c r="A27" t="s">
        <v>309</v>
      </c>
      <c r="B27" t="s">
        <v>292</v>
      </c>
      <c r="C27">
        <v>6.765375666935127E-4</v>
      </c>
      <c r="J27">
        <v>9.2939389336190901E-4</v>
      </c>
      <c r="K27">
        <v>9.1707074358509253E-5</v>
      </c>
    </row>
    <row r="28" spans="1:23">
      <c r="A28" t="s">
        <v>301</v>
      </c>
      <c r="B28" t="s">
        <v>292</v>
      </c>
      <c r="C28">
        <v>7.4363175560079322E-4</v>
      </c>
      <c r="J28">
        <v>2.3901992263706275E-3</v>
      </c>
      <c r="K28">
        <v>9.1769022137680952E-5</v>
      </c>
    </row>
    <row r="29" spans="1:23">
      <c r="A29" t="s">
        <v>293</v>
      </c>
      <c r="B29" t="s">
        <v>292</v>
      </c>
      <c r="C29">
        <v>1.2106285544681216E-3</v>
      </c>
    </row>
    <row r="30" spans="1:23">
      <c r="A30" t="s">
        <v>300</v>
      </c>
      <c r="B30" t="s">
        <v>292</v>
      </c>
      <c r="C30">
        <v>1.3217014054961295E-3</v>
      </c>
      <c r="J30" t="s">
        <v>290</v>
      </c>
    </row>
    <row r="31" spans="1:23">
      <c r="A31" t="s">
        <v>287</v>
      </c>
      <c r="B31" t="s">
        <v>292</v>
      </c>
      <c r="C31">
        <v>1.4494235945669823E-3</v>
      </c>
      <c r="J31">
        <v>7.1907547063930453E-5</v>
      </c>
      <c r="K31">
        <v>1.4881399924145336E-5</v>
      </c>
    </row>
    <row r="32" spans="1:23">
      <c r="J32">
        <v>1.985518278863424E-4</v>
      </c>
      <c r="K32">
        <v>3.49100629112992E-5</v>
      </c>
    </row>
    <row r="33" spans="1:11">
      <c r="D33" t="s">
        <v>262</v>
      </c>
      <c r="E33" t="s">
        <v>319</v>
      </c>
      <c r="F33" t="s">
        <v>320</v>
      </c>
      <c r="G33" t="s">
        <v>321</v>
      </c>
    </row>
    <row r="34" spans="1:11">
      <c r="A34" t="s">
        <v>300</v>
      </c>
      <c r="B34" t="s">
        <v>289</v>
      </c>
      <c r="C34">
        <v>2.7458071164603282E-3</v>
      </c>
      <c r="D34">
        <f>AVERAGE(C34:C36)</f>
        <v>2.9101303745314978E-3</v>
      </c>
      <c r="E34">
        <f>STDEV(C34:C36)</f>
        <v>1.4237423881828071E-4</v>
      </c>
      <c r="F34">
        <f>COUNT(C34:C36)</f>
        <v>3</v>
      </c>
      <c r="G34">
        <f>E34/SQRT(F34)</f>
        <v>8.2199805107402435E-5</v>
      </c>
      <c r="J34" t="s">
        <v>291</v>
      </c>
    </row>
    <row r="35" spans="1:11">
      <c r="A35" t="s">
        <v>287</v>
      </c>
      <c r="B35" t="s">
        <v>289</v>
      </c>
      <c r="C35">
        <v>2.9879533376728643E-3</v>
      </c>
      <c r="I35" t="s">
        <v>322</v>
      </c>
      <c r="J35">
        <v>3.6913145919308571E-4</v>
      </c>
      <c r="K35">
        <v>2.6522840764809293E-5</v>
      </c>
    </row>
    <row r="36" spans="1:11">
      <c r="A36" t="s">
        <v>293</v>
      </c>
      <c r="B36" t="s">
        <v>289</v>
      </c>
      <c r="C36">
        <v>2.9966306694613012E-3</v>
      </c>
      <c r="I36" t="s">
        <v>323</v>
      </c>
      <c r="J36">
        <v>1.0931411449490796E-2</v>
      </c>
      <c r="K36">
        <v>1.2928023986439864E-4</v>
      </c>
    </row>
    <row r="37" spans="1:11">
      <c r="A37" t="s">
        <v>293</v>
      </c>
      <c r="B37" t="s">
        <v>288</v>
      </c>
      <c r="C37">
        <v>2.2219031785182773E-3</v>
      </c>
      <c r="D37">
        <f t="shared" ref="D37" si="0">AVERAGE(C37:C39)</f>
        <v>2.3901992263706275E-3</v>
      </c>
      <c r="E37">
        <f t="shared" ref="E37" si="1">STDEV(C37:C39)</f>
        <v>1.5894860890337646E-4</v>
      </c>
      <c r="F37">
        <f t="shared" ref="F37" si="2">COUNT(C37:C39)</f>
        <v>3</v>
      </c>
      <c r="G37">
        <f t="shared" ref="G37" si="3">E37/SQRT(F37)</f>
        <v>9.1769022137680952E-5</v>
      </c>
    </row>
    <row r="38" spans="1:11">
      <c r="A38" t="s">
        <v>300</v>
      </c>
      <c r="B38" t="s">
        <v>288</v>
      </c>
      <c r="C38">
        <v>2.4109280853679082E-3</v>
      </c>
      <c r="J38" t="s">
        <v>292</v>
      </c>
    </row>
    <row r="39" spans="1:11">
      <c r="A39" t="s">
        <v>287</v>
      </c>
      <c r="B39" t="s">
        <v>288</v>
      </c>
      <c r="C39">
        <v>2.5377664152256957E-3</v>
      </c>
      <c r="J39">
        <v>6.3910766666764945E-4</v>
      </c>
      <c r="K39">
        <v>7.3572206668713901E-5</v>
      </c>
    </row>
    <row r="40" spans="1:11">
      <c r="A40" t="s">
        <v>293</v>
      </c>
      <c r="B40" t="s">
        <v>290</v>
      </c>
      <c r="C40">
        <v>1.4190938921266656E-4</v>
      </c>
      <c r="D40">
        <f t="shared" ref="D40" si="4">AVERAGE(C40:C42)</f>
        <v>1.985518278863424E-4</v>
      </c>
      <c r="E40">
        <f t="shared" ref="E40" si="5">STDEV(C40:C42)</f>
        <v>6.0466002657796089E-5</v>
      </c>
      <c r="F40">
        <f t="shared" ref="F40" si="6">COUNT(C40:C42)</f>
        <v>3</v>
      </c>
      <c r="G40">
        <f t="shared" ref="G40" si="7">E40/SQRT(F40)</f>
        <v>3.49100629112992E-5</v>
      </c>
      <c r="J40">
        <v>1.3272511848437445E-3</v>
      </c>
      <c r="K40">
        <v>6.8990018196015199E-5</v>
      </c>
    </row>
    <row r="41" spans="1:11">
      <c r="A41" t="s">
        <v>287</v>
      </c>
      <c r="B41" t="s">
        <v>290</v>
      </c>
      <c r="C41">
        <v>1.9151964451231309E-4</v>
      </c>
    </row>
    <row r="42" spans="1:11">
      <c r="A42" t="s">
        <v>300</v>
      </c>
      <c r="B42" t="s">
        <v>290</v>
      </c>
      <c r="C42">
        <v>2.622264499340476E-4</v>
      </c>
    </row>
    <row r="43" spans="1:11">
      <c r="A43" t="s">
        <v>293</v>
      </c>
      <c r="B43" t="s">
        <v>291</v>
      </c>
      <c r="C43">
        <v>1.0720361258863106E-2</v>
      </c>
      <c r="D43">
        <f t="shared" ref="D43" si="8">AVERAGE(C43:C45)</f>
        <v>1.0931411449490796E-2</v>
      </c>
      <c r="E43">
        <f t="shared" ref="E43" si="9">STDEV(C43:C45)</f>
        <v>2.2391994385982981E-4</v>
      </c>
      <c r="F43">
        <f t="shared" ref="F43" si="10">COUNT(C43:C45)</f>
        <v>3</v>
      </c>
      <c r="G43">
        <f t="shared" ref="G43" si="11">E43/SQRT(F43)</f>
        <v>1.2928023986439864E-4</v>
      </c>
    </row>
    <row r="44" spans="1:11">
      <c r="A44" t="s">
        <v>287</v>
      </c>
      <c r="B44" t="s">
        <v>291</v>
      </c>
      <c r="C44">
        <v>1.0907578498919586E-2</v>
      </c>
    </row>
    <row r="45" spans="1:11">
      <c r="A45" t="s">
        <v>300</v>
      </c>
      <c r="B45" t="s">
        <v>291</v>
      </c>
      <c r="C45">
        <v>1.11662945906897E-2</v>
      </c>
    </row>
    <row r="46" spans="1:11">
      <c r="A46" t="s">
        <v>293</v>
      </c>
      <c r="B46" t="s">
        <v>292</v>
      </c>
      <c r="C46">
        <v>1.2106285544681216E-3</v>
      </c>
      <c r="D46">
        <f t="shared" ref="D46" si="12">AVERAGE(C46:C48)</f>
        <v>1.3272511848437445E-3</v>
      </c>
      <c r="E46">
        <f t="shared" ref="E46" si="13">STDEV(C46:C48)</f>
        <v>1.1949421673059966E-4</v>
      </c>
      <c r="F46">
        <f t="shared" ref="F46" si="14">COUNT(C46:C48)</f>
        <v>3</v>
      </c>
      <c r="G46">
        <f t="shared" ref="G46" si="15">E46/SQRT(F46)</f>
        <v>6.8990018196015199E-5</v>
      </c>
    </row>
    <row r="47" spans="1:11">
      <c r="A47" t="s">
        <v>300</v>
      </c>
      <c r="B47" t="s">
        <v>292</v>
      </c>
      <c r="C47">
        <v>1.3217014054961295E-3</v>
      </c>
    </row>
    <row r="48" spans="1:11">
      <c r="A48" t="s">
        <v>287</v>
      </c>
      <c r="B48" t="s">
        <v>292</v>
      </c>
      <c r="C48">
        <v>1.4494235945669823E-3</v>
      </c>
    </row>
    <row r="51" spans="1:7">
      <c r="A51" t="s">
        <v>301</v>
      </c>
      <c r="B51" t="s">
        <v>289</v>
      </c>
      <c r="C51">
        <v>5.5863193364424826E-4</v>
      </c>
      <c r="D51">
        <f>AVERAGE(C51:C53)</f>
        <v>6.2858315530964323E-4</v>
      </c>
      <c r="E51">
        <f>STDEV(C51:C53)</f>
        <v>7.224337548432822E-5</v>
      </c>
      <c r="F51">
        <f>COUNT(C51:C53)</f>
        <v>3</v>
      </c>
      <c r="G51">
        <f>E51/SQRT(F51)</f>
        <v>4.1709732283044109E-5</v>
      </c>
    </row>
    <row r="52" spans="1:7">
      <c r="A52" t="s">
        <v>309</v>
      </c>
      <c r="B52" t="s">
        <v>289</v>
      </c>
      <c r="C52">
        <v>6.2419856743846315E-4</v>
      </c>
    </row>
    <row r="53" spans="1:7">
      <c r="A53" t="s">
        <v>308</v>
      </c>
      <c r="B53" t="s">
        <v>289</v>
      </c>
      <c r="C53">
        <v>7.0291896484621819E-4</v>
      </c>
    </row>
    <row r="54" spans="1:7">
      <c r="A54" t="s">
        <v>309</v>
      </c>
      <c r="B54" t="s">
        <v>288</v>
      </c>
      <c r="C54">
        <v>7.465526693584178E-4</v>
      </c>
      <c r="D54">
        <f t="shared" ref="D54" si="16">AVERAGE(C54:C56)</f>
        <v>9.2939389336190901E-4</v>
      </c>
      <c r="E54">
        <f t="shared" ref="E54" si="17">STDEV(C54:C56)</f>
        <v>1.5884131220243503E-4</v>
      </c>
      <c r="F54">
        <f t="shared" ref="F54" si="18">COUNT(C54:C56)</f>
        <v>3</v>
      </c>
      <c r="G54">
        <f t="shared" ref="G54" si="19">E54/SQRT(F54)</f>
        <v>9.1707074358509253E-5</v>
      </c>
    </row>
    <row r="55" spans="1:7">
      <c r="A55" t="s">
        <v>308</v>
      </c>
      <c r="B55" t="s">
        <v>288</v>
      </c>
      <c r="C55">
        <v>1.0082694838064667E-3</v>
      </c>
    </row>
    <row r="56" spans="1:7">
      <c r="A56" t="s">
        <v>301</v>
      </c>
      <c r="B56" t="s">
        <v>288</v>
      </c>
      <c r="C56">
        <v>1.0333595269208424E-3</v>
      </c>
    </row>
    <row r="57" spans="1:7">
      <c r="A57" t="s">
        <v>309</v>
      </c>
      <c r="B57" t="s">
        <v>290</v>
      </c>
      <c r="C57">
        <v>4.5405213966841007E-5</v>
      </c>
      <c r="D57">
        <f t="shared" ref="D57" si="20">AVERAGE(C57:C59)</f>
        <v>7.1907547063930453E-5</v>
      </c>
      <c r="E57">
        <f t="shared" ref="E57" si="21">STDEV(C57:C59)</f>
        <v>2.5775340756371358E-5</v>
      </c>
      <c r="F57">
        <f t="shared" ref="F57" si="22">COUNT(C57:C59)</f>
        <v>3</v>
      </c>
      <c r="G57">
        <f t="shared" ref="G57" si="23">E57/SQRT(F57)</f>
        <v>1.4881399924145336E-5</v>
      </c>
    </row>
    <row r="58" spans="1:7">
      <c r="A58" t="s">
        <v>301</v>
      </c>
      <c r="B58" t="s">
        <v>290</v>
      </c>
      <c r="C58">
        <v>7.3428924764620894E-5</v>
      </c>
    </row>
    <row r="59" spans="1:7">
      <c r="A59" t="s">
        <v>308</v>
      </c>
      <c r="B59" t="s">
        <v>290</v>
      </c>
      <c r="C59">
        <v>9.6888502460329445E-5</v>
      </c>
    </row>
    <row r="60" spans="1:7">
      <c r="A60" t="s">
        <v>309</v>
      </c>
      <c r="B60" t="s">
        <v>291</v>
      </c>
      <c r="C60">
        <v>3.1615529443826184E-4</v>
      </c>
      <c r="D60">
        <f t="shared" ref="D60" si="24">AVERAGE(C60:C62)</f>
        <v>3.6913145919308571E-4</v>
      </c>
      <c r="E60">
        <f t="shared" ref="E60" si="25">STDEV(C60:C62)</f>
        <v>4.5938907765708671E-5</v>
      </c>
      <c r="F60">
        <f t="shared" ref="F60" si="26">COUNT(C60:C62)</f>
        <v>3</v>
      </c>
      <c r="G60">
        <f t="shared" ref="G60" si="27">E60/SQRT(F60)</f>
        <v>2.6522840764809293E-5</v>
      </c>
    </row>
    <row r="61" spans="1:7">
      <c r="A61" t="s">
        <v>301</v>
      </c>
      <c r="B61" t="s">
        <v>291</v>
      </c>
      <c r="C61">
        <v>3.932684306397662E-4</v>
      </c>
    </row>
    <row r="62" spans="1:7">
      <c r="A62" t="s">
        <v>308</v>
      </c>
      <c r="B62" t="s">
        <v>291</v>
      </c>
      <c r="C62">
        <v>3.9797065250122914E-4</v>
      </c>
    </row>
    <row r="63" spans="1:7">
      <c r="A63" t="s">
        <v>308</v>
      </c>
      <c r="B63" t="s">
        <v>292</v>
      </c>
      <c r="C63">
        <v>4.9715367770864264E-4</v>
      </c>
      <c r="D63">
        <f t="shared" ref="D63" si="28">AVERAGE(C63:C65)</f>
        <v>6.3910766666764945E-4</v>
      </c>
      <c r="E63">
        <f t="shared" ref="E63" si="29">STDEV(C63:C65)</f>
        <v>1.2743079997517025E-4</v>
      </c>
      <c r="F63">
        <f t="shared" ref="F63" si="30">COUNT(C63:C65)</f>
        <v>3</v>
      </c>
      <c r="G63">
        <f>E63/SQRT(F63)</f>
        <v>7.3572206668713901E-5</v>
      </c>
    </row>
    <row r="64" spans="1:7">
      <c r="A64" t="s">
        <v>309</v>
      </c>
      <c r="B64" t="s">
        <v>292</v>
      </c>
      <c r="C64">
        <v>6.765375666935127E-4</v>
      </c>
    </row>
    <row r="65" spans="1:3">
      <c r="A65" t="s">
        <v>301</v>
      </c>
      <c r="B65" t="s">
        <v>292</v>
      </c>
      <c r="C65">
        <v>7.4363175560079322E-4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workbookViewId="0">
      <selection activeCell="F91" sqref="F91"/>
    </sheetView>
  </sheetViews>
  <sheetFormatPr baseColWidth="10" defaultColWidth="8.83203125" defaultRowHeight="14" x14ac:dyDescent="0"/>
  <cols>
    <col min="2" max="2" width="20.83203125" customWidth="1"/>
    <col min="3" max="3" width="16.5" customWidth="1"/>
  </cols>
  <sheetData>
    <row r="1" spans="1:10">
      <c r="A1" t="s">
        <v>324</v>
      </c>
      <c r="B1" t="s">
        <v>325</v>
      </c>
      <c r="C1" t="s">
        <v>326</v>
      </c>
      <c r="D1" t="s">
        <v>327</v>
      </c>
      <c r="E1" t="s">
        <v>328</v>
      </c>
      <c r="F1" t="s">
        <v>329</v>
      </c>
      <c r="G1" t="s">
        <v>330</v>
      </c>
      <c r="H1" t="s">
        <v>331</v>
      </c>
      <c r="I1" t="s">
        <v>332</v>
      </c>
      <c r="J1" t="s">
        <v>333</v>
      </c>
    </row>
    <row r="2" spans="1:10" s="5" customFormat="1">
      <c r="A2" s="5">
        <v>10541354</v>
      </c>
      <c r="B2" s="5">
        <v>5.630047E-3</v>
      </c>
      <c r="C2" s="5">
        <v>1.8579155000000001E-3</v>
      </c>
      <c r="D2" s="5" t="s">
        <v>334</v>
      </c>
      <c r="E2" s="5">
        <v>2.0057546999999998</v>
      </c>
      <c r="F2" s="5">
        <v>-2.0057546999999998</v>
      </c>
      <c r="G2" s="5">
        <v>-1.0041450999999999</v>
      </c>
      <c r="H2" s="5" t="s">
        <v>335</v>
      </c>
      <c r="I2" s="5" t="s">
        <v>336</v>
      </c>
      <c r="J2" s="5" t="s">
        <v>337</v>
      </c>
    </row>
    <row r="3" spans="1:10" s="5" customFormat="1">
      <c r="A3" s="5">
        <v>10582592</v>
      </c>
      <c r="B3" s="5">
        <v>1.6476514999999999E-3</v>
      </c>
      <c r="C3" s="6">
        <v>1.6476515000000001E-4</v>
      </c>
      <c r="D3" s="5" t="s">
        <v>338</v>
      </c>
      <c r="E3" s="5">
        <v>2.7550672999999999</v>
      </c>
      <c r="F3" s="5">
        <v>2.7550672999999999</v>
      </c>
      <c r="G3" s="5">
        <v>1.4620875</v>
      </c>
      <c r="H3" s="5" t="s">
        <v>339</v>
      </c>
      <c r="I3" s="5" t="s">
        <v>22</v>
      </c>
      <c r="J3" s="5" t="s">
        <v>340</v>
      </c>
    </row>
    <row r="4" spans="1:10">
      <c r="A4" s="5">
        <v>10485982</v>
      </c>
      <c r="B4" s="5">
        <v>5.7815990000000001E-3</v>
      </c>
      <c r="C4" s="5">
        <v>2.0837071000000002E-3</v>
      </c>
      <c r="D4" s="5" t="s">
        <v>338</v>
      </c>
      <c r="E4" s="5">
        <v>3.3069584000000001</v>
      </c>
      <c r="F4" s="5">
        <v>3.3069584000000001</v>
      </c>
      <c r="G4" s="5">
        <v>1.7255049</v>
      </c>
      <c r="H4" s="5" t="s">
        <v>341</v>
      </c>
      <c r="I4" s="5" t="s">
        <v>342</v>
      </c>
      <c r="J4" s="5" t="s">
        <v>343</v>
      </c>
    </row>
    <row r="5" spans="1:10" s="5" customFormat="1">
      <c r="A5" s="5">
        <v>10523451</v>
      </c>
      <c r="B5" s="5">
        <v>6.0355959999999998E-3</v>
      </c>
      <c r="C5" s="5">
        <v>2.3115850000000001E-3</v>
      </c>
      <c r="D5" s="5" t="s">
        <v>338</v>
      </c>
      <c r="E5" s="5">
        <v>3.8823948000000001</v>
      </c>
      <c r="F5" s="5">
        <v>3.8823948000000001</v>
      </c>
      <c r="G5" s="5">
        <v>1.9569468000000001</v>
      </c>
      <c r="H5" s="5" t="s">
        <v>344</v>
      </c>
      <c r="I5" s="5" t="s">
        <v>345</v>
      </c>
      <c r="J5" s="5" t="s">
        <v>346</v>
      </c>
    </row>
    <row r="6" spans="1:10">
      <c r="A6">
        <v>10497817</v>
      </c>
      <c r="B6">
        <v>1.2593548E-2</v>
      </c>
      <c r="C6">
        <v>9.8229670000000002E-3</v>
      </c>
      <c r="D6" t="s">
        <v>338</v>
      </c>
      <c r="E6">
        <v>2.3316227999999999</v>
      </c>
      <c r="F6">
        <v>2.3316227999999999</v>
      </c>
      <c r="G6">
        <v>1.2213345</v>
      </c>
      <c r="H6" t="s">
        <v>347</v>
      </c>
      <c r="I6" t="s">
        <v>348</v>
      </c>
      <c r="J6" t="s">
        <v>349</v>
      </c>
    </row>
    <row r="7" spans="1:10" s="5" customFormat="1">
      <c r="A7">
        <v>10537184</v>
      </c>
      <c r="B7">
        <v>1.1711681999999999E-2</v>
      </c>
      <c r="C7">
        <v>8.6938120000000004E-3</v>
      </c>
      <c r="D7" t="s">
        <v>338</v>
      </c>
      <c r="E7">
        <v>2.2011346999999999</v>
      </c>
      <c r="F7">
        <v>2.2011346999999999</v>
      </c>
      <c r="G7">
        <v>1.1382474</v>
      </c>
      <c r="H7" t="s">
        <v>350</v>
      </c>
      <c r="I7" t="s">
        <v>351</v>
      </c>
      <c r="J7" t="s">
        <v>352</v>
      </c>
    </row>
    <row r="8" spans="1:10">
      <c r="A8">
        <v>10360806</v>
      </c>
      <c r="B8">
        <v>1.1711681999999999E-2</v>
      </c>
      <c r="C8">
        <v>8.6445440000000005E-3</v>
      </c>
      <c r="D8" t="s">
        <v>338</v>
      </c>
      <c r="E8">
        <v>2.4027151999999998</v>
      </c>
      <c r="F8">
        <v>2.4027151999999998</v>
      </c>
      <c r="G8">
        <v>1.2646656000000001</v>
      </c>
      <c r="H8" t="s">
        <v>353</v>
      </c>
      <c r="I8" t="s">
        <v>354</v>
      </c>
      <c r="J8" t="s">
        <v>355</v>
      </c>
    </row>
    <row r="9" spans="1:10">
      <c r="A9" s="5">
        <v>10379866</v>
      </c>
      <c r="B9" s="5">
        <v>8.1174379999999994E-3</v>
      </c>
      <c r="C9" s="5">
        <v>3.6738809999999999E-3</v>
      </c>
      <c r="D9" s="5" t="s">
        <v>338</v>
      </c>
      <c r="E9" s="5">
        <v>2.0156874999999999</v>
      </c>
      <c r="F9" s="5">
        <v>2.0156874999999999</v>
      </c>
      <c r="G9" s="5">
        <v>1.0112719999999999</v>
      </c>
      <c r="H9" s="5" t="s">
        <v>356</v>
      </c>
      <c r="I9" s="5" t="s">
        <v>357</v>
      </c>
      <c r="J9" s="5" t="s">
        <v>358</v>
      </c>
    </row>
    <row r="10" spans="1:10">
      <c r="A10">
        <v>10379511</v>
      </c>
      <c r="B10">
        <v>8.1174379999999994E-3</v>
      </c>
      <c r="C10">
        <v>3.9383713000000001E-3</v>
      </c>
      <c r="D10" t="s">
        <v>334</v>
      </c>
      <c r="E10">
        <v>2.3907970000000001</v>
      </c>
      <c r="F10">
        <v>-2.3907970000000001</v>
      </c>
      <c r="G10">
        <v>-1.2574916</v>
      </c>
      <c r="H10" t="s">
        <v>359</v>
      </c>
      <c r="I10" t="s">
        <v>360</v>
      </c>
      <c r="J10" t="s">
        <v>361</v>
      </c>
    </row>
    <row r="11" spans="1:10">
      <c r="A11">
        <v>10568553</v>
      </c>
      <c r="B11">
        <v>2.2212872000000002E-2</v>
      </c>
      <c r="C11">
        <v>2.0435841999999999E-2</v>
      </c>
      <c r="D11" t="s">
        <v>338</v>
      </c>
      <c r="E11">
        <v>2.0687666</v>
      </c>
      <c r="F11">
        <v>2.0687666</v>
      </c>
      <c r="G11">
        <v>1.0487709000000001</v>
      </c>
      <c r="H11" t="s">
        <v>362</v>
      </c>
      <c r="I11" t="s">
        <v>363</v>
      </c>
      <c r="J11" t="s">
        <v>364</v>
      </c>
    </row>
    <row r="12" spans="1:10">
      <c r="A12">
        <v>10603289</v>
      </c>
      <c r="B12">
        <v>1.0766529E-2</v>
      </c>
      <c r="C12">
        <v>7.2135740000000004E-3</v>
      </c>
      <c r="D12" t="s">
        <v>338</v>
      </c>
      <c r="E12">
        <v>2.0605804999999999</v>
      </c>
      <c r="F12">
        <v>2.0605804999999999</v>
      </c>
      <c r="G12">
        <v>1.0430508000000001</v>
      </c>
      <c r="H12" t="s">
        <v>365</v>
      </c>
      <c r="I12" t="s">
        <v>366</v>
      </c>
      <c r="J12" t="s">
        <v>367</v>
      </c>
    </row>
    <row r="13" spans="1:10" s="5" customFormat="1">
      <c r="A13" s="5">
        <v>10416057</v>
      </c>
      <c r="B13" s="5">
        <v>4.1593745999999997E-3</v>
      </c>
      <c r="C13" s="5">
        <v>1.0879748000000001E-3</v>
      </c>
      <c r="D13" s="5" t="s">
        <v>338</v>
      </c>
      <c r="E13" s="5">
        <v>2.2093937000000001</v>
      </c>
      <c r="F13" s="5">
        <v>2.2093937000000001</v>
      </c>
      <c r="G13" s="5">
        <v>1.1436504999999999</v>
      </c>
      <c r="H13" s="5" t="s">
        <v>368</v>
      </c>
      <c r="I13" s="5" t="s">
        <v>369</v>
      </c>
      <c r="J13" s="5" t="s">
        <v>370</v>
      </c>
    </row>
    <row r="14" spans="1:10" s="5" customFormat="1">
      <c r="A14" s="5">
        <v>10583809</v>
      </c>
      <c r="B14" s="5">
        <v>6.8619824000000001E-3</v>
      </c>
      <c r="C14" s="5">
        <v>2.7447930000000001E-3</v>
      </c>
      <c r="D14" s="5" t="s">
        <v>338</v>
      </c>
      <c r="E14" s="5">
        <v>3.1327962999999999</v>
      </c>
      <c r="F14" s="5">
        <v>3.1327962999999999</v>
      </c>
      <c r="G14" s="5">
        <v>1.6474508999999999</v>
      </c>
      <c r="H14" s="5" t="s">
        <v>371</v>
      </c>
      <c r="I14" s="5" t="s">
        <v>372</v>
      </c>
      <c r="J14" s="5" t="s">
        <v>373</v>
      </c>
    </row>
    <row r="15" spans="1:10" s="5" customFormat="1">
      <c r="A15" s="5">
        <v>10512279</v>
      </c>
      <c r="B15" s="5">
        <v>1.1014810999999999E-3</v>
      </c>
      <c r="C15" s="6">
        <v>3.6480450000000001E-5</v>
      </c>
      <c r="D15" s="5" t="s">
        <v>338</v>
      </c>
      <c r="E15" s="5">
        <v>2.2550151000000001</v>
      </c>
      <c r="F15" s="5">
        <v>2.2550151000000001</v>
      </c>
      <c r="G15" s="5">
        <v>1.1731370999999999</v>
      </c>
      <c r="H15" s="5" t="s">
        <v>374</v>
      </c>
      <c r="I15" s="5" t="s">
        <v>375</v>
      </c>
      <c r="J15" s="5" t="s">
        <v>376</v>
      </c>
    </row>
    <row r="16" spans="1:10">
      <c r="A16" s="5">
        <v>10453747</v>
      </c>
      <c r="B16" s="5">
        <v>5.7815990000000001E-3</v>
      </c>
      <c r="C16" s="5">
        <v>2.1057667E-3</v>
      </c>
      <c r="D16" s="5" t="s">
        <v>338</v>
      </c>
      <c r="E16" s="5">
        <v>2.4210674999999999</v>
      </c>
      <c r="F16" s="5">
        <v>2.4210674999999999</v>
      </c>
      <c r="G16" s="5">
        <v>1.2756432</v>
      </c>
      <c r="H16" s="5" t="s">
        <v>377</v>
      </c>
      <c r="I16" s="5" t="s">
        <v>378</v>
      </c>
      <c r="J16" s="5" t="s">
        <v>379</v>
      </c>
    </row>
    <row r="17" spans="1:10">
      <c r="A17">
        <v>10585214</v>
      </c>
      <c r="B17">
        <v>1.4465281E-2</v>
      </c>
      <c r="C17">
        <v>1.2150836E-2</v>
      </c>
      <c r="D17" t="s">
        <v>338</v>
      </c>
      <c r="E17">
        <v>2.0318692</v>
      </c>
      <c r="F17">
        <v>2.0318692</v>
      </c>
      <c r="G17">
        <v>1.0228075000000001</v>
      </c>
      <c r="H17" t="s">
        <v>380</v>
      </c>
      <c r="I17" t="s">
        <v>381</v>
      </c>
      <c r="J17" t="s">
        <v>382</v>
      </c>
    </row>
    <row r="18" spans="1:10">
      <c r="A18" s="5">
        <v>10350136</v>
      </c>
      <c r="B18" s="5">
        <v>7.0090589999999998E-3</v>
      </c>
      <c r="C18" s="5">
        <v>2.8737143E-3</v>
      </c>
      <c r="D18" s="5" t="s">
        <v>338</v>
      </c>
      <c r="E18" s="5">
        <v>2.3107538000000001</v>
      </c>
      <c r="F18" s="5">
        <v>2.3107538000000001</v>
      </c>
      <c r="G18" s="5">
        <v>1.2083634999999999</v>
      </c>
      <c r="H18" s="5" t="s">
        <v>383</v>
      </c>
      <c r="I18" s="5" t="s">
        <v>384</v>
      </c>
      <c r="J18" s="5" t="s">
        <v>385</v>
      </c>
    </row>
    <row r="19" spans="1:10">
      <c r="A19">
        <v>10531420</v>
      </c>
      <c r="B19">
        <v>2.0406759999999999E-2</v>
      </c>
      <c r="C19">
        <v>1.8570151E-2</v>
      </c>
      <c r="D19" t="s">
        <v>338</v>
      </c>
      <c r="E19">
        <v>2.0483850000000001</v>
      </c>
      <c r="F19">
        <v>2.0483850000000001</v>
      </c>
      <c r="G19">
        <v>1.0344868</v>
      </c>
      <c r="H19" t="s">
        <v>386</v>
      </c>
      <c r="I19" t="s">
        <v>387</v>
      </c>
      <c r="J19" t="s">
        <v>388</v>
      </c>
    </row>
    <row r="20" spans="1:10" s="5" customFormat="1">
      <c r="A20">
        <v>10502655</v>
      </c>
      <c r="B20">
        <v>3.5981556999999998E-3</v>
      </c>
      <c r="C20" s="1">
        <v>7.3749153E-4</v>
      </c>
      <c r="D20" t="s">
        <v>338</v>
      </c>
      <c r="E20">
        <v>2.2087811999999998</v>
      </c>
      <c r="F20">
        <v>2.2087811999999998</v>
      </c>
      <c r="G20">
        <v>1.1432506</v>
      </c>
      <c r="H20" t="s">
        <v>389</v>
      </c>
      <c r="I20" t="s">
        <v>390</v>
      </c>
      <c r="J20" t="s">
        <v>391</v>
      </c>
    </row>
    <row r="21" spans="1:10" s="5" customFormat="1">
      <c r="A21" s="5">
        <v>10608138</v>
      </c>
      <c r="B21" s="5">
        <v>1.1014810999999999E-3</v>
      </c>
      <c r="C21" s="6">
        <v>5.5074059999999999E-5</v>
      </c>
      <c r="D21" s="5" t="s">
        <v>334</v>
      </c>
      <c r="E21" s="5">
        <v>2.9596515000000001</v>
      </c>
      <c r="F21" s="5">
        <v>-2.9596515000000001</v>
      </c>
      <c r="G21" s="5">
        <v>-1.5654273000000001</v>
      </c>
      <c r="H21" s="5" t="s">
        <v>392</v>
      </c>
      <c r="I21" s="5" t="s">
        <v>27</v>
      </c>
      <c r="J21" s="5" t="s">
        <v>393</v>
      </c>
    </row>
    <row r="22" spans="1:10" s="5" customFormat="1">
      <c r="A22" s="5">
        <v>10599120</v>
      </c>
      <c r="B22" s="5">
        <v>3.7108250000000001E-3</v>
      </c>
      <c r="C22" s="6">
        <v>8.8604476E-4</v>
      </c>
      <c r="D22" s="5" t="s">
        <v>338</v>
      </c>
      <c r="E22" s="5">
        <v>2.1563224999999999</v>
      </c>
      <c r="F22" s="5">
        <v>2.1563224999999999</v>
      </c>
      <c r="G22" s="5">
        <v>1.108573</v>
      </c>
      <c r="H22" s="5" t="s">
        <v>394</v>
      </c>
      <c r="I22" s="5" t="s">
        <v>395</v>
      </c>
      <c r="J22" s="5" t="s">
        <v>396</v>
      </c>
    </row>
    <row r="23" spans="1:10">
      <c r="A23">
        <v>10457686</v>
      </c>
      <c r="B23">
        <v>1.1698366E-2</v>
      </c>
      <c r="C23">
        <v>8.1966079999999993E-3</v>
      </c>
      <c r="D23" t="s">
        <v>338</v>
      </c>
      <c r="E23">
        <v>2.1575687000000001</v>
      </c>
      <c r="F23">
        <v>2.1575687000000001</v>
      </c>
      <c r="G23">
        <v>1.1094065</v>
      </c>
      <c r="H23" t="s">
        <v>397</v>
      </c>
      <c r="I23" t="s">
        <v>398</v>
      </c>
      <c r="J23" t="s">
        <v>399</v>
      </c>
    </row>
    <row r="24" spans="1:10">
      <c r="A24" s="5">
        <v>10404649</v>
      </c>
      <c r="B24" s="5">
        <v>8.8281660000000001E-3</v>
      </c>
      <c r="C24" s="5">
        <v>5.2968994999999996E-3</v>
      </c>
      <c r="D24" s="5" t="s">
        <v>338</v>
      </c>
      <c r="E24" s="5">
        <v>3.3034789999999998</v>
      </c>
      <c r="F24" s="5">
        <v>3.3034789999999998</v>
      </c>
      <c r="G24" s="5">
        <v>1.7239861000000001</v>
      </c>
      <c r="H24" s="5" t="s">
        <v>400</v>
      </c>
      <c r="I24" s="5" t="s">
        <v>401</v>
      </c>
      <c r="J24" s="5"/>
    </row>
    <row r="25" spans="1:10">
      <c r="A25" s="5">
        <v>10389238</v>
      </c>
      <c r="B25" s="5">
        <v>3.4765500000000001E-3</v>
      </c>
      <c r="C25" s="6">
        <v>6.2577903999999998E-4</v>
      </c>
      <c r="D25" s="5" t="s">
        <v>338</v>
      </c>
      <c r="E25" s="5">
        <v>2.0176183999999999</v>
      </c>
      <c r="F25" s="5">
        <v>2.0176183999999999</v>
      </c>
      <c r="G25" s="5">
        <v>1.0126534</v>
      </c>
      <c r="H25" s="5" t="s">
        <v>402</v>
      </c>
      <c r="I25" s="5" t="s">
        <v>36</v>
      </c>
      <c r="J25" s="5" t="s">
        <v>403</v>
      </c>
    </row>
    <row r="26" spans="1:10" s="5" customFormat="1">
      <c r="A26" s="5">
        <v>10571312</v>
      </c>
      <c r="B26" s="5">
        <v>3.4765500000000001E-3</v>
      </c>
      <c r="C26" s="6">
        <v>6.0612236999999999E-4</v>
      </c>
      <c r="D26" s="5" t="s">
        <v>338</v>
      </c>
      <c r="E26" s="5">
        <v>2.5989608999999998</v>
      </c>
      <c r="F26" s="5">
        <v>2.5989608999999998</v>
      </c>
      <c r="G26" s="5">
        <v>1.3779349000000001</v>
      </c>
      <c r="H26" s="5" t="s">
        <v>404</v>
      </c>
      <c r="I26" s="5" t="s">
        <v>32</v>
      </c>
      <c r="J26" s="5" t="s">
        <v>405</v>
      </c>
    </row>
    <row r="27" spans="1:10">
      <c r="A27">
        <v>10404783</v>
      </c>
      <c r="B27">
        <v>8.3742629999999998E-3</v>
      </c>
      <c r="C27">
        <v>4.3264489999999996E-3</v>
      </c>
      <c r="D27" t="s">
        <v>338</v>
      </c>
      <c r="E27">
        <v>3.0703537000000001</v>
      </c>
      <c r="F27">
        <v>3.0703537000000001</v>
      </c>
      <c r="G27">
        <v>1.6184049</v>
      </c>
      <c r="H27" t="s">
        <v>406</v>
      </c>
      <c r="I27" t="s">
        <v>407</v>
      </c>
      <c r="J27" t="s">
        <v>408</v>
      </c>
    </row>
    <row r="28" spans="1:10">
      <c r="A28">
        <v>10374777</v>
      </c>
      <c r="B28">
        <v>8.3742629999999998E-3</v>
      </c>
      <c r="C28">
        <v>4.3992717000000004E-3</v>
      </c>
      <c r="D28" t="s">
        <v>338</v>
      </c>
      <c r="E28">
        <v>2.4148428000000002</v>
      </c>
      <c r="F28">
        <v>2.4148428000000002</v>
      </c>
      <c r="G28">
        <v>1.2719293</v>
      </c>
      <c r="H28" t="s">
        <v>409</v>
      </c>
      <c r="I28" t="s">
        <v>410</v>
      </c>
      <c r="J28" t="s">
        <v>411</v>
      </c>
    </row>
    <row r="29" spans="1:10">
      <c r="A29">
        <v>10452419</v>
      </c>
      <c r="B29">
        <v>1.9641387999999999E-2</v>
      </c>
      <c r="C29">
        <v>1.7677249999999999E-2</v>
      </c>
      <c r="D29" t="s">
        <v>338</v>
      </c>
      <c r="E29">
        <v>2.0107615000000001</v>
      </c>
      <c r="F29">
        <v>2.0107615000000001</v>
      </c>
      <c r="G29">
        <v>1.0077419000000001</v>
      </c>
      <c r="H29" t="s">
        <v>412</v>
      </c>
      <c r="I29" t="s">
        <v>413</v>
      </c>
      <c r="J29" t="s">
        <v>414</v>
      </c>
    </row>
    <row r="30" spans="1:10" s="5" customFormat="1">
      <c r="A30" s="5">
        <v>10608001</v>
      </c>
      <c r="B30" s="5">
        <v>9.5202759999999994E-3</v>
      </c>
      <c r="C30" s="5">
        <v>5.8073685999999996E-3</v>
      </c>
      <c r="D30" s="5" t="s">
        <v>334</v>
      </c>
      <c r="E30" s="5">
        <v>2.7847230000000001</v>
      </c>
      <c r="F30" s="5">
        <v>-2.7847230000000001</v>
      </c>
      <c r="G30" s="5">
        <v>-1.4775338</v>
      </c>
      <c r="H30" s="5" t="s">
        <v>415</v>
      </c>
      <c r="I30" s="5" t="s">
        <v>416</v>
      </c>
      <c r="J30" s="5" t="s">
        <v>417</v>
      </c>
    </row>
    <row r="31" spans="1:10">
      <c r="A31">
        <v>10495675</v>
      </c>
      <c r="B31">
        <v>1.2110401999999999E-2</v>
      </c>
      <c r="C31">
        <v>9.2039050000000001E-3</v>
      </c>
      <c r="D31" t="s">
        <v>338</v>
      </c>
      <c r="E31">
        <v>2.4208796000000001</v>
      </c>
      <c r="F31">
        <v>2.4208796000000001</v>
      </c>
      <c r="G31">
        <v>1.2755312999999999</v>
      </c>
      <c r="H31" t="s">
        <v>418</v>
      </c>
      <c r="I31" t="s">
        <v>137</v>
      </c>
      <c r="J31" t="s">
        <v>419</v>
      </c>
    </row>
    <row r="32" spans="1:10" s="5" customFormat="1">
      <c r="A32" s="5">
        <v>10540085</v>
      </c>
      <c r="B32" s="5">
        <v>8.6001735000000006E-3</v>
      </c>
      <c r="C32" s="5">
        <v>4.9353708E-3</v>
      </c>
      <c r="D32" s="5" t="s">
        <v>334</v>
      </c>
      <c r="E32" s="5">
        <v>2.2116965999999998</v>
      </c>
      <c r="F32" s="5">
        <v>-2.2116965999999998</v>
      </c>
      <c r="G32" s="5">
        <v>-1.1451534999999999</v>
      </c>
      <c r="H32" s="5" t="s">
        <v>420</v>
      </c>
      <c r="I32" s="5" t="s">
        <v>421</v>
      </c>
      <c r="J32" s="5" t="s">
        <v>422</v>
      </c>
    </row>
    <row r="33" spans="1:10" s="5" customFormat="1">
      <c r="A33">
        <v>10487994</v>
      </c>
      <c r="B33">
        <v>4.4790706999999997E-3</v>
      </c>
      <c r="C33">
        <v>1.3885119999999999E-3</v>
      </c>
      <c r="D33" t="s">
        <v>338</v>
      </c>
      <c r="E33">
        <v>2.1215283999999999</v>
      </c>
      <c r="F33">
        <v>2.1215283999999999</v>
      </c>
      <c r="G33">
        <v>1.0851040000000001</v>
      </c>
      <c r="H33" t="s">
        <v>423</v>
      </c>
      <c r="I33" t="s">
        <v>424</v>
      </c>
      <c r="J33" t="s">
        <v>425</v>
      </c>
    </row>
    <row r="34" spans="1:10" s="5" customFormat="1">
      <c r="A34" s="5">
        <v>10536845</v>
      </c>
      <c r="B34" s="5">
        <v>3.4765500000000001E-3</v>
      </c>
      <c r="C34" s="6">
        <v>5.60244E-4</v>
      </c>
      <c r="D34" s="5" t="s">
        <v>338</v>
      </c>
      <c r="E34" s="5">
        <v>2.6198036999999998</v>
      </c>
      <c r="F34" s="5">
        <v>2.6198036999999998</v>
      </c>
      <c r="G34" s="5">
        <v>1.3894587</v>
      </c>
      <c r="H34" s="5" t="s">
        <v>426</v>
      </c>
      <c r="I34" s="5" t="s">
        <v>427</v>
      </c>
      <c r="J34" s="5" t="s">
        <v>428</v>
      </c>
    </row>
    <row r="35" spans="1:10" s="5" customFormat="1">
      <c r="A35" s="5">
        <v>10606333</v>
      </c>
      <c r="B35" s="5">
        <v>4.1593745999999997E-3</v>
      </c>
      <c r="C35" s="5">
        <v>1.2023806000000001E-3</v>
      </c>
      <c r="D35" s="5" t="s">
        <v>338</v>
      </c>
      <c r="E35" s="5">
        <v>2.887473</v>
      </c>
      <c r="F35" s="5">
        <v>2.887473</v>
      </c>
      <c r="G35" s="5">
        <v>1.5298073999999999</v>
      </c>
      <c r="H35" s="5" t="s">
        <v>429</v>
      </c>
      <c r="I35" s="5" t="s">
        <v>430</v>
      </c>
      <c r="J35" s="5" t="s">
        <v>431</v>
      </c>
    </row>
    <row r="36" spans="1:10">
      <c r="A36">
        <v>10496555</v>
      </c>
      <c r="B36">
        <v>1.7024778E-3</v>
      </c>
      <c r="C36" s="1">
        <v>1.8727256E-4</v>
      </c>
      <c r="D36" t="s">
        <v>338</v>
      </c>
      <c r="E36">
        <v>3.2647050000000002</v>
      </c>
      <c r="F36">
        <v>3.2647050000000002</v>
      </c>
      <c r="G36">
        <v>1.7069525999999999</v>
      </c>
      <c r="H36" t="s">
        <v>432</v>
      </c>
      <c r="I36" t="s">
        <v>433</v>
      </c>
      <c r="J36" t="s">
        <v>434</v>
      </c>
    </row>
    <row r="37" spans="1:10" s="5" customFormat="1">
      <c r="A37">
        <v>10496592</v>
      </c>
      <c r="B37">
        <v>1.0466079999999999E-2</v>
      </c>
      <c r="C37">
        <v>6.9076129999999999E-3</v>
      </c>
      <c r="D37" t="s">
        <v>338</v>
      </c>
      <c r="E37">
        <v>4.6560363999999996</v>
      </c>
      <c r="F37">
        <v>4.6560363999999996</v>
      </c>
      <c r="G37">
        <v>2.2191024000000001</v>
      </c>
      <c r="H37" t="s">
        <v>435</v>
      </c>
      <c r="I37" t="s">
        <v>436</v>
      </c>
      <c r="J37" t="s">
        <v>437</v>
      </c>
    </row>
    <row r="38" spans="1:10">
      <c r="A38">
        <v>10382435</v>
      </c>
      <c r="B38">
        <v>1.4646863E-2</v>
      </c>
      <c r="C38">
        <v>1.2449834E-2</v>
      </c>
      <c r="D38" t="s">
        <v>338</v>
      </c>
      <c r="E38">
        <v>2.4646300999999999</v>
      </c>
      <c r="F38">
        <v>2.4646300999999999</v>
      </c>
      <c r="G38">
        <v>1.3013710999999999</v>
      </c>
      <c r="H38" t="s">
        <v>438</v>
      </c>
      <c r="I38" t="s">
        <v>439</v>
      </c>
      <c r="J38" t="s">
        <v>440</v>
      </c>
    </row>
    <row r="39" spans="1:10">
      <c r="A39">
        <v>10485948</v>
      </c>
      <c r="B39">
        <v>1.3249894E-2</v>
      </c>
      <c r="C39">
        <v>1.0599915E-2</v>
      </c>
      <c r="D39" t="s">
        <v>334</v>
      </c>
      <c r="E39">
        <v>2.8356338000000001</v>
      </c>
      <c r="F39">
        <v>-2.8356338000000001</v>
      </c>
      <c r="G39">
        <v>-1.5036712000000001</v>
      </c>
      <c r="H39" t="s">
        <v>441</v>
      </c>
      <c r="I39" t="s">
        <v>442</v>
      </c>
      <c r="J39" t="s">
        <v>443</v>
      </c>
    </row>
    <row r="40" spans="1:10">
      <c r="A40" s="5">
        <v>10384223</v>
      </c>
      <c r="B40" s="5">
        <v>1.6358973E-3</v>
      </c>
      <c r="C40" s="6">
        <v>1.4723076000000001E-4</v>
      </c>
      <c r="D40" s="5" t="s">
        <v>338</v>
      </c>
      <c r="E40" s="5">
        <v>4.294441</v>
      </c>
      <c r="F40" s="5">
        <v>4.294441</v>
      </c>
      <c r="G40" s="5">
        <v>2.1024704000000001</v>
      </c>
      <c r="H40" s="5" t="s">
        <v>444</v>
      </c>
      <c r="I40" s="5" t="s">
        <v>445</v>
      </c>
      <c r="J40" s="5" t="s">
        <v>446</v>
      </c>
    </row>
    <row r="41" spans="1:10" s="5" customFormat="1">
      <c r="A41" s="5">
        <v>10390117</v>
      </c>
      <c r="B41" s="5">
        <v>8.3742629999999998E-3</v>
      </c>
      <c r="C41" s="5">
        <v>4.5221020000000001E-3</v>
      </c>
      <c r="D41" s="5" t="s">
        <v>338</v>
      </c>
      <c r="E41" s="5">
        <v>2.5575054000000002</v>
      </c>
      <c r="F41" s="5">
        <v>2.5575054000000002</v>
      </c>
      <c r="G41" s="5">
        <v>1.3547373</v>
      </c>
      <c r="H41" s="5" t="s">
        <v>447</v>
      </c>
      <c r="I41" s="5" t="s">
        <v>448</v>
      </c>
      <c r="J41" s="5" t="s">
        <v>449</v>
      </c>
    </row>
    <row r="42" spans="1:10">
      <c r="A42" s="5">
        <v>10427075</v>
      </c>
      <c r="B42" s="5">
        <v>3.7108250000000001E-3</v>
      </c>
      <c r="C42" s="6">
        <v>8.9059800000000004E-4</v>
      </c>
      <c r="D42" s="5" t="s">
        <v>338</v>
      </c>
      <c r="E42" s="5">
        <v>5.0943054999999999</v>
      </c>
      <c r="F42" s="5">
        <v>5.0943054999999999</v>
      </c>
      <c r="G42" s="5">
        <v>2.3488855000000002</v>
      </c>
      <c r="H42" s="5" t="s">
        <v>450</v>
      </c>
      <c r="I42" s="5" t="s">
        <v>451</v>
      </c>
      <c r="J42" s="5" t="s">
        <v>452</v>
      </c>
    </row>
    <row r="43" spans="1:10">
      <c r="A43" s="5">
        <v>10391036</v>
      </c>
      <c r="B43" s="5">
        <v>5.5375370000000004E-3</v>
      </c>
      <c r="C43" s="5">
        <v>1.7720119000000001E-3</v>
      </c>
      <c r="D43" s="5" t="s">
        <v>338</v>
      </c>
      <c r="E43" s="5">
        <v>4.5362489999999998</v>
      </c>
      <c r="F43" s="5">
        <v>4.5362489999999998</v>
      </c>
      <c r="G43" s="5">
        <v>2.1815000000000002</v>
      </c>
      <c r="H43" s="5" t="s">
        <v>453</v>
      </c>
      <c r="I43" s="5" t="s">
        <v>454</v>
      </c>
      <c r="J43" s="5" t="s">
        <v>455</v>
      </c>
    </row>
    <row r="44" spans="1:10" s="5" customFormat="1">
      <c r="A44" s="5">
        <v>10432918</v>
      </c>
      <c r="B44" s="5">
        <v>3.4765500000000001E-3</v>
      </c>
      <c r="C44" s="6">
        <v>5.9509266000000005E-4</v>
      </c>
      <c r="D44" s="5" t="s">
        <v>338</v>
      </c>
      <c r="E44" s="5">
        <v>6.0431255999999998</v>
      </c>
      <c r="F44" s="5">
        <v>6.0431255999999998</v>
      </c>
      <c r="G44" s="5">
        <v>2.5952950000000001</v>
      </c>
      <c r="H44" s="5" t="s">
        <v>456</v>
      </c>
      <c r="I44" s="5" t="s">
        <v>457</v>
      </c>
      <c r="J44" s="5" t="s">
        <v>458</v>
      </c>
    </row>
    <row r="45" spans="1:10">
      <c r="A45">
        <v>10358787</v>
      </c>
      <c r="B45">
        <v>1.3798183E-2</v>
      </c>
      <c r="C45">
        <v>1.1176528E-2</v>
      </c>
      <c r="D45" t="s">
        <v>338</v>
      </c>
      <c r="E45">
        <v>2.3562734000000001</v>
      </c>
      <c r="F45">
        <v>2.3562734000000001</v>
      </c>
      <c r="G45">
        <v>1.2365069</v>
      </c>
      <c r="H45" t="s">
        <v>459</v>
      </c>
      <c r="I45" t="s">
        <v>460</v>
      </c>
      <c r="J45" t="s">
        <v>461</v>
      </c>
    </row>
    <row r="46" spans="1:10" s="5" customFormat="1">
      <c r="A46" s="5">
        <v>10502778</v>
      </c>
      <c r="B46" s="5">
        <v>1.1014810999999999E-3</v>
      </c>
      <c r="C46" s="6">
        <v>4.4358167000000001E-5</v>
      </c>
      <c r="D46" s="5" t="s">
        <v>338</v>
      </c>
      <c r="E46" s="5">
        <v>2.8834867000000002</v>
      </c>
      <c r="F46" s="5">
        <v>2.8834867000000002</v>
      </c>
      <c r="G46" s="5">
        <v>1.5278144</v>
      </c>
      <c r="H46" s="5" t="s">
        <v>462</v>
      </c>
      <c r="I46" s="5" t="s">
        <v>463</v>
      </c>
      <c r="J46" s="5" t="s">
        <v>464</v>
      </c>
    </row>
    <row r="47" spans="1:10">
      <c r="A47">
        <v>10582545</v>
      </c>
      <c r="B47">
        <v>1.0018641E-2</v>
      </c>
      <c r="C47">
        <v>6.2115573999999996E-3</v>
      </c>
      <c r="D47" t="s">
        <v>334</v>
      </c>
      <c r="E47">
        <v>3.3114479999999999</v>
      </c>
      <c r="F47">
        <v>-3.3114479999999999</v>
      </c>
      <c r="G47">
        <v>-1.7274621999999999</v>
      </c>
      <c r="H47" t="s">
        <v>465</v>
      </c>
      <c r="I47" t="s">
        <v>466</v>
      </c>
      <c r="J47" t="s">
        <v>467</v>
      </c>
    </row>
    <row r="48" spans="1:10">
      <c r="A48">
        <v>10416958</v>
      </c>
      <c r="B48">
        <v>1.1698366E-2</v>
      </c>
      <c r="C48">
        <v>8.3058400000000001E-3</v>
      </c>
      <c r="D48" t="s">
        <v>334</v>
      </c>
      <c r="E48">
        <v>2.2976386999999998</v>
      </c>
      <c r="F48">
        <v>-2.2976386999999998</v>
      </c>
      <c r="G48">
        <v>-1.2001519</v>
      </c>
      <c r="H48" t="s">
        <v>468</v>
      </c>
      <c r="I48" t="s">
        <v>469</v>
      </c>
    </row>
    <row r="49" spans="1:10" s="5" customFormat="1">
      <c r="A49" s="5">
        <v>10416175</v>
      </c>
      <c r="B49" s="5">
        <v>8.4718475000000008E-3</v>
      </c>
      <c r="C49" s="5">
        <v>4.6862466E-3</v>
      </c>
      <c r="D49" s="5" t="s">
        <v>338</v>
      </c>
      <c r="E49" s="5">
        <v>3.2824751999999999</v>
      </c>
      <c r="F49" s="5">
        <v>3.2824751999999999</v>
      </c>
      <c r="G49" s="5">
        <v>1.7147840999999999</v>
      </c>
      <c r="H49" s="5" t="s">
        <v>470</v>
      </c>
      <c r="I49" s="5" t="s">
        <v>471</v>
      </c>
      <c r="J49" s="5" t="s">
        <v>472</v>
      </c>
    </row>
    <row r="50" spans="1:10" s="5" customFormat="1">
      <c r="A50" s="5">
        <v>10493114</v>
      </c>
      <c r="B50" s="5">
        <v>2.3813102999999999E-3</v>
      </c>
      <c r="C50" s="6">
        <v>2.8575724E-4</v>
      </c>
      <c r="D50" s="5" t="s">
        <v>338</v>
      </c>
      <c r="E50" s="5">
        <v>3.2208774</v>
      </c>
      <c r="F50" s="5">
        <v>3.2208774</v>
      </c>
      <c r="G50" s="5">
        <v>1.6874537000000001</v>
      </c>
      <c r="H50" s="5" t="s">
        <v>473</v>
      </c>
      <c r="I50" s="5" t="s">
        <v>289</v>
      </c>
      <c r="J50" s="5" t="s">
        <v>474</v>
      </c>
    </row>
    <row r="51" spans="1:10">
      <c r="A51" s="5">
        <v>10477986</v>
      </c>
      <c r="B51" s="5">
        <v>1.1014810999999999E-3</v>
      </c>
      <c r="C51" s="6">
        <v>3.3819629999999999E-5</v>
      </c>
      <c r="D51" s="5" t="s">
        <v>338</v>
      </c>
      <c r="E51" s="5">
        <v>2.5645660000000001</v>
      </c>
      <c r="F51" s="5">
        <v>2.5645660000000001</v>
      </c>
      <c r="G51" s="5">
        <v>1.3587146000000001</v>
      </c>
      <c r="H51" s="5" t="s">
        <v>475</v>
      </c>
      <c r="I51" s="5" t="s">
        <v>268</v>
      </c>
      <c r="J51" s="5" t="s">
        <v>476</v>
      </c>
    </row>
    <row r="52" spans="1:10" s="5" customFormat="1">
      <c r="A52" s="5">
        <v>10587639</v>
      </c>
      <c r="B52" s="5">
        <v>3.0475989999999998E-3</v>
      </c>
      <c r="C52" s="6">
        <v>3.9618788E-4</v>
      </c>
      <c r="D52" s="5" t="s">
        <v>338</v>
      </c>
      <c r="E52" s="5">
        <v>3.7670159999999999</v>
      </c>
      <c r="F52" s="5">
        <v>3.7670159999999999</v>
      </c>
      <c r="G52" s="5">
        <v>1.9134221</v>
      </c>
      <c r="H52" s="5" t="s">
        <v>477</v>
      </c>
      <c r="I52" s="5" t="s">
        <v>478</v>
      </c>
      <c r="J52" s="5" t="s">
        <v>479</v>
      </c>
    </row>
    <row r="53" spans="1:10">
      <c r="A53" s="5">
        <v>10371379</v>
      </c>
      <c r="B53" s="5">
        <v>7.9242884999999996E-3</v>
      </c>
      <c r="C53" s="5">
        <v>3.4353626000000002E-3</v>
      </c>
      <c r="D53" s="5" t="s">
        <v>338</v>
      </c>
      <c r="E53" s="5">
        <v>2.3829530000000001</v>
      </c>
      <c r="F53" s="5">
        <v>2.3829530000000001</v>
      </c>
      <c r="G53" s="5">
        <v>1.2527504</v>
      </c>
      <c r="H53" s="5" t="s">
        <v>480</v>
      </c>
      <c r="I53" s="5" t="s">
        <v>288</v>
      </c>
      <c r="J53" s="5" t="s">
        <v>481</v>
      </c>
    </row>
    <row r="54" spans="1:10">
      <c r="A54" s="5">
        <v>10419356</v>
      </c>
      <c r="B54" s="5">
        <v>1.4029185999999999E-3</v>
      </c>
      <c r="C54" s="6">
        <v>8.4175119999999994E-5</v>
      </c>
      <c r="D54" s="5" t="s">
        <v>334</v>
      </c>
      <c r="E54" s="5">
        <v>2.4149704000000001</v>
      </c>
      <c r="F54" s="5">
        <v>-2.4149704000000001</v>
      </c>
      <c r="G54" s="5">
        <v>-1.2720054000000001</v>
      </c>
      <c r="H54" s="5" t="s">
        <v>482</v>
      </c>
      <c r="I54" s="5" t="s">
        <v>44</v>
      </c>
      <c r="J54" s="5" t="s">
        <v>483</v>
      </c>
    </row>
    <row r="55" spans="1:10">
      <c r="A55">
        <v>10556426</v>
      </c>
      <c r="B55">
        <v>1.1711681999999999E-2</v>
      </c>
      <c r="C55">
        <v>8.7837609999999993E-3</v>
      </c>
      <c r="D55" t="s">
        <v>338</v>
      </c>
      <c r="E55">
        <v>2.030465</v>
      </c>
      <c r="F55">
        <v>2.030465</v>
      </c>
      <c r="G55">
        <v>1.0218100000000001</v>
      </c>
      <c r="H55" t="s">
        <v>484</v>
      </c>
      <c r="I55" t="s">
        <v>485</v>
      </c>
      <c r="J55" t="s">
        <v>486</v>
      </c>
    </row>
    <row r="56" spans="1:10" s="5" customFormat="1">
      <c r="A56">
        <v>10498018</v>
      </c>
      <c r="B56">
        <v>1.7207812999999999E-2</v>
      </c>
      <c r="C56">
        <v>1.5142876E-2</v>
      </c>
      <c r="D56" t="s">
        <v>338</v>
      </c>
      <c r="E56">
        <v>2.0676133999999999</v>
      </c>
      <c r="F56">
        <v>2.0676133999999999</v>
      </c>
      <c r="G56">
        <v>1.0479664</v>
      </c>
      <c r="H56" t="s">
        <v>487</v>
      </c>
      <c r="I56" t="s">
        <v>488</v>
      </c>
      <c r="J56" t="s">
        <v>489</v>
      </c>
    </row>
    <row r="57" spans="1:10">
      <c r="A57" s="5">
        <v>10439710</v>
      </c>
      <c r="B57" s="5">
        <v>6.0355959999999998E-3</v>
      </c>
      <c r="C57" s="5">
        <v>2.3538824E-3</v>
      </c>
      <c r="D57" s="5" t="s">
        <v>338</v>
      </c>
      <c r="E57" s="5">
        <v>2.2002082000000001</v>
      </c>
      <c r="F57" s="5">
        <v>2.2002082000000001</v>
      </c>
      <c r="G57" s="5">
        <v>1.13764</v>
      </c>
      <c r="H57" s="5" t="s">
        <v>490</v>
      </c>
      <c r="I57" s="5" t="s">
        <v>491</v>
      </c>
      <c r="J57" s="5" t="s">
        <v>492</v>
      </c>
    </row>
    <row r="58" spans="1:10">
      <c r="A58">
        <v>10397984</v>
      </c>
      <c r="B58">
        <v>1.0428120000000001E-2</v>
      </c>
      <c r="C58">
        <v>6.6594695999999997E-3</v>
      </c>
      <c r="D58" t="s">
        <v>338</v>
      </c>
      <c r="E58">
        <v>2.6705231999999999</v>
      </c>
      <c r="F58">
        <v>2.6705231999999999</v>
      </c>
      <c r="G58">
        <v>1.4171224</v>
      </c>
      <c r="H58" t="s">
        <v>493</v>
      </c>
      <c r="I58" t="s">
        <v>494</v>
      </c>
      <c r="J58" t="s">
        <v>495</v>
      </c>
    </row>
    <row r="59" spans="1:10">
      <c r="A59">
        <v>10548118</v>
      </c>
      <c r="B59">
        <v>1.4114852000000001E-2</v>
      </c>
      <c r="C59">
        <v>1.1715326999999999E-2</v>
      </c>
      <c r="D59" t="s">
        <v>334</v>
      </c>
      <c r="E59">
        <v>2.3192300000000001</v>
      </c>
      <c r="F59">
        <v>-2.3192300000000001</v>
      </c>
      <c r="G59">
        <v>-1.2136458999999999</v>
      </c>
      <c r="H59" t="s">
        <v>496</v>
      </c>
      <c r="I59" t="s">
        <v>497</v>
      </c>
      <c r="J59" t="s">
        <v>498</v>
      </c>
    </row>
    <row r="60" spans="1:10" s="5" customFormat="1">
      <c r="A60" s="5">
        <v>10586971</v>
      </c>
      <c r="B60" s="5">
        <v>3.6575878000000002E-3</v>
      </c>
      <c r="C60" s="6">
        <v>8.0466933999999999E-4</v>
      </c>
      <c r="D60" s="5" t="s">
        <v>338</v>
      </c>
      <c r="E60" s="5">
        <v>2.2732003000000001</v>
      </c>
      <c r="F60" s="5">
        <v>2.2732003000000001</v>
      </c>
      <c r="G60" s="5">
        <v>1.1847247999999999</v>
      </c>
      <c r="H60" s="5" t="s">
        <v>499</v>
      </c>
      <c r="I60" s="5" t="s">
        <v>500</v>
      </c>
      <c r="J60" s="5" t="s">
        <v>501</v>
      </c>
    </row>
    <row r="61" spans="1:10">
      <c r="A61">
        <v>10350516</v>
      </c>
      <c r="B61">
        <v>1.0428120000000001E-2</v>
      </c>
      <c r="C61">
        <v>6.6739972999999998E-3</v>
      </c>
      <c r="D61" t="s">
        <v>334</v>
      </c>
      <c r="E61">
        <v>2.0603693000000001</v>
      </c>
      <c r="F61">
        <v>-2.0603693000000001</v>
      </c>
      <c r="G61">
        <v>-1.0429029999999999</v>
      </c>
      <c r="H61" t="s">
        <v>502</v>
      </c>
      <c r="I61" t="s">
        <v>503</v>
      </c>
      <c r="J61" t="s">
        <v>504</v>
      </c>
    </row>
    <row r="62" spans="1:10">
      <c r="A62">
        <v>10344952</v>
      </c>
      <c r="B62">
        <v>1.2131004000000001E-2</v>
      </c>
      <c r="C62" t="s">
        <v>505</v>
      </c>
      <c r="D62" t="s">
        <v>338</v>
      </c>
      <c r="E62">
        <v>2.2280820000000001</v>
      </c>
      <c r="F62">
        <v>2.2280820000000001</v>
      </c>
      <c r="G62">
        <v>1.1558021999999999</v>
      </c>
      <c r="H62" t="s">
        <v>506</v>
      </c>
      <c r="I62" t="s">
        <v>507</v>
      </c>
      <c r="J62" t="s">
        <v>508</v>
      </c>
    </row>
    <row r="63" spans="1:10">
      <c r="A63">
        <v>10602009</v>
      </c>
      <c r="B63">
        <v>1.6979952999999999E-2</v>
      </c>
      <c r="C63">
        <v>1.4772558999999999E-2</v>
      </c>
      <c r="D63" t="s">
        <v>338</v>
      </c>
      <c r="E63">
        <v>2.1034397999999999</v>
      </c>
      <c r="F63">
        <v>2.1034397999999999</v>
      </c>
      <c r="G63">
        <v>1.0727506</v>
      </c>
      <c r="H63" t="s">
        <v>509</v>
      </c>
      <c r="I63" t="s">
        <v>510</v>
      </c>
      <c r="J63" t="s">
        <v>511</v>
      </c>
    </row>
    <row r="64" spans="1:10">
      <c r="A64" s="5">
        <v>10441003</v>
      </c>
      <c r="B64" s="5">
        <v>3.4765500000000001E-3</v>
      </c>
      <c r="C64" s="6">
        <v>4.9775519999999997E-4</v>
      </c>
      <c r="D64" s="5" t="s">
        <v>338</v>
      </c>
      <c r="E64" s="5">
        <v>2.1293156</v>
      </c>
      <c r="F64" s="5">
        <v>2.1293156</v>
      </c>
      <c r="G64" s="5">
        <v>1.0903898000000001</v>
      </c>
      <c r="H64" s="5" t="s">
        <v>512</v>
      </c>
      <c r="I64" s="5" t="s">
        <v>290</v>
      </c>
      <c r="J64" s="5" t="s">
        <v>513</v>
      </c>
    </row>
    <row r="65" spans="1:10">
      <c r="A65" s="5">
        <v>10458843</v>
      </c>
      <c r="B65" s="5">
        <v>8.4718475000000008E-3</v>
      </c>
      <c r="C65" s="5">
        <v>4.7442344999999997E-3</v>
      </c>
      <c r="D65" s="5" t="s">
        <v>338</v>
      </c>
      <c r="E65" s="5">
        <v>2.8991045999999998</v>
      </c>
      <c r="F65" s="5">
        <v>2.8991045999999998</v>
      </c>
      <c r="G65" s="5">
        <v>1.5356072999999999</v>
      </c>
      <c r="H65" s="5" t="s">
        <v>514</v>
      </c>
      <c r="I65" s="5" t="s">
        <v>515</v>
      </c>
      <c r="J65" s="5" t="s">
        <v>516</v>
      </c>
    </row>
    <row r="66" spans="1:10" s="5" customFormat="1">
      <c r="A66" s="5">
        <v>10572635</v>
      </c>
      <c r="B66" s="5">
        <v>5.7815990000000001E-3</v>
      </c>
      <c r="C66" s="5">
        <v>2.1391916000000001E-3</v>
      </c>
      <c r="D66" s="5" t="s">
        <v>338</v>
      </c>
      <c r="E66" s="5">
        <v>4.6045984999999998</v>
      </c>
      <c r="F66" s="5">
        <v>4.6045984999999998</v>
      </c>
      <c r="G66" s="5">
        <v>2.2030753999999999</v>
      </c>
      <c r="H66" s="5" t="s">
        <v>517</v>
      </c>
      <c r="I66" s="5" t="s">
        <v>518</v>
      </c>
      <c r="J66" s="5" t="s">
        <v>519</v>
      </c>
    </row>
    <row r="67" spans="1:10" s="5" customFormat="1">
      <c r="A67">
        <v>10517067</v>
      </c>
      <c r="B67">
        <v>8.6001735000000006E-3</v>
      </c>
      <c r="C67">
        <v>5.0741023999999997E-3</v>
      </c>
      <c r="D67" t="s">
        <v>338</v>
      </c>
      <c r="E67">
        <v>3.5964413</v>
      </c>
      <c r="F67">
        <v>3.5964413</v>
      </c>
      <c r="G67">
        <v>1.84657</v>
      </c>
      <c r="H67" t="s">
        <v>517</v>
      </c>
      <c r="I67" t="s">
        <v>518</v>
      </c>
      <c r="J67" t="s">
        <v>519</v>
      </c>
    </row>
    <row r="68" spans="1:10" s="5" customFormat="1">
      <c r="A68" s="5">
        <v>10495405</v>
      </c>
      <c r="B68" s="5">
        <v>4.4731093E-3</v>
      </c>
      <c r="C68" s="5">
        <v>1.3419327999999999E-3</v>
      </c>
      <c r="D68" s="5" t="s">
        <v>338</v>
      </c>
      <c r="E68" s="5">
        <v>2.5912123</v>
      </c>
      <c r="F68" s="5">
        <v>2.5912123</v>
      </c>
      <c r="G68" s="5">
        <v>1.3736272</v>
      </c>
      <c r="H68" s="5" t="s">
        <v>520</v>
      </c>
      <c r="I68" s="5" t="s">
        <v>521</v>
      </c>
      <c r="J68" s="5" t="s">
        <v>522</v>
      </c>
    </row>
    <row r="69" spans="1:10">
      <c r="A69">
        <v>10472688</v>
      </c>
      <c r="B69">
        <v>4.3088645000000002E-2</v>
      </c>
      <c r="C69">
        <v>4.0503326999999999E-2</v>
      </c>
      <c r="D69" t="s">
        <v>338</v>
      </c>
      <c r="E69">
        <v>2.2794976</v>
      </c>
      <c r="F69">
        <v>2.2794976</v>
      </c>
      <c r="G69">
        <v>1.1887159</v>
      </c>
      <c r="H69" t="s">
        <v>523</v>
      </c>
      <c r="I69" t="s">
        <v>524</v>
      </c>
      <c r="J69" t="s">
        <v>525</v>
      </c>
    </row>
    <row r="70" spans="1:10" s="5" customFormat="1">
      <c r="A70" s="5">
        <v>10493850</v>
      </c>
      <c r="B70" s="5">
        <v>1.1014810999999999E-3</v>
      </c>
      <c r="C70" s="6">
        <v>5.2670210000000003E-5</v>
      </c>
      <c r="D70" s="5" t="s">
        <v>338</v>
      </c>
      <c r="E70" s="5">
        <v>4.5782948000000001</v>
      </c>
      <c r="F70" s="5">
        <v>4.5782948000000001</v>
      </c>
      <c r="G70" s="5">
        <v>2.1948104000000002</v>
      </c>
      <c r="H70" s="5" t="s">
        <v>526</v>
      </c>
      <c r="I70" s="5" t="s">
        <v>527</v>
      </c>
      <c r="J70" s="5" t="s">
        <v>528</v>
      </c>
    </row>
    <row r="71" spans="1:10">
      <c r="A71" s="5">
        <v>10441669</v>
      </c>
      <c r="B71" s="5">
        <v>5.7815990000000001E-3</v>
      </c>
      <c r="C71" s="5">
        <v>2.0973620000000002E-3</v>
      </c>
      <c r="D71" s="5" t="s">
        <v>338</v>
      </c>
      <c r="E71" s="5">
        <v>7.0055569999999996</v>
      </c>
      <c r="F71" s="5">
        <v>7.0055569999999996</v>
      </c>
      <c r="G71" s="5">
        <v>2.8084997999999999</v>
      </c>
      <c r="H71" s="5" t="s">
        <v>529</v>
      </c>
      <c r="I71" s="5" t="s">
        <v>291</v>
      </c>
      <c r="J71" s="5" t="s">
        <v>530</v>
      </c>
    </row>
    <row r="72" spans="1:10" s="5" customFormat="1">
      <c r="A72" s="5">
        <v>10593123</v>
      </c>
      <c r="B72" s="5">
        <v>8.3742629999999998E-3</v>
      </c>
      <c r="C72" s="5">
        <v>4.4836407000000003E-3</v>
      </c>
      <c r="D72" s="5" t="s">
        <v>338</v>
      </c>
      <c r="E72" s="5">
        <v>2.7377750000000001</v>
      </c>
      <c r="F72" s="5">
        <v>2.7377750000000001</v>
      </c>
      <c r="G72" s="5">
        <v>1.4530038999999999</v>
      </c>
      <c r="H72" s="5" t="s">
        <v>531</v>
      </c>
      <c r="I72" s="5" t="s">
        <v>292</v>
      </c>
      <c r="J72" s="5" t="s">
        <v>532</v>
      </c>
    </row>
    <row r="73" spans="1:10">
      <c r="A73" s="5">
        <v>10472440</v>
      </c>
      <c r="B73" s="5">
        <v>8.1174379999999994E-3</v>
      </c>
      <c r="C73" s="5">
        <v>3.9775445999999997E-3</v>
      </c>
      <c r="D73" s="5" t="s">
        <v>338</v>
      </c>
      <c r="E73" s="5">
        <v>2.0935597000000001</v>
      </c>
      <c r="F73" s="5">
        <v>2.0935597000000001</v>
      </c>
      <c r="G73" s="5">
        <v>1.065958</v>
      </c>
      <c r="H73" s="5" t="s">
        <v>533</v>
      </c>
      <c r="I73" s="5" t="s">
        <v>534</v>
      </c>
      <c r="J73" s="5" t="s">
        <v>535</v>
      </c>
    </row>
    <row r="74" spans="1:10" s="5" customFormat="1">
      <c r="A74" s="5">
        <v>10530536</v>
      </c>
      <c r="B74" s="5">
        <v>3.5981556999999998E-3</v>
      </c>
      <c r="C74" s="6">
        <v>7.5561270000000004E-4</v>
      </c>
      <c r="D74" s="5" t="s">
        <v>338</v>
      </c>
      <c r="E74" s="5">
        <v>2.0375817000000001</v>
      </c>
      <c r="F74" s="5">
        <v>2.0375817000000001</v>
      </c>
      <c r="G74" s="5">
        <v>1.0268579</v>
      </c>
      <c r="H74" s="5" t="s">
        <v>536</v>
      </c>
      <c r="I74" s="5" t="s">
        <v>537</v>
      </c>
      <c r="J74" s="5" t="s">
        <v>538</v>
      </c>
    </row>
    <row r="75" spans="1:10" s="5" customFormat="1">
      <c r="A75" s="5">
        <v>10536483</v>
      </c>
      <c r="B75" s="5">
        <v>1.6358973E-3</v>
      </c>
      <c r="C75" s="6">
        <v>1.4004567E-4</v>
      </c>
      <c r="D75" s="5" t="s">
        <v>338</v>
      </c>
      <c r="E75" s="5">
        <v>2.0066842999999999</v>
      </c>
      <c r="F75" s="5">
        <v>2.0066842999999999</v>
      </c>
      <c r="G75" s="5">
        <v>1.0048136999999999</v>
      </c>
      <c r="H75" s="5" t="s">
        <v>539</v>
      </c>
      <c r="I75" s="5" t="s">
        <v>540</v>
      </c>
      <c r="J75" s="5" t="s">
        <v>541</v>
      </c>
    </row>
    <row r="76" spans="1:10">
      <c r="A76" s="5">
        <v>10360920</v>
      </c>
      <c r="B76" s="5">
        <v>1.3853516999999999E-2</v>
      </c>
      <c r="C76" s="5">
        <v>1.1359884000000001E-2</v>
      </c>
      <c r="D76" s="5" t="s">
        <v>338</v>
      </c>
      <c r="E76" s="5">
        <v>2.9551053</v>
      </c>
      <c r="F76" s="5">
        <v>2.9551053</v>
      </c>
      <c r="G76" s="5">
        <v>1.5632094999999999</v>
      </c>
      <c r="H76" s="5" t="s">
        <v>542</v>
      </c>
      <c r="I76" s="5" t="s">
        <v>543</v>
      </c>
      <c r="J76" s="5" t="s">
        <v>544</v>
      </c>
    </row>
    <row r="77" spans="1:10" s="5" customFormat="1">
      <c r="A77" s="5">
        <v>10594661</v>
      </c>
      <c r="B77" s="5">
        <v>4.1593745999999997E-3</v>
      </c>
      <c r="C77" s="5">
        <v>1.2062186E-3</v>
      </c>
      <c r="D77" s="5" t="s">
        <v>338</v>
      </c>
      <c r="E77" s="5">
        <v>2.6363387</v>
      </c>
      <c r="F77" s="5">
        <v>2.6363387</v>
      </c>
      <c r="G77" s="5">
        <v>1.3985357</v>
      </c>
      <c r="H77" s="5" t="s">
        <v>545</v>
      </c>
      <c r="I77" s="5" t="s">
        <v>546</v>
      </c>
      <c r="J77" s="5" t="s">
        <v>547</v>
      </c>
    </row>
    <row r="78" spans="1:10">
      <c r="A78">
        <v>10608107</v>
      </c>
      <c r="B78">
        <v>3.5981556999999998E-3</v>
      </c>
      <c r="C78" s="1">
        <v>7.4104610000000001E-4</v>
      </c>
      <c r="D78" t="s">
        <v>334</v>
      </c>
      <c r="E78">
        <v>3.2841431999999999</v>
      </c>
      <c r="F78">
        <v>-3.2841431999999999</v>
      </c>
      <c r="G78">
        <v>-1.715517</v>
      </c>
      <c r="H78" t="s">
        <v>548</v>
      </c>
      <c r="I78" t="s">
        <v>549</v>
      </c>
      <c r="J78" t="s">
        <v>550</v>
      </c>
    </row>
    <row r="79" spans="1:10">
      <c r="A79">
        <v>10381738</v>
      </c>
      <c r="B79">
        <v>8.1174379999999994E-3</v>
      </c>
      <c r="C79">
        <v>3.8094169999999998E-3</v>
      </c>
      <c r="D79" t="s">
        <v>338</v>
      </c>
      <c r="E79">
        <v>2.3104795999999999</v>
      </c>
      <c r="F79">
        <v>2.3104795999999999</v>
      </c>
      <c r="G79">
        <v>1.2081923000000001</v>
      </c>
      <c r="H79" t="s">
        <v>551</v>
      </c>
      <c r="I79" t="s">
        <v>552</v>
      </c>
      <c r="J79" t="s">
        <v>553</v>
      </c>
    </row>
    <row r="81" spans="3:3">
      <c r="C81" s="1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Firma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Ewen Gallagher</cp:lastModifiedBy>
  <dcterms:created xsi:type="dcterms:W3CDTF">2012-12-14T13:02:17Z</dcterms:created>
  <dcterms:modified xsi:type="dcterms:W3CDTF">2014-08-12T08:17:54Z</dcterms:modified>
</cp:coreProperties>
</file>