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MEHAK/EMBO Revision 2/Submission/"/>
    </mc:Choice>
  </mc:AlternateContent>
  <xr:revisionPtr revIDLastSave="0" documentId="13_ncr:1_{B156EE9D-4FE0-D64B-BCA7-2DD496B5E02D}" xr6:coauthVersionLast="46" xr6:coauthVersionMax="46" xr10:uidLastSave="{00000000-0000-0000-0000-000000000000}"/>
  <bookViews>
    <workbookView xWindow="3580" yWindow="460" windowWidth="47620" windowHeight="2678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X11" i="1" l="1"/>
  <c r="BX15" i="1" s="1"/>
  <c r="BT11" i="1"/>
  <c r="BU14" i="1" s="1"/>
  <c r="BP11" i="1"/>
  <c r="BR15" i="1" s="1"/>
  <c r="BG11" i="1"/>
  <c r="BG15" i="1" s="1"/>
  <c r="BC11" i="1"/>
  <c r="BD14" i="1" s="1"/>
  <c r="AY11" i="1"/>
  <c r="BA15" i="1" s="1"/>
  <c r="Y11" i="1"/>
  <c r="AA14" i="1" s="1"/>
  <c r="U11" i="1"/>
  <c r="X15" i="1" s="1"/>
  <c r="Q11" i="1"/>
  <c r="R15" i="1" s="1"/>
  <c r="AP11" i="1"/>
  <c r="AQ15" i="1" s="1"/>
  <c r="AP15" i="1"/>
  <c r="AL11" i="1"/>
  <c r="AL15" i="1" s="1"/>
  <c r="AH11" i="1"/>
  <c r="AK15" i="1" s="1"/>
  <c r="AH15" i="1"/>
  <c r="AK14" i="1"/>
  <c r="Q15" i="1" l="1"/>
  <c r="AJ14" i="1"/>
  <c r="AH14" i="1"/>
  <c r="U14" i="1"/>
  <c r="AJ15" i="1"/>
  <c r="AH20" i="1" s="1"/>
  <c r="U15" i="1"/>
  <c r="AI15" i="1"/>
  <c r="Y14" i="1"/>
  <c r="Z14" i="1"/>
  <c r="AI14" i="1"/>
  <c r="S14" i="1"/>
  <c r="AB15" i="1"/>
  <c r="X14" i="1"/>
  <c r="W15" i="1"/>
  <c r="AA15" i="1"/>
  <c r="AI19" i="1"/>
  <c r="AP14" i="1"/>
  <c r="T14" i="1"/>
  <c r="V15" i="1"/>
  <c r="Z15" i="1"/>
  <c r="Z19" i="1"/>
  <c r="AO14" i="1"/>
  <c r="AO15" i="1"/>
  <c r="R14" i="1"/>
  <c r="AN14" i="1"/>
  <c r="AN15" i="1"/>
  <c r="AS14" i="1"/>
  <c r="AS15" i="1"/>
  <c r="T15" i="1"/>
  <c r="W14" i="1"/>
  <c r="AM14" i="1"/>
  <c r="AM15" i="1"/>
  <c r="AR14" i="1"/>
  <c r="AR15" i="1"/>
  <c r="AQ20" i="1" s="1"/>
  <c r="S15" i="1"/>
  <c r="Q20" i="1" s="1"/>
  <c r="V14" i="1"/>
  <c r="AB14" i="1"/>
  <c r="Y15" i="1"/>
  <c r="AL14" i="1"/>
  <c r="AQ14" i="1"/>
  <c r="Q14" i="1"/>
  <c r="AY14" i="1"/>
  <c r="AZ15" i="1"/>
  <c r="BF15" i="1"/>
  <c r="BI14" i="1"/>
  <c r="BP14" i="1"/>
  <c r="BQ15" i="1"/>
  <c r="BW15" i="1"/>
  <c r="BZ14" i="1"/>
  <c r="BB14" i="1"/>
  <c r="AY15" i="1"/>
  <c r="BE15" i="1"/>
  <c r="BH14" i="1"/>
  <c r="BR14" i="1"/>
  <c r="BP15" i="1"/>
  <c r="BV15" i="1"/>
  <c r="BY14" i="1"/>
  <c r="BA14" i="1"/>
  <c r="BC14" i="1"/>
  <c r="BD15" i="1"/>
  <c r="BJ15" i="1"/>
  <c r="BQ14" i="1"/>
  <c r="BT14" i="1"/>
  <c r="BU15" i="1"/>
  <c r="CA15" i="1"/>
  <c r="AZ14" i="1"/>
  <c r="BF14" i="1"/>
  <c r="BC15" i="1"/>
  <c r="BI15" i="1"/>
  <c r="BS14" i="1"/>
  <c r="BW14" i="1"/>
  <c r="BT15" i="1"/>
  <c r="BZ15" i="1"/>
  <c r="BB15" i="1"/>
  <c r="BE14" i="1"/>
  <c r="BG14" i="1"/>
  <c r="BH15" i="1"/>
  <c r="BS15" i="1"/>
  <c r="BV14" i="1"/>
  <c r="BX14" i="1"/>
  <c r="BY15" i="1"/>
  <c r="BJ14" i="1"/>
  <c r="CA14" i="1"/>
  <c r="AH19" i="1" l="1"/>
  <c r="Y19" i="1"/>
  <c r="AI20" i="1"/>
  <c r="U20" i="1"/>
  <c r="AP19" i="1"/>
  <c r="BY20" i="1"/>
  <c r="AM20" i="1"/>
  <c r="V19" i="1"/>
  <c r="V20" i="1"/>
  <c r="BH20" i="1"/>
  <c r="AL20" i="1"/>
  <c r="U19" i="1"/>
  <c r="R20" i="1"/>
  <c r="BQ19" i="1"/>
  <c r="BP19" i="1"/>
  <c r="AM19" i="1"/>
  <c r="AL19" i="1"/>
  <c r="BD20" i="1"/>
  <c r="BC20" i="1"/>
  <c r="BD19" i="1"/>
  <c r="BC19" i="1"/>
  <c r="Q19" i="1"/>
  <c r="R19" i="1"/>
  <c r="AQ19" i="1"/>
  <c r="BH19" i="1"/>
  <c r="BG19" i="1"/>
  <c r="BU19" i="1"/>
  <c r="BT19" i="1"/>
  <c r="AZ20" i="1"/>
  <c r="AY20" i="1"/>
  <c r="AP20" i="1"/>
  <c r="BY19" i="1"/>
  <c r="BX19" i="1"/>
  <c r="Z20" i="1"/>
  <c r="Y20" i="1"/>
  <c r="BQ20" i="1"/>
  <c r="BP20" i="1"/>
  <c r="BX20" i="1"/>
  <c r="BG20" i="1"/>
  <c r="BU20" i="1"/>
  <c r="BT20" i="1"/>
  <c r="AZ19" i="1"/>
  <c r="AY19" i="1"/>
</calcChain>
</file>

<file path=xl/sharedStrings.xml><?xml version="1.0" encoding="utf-8"?>
<sst xmlns="http://schemas.openxmlformats.org/spreadsheetml/2006/main" count="181" uniqueCount="50">
  <si>
    <t>Fig 7b</t>
  </si>
  <si>
    <t>MSH levels</t>
  </si>
  <si>
    <t>Rv</t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</si>
  <si>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</t>
    </r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</si>
  <si>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aosR::aosR</t>
    </r>
  </si>
  <si>
    <t>Control</t>
  </si>
  <si>
    <t>CHP</t>
  </si>
  <si>
    <t>Step 1:</t>
  </si>
  <si>
    <t>Step 2:</t>
  </si>
  <si>
    <t>Step 3:</t>
  </si>
  <si>
    <t>Step 4:</t>
  </si>
  <si>
    <t xml:space="preserve">Step 1: </t>
  </si>
  <si>
    <t>Unprocessed Raw data</t>
  </si>
  <si>
    <t>Calculate average of control for each strain</t>
  </si>
  <si>
    <t>Divide each value by the average obtained in step 2 (for each strain)</t>
  </si>
  <si>
    <t>Calculate average and standard deviation (SD) from numericals obatined in step 3</t>
  </si>
  <si>
    <t>Fig 7c</t>
  </si>
  <si>
    <t>ERG levels</t>
  </si>
  <si>
    <t>Fig 7d</t>
  </si>
  <si>
    <t>NAD+ levels</t>
  </si>
  <si>
    <t>Fig 7e</t>
  </si>
  <si>
    <t>NADH levels</t>
  </si>
  <si>
    <t>Fig 7a</t>
  </si>
  <si>
    <t>Mean</t>
  </si>
  <si>
    <t>SD</t>
  </si>
  <si>
    <t>N</t>
  </si>
  <si>
    <t>Thiol quantification (nM/mg)</t>
  </si>
  <si>
    <t>Calculate average of control group for each strain</t>
  </si>
  <si>
    <t>Percent Mean</t>
  </si>
  <si>
    <t>Fig 7f</t>
  </si>
  <si>
    <t>0 min</t>
  </si>
  <si>
    <t>5 min</t>
  </si>
  <si>
    <t>10 min</t>
  </si>
  <si>
    <t>20 min</t>
  </si>
  <si>
    <t>40 min</t>
  </si>
  <si>
    <t>60 min</t>
  </si>
  <si>
    <t>Fig 7h</t>
  </si>
  <si>
    <r>
      <t>RTPCR: Rv+CHP, Rv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aosR+CHP vs Rv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aosR+CHP+Cys</t>
    </r>
  </si>
  <si>
    <t xml:space="preserve">Fold change </t>
  </si>
  <si>
    <t>Rv1355</t>
  </si>
  <si>
    <t>Rv1503</t>
  </si>
  <si>
    <t>Rv1936</t>
  </si>
  <si>
    <t>Rv0152</t>
  </si>
  <si>
    <t>Rv0304</t>
  </si>
  <si>
    <t>Rv1334</t>
  </si>
  <si>
    <t>Rv3716</t>
  </si>
  <si>
    <t>Rv1386</t>
  </si>
  <si>
    <t>Rv+CHP</t>
  </si>
  <si>
    <t>RvDaosR+CHP</t>
  </si>
  <si>
    <t>RvDaosR+CHP+Cys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</si>
</sst>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Symbol"/>
      <family val="1"/>
      <charset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0" fontId="2" fillId="2" borderId="1" xfId="0" applyFont="1" applyFill="1" applyBorder="1"/>
    <xf numFmtId="0" fontId="2" fillId="2" borderId="5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0" fillId="2" borderId="13" xfId="0" applyFill="1" applyBorder="1"/>
    <xf numFmtId="0" fontId="0" fillId="0" borderId="7" xfId="0" applyBorder="1"/>
    <xf numFmtId="0" fontId="0" fillId="0" borderId="14" xfId="0" applyBorder="1"/>
    <xf numFmtId="0" fontId="0" fillId="0" borderId="11" xfId="0" applyBorder="1"/>
    <xf numFmtId="0" fontId="0" fillId="2" borderId="9" xfId="0" applyFill="1" applyBorder="1"/>
    <xf numFmtId="0" fontId="1" fillId="0" borderId="0" xfId="0" applyFont="1"/>
    <xf numFmtId="0" fontId="0" fillId="3" borderId="0" xfId="0" applyFill="1"/>
    <xf numFmtId="2" fontId="0" fillId="2" borderId="8" xfId="0" applyNumberFormat="1" applyFill="1" applyBorder="1"/>
    <xf numFmtId="2" fontId="0" fillId="2" borderId="12" xfId="0" applyNumberFormat="1" applyFill="1" applyBorder="1"/>
    <xf numFmtId="0" fontId="7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0" fontId="8" fillId="2" borderId="14" xfId="0" applyFont="1" applyFill="1" applyBorder="1"/>
    <xf numFmtId="0" fontId="8" fillId="2" borderId="0" xfId="0" applyFont="1" applyFill="1" applyBorder="1"/>
    <xf numFmtId="0" fontId="8" fillId="2" borderId="15" xfId="0" applyFont="1" applyFill="1" applyBorder="1"/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/>
    <xf numFmtId="0" fontId="8" fillId="2" borderId="12" xfId="0" applyFont="1" applyFill="1" applyBorder="1"/>
    <xf numFmtId="0" fontId="8" fillId="2" borderId="13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0" fillId="3" borderId="0" xfId="0" applyFill="1" applyBorder="1"/>
    <xf numFmtId="0" fontId="9" fillId="2" borderId="1" xfId="0" applyFont="1" applyFill="1" applyBorder="1"/>
    <xf numFmtId="0" fontId="9" fillId="0" borderId="0" xfId="0" applyFont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4" xfId="0" applyFont="1" applyFill="1" applyBorder="1"/>
    <xf numFmtId="0" fontId="9" fillId="2" borderId="0" xfId="0" applyFont="1" applyFill="1"/>
    <xf numFmtId="0" fontId="9" fillId="2" borderId="15" xfId="0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3" xfId="0" applyFont="1" applyFill="1" applyBorder="1"/>
    <xf numFmtId="0" fontId="11" fillId="2" borderId="7" xfId="0" applyFont="1" applyFill="1" applyBorder="1" applyAlignment="1">
      <alignment horizontal="left"/>
    </xf>
    <xf numFmtId="0" fontId="8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8" fillId="2" borderId="0" xfId="0" applyFont="1" applyFill="1"/>
    <xf numFmtId="0" fontId="11" fillId="2" borderId="14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0" fillId="4" borderId="14" xfId="0" applyFill="1" applyBorder="1"/>
    <xf numFmtId="0" fontId="0" fillId="4" borderId="0" xfId="0" applyFill="1" applyBorder="1"/>
    <xf numFmtId="0" fontId="0" fillId="4" borderId="15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10" xfId="0" applyFill="1" applyBorder="1"/>
    <xf numFmtId="0" fontId="0" fillId="4" borderId="0" xfId="0" applyFill="1" applyBorder="1" applyAlignment="1">
      <alignment horizontal="right"/>
    </xf>
    <xf numFmtId="0" fontId="0" fillId="4" borderId="1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DC28"/>
  <sheetViews>
    <sheetView tabSelected="1" zoomScale="80" zoomScaleNormal="80" workbookViewId="0">
      <selection activeCell="BW28" sqref="BW28:CH28"/>
    </sheetView>
  </sheetViews>
  <sheetFormatPr baseColWidth="10" defaultRowHeight="16" x14ac:dyDescent="0.2"/>
  <cols>
    <col min="11" max="11" width="16.33203125" customWidth="1"/>
    <col min="12" max="12" width="5.83203125" customWidth="1"/>
    <col min="13" max="13" width="4.1640625" style="25" customWidth="1"/>
    <col min="14" max="14" width="3.6640625" style="24" customWidth="1"/>
    <col min="15" max="15" width="12.1640625" style="24" customWidth="1"/>
    <col min="29" max="29" width="4.83203125" customWidth="1"/>
    <col min="30" max="30" width="5.33203125" style="25" customWidth="1"/>
    <col min="31" max="31" width="5.83203125" customWidth="1"/>
    <col min="45" max="45" width="10.83203125" customWidth="1"/>
    <col min="46" max="46" width="3.83203125" customWidth="1"/>
    <col min="47" max="47" width="4.1640625" style="25" customWidth="1"/>
    <col min="48" max="48" width="3.6640625" style="24" customWidth="1"/>
    <col min="49" max="49" width="10.83203125" style="24" customWidth="1"/>
    <col min="63" max="63" width="3.83203125" customWidth="1"/>
    <col min="64" max="64" width="4.1640625" style="25" customWidth="1"/>
    <col min="65" max="65" width="3.6640625" style="24" customWidth="1"/>
    <col min="66" max="66" width="12.5" style="24" customWidth="1"/>
    <col min="80" max="80" width="6.33203125" customWidth="1"/>
    <col min="81" max="81" width="4.1640625" style="25" customWidth="1"/>
    <col min="82" max="82" width="6.33203125" customWidth="1"/>
  </cols>
  <sheetData>
    <row r="4" spans="2:107" x14ac:dyDescent="0.2">
      <c r="B4" s="1" t="s">
        <v>22</v>
      </c>
      <c r="C4" s="43" t="s">
        <v>26</v>
      </c>
      <c r="D4" s="44"/>
      <c r="E4" s="44"/>
      <c r="F4" s="44"/>
      <c r="G4" s="44"/>
      <c r="H4" s="44"/>
      <c r="I4" s="44"/>
      <c r="J4" s="44"/>
      <c r="K4" s="45"/>
    </row>
    <row r="5" spans="2:107" x14ac:dyDescent="0.2">
      <c r="B5" s="7"/>
      <c r="C5" s="46" t="s">
        <v>2</v>
      </c>
      <c r="D5" s="47"/>
      <c r="E5" s="47"/>
      <c r="F5" s="47" t="s">
        <v>3</v>
      </c>
      <c r="G5" s="47"/>
      <c r="H5" s="47"/>
      <c r="I5" s="47" t="s">
        <v>4</v>
      </c>
      <c r="J5" s="47"/>
      <c r="K5" s="48"/>
      <c r="O5" s="28" t="s">
        <v>7</v>
      </c>
      <c r="P5" s="1" t="s">
        <v>0</v>
      </c>
      <c r="Q5" s="43" t="s">
        <v>1</v>
      </c>
      <c r="R5" s="44"/>
      <c r="S5" s="44"/>
      <c r="T5" s="44"/>
      <c r="U5" s="44"/>
      <c r="V5" s="44"/>
      <c r="W5" s="44"/>
      <c r="X5" s="44"/>
      <c r="Y5" s="44"/>
      <c r="Z5" s="44"/>
      <c r="AA5" s="44"/>
      <c r="AB5" s="45"/>
      <c r="AC5" s="57"/>
      <c r="AD5" s="60"/>
      <c r="AE5" s="57"/>
      <c r="AG5" s="1" t="s">
        <v>16</v>
      </c>
      <c r="AH5" s="43" t="s">
        <v>17</v>
      </c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5"/>
      <c r="AW5" s="28" t="s">
        <v>7</v>
      </c>
      <c r="AX5" s="1" t="s">
        <v>18</v>
      </c>
      <c r="AY5" s="43" t="s">
        <v>19</v>
      </c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5"/>
      <c r="BN5" s="28" t="s">
        <v>7</v>
      </c>
      <c r="BO5" s="1" t="s">
        <v>20</v>
      </c>
      <c r="BP5" s="43" t="s">
        <v>21</v>
      </c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5"/>
      <c r="CE5" s="63" t="s">
        <v>29</v>
      </c>
      <c r="CF5" s="46" t="s">
        <v>2</v>
      </c>
      <c r="CG5" s="47"/>
      <c r="CH5" s="47"/>
      <c r="CI5" s="47" t="s">
        <v>3</v>
      </c>
      <c r="CJ5" s="47"/>
      <c r="CK5" s="47"/>
      <c r="CL5" s="47" t="s">
        <v>4</v>
      </c>
      <c r="CM5" s="47"/>
      <c r="CN5" s="48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</row>
    <row r="6" spans="2:107" x14ac:dyDescent="0.2">
      <c r="B6" s="7"/>
      <c r="C6" s="29" t="s">
        <v>23</v>
      </c>
      <c r="D6" s="30" t="s">
        <v>24</v>
      </c>
      <c r="E6" s="31" t="s">
        <v>25</v>
      </c>
      <c r="F6" s="29" t="s">
        <v>23</v>
      </c>
      <c r="G6" s="30" t="s">
        <v>24</v>
      </c>
      <c r="H6" s="31" t="s">
        <v>25</v>
      </c>
      <c r="I6" s="29" t="s">
        <v>23</v>
      </c>
      <c r="J6" s="30" t="s">
        <v>24</v>
      </c>
      <c r="K6" s="31" t="s">
        <v>25</v>
      </c>
      <c r="P6" s="2"/>
      <c r="Q6" s="46" t="s">
        <v>2</v>
      </c>
      <c r="R6" s="47"/>
      <c r="S6" s="47"/>
      <c r="T6" s="48"/>
      <c r="U6" s="46" t="s">
        <v>3</v>
      </c>
      <c r="V6" s="47"/>
      <c r="W6" s="47"/>
      <c r="X6" s="48"/>
      <c r="Y6" s="3" t="s">
        <v>4</v>
      </c>
      <c r="Z6" s="4"/>
      <c r="AA6" s="5"/>
      <c r="AB6" s="6"/>
      <c r="AC6" s="58"/>
      <c r="AD6" s="61"/>
      <c r="AE6" s="58"/>
      <c r="AF6" t="s">
        <v>7</v>
      </c>
      <c r="AG6" s="2"/>
      <c r="AH6" s="46" t="s">
        <v>2</v>
      </c>
      <c r="AI6" s="47"/>
      <c r="AJ6" s="47"/>
      <c r="AK6" s="48"/>
      <c r="AL6" s="46" t="s">
        <v>3</v>
      </c>
      <c r="AM6" s="47"/>
      <c r="AN6" s="47"/>
      <c r="AO6" s="48"/>
      <c r="AP6" s="3" t="s">
        <v>4</v>
      </c>
      <c r="AQ6" s="4"/>
      <c r="AR6" s="5"/>
      <c r="AS6" s="6"/>
      <c r="AX6" s="2"/>
      <c r="AY6" s="46" t="s">
        <v>2</v>
      </c>
      <c r="AZ6" s="47"/>
      <c r="BA6" s="47"/>
      <c r="BB6" s="48"/>
      <c r="BC6" s="46" t="s">
        <v>3</v>
      </c>
      <c r="BD6" s="47"/>
      <c r="BE6" s="47"/>
      <c r="BF6" s="48"/>
      <c r="BG6" s="3" t="s">
        <v>4</v>
      </c>
      <c r="BH6" s="4"/>
      <c r="BI6" s="5"/>
      <c r="BJ6" s="6"/>
      <c r="BO6" s="2"/>
      <c r="BP6" s="46" t="s">
        <v>2</v>
      </c>
      <c r="BQ6" s="47"/>
      <c r="BR6" s="47"/>
      <c r="BS6" s="48"/>
      <c r="BT6" s="46" t="s">
        <v>3</v>
      </c>
      <c r="BU6" s="47"/>
      <c r="BV6" s="47"/>
      <c r="BW6" s="48"/>
      <c r="BX6" s="3" t="s">
        <v>4</v>
      </c>
      <c r="BY6" s="4"/>
      <c r="BZ6" s="5"/>
      <c r="CA6" s="6"/>
      <c r="CE6" s="65"/>
      <c r="CF6" s="29" t="s">
        <v>23</v>
      </c>
      <c r="CG6" s="30" t="s">
        <v>24</v>
      </c>
      <c r="CH6" s="31" t="s">
        <v>25</v>
      </c>
      <c r="CI6" s="29" t="s">
        <v>23</v>
      </c>
      <c r="CJ6" s="30" t="s">
        <v>24</v>
      </c>
      <c r="CK6" s="31" t="s">
        <v>25</v>
      </c>
      <c r="CL6" s="29" t="s">
        <v>23</v>
      </c>
      <c r="CM6" s="30" t="s">
        <v>24</v>
      </c>
      <c r="CN6" s="31" t="s">
        <v>25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</row>
    <row r="7" spans="2:107" x14ac:dyDescent="0.2">
      <c r="B7" s="32" t="s">
        <v>5</v>
      </c>
      <c r="C7" s="33">
        <v>6145.6289999999999</v>
      </c>
      <c r="D7" s="34">
        <v>178.33349999999999</v>
      </c>
      <c r="E7" s="35">
        <v>3</v>
      </c>
      <c r="F7" s="33">
        <v>7749.0370000000003</v>
      </c>
      <c r="G7" s="34">
        <v>672.93989999999997</v>
      </c>
      <c r="H7" s="35">
        <v>3</v>
      </c>
      <c r="I7" s="33">
        <v>6094.4629999999997</v>
      </c>
      <c r="J7" s="34">
        <v>204.6482</v>
      </c>
      <c r="K7" s="35">
        <v>3</v>
      </c>
      <c r="P7" s="7" t="s">
        <v>5</v>
      </c>
      <c r="Q7" s="8">
        <v>67394.27</v>
      </c>
      <c r="R7" s="9">
        <v>60135.260000000097</v>
      </c>
      <c r="S7" s="9">
        <v>58249.98</v>
      </c>
      <c r="T7" s="9">
        <v>60039.34</v>
      </c>
      <c r="U7" s="8">
        <v>69955.862434033901</v>
      </c>
      <c r="V7" s="9">
        <v>67407.5600000001</v>
      </c>
      <c r="W7" s="9">
        <v>65806.129999999903</v>
      </c>
      <c r="X7" s="23">
        <v>62126.650692009302</v>
      </c>
      <c r="Y7" s="9">
        <v>47822.890468978199</v>
      </c>
      <c r="Z7" s="9">
        <v>46684.443431347499</v>
      </c>
      <c r="AA7" s="9">
        <v>47163.577368387399</v>
      </c>
      <c r="AB7" s="23">
        <v>47439.891162775399</v>
      </c>
      <c r="AC7" s="59"/>
      <c r="AD7" s="62"/>
      <c r="AE7" s="59"/>
      <c r="AG7" s="7" t="s">
        <v>5</v>
      </c>
      <c r="AH7" s="8">
        <v>17190133.5652018</v>
      </c>
      <c r="AI7" s="9">
        <v>17658622.1964739</v>
      </c>
      <c r="AJ7" s="9">
        <v>17271822.598671</v>
      </c>
      <c r="AK7" s="9">
        <v>17975519.288948301</v>
      </c>
      <c r="AL7" s="10">
        <v>50610712.733211502</v>
      </c>
      <c r="AM7" s="11">
        <v>50617669.401906602</v>
      </c>
      <c r="AN7" s="11">
        <v>50615223.2681676</v>
      </c>
      <c r="AO7" s="12">
        <v>50493667.459541097</v>
      </c>
      <c r="AP7" s="11">
        <v>17714937.817358401</v>
      </c>
      <c r="AQ7" s="11">
        <v>17846114.351637401</v>
      </c>
      <c r="AR7" s="11">
        <v>17778129.106694899</v>
      </c>
      <c r="AS7" s="12">
        <v>17857744.647343699</v>
      </c>
      <c r="AX7" s="7" t="s">
        <v>5</v>
      </c>
      <c r="AY7" s="8">
        <v>9901127.8416619506</v>
      </c>
      <c r="AZ7" s="9">
        <v>9982271.4532180391</v>
      </c>
      <c r="BA7" s="9">
        <v>9966011.2617512792</v>
      </c>
      <c r="BB7" s="9">
        <v>9931020.3356877603</v>
      </c>
      <c r="BC7" s="8">
        <v>13692659.797166901</v>
      </c>
      <c r="BD7" s="9">
        <v>13794630.712431099</v>
      </c>
      <c r="BE7" s="9">
        <v>13871380.739176</v>
      </c>
      <c r="BF7" s="23">
        <v>13888059.9429843</v>
      </c>
      <c r="BG7" s="9">
        <v>12287010.640346499</v>
      </c>
      <c r="BH7" s="9">
        <v>12272129.6842639</v>
      </c>
      <c r="BI7" s="26">
        <v>12281974.1027341</v>
      </c>
      <c r="BJ7" s="23">
        <v>12265658.763322899</v>
      </c>
      <c r="BO7" s="7" t="s">
        <v>5</v>
      </c>
      <c r="BP7" s="8">
        <v>5428092.5164403003</v>
      </c>
      <c r="BQ7" s="9">
        <v>5424811.5115933297</v>
      </c>
      <c r="BR7" s="9">
        <v>5242291.3999999901</v>
      </c>
      <c r="BS7" s="9">
        <v>5221996.6993956696</v>
      </c>
      <c r="BT7" s="8">
        <v>45287207.802516699</v>
      </c>
      <c r="BU7" s="9">
        <v>45261112.2919918</v>
      </c>
      <c r="BV7" s="9">
        <v>45222849.403861299</v>
      </c>
      <c r="BW7" s="23">
        <v>45126509.414873898</v>
      </c>
      <c r="BX7" s="9">
        <v>21468155.979366399</v>
      </c>
      <c r="BY7" s="9">
        <v>21106745.247320902</v>
      </c>
      <c r="BZ7" s="9">
        <v>21481626.344572298</v>
      </c>
      <c r="CA7" s="23">
        <v>21598785.5928123</v>
      </c>
      <c r="CE7" s="65" t="s">
        <v>30</v>
      </c>
      <c r="CF7" s="66">
        <v>0.29529178033333336</v>
      </c>
      <c r="CG7" s="67">
        <v>1.5713022030281305E-2</v>
      </c>
      <c r="CH7" s="68">
        <v>3</v>
      </c>
      <c r="CI7" s="66">
        <v>0.28094481533333332</v>
      </c>
      <c r="CJ7" s="67">
        <v>1.7978917294932222E-2</v>
      </c>
      <c r="CK7" s="68">
        <v>3</v>
      </c>
      <c r="CL7" s="66">
        <v>0.31023369733333334</v>
      </c>
      <c r="CM7" s="67">
        <v>2.5140307987044714E-2</v>
      </c>
      <c r="CN7" s="68">
        <v>3</v>
      </c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</row>
    <row r="8" spans="2:107" x14ac:dyDescent="0.2">
      <c r="B8" s="36" t="s">
        <v>6</v>
      </c>
      <c r="C8" s="37">
        <v>14722.33</v>
      </c>
      <c r="D8" s="38">
        <v>905.74609999999996</v>
      </c>
      <c r="E8" s="39">
        <v>3</v>
      </c>
      <c r="F8" s="37">
        <v>6390.1670000000004</v>
      </c>
      <c r="G8" s="38">
        <v>725.40639999999996</v>
      </c>
      <c r="H8" s="39">
        <v>3</v>
      </c>
      <c r="I8" s="37">
        <v>14474.63</v>
      </c>
      <c r="J8" s="38">
        <v>642.97919999999999</v>
      </c>
      <c r="K8" s="39">
        <v>3</v>
      </c>
      <c r="P8" s="13" t="s">
        <v>6</v>
      </c>
      <c r="Q8" s="14">
        <v>83335.5799999999</v>
      </c>
      <c r="R8" s="15">
        <v>89133.062479348504</v>
      </c>
      <c r="S8" s="15">
        <v>80442.959999999905</v>
      </c>
      <c r="T8" s="15">
        <v>87814.270000000106</v>
      </c>
      <c r="U8" s="14">
        <v>35650.800000000003</v>
      </c>
      <c r="V8" s="15">
        <v>38286.160000000003</v>
      </c>
      <c r="W8" s="15">
        <v>35546.57</v>
      </c>
      <c r="X8" s="19">
        <v>34509.339999999997</v>
      </c>
      <c r="Y8" s="15">
        <v>54852.957397289603</v>
      </c>
      <c r="Z8" s="15">
        <v>55953.3969209883</v>
      </c>
      <c r="AA8" s="15">
        <v>58369.577145392097</v>
      </c>
      <c r="AB8" s="19">
        <v>49327.1968143462</v>
      </c>
      <c r="AC8" s="59"/>
      <c r="AD8" s="62"/>
      <c r="AE8" s="59"/>
      <c r="AG8" s="13" t="s">
        <v>6</v>
      </c>
      <c r="AH8" s="14">
        <v>13883314.3395456</v>
      </c>
      <c r="AI8" s="15">
        <v>13915243.938689001</v>
      </c>
      <c r="AJ8" s="15">
        <v>14172282.554635599</v>
      </c>
      <c r="AK8" s="15">
        <v>14092229.6413224</v>
      </c>
      <c r="AL8" s="16">
        <v>9192966.3139424901</v>
      </c>
      <c r="AM8" s="17">
        <v>9102894.6113582607</v>
      </c>
      <c r="AN8" s="17">
        <v>9102129.8407399394</v>
      </c>
      <c r="AO8" s="18">
        <v>9047094.8399866205</v>
      </c>
      <c r="AP8" s="15">
        <v>12494319.0207322</v>
      </c>
      <c r="AQ8" s="15">
        <v>12419584.4012651</v>
      </c>
      <c r="AR8" s="15">
        <v>12392448.3772822</v>
      </c>
      <c r="AS8" s="19">
        <v>12621198.3771984</v>
      </c>
      <c r="AX8" s="13" t="s">
        <v>6</v>
      </c>
      <c r="AY8" s="14">
        <v>18721662.000802699</v>
      </c>
      <c r="AZ8" s="15">
        <v>18833836.773868501</v>
      </c>
      <c r="BA8" s="15">
        <v>18923387.790087901</v>
      </c>
      <c r="BB8" s="15">
        <v>18351455.242117699</v>
      </c>
      <c r="BC8" s="14">
        <v>2128395.4532970502</v>
      </c>
      <c r="BD8" s="15">
        <v>2112711.5624920698</v>
      </c>
      <c r="BE8" s="27">
        <v>2117752.8996104598</v>
      </c>
      <c r="BF8" s="19">
        <v>2128057.0672571999</v>
      </c>
      <c r="BG8" s="15">
        <v>18599507.302919</v>
      </c>
      <c r="BH8" s="15">
        <v>18684709.556412701</v>
      </c>
      <c r="BI8" s="15">
        <v>18832508.9524711</v>
      </c>
      <c r="BJ8" s="19">
        <v>18726672.511349201</v>
      </c>
      <c r="BO8" s="13" t="s">
        <v>6</v>
      </c>
      <c r="BP8" s="14">
        <v>2947485.69</v>
      </c>
      <c r="BQ8" s="15">
        <v>2939816.26000001</v>
      </c>
      <c r="BR8" s="15">
        <v>2998095.5822829702</v>
      </c>
      <c r="BS8" s="15">
        <v>2978093.21</v>
      </c>
      <c r="BT8" s="14">
        <v>2491676.6818769202</v>
      </c>
      <c r="BU8" s="15">
        <v>2480490.8139612</v>
      </c>
      <c r="BV8" s="15">
        <v>2478232.56106395</v>
      </c>
      <c r="BW8" s="19">
        <v>2495495.5464560702</v>
      </c>
      <c r="BX8" s="15">
        <v>4802875.0546990698</v>
      </c>
      <c r="BY8" s="15">
        <v>4632731.9660408003</v>
      </c>
      <c r="BZ8" s="15">
        <v>4891219.2666460797</v>
      </c>
      <c r="CA8" s="19">
        <v>5003363.4869084302</v>
      </c>
      <c r="CE8" s="65" t="s">
        <v>31</v>
      </c>
      <c r="CF8" s="69">
        <v>0.38252977300000007</v>
      </c>
      <c r="CG8" s="70">
        <v>4.900491159497803E-2</v>
      </c>
      <c r="CH8" s="71">
        <v>3</v>
      </c>
      <c r="CI8" s="69">
        <v>0.54621185166666664</v>
      </c>
      <c r="CJ8" s="70">
        <v>0.11280821835456611</v>
      </c>
      <c r="CK8" s="71">
        <v>3</v>
      </c>
      <c r="CL8" s="69">
        <v>0.37313330366666664</v>
      </c>
      <c r="CM8" s="70">
        <v>4.8606766134765708E-2</v>
      </c>
      <c r="CN8" s="71">
        <v>3</v>
      </c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</row>
    <row r="9" spans="2:107" x14ac:dyDescent="0.2">
      <c r="CE9" s="65" t="s">
        <v>32</v>
      </c>
      <c r="CF9" s="69">
        <v>0.44110871466666673</v>
      </c>
      <c r="CG9" s="70">
        <v>4.2014638278987389E-2</v>
      </c>
      <c r="CH9" s="71">
        <v>3</v>
      </c>
      <c r="CI9" s="69">
        <v>0.81233474566666664</v>
      </c>
      <c r="CJ9" s="70">
        <v>0.20048849332589166</v>
      </c>
      <c r="CK9" s="71">
        <v>3</v>
      </c>
      <c r="CL9" s="69">
        <v>0.43187191799999997</v>
      </c>
      <c r="CM9" s="70">
        <v>4.289480159803119E-2</v>
      </c>
      <c r="CN9" s="71">
        <v>3</v>
      </c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</row>
    <row r="10" spans="2:107" x14ac:dyDescent="0.2">
      <c r="CE10" s="65" t="s">
        <v>33</v>
      </c>
      <c r="CF10" s="69">
        <v>0.64358846199999997</v>
      </c>
      <c r="CG10" s="70">
        <v>1.0124962922679418E-2</v>
      </c>
      <c r="CH10" s="71">
        <v>3</v>
      </c>
      <c r="CI10" s="69">
        <v>0.91754031600000008</v>
      </c>
      <c r="CJ10" s="70">
        <v>0.17252402148099732</v>
      </c>
      <c r="CK10" s="71">
        <v>3</v>
      </c>
      <c r="CL10" s="69">
        <v>0.67907616600000009</v>
      </c>
      <c r="CM10" s="70">
        <v>6.6436807166902756E-2</v>
      </c>
      <c r="CN10" s="71">
        <v>3</v>
      </c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</row>
    <row r="11" spans="2:107" x14ac:dyDescent="0.2">
      <c r="O11" t="s">
        <v>8</v>
      </c>
      <c r="Q11">
        <f>AVERAGE(Q7:T7)</f>
        <v>61454.712500000023</v>
      </c>
      <c r="U11">
        <f>AVERAGE(U7:X7)</f>
        <v>66324.050781510799</v>
      </c>
      <c r="Y11">
        <f>AVERAGE(Y7:AB7)</f>
        <v>47277.700607872124</v>
      </c>
      <c r="AF11" t="s">
        <v>8</v>
      </c>
      <c r="AH11">
        <f>AVERAGE(AH7:AK7)</f>
        <v>17524024.412323751</v>
      </c>
      <c r="AL11">
        <f>AVERAGE(AL7:AO7)</f>
        <v>50584318.215706691</v>
      </c>
      <c r="AP11">
        <f>AVERAGE(AP7:AS7)</f>
        <v>17799231.4807586</v>
      </c>
      <c r="AW11" t="s">
        <v>8</v>
      </c>
      <c r="AY11">
        <f>AVERAGE(AY7:BB7)</f>
        <v>9945107.7230797559</v>
      </c>
      <c r="BC11">
        <f>AVERAGE(BC7:BF7)</f>
        <v>13811682.797939574</v>
      </c>
      <c r="BG11">
        <f>AVERAGE(BG7:BJ7)</f>
        <v>12276693.29766685</v>
      </c>
      <c r="BN11" t="s">
        <v>8</v>
      </c>
      <c r="BP11">
        <f>AVERAGE(BP7:BS7)</f>
        <v>5329298.0318573229</v>
      </c>
      <c r="BT11">
        <f>AVERAGE(BT7:BW7)</f>
        <v>45224419.728310928</v>
      </c>
      <c r="BX11">
        <f>AVERAGE(BX7:CA7)</f>
        <v>21413828.291017972</v>
      </c>
      <c r="CE11" s="65" t="s">
        <v>34</v>
      </c>
      <c r="CF11" s="69">
        <v>0.38645861099999995</v>
      </c>
      <c r="CG11" s="70">
        <v>4.902812874774215E-2</v>
      </c>
      <c r="CH11" s="71">
        <v>3</v>
      </c>
      <c r="CI11" s="69">
        <v>0.75996391233333327</v>
      </c>
      <c r="CJ11" s="70">
        <v>6.0135309154946366E-2</v>
      </c>
      <c r="CK11" s="71">
        <v>3</v>
      </c>
      <c r="CL11" s="69">
        <v>0.33380308533333336</v>
      </c>
      <c r="CM11" s="70">
        <v>2.6485273147349185E-2</v>
      </c>
      <c r="CN11" s="71">
        <v>3</v>
      </c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</row>
    <row r="12" spans="2:107" x14ac:dyDescent="0.2">
      <c r="O12"/>
      <c r="AW12"/>
      <c r="BN12"/>
      <c r="CE12" s="72" t="s">
        <v>35</v>
      </c>
      <c r="CF12" s="73">
        <v>0.31441580666666669</v>
      </c>
      <c r="CG12" s="74">
        <v>5.7710790044937656E-2</v>
      </c>
      <c r="CH12" s="75">
        <v>3</v>
      </c>
      <c r="CI12" s="73">
        <v>0.5379364676666667</v>
      </c>
      <c r="CJ12" s="74">
        <v>1.1443943661914854E-2</v>
      </c>
      <c r="CK12" s="75">
        <v>3</v>
      </c>
      <c r="CL12" s="73">
        <v>0.31928234599999999</v>
      </c>
      <c r="CM12" s="74">
        <v>4.7257777431322014E-2</v>
      </c>
      <c r="CN12" s="75">
        <v>3</v>
      </c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</row>
    <row r="13" spans="2:107" x14ac:dyDescent="0.2">
      <c r="O13"/>
      <c r="AW13"/>
      <c r="BN13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</row>
    <row r="14" spans="2:107" x14ac:dyDescent="0.2">
      <c r="O14" t="s">
        <v>9</v>
      </c>
      <c r="Q14">
        <f>Q7/$Q$11%</f>
        <v>109.66493415781576</v>
      </c>
      <c r="R14">
        <f>R7/$Q$11%</f>
        <v>97.85296774433705</v>
      </c>
      <c r="S14">
        <f>S7/$Q$11%</f>
        <v>94.785212769484488</v>
      </c>
      <c r="T14">
        <f>T7/$Q$11%</f>
        <v>97.696885328362683</v>
      </c>
      <c r="U14">
        <f>U7/$U$11%</f>
        <v>105.47585922411051</v>
      </c>
      <c r="V14">
        <f>V7/$U$11%</f>
        <v>101.63365959364977</v>
      </c>
      <c r="W14">
        <f>W7/$U$11%</f>
        <v>99.219105625473532</v>
      </c>
      <c r="X14">
        <f>X7/$U$11%</f>
        <v>93.671375556766193</v>
      </c>
      <c r="Y14">
        <f>Y7/$Y$11%</f>
        <v>101.15316492573943</v>
      </c>
      <c r="Z14">
        <f>Z7/$Y$11%</f>
        <v>98.745164910947807</v>
      </c>
      <c r="AA14">
        <f>AA7/$Y$11%</f>
        <v>99.758610850321858</v>
      </c>
      <c r="AB14">
        <f>AB7/$Y$11%</f>
        <v>100.34305931299093</v>
      </c>
      <c r="AF14" t="s">
        <v>9</v>
      </c>
      <c r="AH14">
        <f>AH7/$AH$11%</f>
        <v>98.094667986840165</v>
      </c>
      <c r="AI14">
        <f t="shared" ref="AI14:AK15" si="0">AI7/$AH$11%</f>
        <v>100.76807576263985</v>
      </c>
      <c r="AJ14">
        <f t="shared" si="0"/>
        <v>98.560822515886315</v>
      </c>
      <c r="AK14">
        <f t="shared" si="0"/>
        <v>102.57643373463368</v>
      </c>
      <c r="AL14">
        <f>AL7/$AL$11%</f>
        <v>100.05217924929275</v>
      </c>
      <c r="AM14">
        <f t="shared" ref="AM14:AO15" si="1">AM7/$AL$11%</f>
        <v>100.06593186856388</v>
      </c>
      <c r="AN14">
        <f t="shared" si="1"/>
        <v>100.0610961134815</v>
      </c>
      <c r="AO14">
        <f t="shared" si="1"/>
        <v>99.82079276866196</v>
      </c>
      <c r="AP14">
        <f>AP7/$AP$11%</f>
        <v>99.526419646312689</v>
      </c>
      <c r="AQ14">
        <f t="shared" ref="AQ14:AS14" si="2">AQ7/$AP$11%</f>
        <v>100.26339828733326</v>
      </c>
      <c r="AR14">
        <f t="shared" si="2"/>
        <v>99.881442217960299</v>
      </c>
      <c r="AS14">
        <f t="shared" si="2"/>
        <v>100.32873984839375</v>
      </c>
      <c r="AW14" t="s">
        <v>9</v>
      </c>
      <c r="AY14">
        <f>AY7/$AY$11%</f>
        <v>99.557773704997274</v>
      </c>
      <c r="AZ14">
        <f t="shared" ref="AZ14:BB15" si="3">AZ7/$AY$11%</f>
        <v>100.37368856299099</v>
      </c>
      <c r="BA14">
        <f t="shared" si="3"/>
        <v>100.21018916288872</v>
      </c>
      <c r="BB14">
        <f t="shared" si="3"/>
        <v>99.858348569123066</v>
      </c>
      <c r="BC14">
        <f>BC7/$BC$11%</f>
        <v>99.138244032143348</v>
      </c>
      <c r="BD14">
        <f t="shared" ref="BD14:BF15" si="4">BD7/$BC$11%</f>
        <v>99.876538682809752</v>
      </c>
      <c r="BE14">
        <f t="shared" si="4"/>
        <v>100.43222786180212</v>
      </c>
      <c r="BF14">
        <f t="shared" si="4"/>
        <v>100.55298942324478</v>
      </c>
      <c r="BG14">
        <f>BG7/$BG$11%</f>
        <v>100.08404007845998</v>
      </c>
      <c r="BH14">
        <f t="shared" ref="BH14:BJ15" si="5">BH7/$BG$11%</f>
        <v>99.962827014634172</v>
      </c>
      <c r="BI14">
        <f t="shared" si="5"/>
        <v>100.04301488144412</v>
      </c>
      <c r="BJ14">
        <f t="shared" si="5"/>
        <v>99.910118025461728</v>
      </c>
      <c r="BN14" t="s">
        <v>9</v>
      </c>
      <c r="BP14">
        <f>BP7/$BP$11%</f>
        <v>101.85379920568163</v>
      </c>
      <c r="BQ14">
        <f t="shared" ref="BQ14:BR15" si="6">BQ7/$BP$11%</f>
        <v>101.7922337832309</v>
      </c>
      <c r="BR14">
        <f t="shared" si="6"/>
        <v>98.367390389180201</v>
      </c>
      <c r="BS14">
        <f>BS7/$BP$11%</f>
        <v>97.986576621907233</v>
      </c>
      <c r="BT14">
        <f>BT7/$BT$11%</f>
        <v>100.13883666077524</v>
      </c>
      <c r="BU14">
        <f t="shared" ref="BU14:BW15" si="7">BU7/$BT$11%</f>
        <v>100.0811344046011</v>
      </c>
      <c r="BV14">
        <f t="shared" si="7"/>
        <v>99.996527706802951</v>
      </c>
      <c r="BW14">
        <f t="shared" si="7"/>
        <v>99.783501227820636</v>
      </c>
      <c r="BX14">
        <f>BX7/$BX$11%</f>
        <v>100.25370376380208</v>
      </c>
      <c r="BY14">
        <f t="shared" ref="BY14:CA15" si="8">BY7/$BX$11%</f>
        <v>98.565959157214891</v>
      </c>
      <c r="BZ14">
        <f t="shared" si="8"/>
        <v>100.31660874754826</v>
      </c>
      <c r="CA14">
        <f t="shared" si="8"/>
        <v>100.86372833143483</v>
      </c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</row>
    <row r="15" spans="2:107" x14ac:dyDescent="0.2">
      <c r="O15"/>
      <c r="Q15">
        <f>Q8/$Q$11%</f>
        <v>135.60486512730796</v>
      </c>
      <c r="R15">
        <f>R8/$Q$11%</f>
        <v>145.03861274975205</v>
      </c>
      <c r="S15">
        <f>S8/$Q$11%</f>
        <v>130.8979518861143</v>
      </c>
      <c r="T15">
        <f>T8/$Q$11%</f>
        <v>142.89265448927137</v>
      </c>
      <c r="U15">
        <f>U8/$U$11%</f>
        <v>53.752446631227777</v>
      </c>
      <c r="V15">
        <f>V8/$U$11%</f>
        <v>57.725907191834338</v>
      </c>
      <c r="W15">
        <f>W8/$U$11%</f>
        <v>53.595293986339783</v>
      </c>
      <c r="X15">
        <f>X8/$U$11%</f>
        <v>52.031411823266062</v>
      </c>
      <c r="Y15">
        <f>Y8/$Y$11%</f>
        <v>116.02289597848196</v>
      </c>
      <c r="Z15">
        <f>Z8/$Y$11%</f>
        <v>118.35050394069208</v>
      </c>
      <c r="AA15">
        <f>AA8/$Y$11%</f>
        <v>123.4611167525205</v>
      </c>
      <c r="AB15">
        <f>AB8/$Y$11%</f>
        <v>104.33501667831285</v>
      </c>
      <c r="AH15">
        <f>AH8/$AH$11%</f>
        <v>79.2244635871551</v>
      </c>
      <c r="AI15">
        <f t="shared" si="0"/>
        <v>79.406668304474181</v>
      </c>
      <c r="AJ15">
        <f t="shared" si="0"/>
        <v>80.873446767564175</v>
      </c>
      <c r="AK15">
        <f t="shared" si="0"/>
        <v>80.416628679266481</v>
      </c>
      <c r="AL15">
        <f>AL8/$AL$11%</f>
        <v>18.173549902839309</v>
      </c>
      <c r="AM15">
        <f t="shared" si="1"/>
        <v>17.995487400938746</v>
      </c>
      <c r="AN15">
        <f t="shared" si="1"/>
        <v>17.993975528000064</v>
      </c>
      <c r="AO15">
        <f t="shared" si="1"/>
        <v>17.885176985893331</v>
      </c>
      <c r="AP15">
        <f>AP8/$AP$11%</f>
        <v>70.195834209127852</v>
      </c>
      <c r="AQ15">
        <f t="shared" ref="AQ15:AS15" si="9">AQ8/$AP$11%</f>
        <v>69.775958668164805</v>
      </c>
      <c r="AR15">
        <f t="shared" si="9"/>
        <v>69.623502512896337</v>
      </c>
      <c r="AS15">
        <f t="shared" si="9"/>
        <v>70.908670359404127</v>
      </c>
      <c r="AW15"/>
      <c r="AY15">
        <f>AY8/$AY$11%</f>
        <v>188.24996693957439</v>
      </c>
      <c r="AZ15">
        <f t="shared" si="3"/>
        <v>189.37790618557648</v>
      </c>
      <c r="BA15">
        <f t="shared" si="3"/>
        <v>190.2783591390581</v>
      </c>
      <c r="BB15">
        <f t="shared" si="3"/>
        <v>184.52746569581353</v>
      </c>
      <c r="BC15">
        <f>BC8/$BC$11%</f>
        <v>15.4101095748779</v>
      </c>
      <c r="BD15">
        <f t="shared" si="4"/>
        <v>15.296554325786021</v>
      </c>
      <c r="BE15">
        <f t="shared" si="4"/>
        <v>15.333054853579362</v>
      </c>
      <c r="BF15">
        <f t="shared" si="4"/>
        <v>15.407659576244129</v>
      </c>
      <c r="BG15">
        <f>BG8/$BG$11%</f>
        <v>151.50258177789439</v>
      </c>
      <c r="BH15">
        <f t="shared" si="5"/>
        <v>152.19659808528144</v>
      </c>
      <c r="BI15">
        <f t="shared" si="5"/>
        <v>153.40050041040092</v>
      </c>
      <c r="BJ15">
        <f t="shared" si="5"/>
        <v>152.53840800037051</v>
      </c>
      <c r="BN15"/>
      <c r="BP15">
        <f>BP8/$BP$11%</f>
        <v>55.307203169734656</v>
      </c>
      <c r="BQ15">
        <f t="shared" si="6"/>
        <v>55.16329247166253</v>
      </c>
      <c r="BR15">
        <f t="shared" si="6"/>
        <v>56.25685717633057</v>
      </c>
      <c r="BS15">
        <f>BS8/$BP$11%</f>
        <v>55.881528715370031</v>
      </c>
      <c r="BT15">
        <f>BT8/$BT$11%</f>
        <v>5.5095824265869044</v>
      </c>
      <c r="BU15">
        <f t="shared" si="7"/>
        <v>5.4848482940476257</v>
      </c>
      <c r="BV15">
        <f t="shared" si="7"/>
        <v>5.4798548570708405</v>
      </c>
      <c r="BW15">
        <f t="shared" si="7"/>
        <v>5.5180266799396112</v>
      </c>
      <c r="BX15">
        <f>BX8/$BX$11%</f>
        <v>22.428848263034009</v>
      </c>
      <c r="BY15">
        <f t="shared" si="8"/>
        <v>21.63430052338656</v>
      </c>
      <c r="BZ15">
        <f t="shared" si="8"/>
        <v>22.84140509662021</v>
      </c>
      <c r="CA15">
        <f t="shared" si="8"/>
        <v>23.36510510363572</v>
      </c>
      <c r="CE15" s="1" t="s">
        <v>36</v>
      </c>
      <c r="CF15" s="43" t="s">
        <v>37</v>
      </c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5"/>
    </row>
    <row r="16" spans="2:107" x14ac:dyDescent="0.2">
      <c r="O16"/>
      <c r="AW16"/>
      <c r="BN16"/>
      <c r="CE16" s="1"/>
      <c r="CF16" s="40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2"/>
    </row>
    <row r="17" spans="15:107" x14ac:dyDescent="0.2">
      <c r="O17"/>
      <c r="P17" s="92"/>
      <c r="Q17" s="89" t="s">
        <v>2</v>
      </c>
      <c r="R17" s="90"/>
      <c r="S17" s="90"/>
      <c r="T17" s="91"/>
      <c r="U17" s="90" t="s">
        <v>3</v>
      </c>
      <c r="V17" s="90"/>
      <c r="W17" s="90"/>
      <c r="X17" s="90"/>
      <c r="Y17" s="89" t="s">
        <v>4</v>
      </c>
      <c r="Z17" s="90"/>
      <c r="AA17" s="90"/>
      <c r="AB17" s="91"/>
      <c r="AG17" s="92"/>
      <c r="AH17" s="89" t="s">
        <v>2</v>
      </c>
      <c r="AI17" s="90"/>
      <c r="AJ17" s="90"/>
      <c r="AK17" s="91"/>
      <c r="AL17" s="90" t="s">
        <v>3</v>
      </c>
      <c r="AM17" s="90"/>
      <c r="AN17" s="90"/>
      <c r="AO17" s="90"/>
      <c r="AP17" s="89" t="s">
        <v>4</v>
      </c>
      <c r="AQ17" s="90"/>
      <c r="AR17" s="90"/>
      <c r="AS17" s="91"/>
      <c r="AW17"/>
      <c r="AX17" s="92"/>
      <c r="AY17" s="89" t="s">
        <v>2</v>
      </c>
      <c r="AZ17" s="90"/>
      <c r="BA17" s="90"/>
      <c r="BB17" s="91"/>
      <c r="BC17" s="90" t="s">
        <v>3</v>
      </c>
      <c r="BD17" s="90"/>
      <c r="BE17" s="90"/>
      <c r="BF17" s="90"/>
      <c r="BG17" s="89" t="s">
        <v>4</v>
      </c>
      <c r="BH17" s="90"/>
      <c r="BI17" s="90"/>
      <c r="BJ17" s="91"/>
      <c r="BN17"/>
      <c r="BO17" s="94"/>
      <c r="BP17" s="89" t="s">
        <v>2</v>
      </c>
      <c r="BQ17" s="90"/>
      <c r="BR17" s="90"/>
      <c r="BS17" s="91"/>
      <c r="BT17" s="89" t="s">
        <v>3</v>
      </c>
      <c r="BU17" s="90"/>
      <c r="BV17" s="90"/>
      <c r="BW17" s="91"/>
      <c r="BX17" s="89" t="s">
        <v>4</v>
      </c>
      <c r="BY17" s="90"/>
      <c r="BZ17" s="90"/>
      <c r="CA17" s="91"/>
      <c r="CE17" s="1" t="s">
        <v>38</v>
      </c>
      <c r="CF17" s="46" t="s">
        <v>39</v>
      </c>
      <c r="CG17" s="47"/>
      <c r="CH17" s="48"/>
      <c r="CI17" s="47" t="s">
        <v>40</v>
      </c>
      <c r="CJ17" s="47"/>
      <c r="CK17" s="47"/>
      <c r="CL17" s="46" t="s">
        <v>41</v>
      </c>
      <c r="CM17" s="47"/>
      <c r="CN17" s="48"/>
      <c r="CO17" s="47" t="s">
        <v>42</v>
      </c>
      <c r="CP17" s="47"/>
      <c r="CQ17" s="47"/>
      <c r="CR17" s="46" t="s">
        <v>43</v>
      </c>
      <c r="CS17" s="47"/>
      <c r="CT17" s="48"/>
      <c r="CU17" s="47" t="s">
        <v>44</v>
      </c>
      <c r="CV17" s="47"/>
      <c r="CW17" s="47"/>
      <c r="CX17" s="46" t="s">
        <v>45</v>
      </c>
      <c r="CY17" s="47"/>
      <c r="CZ17" s="48"/>
      <c r="DA17" s="46" t="s">
        <v>46</v>
      </c>
      <c r="DB17" s="47"/>
      <c r="DC17" s="48"/>
    </row>
    <row r="18" spans="15:107" x14ac:dyDescent="0.2">
      <c r="O18"/>
      <c r="P18" s="83"/>
      <c r="Q18" s="83" t="s">
        <v>28</v>
      </c>
      <c r="R18" s="84" t="s">
        <v>24</v>
      </c>
      <c r="S18" s="97" t="s">
        <v>25</v>
      </c>
      <c r="T18" s="85"/>
      <c r="U18" s="84" t="s">
        <v>28</v>
      </c>
      <c r="V18" s="84" t="s">
        <v>24</v>
      </c>
      <c r="W18" s="97" t="s">
        <v>25</v>
      </c>
      <c r="X18" s="84"/>
      <c r="Y18" s="83" t="s">
        <v>28</v>
      </c>
      <c r="Z18" s="84" t="s">
        <v>24</v>
      </c>
      <c r="AA18" s="97" t="s">
        <v>25</v>
      </c>
      <c r="AB18" s="85"/>
      <c r="AG18" s="83"/>
      <c r="AH18" s="98" t="s">
        <v>28</v>
      </c>
      <c r="AI18" s="99" t="s">
        <v>24</v>
      </c>
      <c r="AJ18" s="99" t="s">
        <v>25</v>
      </c>
      <c r="AK18" s="100"/>
      <c r="AL18" s="99" t="s">
        <v>28</v>
      </c>
      <c r="AM18" s="99" t="s">
        <v>24</v>
      </c>
      <c r="AN18" s="99" t="s">
        <v>25</v>
      </c>
      <c r="AO18" s="99"/>
      <c r="AP18" s="98" t="s">
        <v>28</v>
      </c>
      <c r="AQ18" s="99" t="s">
        <v>24</v>
      </c>
      <c r="AR18" s="99" t="s">
        <v>25</v>
      </c>
      <c r="AS18" s="85"/>
      <c r="AW18" t="s">
        <v>10</v>
      </c>
      <c r="AX18" s="83"/>
      <c r="AY18" s="98" t="s">
        <v>28</v>
      </c>
      <c r="AZ18" s="99" t="s">
        <v>24</v>
      </c>
      <c r="BA18" s="99" t="s">
        <v>25</v>
      </c>
      <c r="BB18" s="100"/>
      <c r="BC18" s="99" t="s">
        <v>28</v>
      </c>
      <c r="BD18" s="99" t="s">
        <v>24</v>
      </c>
      <c r="BE18" s="99" t="s">
        <v>25</v>
      </c>
      <c r="BF18" s="99"/>
      <c r="BG18" s="98" t="s">
        <v>28</v>
      </c>
      <c r="BH18" s="99" t="s">
        <v>24</v>
      </c>
      <c r="BI18" s="99" t="s">
        <v>25</v>
      </c>
      <c r="BJ18" s="85"/>
      <c r="BN18" t="s">
        <v>10</v>
      </c>
      <c r="BO18" s="95"/>
      <c r="BP18" s="101" t="s">
        <v>28</v>
      </c>
      <c r="BQ18" s="102" t="s">
        <v>24</v>
      </c>
      <c r="BR18" s="102" t="s">
        <v>25</v>
      </c>
      <c r="BS18" s="103"/>
      <c r="BT18" s="101" t="s">
        <v>28</v>
      </c>
      <c r="BU18" s="102" t="s">
        <v>24</v>
      </c>
      <c r="BV18" s="102" t="s">
        <v>25</v>
      </c>
      <c r="BW18" s="103"/>
      <c r="BX18" s="101" t="s">
        <v>28</v>
      </c>
      <c r="BY18" s="102" t="s">
        <v>24</v>
      </c>
      <c r="BZ18" s="102" t="s">
        <v>25</v>
      </c>
      <c r="CA18" s="93"/>
      <c r="CE18" s="76" t="s">
        <v>47</v>
      </c>
      <c r="CF18" s="77">
        <v>1.0010859999999999</v>
      </c>
      <c r="CG18" s="78">
        <v>5.655338E-2</v>
      </c>
      <c r="CH18" s="79">
        <v>3</v>
      </c>
      <c r="CI18" s="80">
        <v>1.000224</v>
      </c>
      <c r="CJ18" s="80">
        <v>2.607112E-2</v>
      </c>
      <c r="CK18" s="80">
        <v>3</v>
      </c>
      <c r="CL18" s="33">
        <v>1.0034449999999999</v>
      </c>
      <c r="CM18" s="80">
        <v>0.10310709999999999</v>
      </c>
      <c r="CN18" s="35">
        <v>3</v>
      </c>
      <c r="CO18" s="80">
        <v>1.0015270000000001</v>
      </c>
      <c r="CP18" s="80">
        <v>6.7614149999999998E-2</v>
      </c>
      <c r="CQ18" s="80">
        <v>3</v>
      </c>
      <c r="CR18" s="33">
        <v>1.0002800000000001</v>
      </c>
      <c r="CS18" s="80">
        <v>2.885217E-2</v>
      </c>
      <c r="CT18" s="35">
        <v>3</v>
      </c>
      <c r="CU18" s="80">
        <v>1.007476</v>
      </c>
      <c r="CV18" s="80">
        <v>0.14585609999999999</v>
      </c>
      <c r="CW18" s="80">
        <v>3</v>
      </c>
      <c r="CX18" s="33">
        <v>1.0056989999999999</v>
      </c>
      <c r="CY18" s="80">
        <v>0.128942</v>
      </c>
      <c r="CZ18" s="35">
        <v>3</v>
      </c>
      <c r="DA18" s="33">
        <v>1.0000910000000001</v>
      </c>
      <c r="DB18" s="80">
        <v>1.649689E-2</v>
      </c>
      <c r="DC18" s="35">
        <v>3</v>
      </c>
    </row>
    <row r="19" spans="15:107" x14ac:dyDescent="0.2">
      <c r="O19" t="s">
        <v>10</v>
      </c>
      <c r="P19" s="83" t="s">
        <v>5</v>
      </c>
      <c r="Q19" s="83">
        <f>AVERAGE(Q14:T14)</f>
        <v>99.999999999999986</v>
      </c>
      <c r="R19" s="84">
        <f>STDEV(Q14:T14)</f>
        <v>6.59593417270644</v>
      </c>
      <c r="S19" s="84">
        <v>4</v>
      </c>
      <c r="T19" s="85"/>
      <c r="U19" s="84">
        <f>AVERAGE(U14:X14)</f>
        <v>100</v>
      </c>
      <c r="V19" s="84">
        <f>STDEV(U14:X14)</f>
        <v>4.9435197069113812</v>
      </c>
      <c r="W19" s="84">
        <v>4</v>
      </c>
      <c r="X19" s="84"/>
      <c r="Y19" s="83">
        <f>AVERAGE(Y14:AB14)</f>
        <v>100.00000000000001</v>
      </c>
      <c r="Z19" s="84">
        <f>STDEV(Y14:AB14)</f>
        <v>1.0133046367347451</v>
      </c>
      <c r="AA19" s="84">
        <v>4</v>
      </c>
      <c r="AB19" s="85"/>
      <c r="AF19" t="s">
        <v>10</v>
      </c>
      <c r="AG19" s="83" t="s">
        <v>5</v>
      </c>
      <c r="AH19" s="83">
        <f>AVERAGE(AH14:AK14)</f>
        <v>100</v>
      </c>
      <c r="AI19" s="84">
        <f>STDEV(AH14:AK14)</f>
        <v>2.0760116471465793</v>
      </c>
      <c r="AJ19" s="84">
        <v>4</v>
      </c>
      <c r="AK19" s="85"/>
      <c r="AL19" s="84">
        <f>AVERAGE(AL14:AO14)</f>
        <v>100.00000000000003</v>
      </c>
      <c r="AM19" s="84">
        <f>STDEV(AL14:AO14)</f>
        <v>0.1196072074130838</v>
      </c>
      <c r="AN19" s="84">
        <v>4</v>
      </c>
      <c r="AO19" s="84"/>
      <c r="AP19" s="83">
        <f>AVERAGE(AP14:AS14)</f>
        <v>100</v>
      </c>
      <c r="AQ19" s="84">
        <f>STDEV(AP14:AS14)</f>
        <v>0.37228252925827415</v>
      </c>
      <c r="AR19" s="84">
        <v>4</v>
      </c>
      <c r="AS19" s="85"/>
      <c r="AX19" s="83" t="s">
        <v>5</v>
      </c>
      <c r="AY19" s="83">
        <f>AVERAGE(AY14:BB14)</f>
        <v>100.00000000000001</v>
      </c>
      <c r="AZ19" s="84">
        <f>STDEV(AY14:BB14)</f>
        <v>0.36489809087262348</v>
      </c>
      <c r="BA19" s="84">
        <v>4</v>
      </c>
      <c r="BB19" s="85"/>
      <c r="BC19" s="84">
        <f>AVERAGE(BC14:BF14)</f>
        <v>100</v>
      </c>
      <c r="BD19" s="84">
        <f>STDEV(BC14:BF14)</f>
        <v>0.64562225067953727</v>
      </c>
      <c r="BE19" s="84">
        <v>4</v>
      </c>
      <c r="BF19" s="84"/>
      <c r="BG19" s="83">
        <f>AVERAGE(BG14:BJ14)</f>
        <v>99.999999999999986</v>
      </c>
      <c r="BH19" s="84">
        <f>STDEV(BG14:BJ14)</f>
        <v>7.8259429679150852E-2</v>
      </c>
      <c r="BI19" s="84">
        <v>4</v>
      </c>
      <c r="BJ19" s="85"/>
      <c r="BO19" s="95" t="s">
        <v>5</v>
      </c>
      <c r="BP19" s="83">
        <f>AVERAGE(BP14:BS14)</f>
        <v>100</v>
      </c>
      <c r="BQ19" s="84">
        <f>STDEV(BP14:BS14)</f>
        <v>2.1109209103715556</v>
      </c>
      <c r="BR19" s="84">
        <v>4</v>
      </c>
      <c r="BS19" s="85"/>
      <c r="BT19" s="83">
        <f>AVERAGE(BT14:BW14)</f>
        <v>99.999999999999986</v>
      </c>
      <c r="BU19" s="84">
        <f>STDEV(BT14:BW14)</f>
        <v>0.15571575082011097</v>
      </c>
      <c r="BV19" s="84">
        <v>4</v>
      </c>
      <c r="BW19" s="85"/>
      <c r="BX19" s="83">
        <f>AVERAGE(BX14:CA14)</f>
        <v>100</v>
      </c>
      <c r="BY19" s="84">
        <f>STDEV(BX14:CA14)</f>
        <v>0.99450263416618379</v>
      </c>
      <c r="BZ19" s="84">
        <v>4</v>
      </c>
      <c r="CA19" s="85"/>
      <c r="CE19" s="81" t="s">
        <v>48</v>
      </c>
      <c r="CF19" s="33">
        <v>4.6128000000000002E-2</v>
      </c>
      <c r="CG19" s="80">
        <v>2.62633E-5</v>
      </c>
      <c r="CH19" s="35">
        <v>3</v>
      </c>
      <c r="CI19" s="80">
        <v>0.2579573</v>
      </c>
      <c r="CJ19" s="80">
        <v>5.3506800000000001E-5</v>
      </c>
      <c r="CK19" s="80">
        <v>3</v>
      </c>
      <c r="CL19" s="33">
        <v>5.72007E-2</v>
      </c>
      <c r="CM19" s="80">
        <v>2.6524799999999999E-4</v>
      </c>
      <c r="CN19" s="35">
        <v>3</v>
      </c>
      <c r="CO19" s="80">
        <v>4.36794E-2</v>
      </c>
      <c r="CP19" s="80">
        <v>3.08826E-4</v>
      </c>
      <c r="CQ19" s="80">
        <v>3</v>
      </c>
      <c r="CR19" s="33">
        <v>2.8869599999999999E-2</v>
      </c>
      <c r="CS19" s="80">
        <v>1.23599E-5</v>
      </c>
      <c r="CT19" s="35">
        <v>3</v>
      </c>
      <c r="CU19" s="80">
        <v>0.123931</v>
      </c>
      <c r="CV19" s="80">
        <v>3.6890010000000001E-2</v>
      </c>
      <c r="CW19" s="80">
        <v>3</v>
      </c>
      <c r="CX19" s="33">
        <v>17.13194</v>
      </c>
      <c r="CY19" s="80">
        <v>2.9415269999999998</v>
      </c>
      <c r="CZ19" s="35">
        <v>3</v>
      </c>
      <c r="DA19" s="33">
        <v>11.31067</v>
      </c>
      <c r="DB19" s="80">
        <v>0.77411859999999999</v>
      </c>
      <c r="DC19" s="35">
        <v>3</v>
      </c>
    </row>
    <row r="20" spans="15:107" x14ac:dyDescent="0.2">
      <c r="O20"/>
      <c r="P20" s="86" t="s">
        <v>6</v>
      </c>
      <c r="Q20" s="86">
        <f>AVERAGE(Q15:T15)</f>
        <v>138.60852106311143</v>
      </c>
      <c r="R20" s="87">
        <f>STDEV(Q15:T15)</f>
        <v>6.536428798808803</v>
      </c>
      <c r="S20" s="87">
        <v>4</v>
      </c>
      <c r="T20" s="88"/>
      <c r="U20" s="87">
        <f>AVERAGE(U15:X15)</f>
        <v>54.276264908166993</v>
      </c>
      <c r="V20" s="87">
        <f>STDEV(U15:X15)</f>
        <v>2.4274475100184727</v>
      </c>
      <c r="W20" s="87">
        <v>4</v>
      </c>
      <c r="X20" s="87"/>
      <c r="Y20" s="86">
        <f>AVERAGE(Y15:AB15)</f>
        <v>115.54238333750185</v>
      </c>
      <c r="Z20" s="87">
        <f>STDEV(Y15:AB15)</f>
        <v>8.0917208728394545</v>
      </c>
      <c r="AA20" s="87">
        <v>4</v>
      </c>
      <c r="AB20" s="88"/>
      <c r="AG20" s="86" t="s">
        <v>6</v>
      </c>
      <c r="AH20" s="86">
        <f>AVERAGE(AH15:AK15)</f>
        <v>79.980301834614977</v>
      </c>
      <c r="AI20" s="87">
        <f>STDEV(AH15:AK15)</f>
        <v>0.79339688887747639</v>
      </c>
      <c r="AJ20" s="87">
        <v>4</v>
      </c>
      <c r="AK20" s="88"/>
      <c r="AL20" s="87">
        <f>AVERAGE(AL15:AO15)</f>
        <v>18.012047454417861</v>
      </c>
      <c r="AM20" s="87">
        <f>STDEV(AL15:AO15)</f>
        <v>0.11941522310191101</v>
      </c>
      <c r="AN20" s="87">
        <v>4</v>
      </c>
      <c r="AO20" s="87"/>
      <c r="AP20" s="86">
        <f>AVERAGE(AP15:AS15)</f>
        <v>70.125991437398284</v>
      </c>
      <c r="AQ20" s="87">
        <f>STDEV(AP15:AS15)</f>
        <v>0.5751760213185404</v>
      </c>
      <c r="AR20" s="87">
        <v>4</v>
      </c>
      <c r="AS20" s="88"/>
      <c r="AX20" s="86" t="s">
        <v>6</v>
      </c>
      <c r="AY20" s="86">
        <f>AVERAGE(AY15:BB15)</f>
        <v>188.10842449000563</v>
      </c>
      <c r="AZ20" s="87">
        <f>STDEV(AY15:BB15)</f>
        <v>2.5274163558384766</v>
      </c>
      <c r="BA20" s="87">
        <v>4</v>
      </c>
      <c r="BB20" s="88"/>
      <c r="BC20" s="87">
        <f>AVERAGE(BC15:BF15)</f>
        <v>15.361844582621853</v>
      </c>
      <c r="BD20" s="87">
        <f>STDEV(BC15:BF15)</f>
        <v>5.6332907061842068E-2</v>
      </c>
      <c r="BE20" s="87">
        <v>4</v>
      </c>
      <c r="BF20" s="87"/>
      <c r="BG20" s="86">
        <f>AVERAGE(BG15:BJ15)</f>
        <v>152.40952206848681</v>
      </c>
      <c r="BH20" s="87">
        <f>STDEV(BG15:BJ15)</f>
        <v>0.78878112107738241</v>
      </c>
      <c r="BI20" s="87">
        <v>4</v>
      </c>
      <c r="BJ20" s="88"/>
      <c r="BO20" s="96" t="s">
        <v>6</v>
      </c>
      <c r="BP20" s="86">
        <f>AVERAGE(BP15:BS15)</f>
        <v>55.652220383274447</v>
      </c>
      <c r="BQ20" s="87">
        <f>STDEV(BP15:BS15)</f>
        <v>0.50867649938430215</v>
      </c>
      <c r="BR20" s="87">
        <v>4</v>
      </c>
      <c r="BS20" s="88"/>
      <c r="BT20" s="86">
        <f>AVERAGE(BT15:BW15)</f>
        <v>5.4980780644112457</v>
      </c>
      <c r="BU20" s="87">
        <f>STDEV(BT15:BW15)</f>
        <v>1.8595785545949067E-2</v>
      </c>
      <c r="BV20" s="87">
        <v>4</v>
      </c>
      <c r="BW20" s="88"/>
      <c r="BX20" s="86">
        <f>AVERAGE(BX15:CA15)</f>
        <v>22.567414746669122</v>
      </c>
      <c r="BY20" s="87">
        <f>STDEV(BX15:CA15)</f>
        <v>0.73058958874392155</v>
      </c>
      <c r="BZ20" s="87">
        <v>4</v>
      </c>
      <c r="CA20" s="88"/>
      <c r="CE20" s="82" t="s">
        <v>49</v>
      </c>
      <c r="CF20" s="37">
        <v>3.8173319999999999</v>
      </c>
      <c r="CG20" s="38">
        <v>0.56820499999999996</v>
      </c>
      <c r="CH20" s="39">
        <v>3</v>
      </c>
      <c r="CI20" s="38">
        <v>5.8261380000000003</v>
      </c>
      <c r="CJ20" s="38">
        <v>0.46961530000000001</v>
      </c>
      <c r="CK20" s="38">
        <v>3</v>
      </c>
      <c r="CL20" s="37">
        <v>2.8688899999999999</v>
      </c>
      <c r="CM20" s="38">
        <v>1.5285759999999999</v>
      </c>
      <c r="CN20" s="39">
        <v>3</v>
      </c>
      <c r="CO20" s="38">
        <v>4.5557270000000001</v>
      </c>
      <c r="CP20" s="38">
        <v>1.3146139999999999</v>
      </c>
      <c r="CQ20" s="38">
        <v>3</v>
      </c>
      <c r="CR20" s="37">
        <v>3.4320430000000002</v>
      </c>
      <c r="CS20" s="38">
        <v>0.41268779999999999</v>
      </c>
      <c r="CT20" s="39">
        <v>3</v>
      </c>
      <c r="CU20" s="38">
        <v>9.6942399999999998E-2</v>
      </c>
      <c r="CV20" s="38">
        <v>1.12675E-2</v>
      </c>
      <c r="CW20" s="39">
        <v>3</v>
      </c>
      <c r="CX20" s="37">
        <v>0.82446090000000005</v>
      </c>
      <c r="CY20" s="38">
        <v>0.1429318</v>
      </c>
      <c r="CZ20" s="39">
        <v>3</v>
      </c>
      <c r="DA20" s="37">
        <v>1.5343929999999999</v>
      </c>
      <c r="DB20" s="38">
        <v>0.67345600000000005</v>
      </c>
      <c r="DC20" s="39">
        <v>3</v>
      </c>
    </row>
    <row r="23" spans="15:107" x14ac:dyDescent="0.2">
      <c r="BO23" s="20" t="s">
        <v>11</v>
      </c>
      <c r="BP23" s="49" t="s">
        <v>12</v>
      </c>
      <c r="BQ23" s="49"/>
      <c r="BR23" s="49"/>
      <c r="BS23" s="49"/>
      <c r="BT23" s="49"/>
      <c r="BU23" s="49"/>
      <c r="BV23" s="50"/>
    </row>
    <row r="24" spans="15:107" x14ac:dyDescent="0.2">
      <c r="AX24" s="20" t="s">
        <v>11</v>
      </c>
      <c r="AY24" s="49" t="s">
        <v>12</v>
      </c>
      <c r="AZ24" s="49"/>
      <c r="BA24" s="49"/>
      <c r="BB24" s="49"/>
      <c r="BC24" s="49"/>
      <c r="BD24" s="49"/>
      <c r="BE24" s="50"/>
      <c r="BO24" s="21" t="s">
        <v>8</v>
      </c>
      <c r="BP24" s="51" t="s">
        <v>13</v>
      </c>
      <c r="BQ24" s="51"/>
      <c r="BR24" s="51"/>
      <c r="BS24" s="51"/>
      <c r="BT24" s="51"/>
      <c r="BU24" s="51"/>
      <c r="BV24" s="52"/>
    </row>
    <row r="25" spans="15:107" x14ac:dyDescent="0.2">
      <c r="P25" s="20" t="s">
        <v>11</v>
      </c>
      <c r="Q25" s="49" t="s">
        <v>12</v>
      </c>
      <c r="R25" s="49"/>
      <c r="S25" s="49"/>
      <c r="T25" s="49"/>
      <c r="U25" s="49"/>
      <c r="V25" s="49"/>
      <c r="W25" s="50"/>
      <c r="AG25" s="20" t="s">
        <v>11</v>
      </c>
      <c r="AH25" s="49" t="s">
        <v>12</v>
      </c>
      <c r="AI25" s="49"/>
      <c r="AJ25" s="49"/>
      <c r="AK25" s="49"/>
      <c r="AL25" s="49"/>
      <c r="AM25" s="49"/>
      <c r="AN25" s="50"/>
      <c r="AX25" s="21" t="s">
        <v>8</v>
      </c>
      <c r="AY25" s="51" t="s">
        <v>13</v>
      </c>
      <c r="AZ25" s="51"/>
      <c r="BA25" s="51"/>
      <c r="BB25" s="51"/>
      <c r="BC25" s="51"/>
      <c r="BD25" s="51"/>
      <c r="BE25" s="52"/>
      <c r="BO25" s="21" t="s">
        <v>9</v>
      </c>
      <c r="BP25" s="53" t="s">
        <v>14</v>
      </c>
      <c r="BQ25" s="53"/>
      <c r="BR25" s="53"/>
      <c r="BS25" s="53"/>
      <c r="BT25" s="53"/>
      <c r="BU25" s="53"/>
      <c r="BV25" s="54"/>
    </row>
    <row r="26" spans="15:107" x14ac:dyDescent="0.2">
      <c r="P26" s="21" t="s">
        <v>8</v>
      </c>
      <c r="Q26" s="51" t="s">
        <v>13</v>
      </c>
      <c r="R26" s="51"/>
      <c r="S26" s="51"/>
      <c r="T26" s="51"/>
      <c r="U26" s="51"/>
      <c r="V26" s="51"/>
      <c r="W26" s="52"/>
      <c r="AG26" s="21" t="s">
        <v>8</v>
      </c>
      <c r="AH26" s="51" t="s">
        <v>27</v>
      </c>
      <c r="AI26" s="51"/>
      <c r="AJ26" s="51"/>
      <c r="AK26" s="51"/>
      <c r="AL26" s="51"/>
      <c r="AM26" s="51"/>
      <c r="AN26" s="52"/>
      <c r="AX26" s="21" t="s">
        <v>9</v>
      </c>
      <c r="AY26" s="53" t="s">
        <v>14</v>
      </c>
      <c r="AZ26" s="53"/>
      <c r="BA26" s="53"/>
      <c r="BB26" s="53"/>
      <c r="BC26" s="53"/>
      <c r="BD26" s="53"/>
      <c r="BE26" s="54"/>
      <c r="BO26" s="22" t="s">
        <v>10</v>
      </c>
      <c r="BP26" s="55" t="s">
        <v>15</v>
      </c>
      <c r="BQ26" s="55"/>
      <c r="BR26" s="55"/>
      <c r="BS26" s="55"/>
      <c r="BT26" s="55"/>
      <c r="BU26" s="55"/>
      <c r="BV26" s="56"/>
    </row>
    <row r="27" spans="15:107" x14ac:dyDescent="0.2">
      <c r="P27" s="21" t="s">
        <v>9</v>
      </c>
      <c r="Q27" s="53" t="s">
        <v>14</v>
      </c>
      <c r="R27" s="53"/>
      <c r="S27" s="53"/>
      <c r="T27" s="53"/>
      <c r="U27" s="53"/>
      <c r="V27" s="53"/>
      <c r="W27" s="54"/>
      <c r="AG27" s="21" t="s">
        <v>9</v>
      </c>
      <c r="AH27" s="53" t="s">
        <v>14</v>
      </c>
      <c r="AI27" s="53"/>
      <c r="AJ27" s="53"/>
      <c r="AK27" s="53"/>
      <c r="AL27" s="53"/>
      <c r="AM27" s="53"/>
      <c r="AN27" s="54"/>
      <c r="AX27" s="22" t="s">
        <v>10</v>
      </c>
      <c r="AY27" s="55" t="s">
        <v>15</v>
      </c>
      <c r="AZ27" s="55"/>
      <c r="BA27" s="55"/>
      <c r="BB27" s="55"/>
      <c r="BC27" s="55"/>
      <c r="BD27" s="55"/>
      <c r="BE27" s="56"/>
    </row>
    <row r="28" spans="15:107" x14ac:dyDescent="0.2">
      <c r="P28" s="22" t="s">
        <v>10</v>
      </c>
      <c r="Q28" s="55" t="s">
        <v>15</v>
      </c>
      <c r="R28" s="55"/>
      <c r="S28" s="55"/>
      <c r="T28" s="55"/>
      <c r="U28" s="55"/>
      <c r="V28" s="55"/>
      <c r="W28" s="56"/>
      <c r="AG28" s="22" t="s">
        <v>10</v>
      </c>
      <c r="AH28" s="55" t="s">
        <v>15</v>
      </c>
      <c r="AI28" s="55"/>
      <c r="AJ28" s="55"/>
      <c r="AK28" s="55"/>
      <c r="AL28" s="55"/>
      <c r="AM28" s="55"/>
      <c r="AN28" s="56"/>
    </row>
  </sheetData>
  <mergeCells count="56">
    <mergeCell ref="BP17:BS17"/>
    <mergeCell ref="BT17:BW17"/>
    <mergeCell ref="BG17:BJ17"/>
    <mergeCell ref="BX17:CA17"/>
    <mergeCell ref="AP17:AS17"/>
    <mergeCell ref="CF5:CH5"/>
    <mergeCell ref="CI5:CK5"/>
    <mergeCell ref="CL5:CN5"/>
    <mergeCell ref="CF15:DC15"/>
    <mergeCell ref="CF17:CH17"/>
    <mergeCell ref="CI17:CK17"/>
    <mergeCell ref="CL17:CN17"/>
    <mergeCell ref="CO17:CQ17"/>
    <mergeCell ref="CR17:CT17"/>
    <mergeCell ref="CU17:CW17"/>
    <mergeCell ref="CX17:CZ17"/>
    <mergeCell ref="DA17:DC17"/>
    <mergeCell ref="AH28:AN28"/>
    <mergeCell ref="Q5:AB5"/>
    <mergeCell ref="Q6:T6"/>
    <mergeCell ref="U6:X6"/>
    <mergeCell ref="Q25:W25"/>
    <mergeCell ref="Q26:W26"/>
    <mergeCell ref="Q27:W27"/>
    <mergeCell ref="Q28:W28"/>
    <mergeCell ref="AH5:AS5"/>
    <mergeCell ref="AH6:AK6"/>
    <mergeCell ref="AL6:AO6"/>
    <mergeCell ref="AH25:AN25"/>
    <mergeCell ref="AH26:AN26"/>
    <mergeCell ref="AH27:AN27"/>
    <mergeCell ref="Q17:T17"/>
    <mergeCell ref="U17:X17"/>
    <mergeCell ref="BP5:CA5"/>
    <mergeCell ref="AY6:BB6"/>
    <mergeCell ref="BC6:BF6"/>
    <mergeCell ref="BP6:BS6"/>
    <mergeCell ref="BT6:BW6"/>
    <mergeCell ref="AY25:BE25"/>
    <mergeCell ref="AY26:BE26"/>
    <mergeCell ref="AY27:BE27"/>
    <mergeCell ref="BP23:BV23"/>
    <mergeCell ref="BP24:BV24"/>
    <mergeCell ref="BP25:BV25"/>
    <mergeCell ref="BP26:BV26"/>
    <mergeCell ref="C4:K4"/>
    <mergeCell ref="C5:E5"/>
    <mergeCell ref="F5:H5"/>
    <mergeCell ref="I5:K5"/>
    <mergeCell ref="AY24:BE24"/>
    <mergeCell ref="AY5:BJ5"/>
    <mergeCell ref="AH17:AK17"/>
    <mergeCell ref="AL17:AO17"/>
    <mergeCell ref="AY17:BB17"/>
    <mergeCell ref="BC17:BF17"/>
    <mergeCell ref="Y17:AB1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Nandicoori</dc:creator>
  <cp:lastModifiedBy>Microsoft Office User</cp:lastModifiedBy>
  <dcterms:created xsi:type="dcterms:W3CDTF">2021-02-12T04:19:19Z</dcterms:created>
  <dcterms:modified xsi:type="dcterms:W3CDTF">2021-03-26T14:15:24Z</dcterms:modified>
</cp:coreProperties>
</file>