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ivg\SKIL\HostDefense\Host defense\Transfer\Marta-Tanja\Papers\Heparan Sulfates\EMBO\EMBO Resubmission\ÈMBO Decision\Theo feedback\"/>
    </mc:Choice>
  </mc:AlternateContent>
  <bookViews>
    <workbookView xWindow="0" yWindow="0" windowWidth="28800" windowHeight="14100" activeTab="1"/>
  </bookViews>
  <sheets>
    <sheet name="Figure source data 2A" sheetId="1" r:id="rId1"/>
    <sheet name="Figure source data 2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5" i="2" l="1"/>
  <c r="R25" i="2"/>
  <c r="Q25" i="2"/>
  <c r="S24" i="2"/>
  <c r="R24" i="2"/>
  <c r="Q24" i="2"/>
  <c r="S23" i="2"/>
  <c r="R23" i="2"/>
  <c r="Q23" i="2"/>
  <c r="S22" i="2"/>
  <c r="R22" i="2"/>
  <c r="Q22" i="2"/>
  <c r="S21" i="2"/>
  <c r="R21" i="2"/>
  <c r="Q21" i="2"/>
  <c r="S20" i="2"/>
  <c r="R20" i="2"/>
  <c r="Q20" i="2"/>
  <c r="S19" i="2"/>
  <c r="R19" i="2"/>
  <c r="Q19" i="2"/>
  <c r="O19" i="2"/>
  <c r="O20" i="2" s="1"/>
  <c r="O21" i="2" s="1"/>
  <c r="O22" i="2" s="1"/>
  <c r="O23" i="2" s="1"/>
  <c r="O24" i="2" s="1"/>
  <c r="O25" i="2" s="1"/>
  <c r="S18" i="2"/>
  <c r="R18" i="2"/>
  <c r="Q18" i="2"/>
  <c r="S17" i="2"/>
  <c r="R17" i="2"/>
  <c r="Q17" i="2"/>
</calcChain>
</file>

<file path=xl/sharedStrings.xml><?xml version="1.0" encoding="utf-8"?>
<sst xmlns="http://schemas.openxmlformats.org/spreadsheetml/2006/main" count="162" uniqueCount="48">
  <si>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</si>
  <si>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</si>
  <si>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</si>
  <si>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</si>
  <si>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</si>
  <si>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</si>
  <si>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</si>
  <si>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</si>
  <si>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</si>
  <si>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</si>
  <si>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</si>
  <si>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</si>
  <si>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</t>
  </si>
  <si>
    <t>B</t>
  </si>
  <si>
    <t>C</t>
  </si>
  <si>
    <t>D</t>
  </si>
  <si>
    <t>E</t>
  </si>
  <si>
    <t>F</t>
  </si>
  <si>
    <t>G</t>
  </si>
  <si>
    <t>H</t>
  </si>
  <si>
    <t>Luciferase reporter assay</t>
  </si>
  <si>
    <t>medium control</t>
  </si>
  <si>
    <t xml:space="preserve">SARS_-CoV-2 pseudovirus </t>
  </si>
  <si>
    <t>Set-up</t>
  </si>
  <si>
    <t>Readout with luminicentie 1.00.wgp (n=1)</t>
  </si>
  <si>
    <t>Readout with luminicentie 1.00.wgp (n=2)</t>
  </si>
  <si>
    <t>Readout with luminicentie 1.00.wgp (n=3)</t>
  </si>
  <si>
    <t>SARS-CoV-2 pseudovirs + 0.0001 IU/ml UF heparin</t>
  </si>
  <si>
    <t>SARS-CoV-2 pseudovirs + 0.001 IU/ml UF heparin</t>
  </si>
  <si>
    <t>SARS-CoV-2 pseudovirs + 250 IU/ml UF heparin</t>
  </si>
  <si>
    <t>SARS-CoV-2 pseudovirs + 0.001 IU/ml LMWH enoxaparin</t>
  </si>
  <si>
    <t>SARS-CoV-2 pseudovirs + 250 IU/ml LMWH enoxaparin</t>
  </si>
  <si>
    <t>SARS-CoV-2 pseudovirs + 0.0001 IU/ml LMWH enoxaparin</t>
  </si>
  <si>
    <t>SARS-Cov-2 pseudovirus infection to Huh7.5 cells</t>
  </si>
  <si>
    <t>MTT on VERO E6 Set up</t>
  </si>
  <si>
    <t>Plate 1: Virus inhibition assay</t>
  </si>
  <si>
    <t>10TCID/well</t>
  </si>
  <si>
    <t>Virus + medium</t>
  </si>
  <si>
    <t>Virus + LMWH Enoxaparin</t>
  </si>
  <si>
    <t>LMWH Enoxaparin + medium</t>
  </si>
  <si>
    <t>IU</t>
  </si>
  <si>
    <t>OD values</t>
  </si>
  <si>
    <t>SarsCov2</t>
  </si>
  <si>
    <t>SarsCov2 + LMWH Enoxaparin</t>
  </si>
  <si>
    <t>no virus + LMWH Enoxaparin</t>
  </si>
  <si>
    <t>enox titration plate</t>
  </si>
  <si>
    <t>SarsCov2 (TCID)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</si>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</sst>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b/>
      <sz val="10"/>
      <name val="Arial"/>
      <charset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sz val="10"/>
      <color rgb="FF27413E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7"/>
      <color rgb="FF000000"/>
      <name val="Arial"/>
      <family val="2"/>
    </font>
    <font>
      <sz val="12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247CBD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ont="1" applyFill="1" applyBorder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3" fillId="0" borderId="0" xfId="0" applyFont="1"/>
    <xf numFmtId="0" fontId="4" fillId="0" borderId="0" xfId="0" applyFont="1"/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2" fontId="9" fillId="5" borderId="4" xfId="0" applyNumberFormat="1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164" fontId="9" fillId="5" borderId="4" xfId="0" applyNumberFormat="1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2" fontId="9" fillId="5" borderId="6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164" fontId="9" fillId="5" borderId="6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5" fillId="4" borderId="16" xfId="1" applyFill="1" applyBorder="1" applyAlignment="1">
      <alignment horizontal="left" vertical="center" wrapText="1" indent="1"/>
    </xf>
    <xf numFmtId="0" fontId="10" fillId="4" borderId="17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2" fillId="6" borderId="15" xfId="1" applyFont="1" applyFill="1" applyBorder="1" applyAlignment="1">
      <alignment horizontal="center" vertical="center" wrapText="1"/>
    </xf>
    <xf numFmtId="0" fontId="12" fillId="7" borderId="15" xfId="1" applyFont="1" applyFill="1" applyBorder="1" applyAlignment="1">
      <alignment horizontal="center" vertical="center" wrapText="1"/>
    </xf>
    <xf numFmtId="0" fontId="12" fillId="8" borderId="15" xfId="1" applyFont="1" applyFill="1" applyBorder="1" applyAlignment="1">
      <alignment horizontal="center" vertical="center" wrapText="1"/>
    </xf>
    <xf numFmtId="0" fontId="12" fillId="9" borderId="15" xfId="1" applyFont="1" applyFill="1" applyBorder="1" applyAlignment="1">
      <alignment horizontal="center" vertical="center" wrapText="1"/>
    </xf>
    <xf numFmtId="0" fontId="12" fillId="10" borderId="15" xfId="1" applyFont="1" applyFill="1" applyBorder="1" applyAlignment="1">
      <alignment horizontal="center" vertical="center" wrapText="1"/>
    </xf>
    <xf numFmtId="0" fontId="12" fillId="11" borderId="15" xfId="1" applyFont="1" applyFill="1" applyBorder="1" applyAlignment="1">
      <alignment horizontal="center" vertical="center" wrapText="1"/>
    </xf>
    <xf numFmtId="0" fontId="12" fillId="12" borderId="15" xfId="1" applyFont="1" applyFill="1" applyBorder="1" applyAlignment="1">
      <alignment horizontal="center" vertical="center" wrapText="1"/>
    </xf>
    <xf numFmtId="0" fontId="12" fillId="13" borderId="15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 indent="1"/>
    </xf>
    <xf numFmtId="0" fontId="12" fillId="14" borderId="15" xfId="1" applyFont="1" applyFill="1" applyBorder="1" applyAlignment="1">
      <alignment horizontal="center" vertical="center" wrapText="1"/>
    </xf>
    <xf numFmtId="0" fontId="12" fillId="15" borderId="15" xfId="1" applyFont="1" applyFill="1" applyBorder="1" applyAlignment="1">
      <alignment horizontal="center" vertical="center" wrapText="1"/>
    </xf>
    <xf numFmtId="0" fontId="12" fillId="16" borderId="15" xfId="1" applyFont="1" applyFill="1" applyBorder="1" applyAlignment="1">
      <alignment horizontal="center" vertical="center" wrapText="1"/>
    </xf>
    <xf numFmtId="0" fontId="12" fillId="17" borderId="15" xfId="1" applyFont="1" applyFill="1" applyBorder="1" applyAlignment="1">
      <alignment horizontal="center" vertical="center" wrapText="1"/>
    </xf>
    <xf numFmtId="0" fontId="12" fillId="18" borderId="15" xfId="1" applyFont="1" applyFill="1" applyBorder="1" applyAlignment="1">
      <alignment horizontal="center" vertical="center" wrapText="1"/>
    </xf>
    <xf numFmtId="0" fontId="12" fillId="19" borderId="15" xfId="1" applyFont="1" applyFill="1" applyBorder="1" applyAlignment="1">
      <alignment horizontal="center" vertical="center" wrapText="1"/>
    </xf>
    <xf numFmtId="0" fontId="5" fillId="0" borderId="0" xfId="1"/>
    <xf numFmtId="0" fontId="5" fillId="0" borderId="0" xfId="1" applyBorder="1" applyAlignment="1"/>
    <xf numFmtId="0" fontId="15" fillId="0" borderId="0" xfId="0" applyFont="1"/>
  </cellXfs>
  <cellStyles count="2">
    <cellStyle name="Normal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60" zoomScaleNormal="60" workbookViewId="0">
      <selection activeCell="A2" sqref="A2"/>
    </sheetView>
  </sheetViews>
  <sheetFormatPr defaultColWidth="11.7109375" defaultRowHeight="15" x14ac:dyDescent="0.25"/>
  <cols>
    <col min="3" max="3" width="15.28515625" bestFit="1" customWidth="1"/>
    <col min="4" max="4" width="24.5703125" bestFit="1" customWidth="1"/>
    <col min="5" max="6" width="45.5703125" bestFit="1" customWidth="1"/>
    <col min="7" max="7" width="44.5703125" bestFit="1" customWidth="1"/>
    <col min="8" max="8" width="45.5703125" bestFit="1" customWidth="1"/>
    <col min="9" max="9" width="44.5703125" bestFit="1" customWidth="1"/>
    <col min="10" max="10" width="58" bestFit="1" customWidth="1"/>
  </cols>
  <sheetData>
    <row r="1" spans="1:13" x14ac:dyDescent="0.25">
      <c r="A1" t="s">
        <v>20</v>
      </c>
    </row>
    <row r="2" spans="1:13" x14ac:dyDescent="0.25">
      <c r="A2" t="s">
        <v>33</v>
      </c>
    </row>
    <row r="4" spans="1:13" x14ac:dyDescent="0.25">
      <c r="A4" s="31" t="s">
        <v>23</v>
      </c>
    </row>
    <row r="5" spans="1:13" ht="15.75" thickBot="1" x14ac:dyDescent="0.3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</row>
    <row r="6" spans="1:13" x14ac:dyDescent="0.25">
      <c r="A6" s="2" t="s">
        <v>12</v>
      </c>
      <c r="B6" s="4">
        <v>62</v>
      </c>
      <c r="C6" s="5">
        <v>80</v>
      </c>
      <c r="D6" s="5">
        <v>62</v>
      </c>
      <c r="E6" s="5">
        <v>88</v>
      </c>
      <c r="F6" s="5">
        <v>71</v>
      </c>
      <c r="G6" s="5">
        <v>44</v>
      </c>
      <c r="H6" s="5">
        <v>44</v>
      </c>
      <c r="I6" s="5">
        <v>62</v>
      </c>
      <c r="J6" s="5">
        <v>35</v>
      </c>
      <c r="K6" s="5">
        <v>35</v>
      </c>
      <c r="L6" s="5">
        <v>35</v>
      </c>
      <c r="M6" s="6">
        <v>44</v>
      </c>
    </row>
    <row r="7" spans="1:13" x14ac:dyDescent="0.25">
      <c r="A7" s="2" t="s">
        <v>13</v>
      </c>
      <c r="B7" s="7">
        <v>53</v>
      </c>
      <c r="C7" s="3">
        <v>44</v>
      </c>
      <c r="D7" s="3">
        <v>44</v>
      </c>
      <c r="E7" s="3">
        <v>44</v>
      </c>
      <c r="F7" s="3">
        <v>53</v>
      </c>
      <c r="G7" s="3">
        <v>35</v>
      </c>
      <c r="H7" s="3">
        <v>44</v>
      </c>
      <c r="I7" s="3">
        <v>53</v>
      </c>
      <c r="J7" s="3">
        <v>44</v>
      </c>
      <c r="K7" s="3">
        <v>35</v>
      </c>
      <c r="L7" s="3">
        <v>27</v>
      </c>
      <c r="M7" s="8">
        <v>35</v>
      </c>
    </row>
    <row r="8" spans="1:13" x14ac:dyDescent="0.25">
      <c r="A8" s="2" t="s">
        <v>14</v>
      </c>
      <c r="B8" s="7">
        <v>44</v>
      </c>
      <c r="C8" s="3">
        <v>53</v>
      </c>
      <c r="D8" s="3">
        <v>80</v>
      </c>
      <c r="E8" s="3">
        <v>97</v>
      </c>
      <c r="F8" s="3">
        <v>80</v>
      </c>
      <c r="G8" s="3">
        <v>71</v>
      </c>
      <c r="H8" s="3">
        <v>106</v>
      </c>
      <c r="I8" s="3">
        <v>97</v>
      </c>
      <c r="J8" s="3">
        <v>62</v>
      </c>
      <c r="K8" s="3">
        <v>35</v>
      </c>
      <c r="L8" s="3">
        <v>27</v>
      </c>
      <c r="M8" s="8">
        <v>35</v>
      </c>
    </row>
    <row r="9" spans="1:13" x14ac:dyDescent="0.25">
      <c r="A9" s="2" t="s">
        <v>15</v>
      </c>
      <c r="B9" s="15"/>
      <c r="C9" s="21" t="s">
        <v>21</v>
      </c>
      <c r="D9" s="21" t="s">
        <v>22</v>
      </c>
      <c r="E9" s="21" t="s">
        <v>27</v>
      </c>
      <c r="F9" s="21" t="s">
        <v>28</v>
      </c>
      <c r="G9" s="21" t="s">
        <v>29</v>
      </c>
      <c r="H9" s="21" t="s">
        <v>32</v>
      </c>
      <c r="I9" s="21" t="s">
        <v>30</v>
      </c>
      <c r="J9" s="21" t="s">
        <v>31</v>
      </c>
      <c r="K9" s="16"/>
      <c r="L9" s="16"/>
      <c r="M9" s="17"/>
    </row>
    <row r="10" spans="1:13" x14ac:dyDescent="0.25">
      <c r="A10" s="2" t="s">
        <v>16</v>
      </c>
      <c r="B10" s="15"/>
      <c r="C10" s="21" t="s">
        <v>21</v>
      </c>
      <c r="D10" s="21" t="s">
        <v>22</v>
      </c>
      <c r="E10" s="21" t="s">
        <v>27</v>
      </c>
      <c r="F10" s="21" t="s">
        <v>28</v>
      </c>
      <c r="G10" s="21" t="s">
        <v>29</v>
      </c>
      <c r="H10" s="21" t="s">
        <v>32</v>
      </c>
      <c r="I10" s="21" t="s">
        <v>30</v>
      </c>
      <c r="J10" s="21" t="s">
        <v>31</v>
      </c>
      <c r="K10" s="16"/>
      <c r="L10" s="16"/>
      <c r="M10" s="17"/>
    </row>
    <row r="11" spans="1:13" x14ac:dyDescent="0.25">
      <c r="A11" s="2" t="s">
        <v>17</v>
      </c>
      <c r="B11" s="15"/>
      <c r="C11" s="21" t="s">
        <v>21</v>
      </c>
      <c r="D11" s="21" t="s">
        <v>22</v>
      </c>
      <c r="E11" s="21" t="s">
        <v>27</v>
      </c>
      <c r="F11" s="21" t="s">
        <v>28</v>
      </c>
      <c r="G11" s="21" t="s">
        <v>29</v>
      </c>
      <c r="H11" s="21" t="s">
        <v>32</v>
      </c>
      <c r="I11" s="21" t="s">
        <v>30</v>
      </c>
      <c r="J11" s="21" t="s">
        <v>31</v>
      </c>
      <c r="K11" s="16"/>
      <c r="L11" s="16"/>
      <c r="M11" s="17"/>
    </row>
    <row r="12" spans="1:13" x14ac:dyDescent="0.25">
      <c r="A12" s="2" t="s">
        <v>18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</row>
    <row r="13" spans="1:13" ht="15.75" thickBot="1" x14ac:dyDescent="0.3">
      <c r="A13" s="2" t="s">
        <v>19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0"/>
    </row>
    <row r="15" spans="1:13" x14ac:dyDescent="0.25">
      <c r="A15" s="1"/>
    </row>
    <row r="16" spans="1:13" x14ac:dyDescent="0.25">
      <c r="A16" s="32" t="s">
        <v>24</v>
      </c>
    </row>
    <row r="17" spans="1:13" x14ac:dyDescent="0.25">
      <c r="A17" s="1"/>
    </row>
    <row r="18" spans="1:13" ht="15.75" thickBot="1" x14ac:dyDescent="0.3"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 t="s">
        <v>6</v>
      </c>
      <c r="I18" s="2" t="s">
        <v>7</v>
      </c>
      <c r="J18" s="2" t="s">
        <v>8</v>
      </c>
      <c r="K18" s="2" t="s">
        <v>9</v>
      </c>
      <c r="L18" s="2" t="s">
        <v>10</v>
      </c>
      <c r="M18" s="2" t="s">
        <v>11</v>
      </c>
    </row>
    <row r="19" spans="1:13" x14ac:dyDescent="0.25">
      <c r="A19" s="2" t="s">
        <v>12</v>
      </c>
      <c r="B19" s="4">
        <v>62</v>
      </c>
      <c r="C19" s="5">
        <v>80</v>
      </c>
      <c r="D19" s="5">
        <v>62</v>
      </c>
      <c r="E19" s="5">
        <v>88</v>
      </c>
      <c r="F19" s="5">
        <v>71</v>
      </c>
      <c r="G19" s="5">
        <v>44</v>
      </c>
      <c r="H19" s="5">
        <v>44</v>
      </c>
      <c r="I19" s="5">
        <v>62</v>
      </c>
      <c r="J19" s="5">
        <v>35</v>
      </c>
      <c r="K19" s="5">
        <v>35</v>
      </c>
      <c r="L19" s="5">
        <v>35</v>
      </c>
      <c r="M19" s="6">
        <v>44</v>
      </c>
    </row>
    <row r="20" spans="1:13" x14ac:dyDescent="0.25">
      <c r="A20" s="2" t="s">
        <v>13</v>
      </c>
      <c r="B20" s="7">
        <v>53</v>
      </c>
      <c r="C20" s="3">
        <v>44</v>
      </c>
      <c r="D20" s="3">
        <v>44</v>
      </c>
      <c r="E20" s="3">
        <v>44</v>
      </c>
      <c r="F20" s="3">
        <v>53</v>
      </c>
      <c r="G20" s="3">
        <v>35</v>
      </c>
      <c r="H20" s="3">
        <v>44</v>
      </c>
      <c r="I20" s="3">
        <v>53</v>
      </c>
      <c r="J20" s="3">
        <v>44</v>
      </c>
      <c r="K20" s="3">
        <v>35</v>
      </c>
      <c r="L20" s="3">
        <v>27</v>
      </c>
      <c r="M20" s="8">
        <v>35</v>
      </c>
    </row>
    <row r="21" spans="1:13" ht="15.75" thickBot="1" x14ac:dyDescent="0.3">
      <c r="A21" s="2" t="s">
        <v>14</v>
      </c>
      <c r="B21" s="7">
        <v>44</v>
      </c>
      <c r="C21" s="3">
        <v>53</v>
      </c>
      <c r="D21" s="3">
        <v>80</v>
      </c>
      <c r="E21" s="3">
        <v>97</v>
      </c>
      <c r="F21" s="3">
        <v>80</v>
      </c>
      <c r="G21" s="3">
        <v>71</v>
      </c>
      <c r="H21" s="3">
        <v>106</v>
      </c>
      <c r="I21" s="3">
        <v>97</v>
      </c>
      <c r="J21" s="3">
        <v>62</v>
      </c>
      <c r="K21" s="3">
        <v>35</v>
      </c>
      <c r="L21" s="3">
        <v>27</v>
      </c>
      <c r="M21" s="8">
        <v>35</v>
      </c>
    </row>
    <row r="22" spans="1:13" x14ac:dyDescent="0.25">
      <c r="A22" s="2" t="s">
        <v>15</v>
      </c>
      <c r="B22" s="7">
        <v>44</v>
      </c>
      <c r="C22" s="23">
        <v>610</v>
      </c>
      <c r="D22" s="24">
        <v>81690</v>
      </c>
      <c r="E22" s="24">
        <v>79033</v>
      </c>
      <c r="F22" s="24">
        <v>79184</v>
      </c>
      <c r="G22" s="24">
        <v>17655</v>
      </c>
      <c r="H22" s="24">
        <v>78307</v>
      </c>
      <c r="I22" s="24">
        <v>87652</v>
      </c>
      <c r="J22" s="25">
        <v>12193</v>
      </c>
      <c r="K22" s="3">
        <v>53</v>
      </c>
      <c r="L22" s="3">
        <v>35</v>
      </c>
      <c r="M22" s="8">
        <v>44</v>
      </c>
    </row>
    <row r="23" spans="1:13" x14ac:dyDescent="0.25">
      <c r="A23" s="2" t="s">
        <v>16</v>
      </c>
      <c r="B23" s="7">
        <v>44</v>
      </c>
      <c r="C23" s="26">
        <v>689</v>
      </c>
      <c r="D23" s="22">
        <v>63963</v>
      </c>
      <c r="E23" s="22">
        <v>90407</v>
      </c>
      <c r="F23" s="22">
        <v>89805</v>
      </c>
      <c r="G23" s="22">
        <v>48316</v>
      </c>
      <c r="H23" s="22">
        <v>63883</v>
      </c>
      <c r="I23" s="22">
        <v>58253</v>
      </c>
      <c r="J23" s="27">
        <v>11911</v>
      </c>
      <c r="K23" s="3">
        <v>44</v>
      </c>
      <c r="L23" s="3">
        <v>27</v>
      </c>
      <c r="M23" s="8">
        <v>62</v>
      </c>
    </row>
    <row r="24" spans="1:13" ht="15.75" thickBot="1" x14ac:dyDescent="0.3">
      <c r="A24" s="2" t="s">
        <v>17</v>
      </c>
      <c r="B24" s="7">
        <v>18</v>
      </c>
      <c r="C24" s="28">
        <v>618</v>
      </c>
      <c r="D24" s="29">
        <v>74933</v>
      </c>
      <c r="E24" s="29">
        <v>89849</v>
      </c>
      <c r="F24" s="29">
        <v>87085</v>
      </c>
      <c r="G24" s="29">
        <v>38417</v>
      </c>
      <c r="H24" s="29">
        <v>83107</v>
      </c>
      <c r="I24" s="29">
        <v>87971</v>
      </c>
      <c r="J24" s="30">
        <v>10744</v>
      </c>
      <c r="K24" s="3">
        <v>53</v>
      </c>
      <c r="L24" s="3">
        <v>35</v>
      </c>
      <c r="M24" s="8">
        <v>35</v>
      </c>
    </row>
    <row r="25" spans="1:13" x14ac:dyDescent="0.25">
      <c r="A25" s="2" t="s">
        <v>18</v>
      </c>
      <c r="B25" s="7">
        <v>27</v>
      </c>
      <c r="C25" s="3">
        <v>44</v>
      </c>
      <c r="D25" s="3">
        <v>71</v>
      </c>
      <c r="E25" s="3">
        <v>88</v>
      </c>
      <c r="F25" s="3">
        <v>80</v>
      </c>
      <c r="G25" s="3">
        <v>71</v>
      </c>
      <c r="H25" s="3">
        <v>80</v>
      </c>
      <c r="I25" s="3">
        <v>71</v>
      </c>
      <c r="J25" s="3">
        <v>53</v>
      </c>
      <c r="K25" s="3">
        <v>27</v>
      </c>
      <c r="L25" s="3">
        <v>35</v>
      </c>
      <c r="M25" s="8">
        <v>44</v>
      </c>
    </row>
    <row r="26" spans="1:13" ht="15.75" thickBot="1" x14ac:dyDescent="0.3">
      <c r="A26" s="2" t="s">
        <v>19</v>
      </c>
      <c r="B26" s="9">
        <v>35</v>
      </c>
      <c r="C26" s="10">
        <v>27</v>
      </c>
      <c r="D26" s="10">
        <v>44</v>
      </c>
      <c r="E26" s="10">
        <v>35</v>
      </c>
      <c r="F26" s="10">
        <v>35</v>
      </c>
      <c r="G26" s="10">
        <v>44</v>
      </c>
      <c r="H26" s="10">
        <v>35</v>
      </c>
      <c r="I26" s="10">
        <v>35</v>
      </c>
      <c r="J26" s="10">
        <v>35</v>
      </c>
      <c r="K26" s="10">
        <v>44</v>
      </c>
      <c r="L26" s="10">
        <v>35</v>
      </c>
      <c r="M26" s="11">
        <v>35</v>
      </c>
    </row>
    <row r="27" spans="1:13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32" t="s">
        <v>25</v>
      </c>
      <c r="C28" s="1"/>
    </row>
    <row r="29" spans="1:13" ht="15.75" thickBot="1" x14ac:dyDescent="0.3">
      <c r="A29" s="1"/>
    </row>
    <row r="30" spans="1:13" x14ac:dyDescent="0.25">
      <c r="B30" s="12" t="s">
        <v>0</v>
      </c>
      <c r="C30" s="13" t="s">
        <v>1</v>
      </c>
      <c r="D30" s="13" t="s">
        <v>2</v>
      </c>
      <c r="E30" s="13" t="s">
        <v>3</v>
      </c>
      <c r="F30" s="13" t="s">
        <v>4</v>
      </c>
      <c r="G30" s="13" t="s">
        <v>5</v>
      </c>
      <c r="H30" s="13" t="s">
        <v>6</v>
      </c>
      <c r="I30" s="13" t="s">
        <v>7</v>
      </c>
      <c r="J30" s="13" t="s">
        <v>8</v>
      </c>
      <c r="K30" s="13" t="s">
        <v>9</v>
      </c>
      <c r="L30" s="13" t="s">
        <v>10</v>
      </c>
      <c r="M30" s="14" t="s">
        <v>11</v>
      </c>
    </row>
    <row r="31" spans="1:13" x14ac:dyDescent="0.25">
      <c r="A31" s="2" t="s">
        <v>12</v>
      </c>
      <c r="B31" s="7">
        <v>115</v>
      </c>
      <c r="C31" s="3">
        <v>106</v>
      </c>
      <c r="D31" s="3">
        <v>88</v>
      </c>
      <c r="E31" s="3">
        <v>106</v>
      </c>
      <c r="F31" s="3">
        <v>80</v>
      </c>
      <c r="G31" s="3">
        <v>71</v>
      </c>
      <c r="H31" s="3">
        <v>62</v>
      </c>
      <c r="I31" s="3">
        <v>80</v>
      </c>
      <c r="J31" s="3">
        <v>62</v>
      </c>
      <c r="K31" s="3">
        <v>62</v>
      </c>
      <c r="L31" s="3">
        <v>53</v>
      </c>
      <c r="M31" s="8">
        <v>71</v>
      </c>
    </row>
    <row r="32" spans="1:13" x14ac:dyDescent="0.25">
      <c r="A32" s="2" t="s">
        <v>13</v>
      </c>
      <c r="B32" s="7">
        <v>53</v>
      </c>
      <c r="C32" s="3">
        <v>53</v>
      </c>
      <c r="D32" s="3">
        <v>80</v>
      </c>
      <c r="E32" s="3">
        <v>62</v>
      </c>
      <c r="F32" s="3">
        <v>62</v>
      </c>
      <c r="G32" s="3">
        <v>53</v>
      </c>
      <c r="H32" s="3">
        <v>44</v>
      </c>
      <c r="I32" s="3">
        <v>53</v>
      </c>
      <c r="J32" s="3">
        <v>44</v>
      </c>
      <c r="K32" s="3">
        <v>53</v>
      </c>
      <c r="L32" s="3">
        <v>35</v>
      </c>
      <c r="M32" s="8">
        <v>53</v>
      </c>
    </row>
    <row r="33" spans="1:13" ht="15.75" thickBot="1" x14ac:dyDescent="0.3">
      <c r="A33" s="2" t="s">
        <v>14</v>
      </c>
      <c r="B33" s="7">
        <v>62</v>
      </c>
      <c r="C33" s="3">
        <v>53</v>
      </c>
      <c r="D33" s="3">
        <v>71</v>
      </c>
      <c r="E33" s="3">
        <v>53</v>
      </c>
      <c r="F33" s="3">
        <v>62</v>
      </c>
      <c r="G33" s="3">
        <v>71</v>
      </c>
      <c r="H33" s="3">
        <v>53</v>
      </c>
      <c r="I33" s="3">
        <v>44</v>
      </c>
      <c r="J33" s="3">
        <v>44</v>
      </c>
      <c r="K33" s="3">
        <v>44</v>
      </c>
      <c r="L33" s="3">
        <v>62</v>
      </c>
      <c r="M33" s="8">
        <v>62</v>
      </c>
    </row>
    <row r="34" spans="1:13" x14ac:dyDescent="0.25">
      <c r="A34" s="2" t="s">
        <v>15</v>
      </c>
      <c r="B34" s="7">
        <v>44</v>
      </c>
      <c r="C34" s="3">
        <v>53</v>
      </c>
      <c r="D34" s="23">
        <v>80</v>
      </c>
      <c r="E34" s="24">
        <v>15357</v>
      </c>
      <c r="F34" s="24">
        <v>24816</v>
      </c>
      <c r="G34" s="24">
        <v>19326</v>
      </c>
      <c r="H34" s="24">
        <v>3596</v>
      </c>
      <c r="I34" s="24">
        <v>30714</v>
      </c>
      <c r="J34" s="24">
        <v>14960</v>
      </c>
      <c r="K34" s="25">
        <v>4205</v>
      </c>
      <c r="L34" s="3">
        <v>35</v>
      </c>
      <c r="M34" s="8">
        <v>44</v>
      </c>
    </row>
    <row r="35" spans="1:13" x14ac:dyDescent="0.25">
      <c r="A35" s="2" t="s">
        <v>16</v>
      </c>
      <c r="B35" s="7">
        <v>71</v>
      </c>
      <c r="C35" s="3">
        <v>44</v>
      </c>
      <c r="D35" s="26">
        <v>62</v>
      </c>
      <c r="E35" s="22">
        <v>13793</v>
      </c>
      <c r="F35" s="22">
        <v>12679</v>
      </c>
      <c r="G35" s="22">
        <v>22287</v>
      </c>
      <c r="H35" s="22">
        <v>3198</v>
      </c>
      <c r="I35" s="22">
        <v>24613</v>
      </c>
      <c r="J35" s="22">
        <v>24674</v>
      </c>
      <c r="K35" s="27">
        <v>5972</v>
      </c>
      <c r="L35" s="3">
        <v>44</v>
      </c>
      <c r="M35" s="8">
        <v>62</v>
      </c>
    </row>
    <row r="36" spans="1:13" ht="15.75" thickBot="1" x14ac:dyDescent="0.3">
      <c r="A36" s="2" t="s">
        <v>17</v>
      </c>
      <c r="B36" s="7">
        <v>44</v>
      </c>
      <c r="C36" s="3">
        <v>53</v>
      </c>
      <c r="D36" s="28">
        <v>44</v>
      </c>
      <c r="E36" s="29">
        <v>12485</v>
      </c>
      <c r="F36" s="29">
        <v>27610</v>
      </c>
      <c r="G36" s="29">
        <v>16250</v>
      </c>
      <c r="H36" s="29">
        <v>5133</v>
      </c>
      <c r="I36" s="29">
        <v>23207</v>
      </c>
      <c r="J36" s="29">
        <v>19547</v>
      </c>
      <c r="K36" s="30">
        <v>2650</v>
      </c>
      <c r="L36" s="3">
        <v>35</v>
      </c>
      <c r="M36" s="8">
        <v>62</v>
      </c>
    </row>
    <row r="37" spans="1:13" x14ac:dyDescent="0.25">
      <c r="A37" s="2" t="s">
        <v>18</v>
      </c>
      <c r="B37" s="7">
        <v>44</v>
      </c>
      <c r="C37" s="3">
        <v>53</v>
      </c>
      <c r="D37" s="3">
        <v>53</v>
      </c>
      <c r="E37" s="3">
        <v>71</v>
      </c>
      <c r="F37" s="3">
        <v>53</v>
      </c>
      <c r="G37" s="3">
        <v>106</v>
      </c>
      <c r="H37" s="3">
        <v>62</v>
      </c>
      <c r="I37" s="3">
        <v>62</v>
      </c>
      <c r="J37" s="3">
        <v>62</v>
      </c>
      <c r="K37" s="3">
        <v>53</v>
      </c>
      <c r="L37" s="3">
        <v>44</v>
      </c>
      <c r="M37" s="8">
        <v>53</v>
      </c>
    </row>
    <row r="38" spans="1:13" ht="15.75" thickBot="1" x14ac:dyDescent="0.3">
      <c r="A38" s="2" t="s">
        <v>19</v>
      </c>
      <c r="B38" s="9">
        <v>44</v>
      </c>
      <c r="C38" s="10">
        <v>35</v>
      </c>
      <c r="D38" s="10">
        <v>53</v>
      </c>
      <c r="E38" s="10">
        <v>53</v>
      </c>
      <c r="F38" s="10">
        <v>53</v>
      </c>
      <c r="G38" s="10">
        <v>53</v>
      </c>
      <c r="H38" s="10">
        <v>44</v>
      </c>
      <c r="I38" s="10">
        <v>62</v>
      </c>
      <c r="J38" s="10">
        <v>44</v>
      </c>
      <c r="K38" s="10">
        <v>71</v>
      </c>
      <c r="L38" s="10">
        <v>35</v>
      </c>
      <c r="M38" s="11">
        <v>35</v>
      </c>
    </row>
    <row r="40" spans="1:13" x14ac:dyDescent="0.25">
      <c r="A40" s="32" t="s">
        <v>26</v>
      </c>
    </row>
    <row r="41" spans="1:13" x14ac:dyDescent="0.25">
      <c r="A41" s="1"/>
    </row>
    <row r="42" spans="1:13" ht="15.75" thickBot="1" x14ac:dyDescent="0.3"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 t="s">
        <v>6</v>
      </c>
      <c r="I42" s="2" t="s">
        <v>7</v>
      </c>
      <c r="J42" s="2" t="s">
        <v>8</v>
      </c>
      <c r="K42" s="2" t="s">
        <v>9</v>
      </c>
      <c r="L42" s="2" t="s">
        <v>10</v>
      </c>
      <c r="M42" s="2" t="s">
        <v>11</v>
      </c>
    </row>
    <row r="43" spans="1:13" x14ac:dyDescent="0.25">
      <c r="A43" s="2" t="s">
        <v>12</v>
      </c>
      <c r="B43" s="4">
        <v>239</v>
      </c>
      <c r="C43" s="5">
        <v>203</v>
      </c>
      <c r="D43" s="5">
        <v>186</v>
      </c>
      <c r="E43" s="5">
        <v>203</v>
      </c>
      <c r="F43" s="5">
        <v>177</v>
      </c>
      <c r="G43" s="5">
        <v>186</v>
      </c>
      <c r="H43" s="5">
        <v>159</v>
      </c>
      <c r="I43" s="5">
        <v>133</v>
      </c>
      <c r="J43" s="5">
        <v>133</v>
      </c>
      <c r="K43" s="5">
        <v>106</v>
      </c>
      <c r="L43" s="5">
        <v>97</v>
      </c>
      <c r="M43" s="6">
        <v>97</v>
      </c>
    </row>
    <row r="44" spans="1:13" ht="15.75" thickBot="1" x14ac:dyDescent="0.3">
      <c r="A44" s="2" t="s">
        <v>13</v>
      </c>
      <c r="B44" s="7">
        <v>88</v>
      </c>
      <c r="C44" s="3">
        <v>150</v>
      </c>
      <c r="D44" s="3">
        <v>256</v>
      </c>
      <c r="E44" s="3">
        <v>256</v>
      </c>
      <c r="F44" s="3">
        <v>256</v>
      </c>
      <c r="G44" s="3">
        <v>256</v>
      </c>
      <c r="H44" s="3">
        <v>318</v>
      </c>
      <c r="I44" s="3">
        <v>194</v>
      </c>
      <c r="J44" s="3">
        <v>141</v>
      </c>
      <c r="K44" s="3">
        <v>62</v>
      </c>
      <c r="L44" s="3">
        <v>71</v>
      </c>
      <c r="M44" s="8">
        <v>62</v>
      </c>
    </row>
    <row r="45" spans="1:13" x14ac:dyDescent="0.25">
      <c r="A45" s="2" t="s">
        <v>14</v>
      </c>
      <c r="B45" s="7">
        <v>80</v>
      </c>
      <c r="C45" s="23">
        <v>345</v>
      </c>
      <c r="D45" s="24">
        <v>294841</v>
      </c>
      <c r="E45" s="24">
        <v>265878</v>
      </c>
      <c r="F45" s="24">
        <v>237850</v>
      </c>
      <c r="G45" s="24">
        <v>132689</v>
      </c>
      <c r="H45" s="24">
        <v>345075</v>
      </c>
      <c r="I45" s="24">
        <v>213165</v>
      </c>
      <c r="J45" s="25">
        <v>76084</v>
      </c>
      <c r="K45" s="3">
        <v>97</v>
      </c>
      <c r="L45" s="3">
        <v>62</v>
      </c>
      <c r="M45" s="8">
        <v>44</v>
      </c>
    </row>
    <row r="46" spans="1:13" x14ac:dyDescent="0.25">
      <c r="A46" s="2" t="s">
        <v>15</v>
      </c>
      <c r="B46" s="7">
        <v>80</v>
      </c>
      <c r="C46" s="26">
        <v>406</v>
      </c>
      <c r="D46" s="22">
        <v>263142</v>
      </c>
      <c r="E46" s="22">
        <v>222675</v>
      </c>
      <c r="F46" s="22">
        <v>201364</v>
      </c>
      <c r="G46" s="22">
        <v>132760</v>
      </c>
      <c r="H46" s="22">
        <v>327375</v>
      </c>
      <c r="I46" s="22">
        <v>189202</v>
      </c>
      <c r="J46" s="27">
        <v>79715</v>
      </c>
      <c r="K46" s="3">
        <v>124</v>
      </c>
      <c r="L46" s="3">
        <v>44</v>
      </c>
      <c r="M46" s="8">
        <v>53</v>
      </c>
    </row>
    <row r="47" spans="1:13" ht="15.75" thickBot="1" x14ac:dyDescent="0.3">
      <c r="A47" s="2" t="s">
        <v>16</v>
      </c>
      <c r="B47" s="7">
        <v>71</v>
      </c>
      <c r="C47" s="28">
        <v>345</v>
      </c>
      <c r="D47" s="29">
        <v>225496</v>
      </c>
      <c r="E47" s="29">
        <v>220166</v>
      </c>
      <c r="F47" s="29">
        <v>161270</v>
      </c>
      <c r="G47" s="29">
        <v>123126</v>
      </c>
      <c r="H47" s="29">
        <v>306339</v>
      </c>
      <c r="I47" s="29">
        <v>158766</v>
      </c>
      <c r="J47" s="30">
        <v>87466</v>
      </c>
      <c r="K47" s="3">
        <v>115</v>
      </c>
      <c r="L47" s="3">
        <v>71</v>
      </c>
      <c r="M47" s="8">
        <v>62</v>
      </c>
    </row>
    <row r="48" spans="1:13" x14ac:dyDescent="0.25">
      <c r="A48" s="2" t="s">
        <v>17</v>
      </c>
      <c r="B48" s="7">
        <v>44</v>
      </c>
      <c r="C48" s="3">
        <v>80</v>
      </c>
      <c r="D48" s="3">
        <v>186</v>
      </c>
      <c r="E48" s="3">
        <v>194</v>
      </c>
      <c r="F48" s="3">
        <v>177</v>
      </c>
      <c r="G48" s="3">
        <v>239</v>
      </c>
      <c r="H48" s="3">
        <v>318</v>
      </c>
      <c r="I48" s="3">
        <v>247</v>
      </c>
      <c r="J48" s="3">
        <v>141</v>
      </c>
      <c r="K48" s="3">
        <v>62</v>
      </c>
      <c r="L48" s="3">
        <v>62</v>
      </c>
      <c r="M48" s="8">
        <v>44</v>
      </c>
    </row>
    <row r="49" spans="1:13" x14ac:dyDescent="0.25">
      <c r="A49" s="2" t="s">
        <v>18</v>
      </c>
      <c r="B49" s="7">
        <v>53</v>
      </c>
      <c r="C49" s="3">
        <v>44</v>
      </c>
      <c r="D49" s="3">
        <v>62</v>
      </c>
      <c r="E49" s="3">
        <v>80</v>
      </c>
      <c r="F49" s="3">
        <v>71</v>
      </c>
      <c r="G49" s="3">
        <v>80</v>
      </c>
      <c r="H49" s="3">
        <v>80</v>
      </c>
      <c r="I49" s="3">
        <v>124</v>
      </c>
      <c r="J49" s="3">
        <v>80</v>
      </c>
      <c r="K49" s="3">
        <v>53</v>
      </c>
      <c r="L49" s="3">
        <v>44</v>
      </c>
      <c r="M49" s="8">
        <v>53</v>
      </c>
    </row>
    <row r="50" spans="1:13" ht="15.75" thickBot="1" x14ac:dyDescent="0.3">
      <c r="A50" s="2" t="s">
        <v>19</v>
      </c>
      <c r="B50" s="9">
        <v>53</v>
      </c>
      <c r="C50" s="10">
        <v>71</v>
      </c>
      <c r="D50" s="10">
        <v>53</v>
      </c>
      <c r="E50" s="10">
        <v>44</v>
      </c>
      <c r="F50" s="10">
        <v>53</v>
      </c>
      <c r="G50" s="10">
        <v>53</v>
      </c>
      <c r="H50" s="10">
        <v>53</v>
      </c>
      <c r="I50" s="10">
        <v>35</v>
      </c>
      <c r="J50" s="10">
        <v>53</v>
      </c>
      <c r="K50" s="10">
        <v>71</v>
      </c>
      <c r="L50" s="10">
        <v>44</v>
      </c>
      <c r="M50" s="11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R13" sqref="R13"/>
    </sheetView>
  </sheetViews>
  <sheetFormatPr defaultRowHeight="15" x14ac:dyDescent="0.25"/>
  <cols>
    <col min="18" max="18" width="16.28515625" bestFit="1" customWidth="1"/>
  </cols>
  <sheetData>
    <row r="1" spans="1:13" ht="15.75" thickBot="1" x14ac:dyDescent="0.3">
      <c r="A1" t="s">
        <v>34</v>
      </c>
    </row>
    <row r="2" spans="1:13" ht="15.75" thickBot="1" x14ac:dyDescent="0.3">
      <c r="A2" s="33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ht="15.75" thickBot="1" x14ac:dyDescent="0.3">
      <c r="A3" s="36" t="s">
        <v>36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15.75" thickBot="1" x14ac:dyDescent="0.3">
      <c r="A4" s="40"/>
      <c r="B4" s="41" t="s">
        <v>37</v>
      </c>
      <c r="C4" s="42"/>
      <c r="D4" s="42"/>
      <c r="E4" s="43"/>
      <c r="F4" s="41" t="s">
        <v>38</v>
      </c>
      <c r="G4" s="42"/>
      <c r="H4" s="42"/>
      <c r="I4" s="43"/>
      <c r="J4" s="44" t="s">
        <v>39</v>
      </c>
      <c r="K4" s="45"/>
      <c r="L4" s="45"/>
      <c r="M4" s="46"/>
    </row>
    <row r="5" spans="1:13" ht="15.75" thickBot="1" x14ac:dyDescent="0.3">
      <c r="A5" s="47"/>
      <c r="B5" s="48">
        <v>1</v>
      </c>
      <c r="C5" s="49">
        <v>2</v>
      </c>
      <c r="D5" s="49">
        <v>3</v>
      </c>
      <c r="E5" s="50">
        <v>4</v>
      </c>
      <c r="F5" s="48">
        <v>5</v>
      </c>
      <c r="G5" s="49">
        <v>6</v>
      </c>
      <c r="H5" s="51">
        <v>7</v>
      </c>
      <c r="I5" s="52">
        <v>8</v>
      </c>
      <c r="J5" s="53">
        <v>9</v>
      </c>
      <c r="K5" s="51">
        <v>10</v>
      </c>
      <c r="L5" s="51">
        <v>11</v>
      </c>
      <c r="M5" s="52">
        <v>12</v>
      </c>
    </row>
    <row r="6" spans="1:13" ht="15.75" thickBot="1" x14ac:dyDescent="0.3">
      <c r="A6" s="54" t="s">
        <v>12</v>
      </c>
      <c r="B6" s="55"/>
      <c r="C6" s="56"/>
      <c r="D6" s="57"/>
      <c r="E6" s="58"/>
      <c r="F6" s="59">
        <v>5000</v>
      </c>
      <c r="G6" s="56" t="s">
        <v>40</v>
      </c>
      <c r="H6" s="60"/>
      <c r="I6" s="61"/>
      <c r="J6" s="59">
        <v>5000</v>
      </c>
      <c r="K6" s="56" t="s">
        <v>40</v>
      </c>
      <c r="L6" s="60"/>
      <c r="M6" s="61"/>
    </row>
    <row r="7" spans="1:13" ht="15.75" thickBot="1" x14ac:dyDescent="0.3">
      <c r="A7" s="54" t="s">
        <v>13</v>
      </c>
      <c r="B7" s="55"/>
      <c r="C7" s="56"/>
      <c r="D7" s="57"/>
      <c r="E7" s="58"/>
      <c r="F7" s="59">
        <v>2500</v>
      </c>
      <c r="G7" s="56" t="s">
        <v>40</v>
      </c>
      <c r="H7" s="60"/>
      <c r="I7" s="61"/>
      <c r="J7" s="59">
        <v>2500</v>
      </c>
      <c r="K7" s="56" t="s">
        <v>40</v>
      </c>
      <c r="L7" s="60"/>
      <c r="M7" s="61"/>
    </row>
    <row r="8" spans="1:13" ht="15.75" thickBot="1" x14ac:dyDescent="0.3">
      <c r="A8" s="54" t="s">
        <v>14</v>
      </c>
      <c r="B8" s="55"/>
      <c r="C8" s="56"/>
      <c r="D8" s="57"/>
      <c r="E8" s="58"/>
      <c r="F8" s="59">
        <v>1250</v>
      </c>
      <c r="G8" s="56" t="s">
        <v>40</v>
      </c>
      <c r="H8" s="60"/>
      <c r="I8" s="61"/>
      <c r="J8" s="59">
        <v>1250</v>
      </c>
      <c r="K8" s="56" t="s">
        <v>40</v>
      </c>
      <c r="L8" s="60"/>
      <c r="M8" s="61"/>
    </row>
    <row r="9" spans="1:13" ht="15.75" thickBot="1" x14ac:dyDescent="0.3">
      <c r="A9" s="54" t="s">
        <v>15</v>
      </c>
      <c r="B9" s="55"/>
      <c r="C9" s="56"/>
      <c r="D9" s="57"/>
      <c r="E9" s="58"/>
      <c r="F9" s="59">
        <v>625</v>
      </c>
      <c r="G9" s="56" t="s">
        <v>40</v>
      </c>
      <c r="H9" s="60"/>
      <c r="I9" s="61"/>
      <c r="J9" s="59">
        <v>625</v>
      </c>
      <c r="K9" s="56" t="s">
        <v>40</v>
      </c>
      <c r="L9" s="60"/>
      <c r="M9" s="61"/>
    </row>
    <row r="10" spans="1:13" ht="15.75" thickBot="1" x14ac:dyDescent="0.3">
      <c r="A10" s="54" t="s">
        <v>16</v>
      </c>
      <c r="B10" s="55"/>
      <c r="C10" s="56"/>
      <c r="D10" s="57"/>
      <c r="E10" s="58"/>
      <c r="F10" s="59">
        <v>312.5</v>
      </c>
      <c r="G10" s="56" t="s">
        <v>40</v>
      </c>
      <c r="H10" s="60"/>
      <c r="I10" s="61"/>
      <c r="J10" s="59">
        <v>312.5</v>
      </c>
      <c r="K10" s="56" t="s">
        <v>40</v>
      </c>
      <c r="L10" s="60"/>
      <c r="M10" s="61"/>
    </row>
    <row r="11" spans="1:13" ht="15.75" thickBot="1" x14ac:dyDescent="0.3">
      <c r="A11" s="54" t="s">
        <v>17</v>
      </c>
      <c r="B11" s="55"/>
      <c r="C11" s="56"/>
      <c r="D11" s="57"/>
      <c r="E11" s="58"/>
      <c r="F11" s="59">
        <v>156.25</v>
      </c>
      <c r="G11" s="56" t="s">
        <v>40</v>
      </c>
      <c r="H11" s="60"/>
      <c r="I11" s="61"/>
      <c r="J11" s="59">
        <v>156.25</v>
      </c>
      <c r="K11" s="56" t="s">
        <v>40</v>
      </c>
      <c r="L11" s="60"/>
      <c r="M11" s="61"/>
    </row>
    <row r="12" spans="1:13" ht="15.75" thickBot="1" x14ac:dyDescent="0.3">
      <c r="A12" s="54" t="s">
        <v>18</v>
      </c>
      <c r="B12" s="55"/>
      <c r="C12" s="56"/>
      <c r="D12" s="57"/>
      <c r="E12" s="58"/>
      <c r="F12" s="59">
        <v>78.125</v>
      </c>
      <c r="G12" s="56" t="s">
        <v>40</v>
      </c>
      <c r="H12" s="60"/>
      <c r="I12" s="61"/>
      <c r="J12" s="59">
        <v>78.125</v>
      </c>
      <c r="K12" s="56" t="s">
        <v>40</v>
      </c>
      <c r="L12" s="60"/>
      <c r="M12" s="61"/>
    </row>
    <row r="13" spans="1:13" ht="15.75" thickBot="1" x14ac:dyDescent="0.3">
      <c r="A13" s="62" t="s">
        <v>19</v>
      </c>
      <c r="B13" s="63"/>
      <c r="C13" s="64"/>
      <c r="D13" s="65"/>
      <c r="E13" s="66"/>
      <c r="F13" s="67">
        <v>39.0625</v>
      </c>
      <c r="G13" s="64" t="s">
        <v>40</v>
      </c>
      <c r="H13" s="68"/>
      <c r="I13" s="69"/>
      <c r="J13" s="67">
        <v>39.0625</v>
      </c>
      <c r="K13" s="64" t="s">
        <v>40</v>
      </c>
      <c r="L13" s="68"/>
      <c r="M13" s="69"/>
    </row>
    <row r="15" spans="1:13" ht="25.5" x14ac:dyDescent="0.25">
      <c r="A15" s="70" t="s">
        <v>41</v>
      </c>
    </row>
    <row r="16" spans="1:13" x14ac:dyDescent="0.25">
      <c r="B16" s="71" t="s">
        <v>42</v>
      </c>
      <c r="C16" s="71"/>
      <c r="D16" s="71"/>
      <c r="E16" s="71"/>
      <c r="F16" s="71" t="s">
        <v>43</v>
      </c>
      <c r="G16" s="71"/>
      <c r="H16" s="71"/>
      <c r="I16" s="71"/>
      <c r="J16" s="71" t="s">
        <v>44</v>
      </c>
      <c r="K16" s="71"/>
      <c r="L16" s="71"/>
      <c r="M16" s="71"/>
    </row>
    <row r="17" spans="1:19" ht="45" x14ac:dyDescent="0.25">
      <c r="A17" s="72" t="s">
        <v>45</v>
      </c>
      <c r="B17" s="73">
        <v>1</v>
      </c>
      <c r="C17" s="73">
        <v>2</v>
      </c>
      <c r="D17" s="73">
        <v>3</v>
      </c>
      <c r="E17" s="73">
        <v>4</v>
      </c>
      <c r="F17" s="73">
        <v>5</v>
      </c>
      <c r="G17" s="73">
        <v>6</v>
      </c>
      <c r="H17" s="73">
        <v>7</v>
      </c>
      <c r="I17" s="73">
        <v>8</v>
      </c>
      <c r="J17" s="73">
        <v>9</v>
      </c>
      <c r="K17" s="73">
        <v>10</v>
      </c>
      <c r="L17" s="73">
        <v>11</v>
      </c>
      <c r="M17" s="73">
        <v>12</v>
      </c>
      <c r="O17" t="s">
        <v>46</v>
      </c>
      <c r="Q17" t="str">
        <f>B16</f>
        <v>SarsCov2</v>
      </c>
      <c r="R17" t="str">
        <f>F16</f>
        <v>SarsCov2 + LMWH Enoxaparin</v>
      </c>
      <c r="S17" t="str">
        <f>J16</f>
        <v>no virus + LMWH Enoxaparin</v>
      </c>
    </row>
    <row r="18" spans="1:19" x14ac:dyDescent="0.25">
      <c r="A18" s="74" t="s">
        <v>12</v>
      </c>
      <c r="B18" s="75">
        <v>5.8000000000000003E-2</v>
      </c>
      <c r="C18" s="76">
        <v>0.13300000000000001</v>
      </c>
      <c r="D18" s="77">
        <v>7.8E-2</v>
      </c>
      <c r="E18" s="78">
        <v>3.4000000000000002E-2</v>
      </c>
      <c r="F18" s="79">
        <v>0.14399999999999999</v>
      </c>
      <c r="G18" s="80">
        <v>0.17899999999999999</v>
      </c>
      <c r="H18" s="81">
        <v>0.16400000000000001</v>
      </c>
      <c r="I18" s="81">
        <v>0.16700000000000001</v>
      </c>
      <c r="J18" s="82">
        <v>0.19700000000000001</v>
      </c>
      <c r="K18" s="80">
        <v>0.183</v>
      </c>
      <c r="L18" s="81">
        <v>0.16400000000000001</v>
      </c>
      <c r="M18" s="79">
        <v>0.155</v>
      </c>
      <c r="N18" s="83" t="s">
        <v>47</v>
      </c>
      <c r="O18">
        <v>5000</v>
      </c>
      <c r="Q18">
        <f>AVERAGE(B18:E18)</f>
        <v>7.5750000000000012E-2</v>
      </c>
      <c r="R18">
        <f>AVERAGE(F18:I18)</f>
        <v>0.16350000000000001</v>
      </c>
      <c r="S18">
        <f>AVERAGE(J18:M18)</f>
        <v>0.17475000000000002</v>
      </c>
    </row>
    <row r="19" spans="1:19" x14ac:dyDescent="0.25">
      <c r="A19" s="74" t="s">
        <v>13</v>
      </c>
      <c r="B19" s="84">
        <v>0.107</v>
      </c>
      <c r="C19" s="77">
        <v>8.1000000000000003E-2</v>
      </c>
      <c r="D19" s="85">
        <v>3.7999999999999999E-2</v>
      </c>
      <c r="E19" s="78">
        <v>2.5000000000000001E-2</v>
      </c>
      <c r="F19" s="79">
        <v>0.14299999999999999</v>
      </c>
      <c r="G19" s="81">
        <v>0.157</v>
      </c>
      <c r="H19" s="79">
        <v>0.153</v>
      </c>
      <c r="I19" s="81">
        <v>0.16800000000000001</v>
      </c>
      <c r="J19" s="86">
        <v>0.22800000000000001</v>
      </c>
      <c r="K19" s="87">
        <v>0.21099999999999999</v>
      </c>
      <c r="L19" s="80">
        <v>0.191</v>
      </c>
      <c r="M19" s="80">
        <v>0.187</v>
      </c>
      <c r="N19" s="83" t="s">
        <v>47</v>
      </c>
      <c r="O19">
        <f>O18/2</f>
        <v>2500</v>
      </c>
      <c r="Q19">
        <f>AVERAGE(B19:E19)</f>
        <v>6.275E-2</v>
      </c>
      <c r="R19">
        <f>AVERAGE(G19:I19)</f>
        <v>0.15933333333333333</v>
      </c>
      <c r="S19">
        <f>AVERAGE(J19,K19,L19,M19)</f>
        <v>0.20424999999999999</v>
      </c>
    </row>
    <row r="20" spans="1:19" x14ac:dyDescent="0.25">
      <c r="A20" s="74" t="s">
        <v>14</v>
      </c>
      <c r="B20" s="76">
        <v>0.13800000000000001</v>
      </c>
      <c r="C20" s="75">
        <v>5.6000000000000001E-2</v>
      </c>
      <c r="D20" s="78">
        <v>2.5999999999999999E-2</v>
      </c>
      <c r="E20" s="78">
        <v>2.5000000000000001E-2</v>
      </c>
      <c r="F20" s="79">
        <v>0.14599999999999999</v>
      </c>
      <c r="G20" s="76">
        <v>0.123</v>
      </c>
      <c r="H20" s="76">
        <v>0.123</v>
      </c>
      <c r="I20" s="76">
        <v>0.13500000000000001</v>
      </c>
      <c r="J20" s="86">
        <v>0.23699999999999999</v>
      </c>
      <c r="K20" s="86">
        <v>0.22800000000000001</v>
      </c>
      <c r="L20" s="82">
        <v>0.20799999999999999</v>
      </c>
      <c r="M20" s="82">
        <v>0.20300000000000001</v>
      </c>
      <c r="N20" s="83" t="s">
        <v>47</v>
      </c>
      <c r="O20">
        <f t="shared" ref="O20:O25" si="0">O19/2</f>
        <v>1250</v>
      </c>
      <c r="Q20">
        <f>AVERAGE(B20:E20)</f>
        <v>6.1249999999999999E-2</v>
      </c>
      <c r="R20">
        <f>AVERAGE(F20:I20)</f>
        <v>0.13175000000000001</v>
      </c>
      <c r="S20">
        <f>AVERAGE(J20,L20,M20)</f>
        <v>0.21599999999999997</v>
      </c>
    </row>
    <row r="21" spans="1:19" x14ac:dyDescent="0.25">
      <c r="A21" s="74" t="s">
        <v>15</v>
      </c>
      <c r="B21" s="76">
        <v>0.13100000000000001</v>
      </c>
      <c r="C21" s="75">
        <v>6.2E-2</v>
      </c>
      <c r="D21" s="78">
        <v>3.1E-2</v>
      </c>
      <c r="E21" s="78">
        <v>1.9E-2</v>
      </c>
      <c r="F21" s="84">
        <v>0.11899999999999999</v>
      </c>
      <c r="G21" s="88">
        <v>0.104</v>
      </c>
      <c r="H21" s="88">
        <v>0.104</v>
      </c>
      <c r="I21" s="88">
        <v>0.105</v>
      </c>
      <c r="J21" s="89">
        <v>0.26</v>
      </c>
      <c r="K21" s="86">
        <v>0.24099999999999999</v>
      </c>
      <c r="L21" s="87">
        <v>0.22</v>
      </c>
      <c r="M21" s="87">
        <v>0.222</v>
      </c>
      <c r="N21" s="83" t="s">
        <v>47</v>
      </c>
      <c r="O21">
        <f t="shared" si="0"/>
        <v>625</v>
      </c>
      <c r="Q21">
        <f>AVERAGE(B21:E21)</f>
        <v>6.0749999999999998E-2</v>
      </c>
      <c r="R21">
        <f>AVERAGE(G21:I21)</f>
        <v>0.10433333333333333</v>
      </c>
      <c r="S21">
        <f>AVERAGE(J21:M21)</f>
        <v>0.23574999999999999</v>
      </c>
    </row>
    <row r="22" spans="1:19" x14ac:dyDescent="0.25">
      <c r="A22" s="74" t="s">
        <v>16</v>
      </c>
      <c r="B22" s="76">
        <v>0.127</v>
      </c>
      <c r="C22" s="85">
        <v>4.9000000000000002E-2</v>
      </c>
      <c r="D22" s="78">
        <v>2.9000000000000001E-2</v>
      </c>
      <c r="E22" s="78">
        <v>2.5999999999999999E-2</v>
      </c>
      <c r="F22" s="77">
        <v>7.3999999999999996E-2</v>
      </c>
      <c r="G22" s="75">
        <v>6.7000000000000004E-2</v>
      </c>
      <c r="H22" s="77">
        <v>8.1000000000000003E-2</v>
      </c>
      <c r="I22" s="77">
        <v>8.6999999999999994E-2</v>
      </c>
      <c r="J22" s="89">
        <v>0.249</v>
      </c>
      <c r="K22" s="87">
        <v>0.22500000000000001</v>
      </c>
      <c r="L22" s="87">
        <v>0.22500000000000001</v>
      </c>
      <c r="M22" s="87">
        <v>0.216</v>
      </c>
      <c r="N22" s="83" t="s">
        <v>47</v>
      </c>
      <c r="O22">
        <f t="shared" si="0"/>
        <v>312.5</v>
      </c>
      <c r="Q22">
        <f>AVERAGE(B22,C22,E22)</f>
        <v>6.7333333333333328E-2</v>
      </c>
      <c r="R22">
        <f>AVERAGE(F22,H22,I22)</f>
        <v>8.0666666666666664E-2</v>
      </c>
      <c r="S22">
        <f>AVERAGE(J22:M22)</f>
        <v>0.22874999999999998</v>
      </c>
    </row>
    <row r="23" spans="1:19" x14ac:dyDescent="0.25">
      <c r="A23" s="74" t="s">
        <v>17</v>
      </c>
      <c r="B23" s="84">
        <v>0.11</v>
      </c>
      <c r="C23" s="77">
        <v>8.3000000000000004E-2</v>
      </c>
      <c r="D23" s="78">
        <v>3.2000000000000001E-2</v>
      </c>
      <c r="E23" s="78">
        <v>2.5000000000000001E-2</v>
      </c>
      <c r="F23" s="85">
        <v>4.8000000000000001E-2</v>
      </c>
      <c r="G23" s="85">
        <v>4.2999999999999997E-2</v>
      </c>
      <c r="H23" s="85">
        <v>4.8000000000000001E-2</v>
      </c>
      <c r="I23" s="85">
        <v>4.2000000000000003E-2</v>
      </c>
      <c r="J23" s="89">
        <v>0.253</v>
      </c>
      <c r="K23" s="86">
        <v>0.23300000000000001</v>
      </c>
      <c r="L23" s="82">
        <v>0.20399999999999999</v>
      </c>
      <c r="M23" s="87">
        <v>0.21299999999999999</v>
      </c>
      <c r="N23" s="83" t="s">
        <v>47</v>
      </c>
      <c r="O23">
        <f t="shared" si="0"/>
        <v>156.25</v>
      </c>
      <c r="Q23">
        <f>AVERAGE(B23:E23)</f>
        <v>6.25E-2</v>
      </c>
      <c r="R23">
        <f>AVERAGE(F23:H23)</f>
        <v>4.6333333333333337E-2</v>
      </c>
      <c r="S23">
        <f>AVERAGE(K23:M23)</f>
        <v>0.21666666666666667</v>
      </c>
    </row>
    <row r="24" spans="1:19" x14ac:dyDescent="0.25">
      <c r="A24" s="74" t="s">
        <v>18</v>
      </c>
      <c r="B24" s="75">
        <v>6.0999999999999999E-2</v>
      </c>
      <c r="C24" s="88">
        <v>9.7000000000000003E-2</v>
      </c>
      <c r="D24" s="78">
        <v>0.03</v>
      </c>
      <c r="E24" s="85">
        <v>4.2000000000000003E-2</v>
      </c>
      <c r="F24" s="85">
        <v>5.2999999999999999E-2</v>
      </c>
      <c r="G24" s="78">
        <v>3.3000000000000002E-2</v>
      </c>
      <c r="H24" s="85">
        <v>4.1000000000000002E-2</v>
      </c>
      <c r="I24" s="78">
        <v>3.5999999999999997E-2</v>
      </c>
      <c r="J24" s="87">
        <v>0.22</v>
      </c>
      <c r="K24" s="87">
        <v>0.223</v>
      </c>
      <c r="L24" s="80">
        <v>0.183</v>
      </c>
      <c r="M24" s="80">
        <v>0.183</v>
      </c>
      <c r="N24" s="83" t="s">
        <v>47</v>
      </c>
      <c r="O24">
        <f t="shared" si="0"/>
        <v>78.125</v>
      </c>
      <c r="Q24">
        <f>AVERAGE(B24:E24)</f>
        <v>5.7500000000000002E-2</v>
      </c>
      <c r="R24">
        <f>AVERAGE(F24:I24)</f>
        <v>4.0750000000000001E-2</v>
      </c>
      <c r="S24">
        <f>AVERAGE(K24:M24)</f>
        <v>0.19633333333333333</v>
      </c>
    </row>
    <row r="25" spans="1:19" x14ac:dyDescent="0.25">
      <c r="A25" s="74" t="s">
        <v>19</v>
      </c>
      <c r="B25" s="78">
        <v>2.8000000000000001E-2</v>
      </c>
      <c r="C25" s="84">
        <v>0.12</v>
      </c>
      <c r="D25" s="75">
        <v>6.9000000000000006E-2</v>
      </c>
      <c r="E25" s="85">
        <v>4.2000000000000003E-2</v>
      </c>
      <c r="F25" s="85">
        <v>5.2999999999999999E-2</v>
      </c>
      <c r="G25" s="78">
        <v>2.8000000000000001E-2</v>
      </c>
      <c r="H25" s="85">
        <v>0.04</v>
      </c>
      <c r="I25" s="78">
        <v>2.4E-2</v>
      </c>
      <c r="J25" s="81">
        <v>0.16500000000000001</v>
      </c>
      <c r="K25" s="82">
        <v>0.19500000000000001</v>
      </c>
      <c r="L25" s="81">
        <v>0.159</v>
      </c>
      <c r="M25" s="79">
        <v>0.14399999999999999</v>
      </c>
      <c r="N25" s="83" t="s">
        <v>47</v>
      </c>
      <c r="O25">
        <f t="shared" si="0"/>
        <v>39.0625</v>
      </c>
      <c r="Q25">
        <f>AVERAGE(B25:D25)</f>
        <v>7.2333333333333333E-2</v>
      </c>
      <c r="R25">
        <f>AVERAGE(F25:I25)</f>
        <v>3.6249999999999998E-2</v>
      </c>
      <c r="S25">
        <f>AVERAGE(K25:M25)</f>
        <v>0.16600000000000001</v>
      </c>
    </row>
    <row r="26" spans="1:19" x14ac:dyDescent="0.25">
      <c r="A26" s="9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</row>
    <row r="27" spans="1:19" ht="15.75" x14ac:dyDescent="0.25">
      <c r="B27" s="92"/>
    </row>
  </sheetData>
  <mergeCells count="7">
    <mergeCell ref="A2:M2"/>
    <mergeCell ref="B4:E4"/>
    <mergeCell ref="F4:I4"/>
    <mergeCell ref="J4:M4"/>
    <mergeCell ref="B16:E16"/>
    <mergeCell ref="F16:I16"/>
    <mergeCell ref="J16: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source data 2A</vt:lpstr>
      <vt:lpstr>Figure source data 2E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Bermejo-Jambrina, M. (Marta)</dc:creator>
  <cp:lastModifiedBy>Eder, J.</cp:lastModifiedBy>
  <dcterms:created xsi:type="dcterms:W3CDTF">2021-07-02T11:14:12Z</dcterms:created>
  <dcterms:modified xsi:type="dcterms:W3CDTF">2021-07-27T12:04:13Z</dcterms:modified>
</cp:coreProperties>
</file>