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Yo\Desktop\MESA DE TRABAJO\REVISION 2 Paper PLK1\DATA SET\"/>
    </mc:Choice>
  </mc:AlternateContent>
  <xr:revisionPtr revIDLastSave="0" documentId="8_{0A80BC35-9467-478C-B69A-CB3BEE2F27AD}" xr6:coauthVersionLast="46" xr6:coauthVersionMax="46" xr10:uidLastSave="{00000000-0000-0000-0000-000000000000}"/>
  <bookViews>
    <workbookView xWindow="-120" yWindow="-120" windowWidth="20730" windowHeight="11160" xr2:uid="{47D6C383-D33D-4B1D-90B0-6BFD6CACF1DE}"/>
  </bookViews>
  <sheets>
    <sheet name="F.5 - PCNT Quantification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2" l="1"/>
  <c r="G3" i="2" s="1"/>
  <c r="F4" i="2"/>
  <c r="G4" i="2" s="1"/>
  <c r="H4" i="2" s="1"/>
  <c r="F5" i="2"/>
  <c r="G5" i="2"/>
  <c r="H5" i="2" s="1"/>
  <c r="F6" i="2"/>
  <c r="G6" i="2" s="1"/>
  <c r="F7" i="2"/>
  <c r="G7" i="2" s="1"/>
  <c r="H7" i="2" s="1"/>
  <c r="F8" i="2"/>
  <c r="G8" i="2" s="1"/>
  <c r="H8" i="2" s="1"/>
  <c r="F9" i="2"/>
  <c r="G9" i="2"/>
  <c r="H9" i="2" s="1"/>
  <c r="F10" i="2"/>
  <c r="G10" i="2" s="1"/>
  <c r="H10" i="2" s="1"/>
  <c r="F11" i="2"/>
  <c r="G11" i="2" s="1"/>
  <c r="H11" i="2" s="1"/>
  <c r="F12" i="2"/>
  <c r="G12" i="2" s="1"/>
  <c r="F13" i="2"/>
  <c r="G13" i="2" s="1"/>
  <c r="H13" i="2" s="1"/>
  <c r="F14" i="2"/>
  <c r="G14" i="2" s="1"/>
  <c r="H14" i="2" s="1"/>
  <c r="F15" i="2"/>
  <c r="G15" i="2"/>
  <c r="M7" i="2" s="1"/>
  <c r="F16" i="2"/>
  <c r="G16" i="2" s="1"/>
  <c r="H16" i="2" s="1"/>
  <c r="F17" i="2"/>
  <c r="G17" i="2" s="1"/>
  <c r="H17" i="2" s="1"/>
  <c r="F18" i="2"/>
  <c r="G18" i="2" s="1"/>
  <c r="F19" i="2"/>
  <c r="G19" i="2"/>
  <c r="H19" i="2" s="1"/>
  <c r="F20" i="2"/>
  <c r="G20" i="2" s="1"/>
  <c r="H20" i="2" s="1"/>
  <c r="F21" i="2"/>
  <c r="G21" i="2" s="1"/>
  <c r="F22" i="2"/>
  <c r="G22" i="2" s="1"/>
  <c r="H22" i="2" s="1"/>
  <c r="F23" i="2"/>
  <c r="G23" i="2"/>
  <c r="H23" i="2" s="1"/>
  <c r="F24" i="2"/>
  <c r="G24" i="2" s="1"/>
  <c r="F25" i="2"/>
  <c r="G25" i="2" s="1"/>
  <c r="H25" i="2" s="1"/>
  <c r="F26" i="2"/>
  <c r="G26" i="2" s="1"/>
  <c r="F27" i="2"/>
  <c r="G27" i="2"/>
  <c r="H27" i="2" s="1"/>
  <c r="F28" i="2"/>
  <c r="G28" i="2" s="1"/>
  <c r="H28" i="2" s="1"/>
  <c r="M6" i="2" l="1"/>
  <c r="L6" i="2"/>
  <c r="H12" i="2"/>
  <c r="H24" i="2"/>
  <c r="L10" i="2"/>
  <c r="M10" i="2"/>
  <c r="L9" i="2"/>
  <c r="M9" i="2"/>
  <c r="H21" i="2"/>
  <c r="L8" i="2"/>
  <c r="M8" i="2"/>
  <c r="H18" i="2"/>
  <c r="M11" i="2"/>
  <c r="H26" i="2"/>
  <c r="L11" i="2"/>
  <c r="L4" i="2"/>
  <c r="M4" i="2"/>
  <c r="H6" i="2"/>
  <c r="M3" i="2"/>
  <c r="H3" i="2"/>
  <c r="L3" i="2"/>
  <c r="L7" i="2"/>
  <c r="M5" i="2"/>
  <c r="L5" i="2"/>
  <c r="H15" i="2"/>
</calcChain>
</file>

<file path=xl/sharedStrings.xml><?xml version="1.0" encoding="utf-8"?>
<sst xmlns="http://schemas.openxmlformats.org/spreadsheetml/2006/main" count="63" uniqueCount="21">
  <si>
    <t>IND 3</t>
  </si>
  <si>
    <t>IND 2</t>
  </si>
  <si>
    <t>IND 1</t>
  </si>
  <si>
    <t>BI2536 100µM 8h</t>
  </si>
  <si>
    <t>Plk1(Δ/Δ)</t>
  </si>
  <si>
    <t>CONTROL</t>
  </si>
  <si>
    <t>Diplotene</t>
  </si>
  <si>
    <t>Control</t>
  </si>
  <si>
    <t>Pachytene</t>
  </si>
  <si>
    <t>Zygotene</t>
  </si>
  <si>
    <t>N (Number of individuals)</t>
  </si>
  <si>
    <t>SD</t>
  </si>
  <si>
    <t>Mean % PCNT -</t>
  </si>
  <si>
    <t>Treatment</t>
  </si>
  <si>
    <t>Prophase Stage</t>
  </si>
  <si>
    <t>% PCNT +</t>
  </si>
  <si>
    <t>% PCNT -</t>
  </si>
  <si>
    <t>Total</t>
  </si>
  <si>
    <t>PCNT +</t>
  </si>
  <si>
    <t>PCNT -</t>
  </si>
  <si>
    <t>Individuals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</si>
</sst>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2">
    <xf numFmtId="0" fontId="0" fillId="0" borderId="0" xfId="0"/>
    <xf numFmtId="164" fontId="0" fillId="0" borderId="1" xfId="0" applyNumberFormat="1" applyBorder="1"/>
    <xf numFmtId="164" fontId="0" fillId="0" borderId="2" xfId="0" applyNumberFormat="1" applyBorder="1"/>
    <xf numFmtId="0" fontId="0" fillId="0" borderId="3" xfId="0" applyBorder="1"/>
    <xf numFmtId="0" fontId="0" fillId="2" borderId="4" xfId="0" applyFill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164" fontId="0" fillId="0" borderId="3" xfId="0" applyNumberFormat="1" applyBorder="1"/>
    <xf numFmtId="0" fontId="0" fillId="2" borderId="3" xfId="0" applyFill="1" applyBorder="1"/>
    <xf numFmtId="0" fontId="1" fillId="3" borderId="3" xfId="0" applyFont="1" applyFill="1" applyBorder="1"/>
    <xf numFmtId="0" fontId="0" fillId="4" borderId="3" xfId="0" applyFill="1" applyBorder="1"/>
    <xf numFmtId="0" fontId="0" fillId="0" borderId="1" xfId="0" applyBorder="1"/>
    <xf numFmtId="0" fontId="0" fillId="0" borderId="2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5DCA51-5967-4F24-9ED0-8FC835C01407}">
  <dimension ref="A2:N28"/>
  <sheetViews>
    <sheetView tabSelected="1" zoomScale="70" zoomScaleNormal="70" workbookViewId="0">
      <selection activeCell="K19" sqref="K19"/>
    </sheetView>
  </sheetViews>
  <sheetFormatPr baseColWidth="10" defaultColWidth="11.42578125" defaultRowHeight="15" x14ac:dyDescent="0.25"/>
  <cols>
    <col min="1" max="1" width="16.7109375" bestFit="1" customWidth="1"/>
    <col min="2" max="2" width="17.42578125" bestFit="1" customWidth="1"/>
    <col min="3" max="3" width="11.140625" bestFit="1" customWidth="1"/>
    <col min="4" max="4" width="8.28515625" bestFit="1" customWidth="1"/>
    <col min="5" max="5" width="8.5703125" bestFit="1" customWidth="1"/>
    <col min="6" max="6" width="6" bestFit="1" customWidth="1"/>
    <col min="7" max="7" width="10.5703125" bestFit="1" customWidth="1"/>
    <col min="8" max="8" width="10.7109375" bestFit="1" customWidth="1"/>
    <col min="10" max="10" width="16.7109375" bestFit="1" customWidth="1"/>
    <col min="11" max="11" width="17.42578125" bestFit="1" customWidth="1"/>
    <col min="12" max="12" width="16.28515625" bestFit="1" customWidth="1"/>
    <col min="13" max="13" width="6.85546875" bestFit="1" customWidth="1"/>
    <col min="14" max="14" width="24.42578125" bestFit="1" customWidth="1"/>
  </cols>
  <sheetData>
    <row r="2" spans="1:14" ht="15" customHeight="1" x14ac:dyDescent="0.25">
      <c r="A2" s="3" t="s">
        <v>14</v>
      </c>
      <c r="B2" s="3" t="s">
        <v>13</v>
      </c>
      <c r="C2" s="3" t="s">
        <v>20</v>
      </c>
      <c r="D2" s="3" t="s">
        <v>19</v>
      </c>
      <c r="E2" s="3" t="s">
        <v>18</v>
      </c>
      <c r="F2" s="3" t="s">
        <v>17</v>
      </c>
      <c r="G2" s="21" t="s">
        <v>16</v>
      </c>
      <c r="H2" s="20" t="s">
        <v>15</v>
      </c>
      <c r="J2" s="3" t="s">
        <v>14</v>
      </c>
      <c r="K2" s="3" t="s">
        <v>13</v>
      </c>
      <c r="L2" s="3" t="s">
        <v>12</v>
      </c>
      <c r="M2" s="3" t="s">
        <v>11</v>
      </c>
      <c r="N2" s="3" t="s">
        <v>10</v>
      </c>
    </row>
    <row r="3" spans="1:14" x14ac:dyDescent="0.25">
      <c r="A3" s="14" t="s">
        <v>9</v>
      </c>
      <c r="B3" s="11" t="s">
        <v>7</v>
      </c>
      <c r="C3" s="3" t="s">
        <v>2</v>
      </c>
      <c r="D3" s="3">
        <v>0</v>
      </c>
      <c r="E3" s="3">
        <v>200</v>
      </c>
      <c r="F3" s="3">
        <f>D3+E3</f>
        <v>200</v>
      </c>
      <c r="G3" s="2">
        <f>D3*100/F3</f>
        <v>0</v>
      </c>
      <c r="H3" s="1">
        <f>100-G3</f>
        <v>100</v>
      </c>
      <c r="J3" s="14" t="s">
        <v>9</v>
      </c>
      <c r="K3" s="19" t="s">
        <v>7</v>
      </c>
      <c r="L3" s="16">
        <f>AVERAGE(G3:G5)</f>
        <v>0</v>
      </c>
      <c r="M3" s="16">
        <f>STDEV(G3:G5)</f>
        <v>0</v>
      </c>
      <c r="N3" s="3">
        <v>3</v>
      </c>
    </row>
    <row r="4" spans="1:14" x14ac:dyDescent="0.25">
      <c r="A4" s="14"/>
      <c r="B4" s="11"/>
      <c r="C4" s="3" t="s">
        <v>1</v>
      </c>
      <c r="D4" s="3">
        <v>0</v>
      </c>
      <c r="E4" s="3">
        <v>201</v>
      </c>
      <c r="F4" s="3">
        <f>D4+E4</f>
        <v>201</v>
      </c>
      <c r="G4" s="2">
        <f>D4*100/F4</f>
        <v>0</v>
      </c>
      <c r="H4" s="1">
        <f>100-G4</f>
        <v>100</v>
      </c>
      <c r="J4" s="14"/>
      <c r="K4" s="18" t="s">
        <v>4</v>
      </c>
      <c r="L4" s="16">
        <f>AVERAGE(G6:G8)</f>
        <v>14.252812015895467</v>
      </c>
      <c r="M4" s="16">
        <f>STDEV(G6:G8)</f>
        <v>3.7945556041663764</v>
      </c>
      <c r="N4" s="3">
        <v>3</v>
      </c>
    </row>
    <row r="5" spans="1:14" x14ac:dyDescent="0.25">
      <c r="A5" s="14"/>
      <c r="B5" s="11"/>
      <c r="C5" s="3" t="s">
        <v>0</v>
      </c>
      <c r="D5" s="3">
        <v>0</v>
      </c>
      <c r="E5" s="3">
        <v>200</v>
      </c>
      <c r="F5" s="3">
        <f>D5+E5</f>
        <v>200</v>
      </c>
      <c r="G5" s="2">
        <f>D5*100/F5</f>
        <v>0</v>
      </c>
      <c r="H5" s="1">
        <f>100-G5</f>
        <v>100</v>
      </c>
      <c r="J5" s="14"/>
      <c r="K5" s="17" t="s">
        <v>3</v>
      </c>
      <c r="L5" s="16">
        <f>AVERAGE(G9:G11)</f>
        <v>0</v>
      </c>
      <c r="M5" s="16">
        <f>STDEV(G9:G11)</f>
        <v>0</v>
      </c>
      <c r="N5" s="3">
        <v>3</v>
      </c>
    </row>
    <row r="6" spans="1:14" x14ac:dyDescent="0.25">
      <c r="A6" s="14"/>
      <c r="B6" s="15" t="s">
        <v>4</v>
      </c>
      <c r="C6" s="3" t="s">
        <v>2</v>
      </c>
      <c r="D6" s="3">
        <v>27</v>
      </c>
      <c r="E6" s="3">
        <v>173</v>
      </c>
      <c r="F6" s="3">
        <f>D6+E6</f>
        <v>200</v>
      </c>
      <c r="G6" s="2">
        <f>D6*100/F6</f>
        <v>13.5</v>
      </c>
      <c r="H6" s="1">
        <f>100-G6</f>
        <v>86.5</v>
      </c>
      <c r="J6" s="14" t="s">
        <v>8</v>
      </c>
      <c r="K6" s="19" t="s">
        <v>7</v>
      </c>
      <c r="L6" s="16">
        <f>AVERAGE(G12:G14)</f>
        <v>0</v>
      </c>
      <c r="M6" s="16">
        <f>STDEV(G12:G14)</f>
        <v>0</v>
      </c>
      <c r="N6" s="3">
        <v>3</v>
      </c>
    </row>
    <row r="7" spans="1:14" x14ac:dyDescent="0.25">
      <c r="A7" s="14"/>
      <c r="B7" s="15"/>
      <c r="C7" s="3" t="s">
        <v>1</v>
      </c>
      <c r="D7" s="3">
        <v>22</v>
      </c>
      <c r="E7" s="3">
        <v>180</v>
      </c>
      <c r="F7" s="3">
        <f>D7+E7</f>
        <v>202</v>
      </c>
      <c r="G7" s="2">
        <f>D7*100/F7</f>
        <v>10.891089108910892</v>
      </c>
      <c r="H7" s="1">
        <f>100-G7</f>
        <v>89.10891089108911</v>
      </c>
      <c r="J7" s="14"/>
      <c r="K7" s="18" t="s">
        <v>4</v>
      </c>
      <c r="L7" s="16">
        <f>AVERAGE(G15:G17)</f>
        <v>14.503558422293892</v>
      </c>
      <c r="M7" s="16">
        <f>STDEV(G15:G17)</f>
        <v>2.0319811662130203</v>
      </c>
      <c r="N7" s="3">
        <v>3</v>
      </c>
    </row>
    <row r="8" spans="1:14" x14ac:dyDescent="0.25">
      <c r="A8" s="14"/>
      <c r="B8" s="15"/>
      <c r="C8" s="3" t="s">
        <v>0</v>
      </c>
      <c r="D8" s="3">
        <v>36</v>
      </c>
      <c r="E8" s="3">
        <v>160</v>
      </c>
      <c r="F8" s="3">
        <f>D8+E8</f>
        <v>196</v>
      </c>
      <c r="G8" s="2">
        <f>D8*100/F8</f>
        <v>18.367346938775512</v>
      </c>
      <c r="H8" s="1">
        <f>100-G8</f>
        <v>81.632653061224488</v>
      </c>
      <c r="J8" s="14"/>
      <c r="K8" s="17" t="s">
        <v>3</v>
      </c>
      <c r="L8" s="16">
        <f>AVERAGE(G18:G20)</f>
        <v>0</v>
      </c>
      <c r="M8" s="16">
        <f>STDEV(G18:G20)</f>
        <v>0</v>
      </c>
      <c r="N8" s="3">
        <v>3</v>
      </c>
    </row>
    <row r="9" spans="1:14" x14ac:dyDescent="0.25">
      <c r="A9" s="14"/>
      <c r="B9" s="13" t="s">
        <v>3</v>
      </c>
      <c r="C9" s="3" t="s">
        <v>2</v>
      </c>
      <c r="D9" s="3">
        <v>0</v>
      </c>
      <c r="E9" s="3">
        <v>52</v>
      </c>
      <c r="F9" s="3">
        <f>D9+E9</f>
        <v>52</v>
      </c>
      <c r="G9" s="2">
        <f>D9*100/F9</f>
        <v>0</v>
      </c>
      <c r="H9" s="1">
        <f>100-G9</f>
        <v>100</v>
      </c>
      <c r="J9" s="14" t="s">
        <v>6</v>
      </c>
      <c r="K9" s="19" t="s">
        <v>7</v>
      </c>
      <c r="L9" s="16">
        <f>AVERAGE(G21:G23)</f>
        <v>0</v>
      </c>
      <c r="M9" s="16">
        <f>STDEV(G21:G23)</f>
        <v>0</v>
      </c>
      <c r="N9" s="3">
        <v>3</v>
      </c>
    </row>
    <row r="10" spans="1:14" x14ac:dyDescent="0.25">
      <c r="A10" s="14"/>
      <c r="B10" s="13"/>
      <c r="C10" s="3" t="s">
        <v>1</v>
      </c>
      <c r="D10" s="3">
        <v>0</v>
      </c>
      <c r="E10" s="3">
        <v>50</v>
      </c>
      <c r="F10" s="3">
        <f>D10+E10</f>
        <v>50</v>
      </c>
      <c r="G10" s="2">
        <f>D10*100/F10</f>
        <v>0</v>
      </c>
      <c r="H10" s="1">
        <f>100-G10</f>
        <v>100</v>
      </c>
      <c r="J10" s="14"/>
      <c r="K10" s="18" t="s">
        <v>4</v>
      </c>
      <c r="L10" s="16">
        <f>AVERAGE(G24:G25)</f>
        <v>3.1481481481481484</v>
      </c>
      <c r="M10" s="16">
        <f>STDEV(G24:G25)</f>
        <v>1.8332398030762342</v>
      </c>
      <c r="N10" s="3">
        <v>2</v>
      </c>
    </row>
    <row r="11" spans="1:14" x14ac:dyDescent="0.25">
      <c r="A11" s="14"/>
      <c r="B11" s="13"/>
      <c r="C11" s="3" t="s">
        <v>0</v>
      </c>
      <c r="D11" s="3">
        <v>0</v>
      </c>
      <c r="E11" s="3">
        <v>63</v>
      </c>
      <c r="F11" s="3">
        <f>D11+E11</f>
        <v>63</v>
      </c>
      <c r="G11" s="2">
        <f>D11*100/F11</f>
        <v>0</v>
      </c>
      <c r="H11" s="1">
        <f>100-G11</f>
        <v>100</v>
      </c>
      <c r="J11" s="14"/>
      <c r="K11" s="17" t="s">
        <v>3</v>
      </c>
      <c r="L11" s="16">
        <f>AVERAGE(G26:G28)</f>
        <v>0.5376344086021505</v>
      </c>
      <c r="M11" s="16">
        <f>STDEV(G26:G28)</f>
        <v>0.93121011159617051</v>
      </c>
      <c r="N11" s="3">
        <v>3</v>
      </c>
    </row>
    <row r="12" spans="1:14" x14ac:dyDescent="0.25">
      <c r="A12" s="14" t="s">
        <v>8</v>
      </c>
      <c r="B12" s="11" t="s">
        <v>7</v>
      </c>
      <c r="C12" s="3" t="s">
        <v>2</v>
      </c>
      <c r="D12" s="3">
        <v>0</v>
      </c>
      <c r="E12" s="3">
        <v>201</v>
      </c>
      <c r="F12" s="3">
        <f>D12+E12</f>
        <v>201</v>
      </c>
      <c r="G12" s="2">
        <f>D12*100/F12</f>
        <v>0</v>
      </c>
      <c r="H12" s="1">
        <f>100-G12</f>
        <v>100</v>
      </c>
    </row>
    <row r="13" spans="1:14" x14ac:dyDescent="0.25">
      <c r="A13" s="14"/>
      <c r="B13" s="11"/>
      <c r="C13" s="3" t="s">
        <v>1</v>
      </c>
      <c r="D13" s="3">
        <v>0</v>
      </c>
      <c r="E13" s="3">
        <v>198</v>
      </c>
      <c r="F13" s="3">
        <f>D13+E13</f>
        <v>198</v>
      </c>
      <c r="G13" s="2">
        <f>D13*100/F13</f>
        <v>0</v>
      </c>
      <c r="H13" s="1">
        <f>100-G13</f>
        <v>100</v>
      </c>
    </row>
    <row r="14" spans="1:14" x14ac:dyDescent="0.25">
      <c r="A14" s="14"/>
      <c r="B14" s="11"/>
      <c r="C14" s="3" t="s">
        <v>0</v>
      </c>
      <c r="D14" s="3">
        <v>0</v>
      </c>
      <c r="E14" s="3">
        <v>194</v>
      </c>
      <c r="F14" s="3">
        <f>D14+E14</f>
        <v>194</v>
      </c>
      <c r="G14" s="2">
        <f>D14*100/F14</f>
        <v>0</v>
      </c>
      <c r="H14" s="1">
        <f>100-G14</f>
        <v>100</v>
      </c>
    </row>
    <row r="15" spans="1:14" x14ac:dyDescent="0.25">
      <c r="A15" s="14"/>
      <c r="B15" s="15" t="s">
        <v>4</v>
      </c>
      <c r="C15" s="3" t="s">
        <v>2</v>
      </c>
      <c r="D15" s="3">
        <v>25</v>
      </c>
      <c r="E15" s="3">
        <v>176</v>
      </c>
      <c r="F15" s="3">
        <f>D15+E15</f>
        <v>201</v>
      </c>
      <c r="G15" s="2">
        <f>D15*100/F15</f>
        <v>12.437810945273633</v>
      </c>
      <c r="H15" s="1">
        <f>100-G15</f>
        <v>87.56218905472636</v>
      </c>
    </row>
    <row r="16" spans="1:14" x14ac:dyDescent="0.25">
      <c r="A16" s="14"/>
      <c r="B16" s="15"/>
      <c r="C16" s="3" t="s">
        <v>1</v>
      </c>
      <c r="D16" s="3">
        <v>29</v>
      </c>
      <c r="E16" s="3">
        <v>170</v>
      </c>
      <c r="F16" s="3">
        <f>D16+E16</f>
        <v>199</v>
      </c>
      <c r="G16" s="2">
        <f>D16*100/F16</f>
        <v>14.572864321608041</v>
      </c>
      <c r="H16" s="1">
        <f>100-G16</f>
        <v>85.427135678391963</v>
      </c>
    </row>
    <row r="17" spans="1:8" x14ac:dyDescent="0.25">
      <c r="A17" s="14"/>
      <c r="B17" s="15"/>
      <c r="C17" s="3" t="s">
        <v>0</v>
      </c>
      <c r="D17" s="3">
        <v>33</v>
      </c>
      <c r="E17" s="3">
        <v>167</v>
      </c>
      <c r="F17" s="3">
        <f>D17+E17</f>
        <v>200</v>
      </c>
      <c r="G17" s="2">
        <f>D17*100/F17</f>
        <v>16.5</v>
      </c>
      <c r="H17" s="1">
        <f>100-G17</f>
        <v>83.5</v>
      </c>
    </row>
    <row r="18" spans="1:8" x14ac:dyDescent="0.25">
      <c r="A18" s="14"/>
      <c r="B18" s="13" t="s">
        <v>3</v>
      </c>
      <c r="C18" s="3" t="s">
        <v>2</v>
      </c>
      <c r="D18" s="3">
        <v>0</v>
      </c>
      <c r="E18" s="3">
        <v>63</v>
      </c>
      <c r="F18" s="3">
        <f>D18+E18</f>
        <v>63</v>
      </c>
      <c r="G18" s="2">
        <f>D18*100/F18</f>
        <v>0</v>
      </c>
      <c r="H18" s="1">
        <f>100-G18</f>
        <v>100</v>
      </c>
    </row>
    <row r="19" spans="1:8" x14ac:dyDescent="0.25">
      <c r="A19" s="14"/>
      <c r="B19" s="13"/>
      <c r="C19" s="3" t="s">
        <v>1</v>
      </c>
      <c r="D19" s="3">
        <v>0</v>
      </c>
      <c r="E19" s="3">
        <v>64</v>
      </c>
      <c r="F19" s="3">
        <f>D19+E19</f>
        <v>64</v>
      </c>
      <c r="G19" s="2">
        <f>D19*100/F19</f>
        <v>0</v>
      </c>
      <c r="H19" s="1">
        <f>100-G19</f>
        <v>100</v>
      </c>
    </row>
    <row r="20" spans="1:8" x14ac:dyDescent="0.25">
      <c r="A20" s="14"/>
      <c r="B20" s="13"/>
      <c r="C20" s="3" t="s">
        <v>0</v>
      </c>
      <c r="D20" s="3">
        <v>0</v>
      </c>
      <c r="E20" s="3">
        <v>70</v>
      </c>
      <c r="F20" s="3">
        <f>D20+E20</f>
        <v>70</v>
      </c>
      <c r="G20" s="2">
        <f>D20*100/F20</f>
        <v>0</v>
      </c>
      <c r="H20" s="1">
        <f>100-G20</f>
        <v>100</v>
      </c>
    </row>
    <row r="21" spans="1:8" x14ac:dyDescent="0.25">
      <c r="A21" s="12" t="s">
        <v>6</v>
      </c>
      <c r="B21" s="11" t="s">
        <v>5</v>
      </c>
      <c r="C21" s="3" t="s">
        <v>2</v>
      </c>
      <c r="D21" s="3">
        <v>0</v>
      </c>
      <c r="E21" s="3">
        <v>60</v>
      </c>
      <c r="F21" s="3">
        <f>D21+E21</f>
        <v>60</v>
      </c>
      <c r="G21" s="2">
        <f>D21*100/F21</f>
        <v>0</v>
      </c>
      <c r="H21" s="1">
        <f>100-G21</f>
        <v>100</v>
      </c>
    </row>
    <row r="22" spans="1:8" x14ac:dyDescent="0.25">
      <c r="A22" s="7"/>
      <c r="B22" s="11"/>
      <c r="C22" s="3" t="s">
        <v>1</v>
      </c>
      <c r="D22" s="3">
        <v>0</v>
      </c>
      <c r="E22" s="3">
        <v>57</v>
      </c>
      <c r="F22" s="3">
        <f>D22+E22</f>
        <v>57</v>
      </c>
      <c r="G22" s="2">
        <f>D22*100/F22</f>
        <v>0</v>
      </c>
      <c r="H22" s="1">
        <f>100-G22</f>
        <v>100</v>
      </c>
    </row>
    <row r="23" spans="1:8" x14ac:dyDescent="0.25">
      <c r="A23" s="7"/>
      <c r="B23" s="11"/>
      <c r="C23" s="3" t="s">
        <v>0</v>
      </c>
      <c r="D23" s="3">
        <v>0</v>
      </c>
      <c r="E23" s="3">
        <v>49</v>
      </c>
      <c r="F23" s="3">
        <f>D23+E23</f>
        <v>49</v>
      </c>
      <c r="G23" s="2">
        <f>D23*100/F23</f>
        <v>0</v>
      </c>
      <c r="H23" s="1">
        <f>100-G23</f>
        <v>100</v>
      </c>
    </row>
    <row r="24" spans="1:8" x14ac:dyDescent="0.25">
      <c r="A24" s="7"/>
      <c r="B24" s="10" t="s">
        <v>4</v>
      </c>
      <c r="C24" s="3" t="s">
        <v>2</v>
      </c>
      <c r="D24" s="3">
        <v>1</v>
      </c>
      <c r="E24" s="3">
        <v>53</v>
      </c>
      <c r="F24" s="3">
        <f>D24+E24</f>
        <v>54</v>
      </c>
      <c r="G24" s="2">
        <f>D24*100/F24</f>
        <v>1.8518518518518519</v>
      </c>
      <c r="H24" s="1">
        <f>100-G24</f>
        <v>98.148148148148152</v>
      </c>
    </row>
    <row r="25" spans="1:8" x14ac:dyDescent="0.25">
      <c r="A25" s="7"/>
      <c r="B25" s="9"/>
      <c r="C25" s="3" t="s">
        <v>1</v>
      </c>
      <c r="D25" s="3">
        <v>2</v>
      </c>
      <c r="E25" s="3">
        <v>43</v>
      </c>
      <c r="F25" s="3">
        <f>D25+E25</f>
        <v>45</v>
      </c>
      <c r="G25" s="2">
        <f>D25*100/F25</f>
        <v>4.4444444444444446</v>
      </c>
      <c r="H25" s="1">
        <f>100-G25</f>
        <v>95.555555555555557</v>
      </c>
    </row>
    <row r="26" spans="1:8" x14ac:dyDescent="0.25">
      <c r="A26" s="7"/>
      <c r="B26" s="8" t="s">
        <v>3</v>
      </c>
      <c r="C26" s="3" t="s">
        <v>2</v>
      </c>
      <c r="D26" s="3">
        <v>1</v>
      </c>
      <c r="E26" s="3">
        <v>61</v>
      </c>
      <c r="F26" s="3">
        <f>D26+E26</f>
        <v>62</v>
      </c>
      <c r="G26" s="2">
        <f>D26*100/F26</f>
        <v>1.6129032258064515</v>
      </c>
      <c r="H26" s="1">
        <f>100-G26</f>
        <v>98.387096774193552</v>
      </c>
    </row>
    <row r="27" spans="1:8" x14ac:dyDescent="0.25">
      <c r="A27" s="7"/>
      <c r="B27" s="6"/>
      <c r="C27" s="3" t="s">
        <v>1</v>
      </c>
      <c r="D27" s="3">
        <v>0</v>
      </c>
      <c r="E27" s="3">
        <v>63</v>
      </c>
      <c r="F27" s="3">
        <f>D27+E27</f>
        <v>63</v>
      </c>
      <c r="G27" s="2">
        <f>D27*100/F27</f>
        <v>0</v>
      </c>
      <c r="H27" s="1">
        <f>100-G27</f>
        <v>100</v>
      </c>
    </row>
    <row r="28" spans="1:8" x14ac:dyDescent="0.25">
      <c r="A28" s="5"/>
      <c r="B28" s="4"/>
      <c r="C28" s="3" t="s">
        <v>0</v>
      </c>
      <c r="D28" s="3">
        <v>0</v>
      </c>
      <c r="E28" s="3">
        <v>62</v>
      </c>
      <c r="F28" s="3">
        <f>D28+E28</f>
        <v>62</v>
      </c>
      <c r="G28" s="2">
        <f>D28*100/F28</f>
        <v>0</v>
      </c>
      <c r="H28" s="1">
        <f>100-G28</f>
        <v>100</v>
      </c>
    </row>
  </sheetData>
  <mergeCells count="15">
    <mergeCell ref="A3:A11"/>
    <mergeCell ref="B3:B5"/>
    <mergeCell ref="B6:B8"/>
    <mergeCell ref="B18:B20"/>
    <mergeCell ref="J3:J5"/>
    <mergeCell ref="J6:J8"/>
    <mergeCell ref="J9:J11"/>
    <mergeCell ref="B9:B11"/>
    <mergeCell ref="B21:B23"/>
    <mergeCell ref="B24:B25"/>
    <mergeCell ref="B26:B28"/>
    <mergeCell ref="A21:A28"/>
    <mergeCell ref="A12:A20"/>
    <mergeCell ref="B12:B14"/>
    <mergeCell ref="B15:B1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F.5 - PCNT Quantification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</dc:creator>
  <cp:lastModifiedBy>Yo</cp:lastModifiedBy>
  <dcterms:created xsi:type="dcterms:W3CDTF">2021-01-15T18:23:34Z</dcterms:created>
  <dcterms:modified xsi:type="dcterms:W3CDTF">2021-01-15T18:24:29Z</dcterms:modified>
</cp:coreProperties>
</file>