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itologie/Documents/Concavo pL24/4 paper/submissions/Review commons/Revision/Embo reports style/"/>
    </mc:Choice>
  </mc:AlternateContent>
  <xr:revisionPtr revIDLastSave="0" documentId="8_{CD442D2E-A2FC-7540-9C08-29C57C7D0CAD}" xr6:coauthVersionLast="36" xr6:coauthVersionMax="36" xr10:uidLastSave="{00000000-0000-0000-0000-000000000000}"/>
  <bookViews>
    <workbookView xWindow="220" yWindow="1320" windowWidth="27760" windowHeight="14600" activeTab="3" xr2:uid="{9B9318BD-7438-1244-9664-EC7E9EFA53C5}"/>
  </bookViews>
  <sheets>
    <sheet name="Sucessful bites_Fig7A left" sheetId="1" r:id="rId1"/>
    <sheet name="# SPZ per bite site_Fig7A right" sheetId="2" r:id="rId2"/>
    <sheet name="Morphology at bite site_Fig10S" sheetId="3" r:id="rId3"/>
    <sheet name="Velocity at bite site_Fig7B dot" sheetId="4" r:id="rId4"/>
    <sheet name="% gliders bite site_Fig7B pie" sheetId="5" r:id="rId5"/>
    <sheet name="Velocity_injection site" sheetId="6" r:id="rId6"/>
    <sheet name="Blood vessel invasion_Fig7C" sheetId="7" r:id="rId7"/>
    <sheet name="Disintegration_Fig7F" sheetId="8" r:id="rId8"/>
    <sheet name="Disintegrated SPZ fate_Fig7G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9" l="1"/>
  <c r="B9" i="9"/>
  <c r="B7" i="9"/>
  <c r="C19" i="8"/>
  <c r="D19" i="8"/>
  <c r="E19" i="8"/>
  <c r="F19" i="8"/>
  <c r="C15" i="8"/>
  <c r="C16" i="8"/>
  <c r="C17" i="8"/>
  <c r="C18" i="8"/>
  <c r="C14" i="8"/>
  <c r="F12" i="8"/>
  <c r="C2" i="8"/>
  <c r="C3" i="8"/>
  <c r="C4" i="8"/>
  <c r="C5" i="8"/>
  <c r="C6" i="8"/>
  <c r="C7" i="8"/>
  <c r="C8" i="8"/>
  <c r="C9" i="8"/>
  <c r="C10" i="8"/>
  <c r="C11" i="8"/>
  <c r="C12" i="8"/>
  <c r="D12" i="8"/>
  <c r="E12" i="8"/>
  <c r="J5" i="7"/>
  <c r="J3" i="7"/>
  <c r="E5" i="7"/>
  <c r="E3" i="7"/>
  <c r="BM7" i="6"/>
  <c r="BN7" i="6"/>
  <c r="BO7" i="6"/>
  <c r="BL7" i="6"/>
  <c r="BM6" i="6"/>
  <c r="BN6" i="6"/>
  <c r="BO6" i="6"/>
  <c r="BL6" i="6"/>
  <c r="BC104" i="6"/>
  <c r="BB104" i="6"/>
  <c r="BA104" i="6"/>
  <c r="AK104" i="6"/>
  <c r="AL104" i="6"/>
  <c r="AJ104" i="6"/>
  <c r="P177" i="6"/>
  <c r="N178" i="6"/>
  <c r="O178" i="6"/>
  <c r="M178" i="6"/>
  <c r="P178" i="6"/>
  <c r="P179" i="6"/>
  <c r="Q178" i="6"/>
  <c r="R178" i="6"/>
  <c r="S178" i="6"/>
  <c r="T178" i="6"/>
  <c r="U178" i="6"/>
  <c r="U179" i="6"/>
  <c r="U174" i="6"/>
  <c r="J174" i="6"/>
  <c r="U177" i="6"/>
  <c r="P174" i="6"/>
  <c r="E174" i="6"/>
  <c r="R176" i="6"/>
  <c r="S176" i="6"/>
  <c r="T176" i="6"/>
  <c r="U176" i="6"/>
  <c r="M176" i="6"/>
  <c r="Q176" i="6"/>
  <c r="P176" i="6"/>
  <c r="N176" i="6"/>
  <c r="O176" i="6"/>
  <c r="AM77" i="4"/>
  <c r="AK78" i="4"/>
  <c r="AJ78" i="4"/>
  <c r="AI78" i="4"/>
  <c r="AL76" i="4"/>
  <c r="AK76" i="4"/>
  <c r="AJ76" i="4"/>
  <c r="AI76" i="4"/>
  <c r="AH76" i="4"/>
  <c r="AG76" i="4"/>
  <c r="AF76" i="4"/>
  <c r="AE74" i="4"/>
  <c r="AE77" i="4"/>
  <c r="S78" i="4"/>
  <c r="W77" i="4"/>
  <c r="AD78" i="4"/>
  <c r="AC78" i="4"/>
  <c r="AB78" i="4"/>
  <c r="AA78" i="4"/>
  <c r="Z78" i="4"/>
  <c r="Y78" i="4"/>
  <c r="W78" i="4"/>
  <c r="U78" i="4"/>
  <c r="T78" i="4"/>
  <c r="AE76" i="4"/>
  <c r="AD76" i="4"/>
  <c r="AC76" i="4"/>
  <c r="AB76" i="4"/>
  <c r="AA76" i="4"/>
  <c r="Z76" i="4"/>
  <c r="Y76" i="4"/>
  <c r="X76" i="4"/>
  <c r="W76" i="4"/>
  <c r="U76" i="4"/>
  <c r="T76" i="4"/>
  <c r="S76" i="4"/>
  <c r="AE42" i="4"/>
  <c r="J76" i="4"/>
  <c r="J78" i="4"/>
  <c r="I78" i="4"/>
  <c r="G78" i="4"/>
  <c r="P78" i="4"/>
  <c r="N78" i="4"/>
  <c r="M78" i="4"/>
  <c r="L78" i="4"/>
  <c r="P77" i="4"/>
  <c r="P76" i="4"/>
  <c r="N76" i="4"/>
  <c r="M76" i="4"/>
  <c r="L76" i="4"/>
  <c r="K78" i="4"/>
  <c r="H78" i="4"/>
  <c r="K77" i="4"/>
  <c r="K76" i="4"/>
  <c r="I76" i="4"/>
  <c r="H76" i="4"/>
  <c r="G76" i="4"/>
  <c r="F77" i="4"/>
  <c r="B76" i="4"/>
  <c r="C76" i="4"/>
  <c r="D76" i="4"/>
  <c r="F76" i="4"/>
  <c r="C78" i="4"/>
  <c r="D78" i="4"/>
  <c r="F78" i="4"/>
  <c r="B78" i="4"/>
  <c r="AM74" i="4"/>
  <c r="W74" i="4"/>
  <c r="AM42" i="4"/>
  <c r="W42" i="4"/>
  <c r="P74" i="4"/>
  <c r="K74" i="4"/>
  <c r="F74" i="4"/>
  <c r="P42" i="4"/>
  <c r="K42" i="4"/>
  <c r="F42" i="4"/>
  <c r="C7" i="5"/>
  <c r="D7" i="5"/>
  <c r="E7" i="5"/>
  <c r="F7" i="5"/>
  <c r="G7" i="5"/>
  <c r="B7" i="5"/>
  <c r="C6" i="5"/>
  <c r="D6" i="5"/>
  <c r="E6" i="5"/>
  <c r="F6" i="5"/>
  <c r="G6" i="5"/>
  <c r="B6" i="5"/>
</calcChain>
</file>

<file path=xl/sharedStrings.xml><?xml version="1.0" encoding="utf-8"?>
<sst xmlns="http://schemas.openxmlformats.org/spreadsheetml/2006/main" count="916" uniqueCount="273">
  <si>
    <t>Transmission</t>
  </si>
  <si>
    <t>No transmission</t>
  </si>
  <si>
    <t>KO</t>
  </si>
  <si>
    <t>WT</t>
  </si>
  <si>
    <t>#</t>
  </si>
  <si>
    <t>%</t>
  </si>
  <si>
    <t>Normal</t>
  </si>
  <si>
    <t>Deformed</t>
  </si>
  <si>
    <t>All SPZ</t>
  </si>
  <si>
    <t>WT #1</t>
  </si>
  <si>
    <t>WT#2</t>
  </si>
  <si>
    <t>WT#3</t>
  </si>
  <si>
    <t>WT#4</t>
  </si>
  <si>
    <t>10 min</t>
  </si>
  <si>
    <t>20 min</t>
  </si>
  <si>
    <t>30 min</t>
  </si>
  <si>
    <t>WT#5</t>
  </si>
  <si>
    <t>v&gt;0.25 µm/s</t>
  </si>
  <si>
    <t>v&lt;0.25 µm/s</t>
  </si>
  <si>
    <t>WT_10 min</t>
  </si>
  <si>
    <t>KO_10 min</t>
  </si>
  <si>
    <t>WT_20 min</t>
  </si>
  <si>
    <t>KO_20</t>
  </si>
  <si>
    <t>WT_30 min</t>
  </si>
  <si>
    <t>KO_30 min</t>
  </si>
  <si>
    <t>Gliders</t>
  </si>
  <si>
    <t xml:space="preserve">10 min </t>
  </si>
  <si>
    <t>Mean velocity from tracks of 2-min movies  - µm/s</t>
  </si>
  <si>
    <t>n =</t>
  </si>
  <si>
    <t>Total :</t>
  </si>
  <si>
    <t>KO #1</t>
  </si>
  <si>
    <t>KO#2</t>
  </si>
  <si>
    <t>KO#3</t>
  </si>
  <si>
    <t>KO#4</t>
  </si>
  <si>
    <t>KO#5</t>
  </si>
  <si>
    <t>Average</t>
  </si>
  <si>
    <t>% gliders</t>
  </si>
  <si>
    <t>KO#6</t>
  </si>
  <si>
    <t>KO#7</t>
  </si>
  <si>
    <t>KO#8</t>
  </si>
  <si>
    <t xml:space="preserve">WT_10 min </t>
  </si>
  <si>
    <t>D15</t>
  </si>
  <si>
    <t>D17</t>
  </si>
  <si>
    <t>D19</t>
  </si>
  <si>
    <t>D21</t>
  </si>
  <si>
    <t>D13</t>
  </si>
  <si>
    <t>n=</t>
  </si>
  <si>
    <t>Morphology</t>
  </si>
  <si>
    <t xml:space="preserve">Normal </t>
  </si>
  <si>
    <t>Round</t>
  </si>
  <si>
    <t>ALL SPZ</t>
  </si>
  <si>
    <t>0.006</t>
  </si>
  <si>
    <t>0.004</t>
  </si>
  <si>
    <t>0.002</t>
  </si>
  <si>
    <t>0.007</t>
  </si>
  <si>
    <t>0.005</t>
  </si>
  <si>
    <t>0.008</t>
  </si>
  <si>
    <t>0.009</t>
  </si>
  <si>
    <t>0.01</t>
  </si>
  <si>
    <t>0.012</t>
  </si>
  <si>
    <t>0.011</t>
  </si>
  <si>
    <t>0.013</t>
  </si>
  <si>
    <t>0.014</t>
  </si>
  <si>
    <t>0.016</t>
  </si>
  <si>
    <t>0.033</t>
  </si>
  <si>
    <t>0.04</t>
  </si>
  <si>
    <t>0.109</t>
  </si>
  <si>
    <t>0.121</t>
  </si>
  <si>
    <t>0.015</t>
  </si>
  <si>
    <t>0.422</t>
  </si>
  <si>
    <t>0.52</t>
  </si>
  <si>
    <t>0.671</t>
  </si>
  <si>
    <t>0.784</t>
  </si>
  <si>
    <t>0.793</t>
  </si>
  <si>
    <t>0.018</t>
  </si>
  <si>
    <t>0.799</t>
  </si>
  <si>
    <t>0.019</t>
  </si>
  <si>
    <t>1.257E-4</t>
  </si>
  <si>
    <t>0.021</t>
  </si>
  <si>
    <t>0.042</t>
  </si>
  <si>
    <t>0.064</t>
  </si>
  <si>
    <t>0.086</t>
  </si>
  <si>
    <t>0.164</t>
  </si>
  <si>
    <t>0.192</t>
  </si>
  <si>
    <t>0.2</t>
  </si>
  <si>
    <t>0.249</t>
  </si>
  <si>
    <t>0.265</t>
  </si>
  <si>
    <t>0.3</t>
  </si>
  <si>
    <t>0.496</t>
  </si>
  <si>
    <t>0.577</t>
  </si>
  <si>
    <t>0.594</t>
  </si>
  <si>
    <t>0.6</t>
  </si>
  <si>
    <t>0.707</t>
  </si>
  <si>
    <t>0.827</t>
  </si>
  <si>
    <t>0.843</t>
  </si>
  <si>
    <t>1.043</t>
  </si>
  <si>
    <t>1.124</t>
  </si>
  <si>
    <t>1.143</t>
  </si>
  <si>
    <t>1.246</t>
  </si>
  <si>
    <t>1.455</t>
  </si>
  <si>
    <t>1.718</t>
  </si>
  <si>
    <t>0.02</t>
  </si>
  <si>
    <t>0.025</t>
  </si>
  <si>
    <t>0.029</t>
  </si>
  <si>
    <t>0.087</t>
  </si>
  <si>
    <t>0.166</t>
  </si>
  <si>
    <t>0.193</t>
  </si>
  <si>
    <t>0.242</t>
  </si>
  <si>
    <t>0.308</t>
  </si>
  <si>
    <t>0.315</t>
  </si>
  <si>
    <t>0.39</t>
  </si>
  <si>
    <t>0.526</t>
  </si>
  <si>
    <t>0.753</t>
  </si>
  <si>
    <t>0.765</t>
  </si>
  <si>
    <t>0.017</t>
  </si>
  <si>
    <t>0.864</t>
  </si>
  <si>
    <t>0.877</t>
  </si>
  <si>
    <t>0.022</t>
  </si>
  <si>
    <t>0.96</t>
  </si>
  <si>
    <t>0.023</t>
  </si>
  <si>
    <t>0.978</t>
  </si>
  <si>
    <t>0.026</t>
  </si>
  <si>
    <t>1.012</t>
  </si>
  <si>
    <t>0.16</t>
  </si>
  <si>
    <t>0.031</t>
  </si>
  <si>
    <t>1.074</t>
  </si>
  <si>
    <t>0.032</t>
  </si>
  <si>
    <t>1.091</t>
  </si>
  <si>
    <t>0.138</t>
  </si>
  <si>
    <t>1.093</t>
  </si>
  <si>
    <t>0.147</t>
  </si>
  <si>
    <t>1.169</t>
  </si>
  <si>
    <t>0.148</t>
  </si>
  <si>
    <t>1.17</t>
  </si>
  <si>
    <t>0.23</t>
  </si>
  <si>
    <t>1.194</t>
  </si>
  <si>
    <t>0.291</t>
  </si>
  <si>
    <t>1.208</t>
  </si>
  <si>
    <t>0.306</t>
  </si>
  <si>
    <t>1.209</t>
  </si>
  <si>
    <t>0.397</t>
  </si>
  <si>
    <t>1.339</t>
  </si>
  <si>
    <t>1.45</t>
  </si>
  <si>
    <t>0.456</t>
  </si>
  <si>
    <t>1.511</t>
  </si>
  <si>
    <t>1.517</t>
  </si>
  <si>
    <t>0.581</t>
  </si>
  <si>
    <t>1.542</t>
  </si>
  <si>
    <t>0.585</t>
  </si>
  <si>
    <t>1.557</t>
  </si>
  <si>
    <t>1.581</t>
  </si>
  <si>
    <t>1.597</t>
  </si>
  <si>
    <t>1.786</t>
  </si>
  <si>
    <t>0.052</t>
  </si>
  <si>
    <t>0.151</t>
  </si>
  <si>
    <t>0.36</t>
  </si>
  <si>
    <t>0.476</t>
  </si>
  <si>
    <t>0.948</t>
  </si>
  <si>
    <t>0.965</t>
  </si>
  <si>
    <t>1.115</t>
  </si>
  <si>
    <t>0.089</t>
  </si>
  <si>
    <t>0.114</t>
  </si>
  <si>
    <t>0.141</t>
  </si>
  <si>
    <t>0.143</t>
  </si>
  <si>
    <t>0.184</t>
  </si>
  <si>
    <t>0.196</t>
  </si>
  <si>
    <t>0.227</t>
  </si>
  <si>
    <t>0.341</t>
  </si>
  <si>
    <t>0.372</t>
  </si>
  <si>
    <t>0.449</t>
  </si>
  <si>
    <t>0.462</t>
  </si>
  <si>
    <t>0.483</t>
  </si>
  <si>
    <t>1.029</t>
  </si>
  <si>
    <t>0.028</t>
  </si>
  <si>
    <t>0.035</t>
  </si>
  <si>
    <t>0.001</t>
  </si>
  <si>
    <t>0.003</t>
  </si>
  <si>
    <t>0.26</t>
  </si>
  <si>
    <t>0.366</t>
  </si>
  <si>
    <t>0.41</t>
  </si>
  <si>
    <t>0.57</t>
  </si>
  <si>
    <t>0.603</t>
  </si>
  <si>
    <t>0.826</t>
  </si>
  <si>
    <t>1.147</t>
  </si>
  <si>
    <t>1.156</t>
  </si>
  <si>
    <t>1.225</t>
  </si>
  <si>
    <t>1.414</t>
  </si>
  <si>
    <t>1.431</t>
  </si>
  <si>
    <t>1.651</t>
  </si>
  <si>
    <t>1.861</t>
  </si>
  <si>
    <t>2.042</t>
  </si>
  <si>
    <t>3.991</t>
  </si>
  <si>
    <t>6.676E-4</t>
  </si>
  <si>
    <t>0.077</t>
  </si>
  <si>
    <t>0.093</t>
  </si>
  <si>
    <t>0.235</t>
  </si>
  <si>
    <t>0.475</t>
  </si>
  <si>
    <t>0.507</t>
  </si>
  <si>
    <t>0.512</t>
  </si>
  <si>
    <t>0.743</t>
  </si>
  <si>
    <t>1.047</t>
  </si>
  <si>
    <t>1.349</t>
  </si>
  <si>
    <t>8.202E-4</t>
  </si>
  <si>
    <t>0.112</t>
  </si>
  <si>
    <t>0.316</t>
  </si>
  <si>
    <t>0.405</t>
  </si>
  <si>
    <t>0.639</t>
  </si>
  <si>
    <t>0.823</t>
  </si>
  <si>
    <t>0.961</t>
  </si>
  <si>
    <t>0.987</t>
  </si>
  <si>
    <t>1.034</t>
  </si>
  <si>
    <t>1.089</t>
  </si>
  <si>
    <t>1.127</t>
  </si>
  <si>
    <t>1.158</t>
  </si>
  <si>
    <t>1.273</t>
  </si>
  <si>
    <t>1.432</t>
  </si>
  <si>
    <t>1.449</t>
  </si>
  <si>
    <t>1.503</t>
  </si>
  <si>
    <t>1.635</t>
  </si>
  <si>
    <t>1.671</t>
  </si>
  <si>
    <t>1.703</t>
  </si>
  <si>
    <t>1.76</t>
  </si>
  <si>
    <t>1.978</t>
  </si>
  <si>
    <t>0.027</t>
  </si>
  <si>
    <t>2.008</t>
  </si>
  <si>
    <t>0.03</t>
  </si>
  <si>
    <t>2.1</t>
  </si>
  <si>
    <t>2.354</t>
  </si>
  <si>
    <t>0.236</t>
  </si>
  <si>
    <t>0.323</t>
  </si>
  <si>
    <t>0.428</t>
  </si>
  <si>
    <t>0.544</t>
  </si>
  <si>
    <t>0.713</t>
  </si>
  <si>
    <t>0.887</t>
  </si>
  <si>
    <t>1.128</t>
  </si>
  <si>
    <t>8.344E-4</t>
  </si>
  <si>
    <t>0.024</t>
  </si>
  <si>
    <t>Total:</t>
  </si>
  <si>
    <t>Motile</t>
  </si>
  <si>
    <t>Non motile</t>
  </si>
  <si>
    <t>Pool</t>
  </si>
  <si>
    <t xml:space="preserve">Pool </t>
  </si>
  <si>
    <t>KO-Normal</t>
  </si>
  <si>
    <t>KO-Deformed</t>
  </si>
  <si>
    <t>KO-Round</t>
  </si>
  <si>
    <t>WT#1</t>
  </si>
  <si>
    <t># invasions</t>
  </si>
  <si>
    <t># motile SPZ</t>
  </si>
  <si>
    <t>KO#1</t>
  </si>
  <si>
    <t>Total</t>
  </si>
  <si>
    <t>Invader</t>
  </si>
  <si>
    <t>Non-invader</t>
  </si>
  <si>
    <t>Summary</t>
  </si>
  <si>
    <t>Death</t>
  </si>
  <si>
    <t>Immobilization</t>
  </si>
  <si>
    <t>No impairment</t>
  </si>
  <si>
    <t>None</t>
  </si>
  <si>
    <t>Partial</t>
  </si>
  <si>
    <t>Complete</t>
  </si>
  <si>
    <t xml:space="preserve">None </t>
  </si>
  <si>
    <t># tracks &gt;10 min</t>
  </si>
  <si>
    <t>20200813_1</t>
  </si>
  <si>
    <t>20200813_2</t>
  </si>
  <si>
    <t>20200812_1</t>
  </si>
  <si>
    <t>20200812_2</t>
  </si>
  <si>
    <t>20200804_1</t>
  </si>
  <si>
    <t>20200804_2</t>
  </si>
  <si>
    <t>20200731_1</t>
  </si>
  <si>
    <t>20200731_2</t>
  </si>
  <si>
    <t>20200803_1</t>
  </si>
  <si>
    <t>20200803_2</t>
  </si>
  <si>
    <t>Deformation</t>
  </si>
  <si>
    <t>Disintegration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</si>
</sst>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2" fillId="0" borderId="3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0" fillId="0" borderId="12" xfId="0" applyBorder="1"/>
    <xf numFmtId="0" fontId="2" fillId="0" borderId="13" xfId="0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13" xfId="0" applyBorder="1"/>
    <xf numFmtId="0" fontId="2" fillId="0" borderId="7" xfId="0" applyFont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2" fillId="0" borderId="19" xfId="0" applyFont="1" applyBorder="1"/>
    <xf numFmtId="0" fontId="2" fillId="0" borderId="22" xfId="0" applyFont="1" applyBorder="1"/>
    <xf numFmtId="0" fontId="5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5" fillId="0" borderId="25" xfId="0" applyFont="1" applyBorder="1"/>
    <xf numFmtId="0" fontId="0" fillId="0" borderId="25" xfId="0" applyBorder="1"/>
    <xf numFmtId="0" fontId="0" fillId="0" borderId="26" xfId="0" applyBorder="1"/>
    <xf numFmtId="0" fontId="2" fillId="0" borderId="27" xfId="0" applyFont="1" applyBorder="1"/>
    <xf numFmtId="0" fontId="2" fillId="0" borderId="0" xfId="0" applyFont="1" applyBorder="1" applyAlignment="1">
      <alignment horizontal="right"/>
    </xf>
    <xf numFmtId="0" fontId="0" fillId="0" borderId="2" xfId="0" applyBorder="1"/>
    <xf numFmtId="0" fontId="2" fillId="0" borderId="28" xfId="0" applyFont="1" applyBorder="1"/>
    <xf numFmtId="0" fontId="2" fillId="0" borderId="1" xfId="0" applyFont="1" applyBorder="1"/>
    <xf numFmtId="0" fontId="2" fillId="0" borderId="29" xfId="0" applyFont="1" applyBorder="1"/>
    <xf numFmtId="0" fontId="2" fillId="0" borderId="1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5606-9FCC-7B44-9506-BBD1FEF827D8}">
  <dimension ref="A1:C7"/>
  <sheetViews>
    <sheetView workbookViewId="0">
      <selection activeCell="F20" sqref="F20"/>
    </sheetView>
  </sheetViews>
  <sheetFormatPr baseColWidth="10" defaultRowHeight="16" x14ac:dyDescent="0.2"/>
  <cols>
    <col min="1" max="1" width="13.33203125" bestFit="1" customWidth="1"/>
  </cols>
  <sheetData>
    <row r="1" spans="1:3" x14ac:dyDescent="0.2">
      <c r="A1" t="s">
        <v>4</v>
      </c>
      <c r="B1" s="3" t="s">
        <v>2</v>
      </c>
      <c r="C1" s="3" t="s">
        <v>3</v>
      </c>
    </row>
    <row r="2" spans="1:3" x14ac:dyDescent="0.2">
      <c r="A2" s="2" t="s">
        <v>0</v>
      </c>
      <c r="B2" s="1">
        <v>14</v>
      </c>
      <c r="C2" s="1">
        <v>12</v>
      </c>
    </row>
    <row r="3" spans="1:3" x14ac:dyDescent="0.2">
      <c r="A3" s="2" t="s">
        <v>1</v>
      </c>
      <c r="B3" s="1">
        <v>14</v>
      </c>
      <c r="C3" s="1">
        <v>3</v>
      </c>
    </row>
    <row r="5" spans="1:3" x14ac:dyDescent="0.2">
      <c r="A5" t="s">
        <v>5</v>
      </c>
      <c r="B5" s="3" t="s">
        <v>2</v>
      </c>
      <c r="C5" s="3" t="s">
        <v>3</v>
      </c>
    </row>
    <row r="6" spans="1:3" x14ac:dyDescent="0.2">
      <c r="A6" s="2" t="s">
        <v>0</v>
      </c>
      <c r="B6" s="1">
        <v>50</v>
      </c>
      <c r="C6" s="1">
        <v>80</v>
      </c>
    </row>
    <row r="7" spans="1:3" x14ac:dyDescent="0.2">
      <c r="A7" s="2" t="s">
        <v>1</v>
      </c>
      <c r="B7" s="1">
        <v>50</v>
      </c>
      <c r="C7" s="1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DD8F-8C91-EB46-8025-3A0FCF75C7AC}">
  <dimension ref="A1:B15"/>
  <sheetViews>
    <sheetView workbookViewId="0">
      <selection activeCell="F28" sqref="F28"/>
    </sheetView>
  </sheetViews>
  <sheetFormatPr baseColWidth="10" defaultRowHeight="16" x14ac:dyDescent="0.2"/>
  <sheetData>
    <row r="1" spans="1:2" x14ac:dyDescent="0.2">
      <c r="A1" s="4" t="s">
        <v>3</v>
      </c>
      <c r="B1" s="4" t="s">
        <v>2</v>
      </c>
    </row>
    <row r="2" spans="1:2" x14ac:dyDescent="0.2">
      <c r="A2" s="1">
        <v>9</v>
      </c>
      <c r="B2" s="1">
        <v>6</v>
      </c>
    </row>
    <row r="3" spans="1:2" x14ac:dyDescent="0.2">
      <c r="A3" s="1">
        <v>3</v>
      </c>
      <c r="B3" s="1">
        <v>2</v>
      </c>
    </row>
    <row r="4" spans="1:2" x14ac:dyDescent="0.2">
      <c r="A4" s="1">
        <v>35</v>
      </c>
      <c r="B4" s="1">
        <v>1</v>
      </c>
    </row>
    <row r="5" spans="1:2" x14ac:dyDescent="0.2">
      <c r="A5" s="1">
        <v>4</v>
      </c>
      <c r="B5" s="1">
        <v>1</v>
      </c>
    </row>
    <row r="6" spans="1:2" x14ac:dyDescent="0.2">
      <c r="A6" s="1">
        <v>4</v>
      </c>
      <c r="B6" s="1">
        <v>19</v>
      </c>
    </row>
    <row r="7" spans="1:2" x14ac:dyDescent="0.2">
      <c r="A7" s="1">
        <v>14</v>
      </c>
      <c r="B7" s="1">
        <v>5</v>
      </c>
    </row>
    <row r="8" spans="1:2" x14ac:dyDescent="0.2">
      <c r="A8" s="1">
        <v>20</v>
      </c>
      <c r="B8" s="1">
        <v>2</v>
      </c>
    </row>
    <row r="9" spans="1:2" x14ac:dyDescent="0.2">
      <c r="A9" s="1">
        <v>18</v>
      </c>
      <c r="B9" s="1">
        <v>6</v>
      </c>
    </row>
    <row r="10" spans="1:2" x14ac:dyDescent="0.2">
      <c r="A10" s="1">
        <v>25</v>
      </c>
      <c r="B10" s="1">
        <v>6</v>
      </c>
    </row>
    <row r="11" spans="1:2" x14ac:dyDescent="0.2">
      <c r="A11" s="1">
        <v>19</v>
      </c>
      <c r="B11" s="1">
        <v>21</v>
      </c>
    </row>
    <row r="12" spans="1:2" x14ac:dyDescent="0.2">
      <c r="A12" s="1">
        <v>24</v>
      </c>
      <c r="B12" s="1">
        <v>1</v>
      </c>
    </row>
    <row r="13" spans="1:2" x14ac:dyDescent="0.2">
      <c r="A13" s="1">
        <v>8</v>
      </c>
      <c r="B13" s="1">
        <v>1</v>
      </c>
    </row>
    <row r="14" spans="1:2" x14ac:dyDescent="0.2">
      <c r="B14" s="1">
        <v>7</v>
      </c>
    </row>
    <row r="15" spans="1:2" x14ac:dyDescent="0.2">
      <c r="B15" s="1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D02C-A536-FC47-A431-9800200A5560}">
  <dimension ref="A1:C3"/>
  <sheetViews>
    <sheetView workbookViewId="0">
      <selection activeCell="K23" sqref="K23"/>
    </sheetView>
  </sheetViews>
  <sheetFormatPr baseColWidth="10" defaultRowHeight="16" x14ac:dyDescent="0.2"/>
  <sheetData>
    <row r="1" spans="1:3" x14ac:dyDescent="0.2">
      <c r="B1" s="3" t="s">
        <v>6</v>
      </c>
      <c r="C1" s="3" t="s">
        <v>7</v>
      </c>
    </row>
    <row r="2" spans="1:3" x14ac:dyDescent="0.2">
      <c r="A2" s="2" t="s">
        <v>3</v>
      </c>
      <c r="B2" s="1">
        <v>83</v>
      </c>
      <c r="C2" s="1">
        <v>7</v>
      </c>
    </row>
    <row r="3" spans="1:3" x14ac:dyDescent="0.2">
      <c r="A3" s="2" t="s">
        <v>2</v>
      </c>
      <c r="B3" s="1">
        <v>72</v>
      </c>
      <c r="C3" s="1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83E0-F688-694F-8B16-3ED59E14AC3B}">
  <dimension ref="A1:BC86"/>
  <sheetViews>
    <sheetView tabSelected="1" topLeftCell="B44" zoomScale="89" zoomScaleNormal="89" workbookViewId="0">
      <selection activeCell="M74" sqref="M74"/>
    </sheetView>
  </sheetViews>
  <sheetFormatPr baseColWidth="10" defaultRowHeight="16" x14ac:dyDescent="0.2"/>
  <sheetData>
    <row r="1" spans="1:39" ht="20" thickBot="1" x14ac:dyDescent="0.3">
      <c r="A1" s="25" t="s">
        <v>27</v>
      </c>
      <c r="R1" s="25" t="s">
        <v>27</v>
      </c>
    </row>
    <row r="2" spans="1:39" ht="17" thickBot="1" x14ac:dyDescent="0.25">
      <c r="A2" t="s">
        <v>8</v>
      </c>
      <c r="B2" s="60" t="s">
        <v>26</v>
      </c>
      <c r="C2" s="61"/>
      <c r="D2" s="61"/>
      <c r="E2" s="61"/>
      <c r="F2" s="62"/>
      <c r="G2" s="60" t="s">
        <v>14</v>
      </c>
      <c r="H2" s="61"/>
      <c r="I2" s="61"/>
      <c r="J2" s="61"/>
      <c r="K2" s="62"/>
      <c r="L2" s="60" t="s">
        <v>15</v>
      </c>
      <c r="M2" s="61"/>
      <c r="N2" s="61"/>
      <c r="O2" s="61"/>
      <c r="P2" s="62"/>
      <c r="R2" t="s">
        <v>8</v>
      </c>
      <c r="S2" s="60" t="s">
        <v>26</v>
      </c>
      <c r="T2" s="61"/>
      <c r="U2" s="61"/>
      <c r="V2" s="61"/>
      <c r="W2" s="62"/>
      <c r="X2" s="60" t="s">
        <v>14</v>
      </c>
      <c r="Y2" s="61"/>
      <c r="Z2" s="61"/>
      <c r="AA2" s="61"/>
      <c r="AB2" s="61"/>
      <c r="AC2" s="61"/>
      <c r="AD2" s="61"/>
      <c r="AE2" s="62"/>
      <c r="AF2" s="60" t="s">
        <v>15</v>
      </c>
      <c r="AG2" s="61"/>
      <c r="AH2" s="61"/>
      <c r="AI2" s="61"/>
      <c r="AJ2" s="61"/>
      <c r="AK2" s="61"/>
      <c r="AL2" s="61"/>
      <c r="AM2" s="62"/>
    </row>
    <row r="3" spans="1:39" ht="17" thickBot="1" x14ac:dyDescent="0.25">
      <c r="B3" s="16" t="s">
        <v>9</v>
      </c>
      <c r="C3" s="17" t="s">
        <v>10</v>
      </c>
      <c r="D3" s="17" t="s">
        <v>11</v>
      </c>
      <c r="E3" s="17" t="s">
        <v>12</v>
      </c>
      <c r="F3" s="18" t="s">
        <v>16</v>
      </c>
      <c r="G3" s="16" t="s">
        <v>9</v>
      </c>
      <c r="H3" s="17" t="s">
        <v>10</v>
      </c>
      <c r="I3" s="17" t="s">
        <v>11</v>
      </c>
      <c r="J3" s="17" t="s">
        <v>12</v>
      </c>
      <c r="K3" s="18" t="s">
        <v>16</v>
      </c>
      <c r="L3" s="16" t="s">
        <v>9</v>
      </c>
      <c r="M3" s="17" t="s">
        <v>10</v>
      </c>
      <c r="N3" s="17" t="s">
        <v>11</v>
      </c>
      <c r="O3" s="17" t="s">
        <v>12</v>
      </c>
      <c r="P3" s="18" t="s">
        <v>16</v>
      </c>
      <c r="S3" s="16" t="s">
        <v>30</v>
      </c>
      <c r="T3" s="17" t="s">
        <v>31</v>
      </c>
      <c r="U3" s="17" t="s">
        <v>32</v>
      </c>
      <c r="V3" s="17" t="s">
        <v>33</v>
      </c>
      <c r="W3" s="18" t="s">
        <v>34</v>
      </c>
      <c r="X3" s="16" t="s">
        <v>30</v>
      </c>
      <c r="Y3" s="17" t="s">
        <v>31</v>
      </c>
      <c r="Z3" s="17" t="s">
        <v>32</v>
      </c>
      <c r="AA3" s="17" t="s">
        <v>33</v>
      </c>
      <c r="AB3" s="17" t="s">
        <v>34</v>
      </c>
      <c r="AC3" s="17" t="s">
        <v>37</v>
      </c>
      <c r="AD3" s="17" t="s">
        <v>38</v>
      </c>
      <c r="AE3" s="17" t="s">
        <v>39</v>
      </c>
      <c r="AF3" s="16" t="s">
        <v>30</v>
      </c>
      <c r="AG3" s="17" t="s">
        <v>31</v>
      </c>
      <c r="AH3" s="17" t="s">
        <v>32</v>
      </c>
      <c r="AI3" s="17" t="s">
        <v>33</v>
      </c>
      <c r="AJ3" s="17" t="s">
        <v>34</v>
      </c>
      <c r="AK3" s="17" t="s">
        <v>37</v>
      </c>
      <c r="AL3" s="17" t="s">
        <v>38</v>
      </c>
      <c r="AM3" s="18" t="s">
        <v>39</v>
      </c>
    </row>
    <row r="4" spans="1:39" x14ac:dyDescent="0.2">
      <c r="B4" s="9">
        <v>7.3139999999999997E-2</v>
      </c>
      <c r="C4" s="10">
        <v>0.1021</v>
      </c>
      <c r="D4" s="10">
        <v>1.2999999999999999E-2</v>
      </c>
      <c r="E4" s="7"/>
      <c r="F4" s="11">
        <v>1.1930000000000001</v>
      </c>
      <c r="G4" s="9">
        <v>5.9499999999999997E-2</v>
      </c>
      <c r="H4" s="10">
        <v>6.4070000000000002E-2</v>
      </c>
      <c r="I4" s="10">
        <v>5.0000000000000001E-3</v>
      </c>
      <c r="J4" s="10">
        <v>0.89959999999999996</v>
      </c>
      <c r="K4" s="11">
        <v>2.4250000000000001E-2</v>
      </c>
      <c r="L4" s="19">
        <v>4.7140000000000001E-2</v>
      </c>
      <c r="M4" s="20">
        <v>3.0859999999999999E-2</v>
      </c>
      <c r="N4" s="20">
        <v>0.68079999999999996</v>
      </c>
      <c r="O4" s="21"/>
      <c r="P4" s="22">
        <v>8.4620000000000008E-3</v>
      </c>
      <c r="S4" s="19">
        <v>8.4209999999999997E-3</v>
      </c>
      <c r="T4" s="20">
        <v>0.73760000000000003</v>
      </c>
      <c r="U4" s="20">
        <v>0.61060000000000003</v>
      </c>
      <c r="V4" s="20">
        <v>2.3439999999999999</v>
      </c>
      <c r="W4" s="22">
        <v>0.17299999999999999</v>
      </c>
      <c r="X4" s="1">
        <v>0.22539999999999999</v>
      </c>
      <c r="Y4" s="1">
        <v>0.26429999999999998</v>
      </c>
      <c r="Z4" s="1">
        <v>0.3029</v>
      </c>
      <c r="AA4" s="1">
        <v>1.3069999999999999</v>
      </c>
      <c r="AB4" s="1">
        <v>2.5819999999999999E-2</v>
      </c>
      <c r="AC4" s="1">
        <v>0.30109999999999998</v>
      </c>
      <c r="AD4" s="1">
        <v>0.31780000000000003</v>
      </c>
      <c r="AE4" s="1">
        <v>3.5540000000000002E-2</v>
      </c>
      <c r="AF4" s="19">
        <v>4.539E-2</v>
      </c>
      <c r="AG4" s="20">
        <v>4.471E-2</v>
      </c>
      <c r="AH4" s="20">
        <v>1.039E-2</v>
      </c>
      <c r="AI4" s="20">
        <v>1.2130000000000001</v>
      </c>
      <c r="AJ4" s="20">
        <v>3.039E-2</v>
      </c>
      <c r="AK4" s="20">
        <v>0.21729999999999999</v>
      </c>
      <c r="AL4" s="20">
        <v>4.7640000000000002E-2</v>
      </c>
      <c r="AM4" s="30"/>
    </row>
    <row r="5" spans="1:39" x14ac:dyDescent="0.2">
      <c r="B5" s="9">
        <v>0.94479999999999997</v>
      </c>
      <c r="C5" s="10">
        <v>0.54710000000000003</v>
      </c>
      <c r="D5" s="10">
        <v>5.0000000000000001E-3</v>
      </c>
      <c r="E5" s="7"/>
      <c r="F5" s="11">
        <v>0.67479999999999996</v>
      </c>
      <c r="G5" s="9">
        <v>1.1539999999999999</v>
      </c>
      <c r="H5" s="10">
        <v>0.158</v>
      </c>
      <c r="I5" s="10">
        <v>0.1444</v>
      </c>
      <c r="J5" s="10">
        <v>1.502E-2</v>
      </c>
      <c r="K5" s="11">
        <v>0.11990000000000001</v>
      </c>
      <c r="L5" s="9">
        <v>0.1037</v>
      </c>
      <c r="M5" s="10">
        <v>0.26600000000000001</v>
      </c>
      <c r="N5" s="10">
        <v>0.76580000000000004</v>
      </c>
      <c r="O5" s="7"/>
      <c r="P5" s="11">
        <v>1.01</v>
      </c>
      <c r="S5" s="9">
        <v>8.6739999999999998E-2</v>
      </c>
      <c r="T5" s="10">
        <v>0.44469999999999998</v>
      </c>
      <c r="U5" s="10">
        <v>1.668E-2</v>
      </c>
      <c r="V5" s="10">
        <v>7.3130000000000001E-2</v>
      </c>
      <c r="W5" s="11">
        <v>0.87419999999999998</v>
      </c>
      <c r="X5" s="1">
        <v>1.421E-2</v>
      </c>
      <c r="Y5" s="10"/>
      <c r="Z5" s="1">
        <v>3.0460000000000001E-2</v>
      </c>
      <c r="AA5" s="1">
        <v>0.11600000000000001</v>
      </c>
      <c r="AB5" s="1">
        <v>1.6839999999999999</v>
      </c>
      <c r="AC5" s="1">
        <v>0.64800000000000002</v>
      </c>
      <c r="AD5" s="1"/>
      <c r="AF5" s="9">
        <v>1.3860000000000001E-2</v>
      </c>
      <c r="AG5" s="10"/>
      <c r="AH5" s="10">
        <v>1.5789999999999998E-2</v>
      </c>
      <c r="AI5" s="10">
        <v>0.33019999999999999</v>
      </c>
      <c r="AJ5" s="10">
        <v>0.17610000000000001</v>
      </c>
      <c r="AK5" s="10">
        <v>0.89900000000000002</v>
      </c>
      <c r="AL5" s="10"/>
      <c r="AM5" s="8"/>
    </row>
    <row r="6" spans="1:39" x14ac:dyDescent="0.2">
      <c r="B6" s="9">
        <v>1.5269999999999999</v>
      </c>
      <c r="C6" s="10">
        <v>2.335</v>
      </c>
      <c r="D6" s="10">
        <v>1.294</v>
      </c>
      <c r="E6" s="7"/>
      <c r="F6" s="11">
        <v>1.7729999999999999</v>
      </c>
      <c r="G6" s="9">
        <v>0.26750000000000002</v>
      </c>
      <c r="H6" s="10">
        <v>1.704E-2</v>
      </c>
      <c r="I6" s="10">
        <v>1.371</v>
      </c>
      <c r="J6" s="10">
        <v>1.436E-2</v>
      </c>
      <c r="K6" s="11">
        <v>1.756</v>
      </c>
      <c r="L6" s="9">
        <v>0.12239999999999999</v>
      </c>
      <c r="M6" s="10">
        <v>0.35349999999999998</v>
      </c>
      <c r="N6" s="7"/>
      <c r="O6" s="7"/>
      <c r="P6" s="8"/>
      <c r="S6" s="9">
        <v>2.9660000000000002</v>
      </c>
      <c r="T6" s="10"/>
      <c r="U6" s="10"/>
      <c r="V6" s="10">
        <v>0.61270000000000002</v>
      </c>
      <c r="W6" s="11">
        <v>2.3450000000000002</v>
      </c>
      <c r="X6" s="1">
        <v>2.7359999999999999E-2</v>
      </c>
      <c r="Y6" s="10"/>
      <c r="Z6" s="1">
        <v>8.286E-3</v>
      </c>
      <c r="AA6" s="1">
        <v>0.43859999999999999</v>
      </c>
      <c r="AB6" s="1">
        <v>2.1219999999999999</v>
      </c>
      <c r="AC6" s="1">
        <v>0.62050000000000005</v>
      </c>
      <c r="AF6" s="9">
        <v>4.2389999999999997E-2</v>
      </c>
      <c r="AG6" s="10"/>
      <c r="AH6" s="10">
        <v>1.3860000000000001E-2</v>
      </c>
      <c r="AI6" s="10">
        <v>0.46600000000000003</v>
      </c>
      <c r="AJ6" s="10">
        <v>2.0720000000000001</v>
      </c>
      <c r="AK6" s="10">
        <v>0.29339999999999999</v>
      </c>
      <c r="AL6" s="10"/>
      <c r="AM6" s="8"/>
    </row>
    <row r="7" spans="1:39" x14ac:dyDescent="0.2">
      <c r="B7" s="9">
        <v>0.2198</v>
      </c>
      <c r="C7" s="10">
        <v>0.50729999999999997</v>
      </c>
      <c r="D7" s="10">
        <v>0.2878</v>
      </c>
      <c r="E7" s="7"/>
      <c r="F7" s="8"/>
      <c r="G7" s="9">
        <v>1.0289999999999999</v>
      </c>
      <c r="H7" s="10">
        <v>1.8440000000000001</v>
      </c>
      <c r="I7" s="10">
        <v>5.0000000000000001E-3</v>
      </c>
      <c r="J7" s="10">
        <v>4.0710000000000003E-2</v>
      </c>
      <c r="K7" s="11"/>
      <c r="L7" s="9">
        <v>0.11020000000000001</v>
      </c>
      <c r="M7" s="10">
        <v>0.14549999999999999</v>
      </c>
      <c r="N7" s="7"/>
      <c r="O7" s="7"/>
      <c r="P7" s="8"/>
      <c r="S7" s="9">
        <v>0.31109999999999999</v>
      </c>
      <c r="T7" s="7"/>
      <c r="U7" s="10"/>
      <c r="V7" s="10">
        <v>3.322E-2</v>
      </c>
      <c r="W7" s="11">
        <v>0.18129999999999999</v>
      </c>
      <c r="X7" s="1">
        <v>2.0490000000000001E-2</v>
      </c>
      <c r="Y7" s="10"/>
      <c r="Z7" s="1">
        <v>1.7430000000000001E-2</v>
      </c>
      <c r="AA7" s="1">
        <v>0.69379999999999997</v>
      </c>
      <c r="AB7" s="1">
        <v>4.9540000000000001E-2</v>
      </c>
      <c r="AC7" s="1">
        <v>1.028</v>
      </c>
      <c r="AD7" s="1"/>
      <c r="AF7" s="9">
        <v>0.24909999999999999</v>
      </c>
      <c r="AG7" s="10"/>
      <c r="AH7" s="10">
        <v>5.8709999999999998E-2</v>
      </c>
      <c r="AI7" s="10">
        <v>1.7559999999999999E-2</v>
      </c>
      <c r="AJ7" s="10">
        <v>1.35E-2</v>
      </c>
      <c r="AK7" s="10">
        <v>1.476</v>
      </c>
      <c r="AL7" s="10"/>
      <c r="AM7" s="8"/>
    </row>
    <row r="8" spans="1:39" x14ac:dyDescent="0.2">
      <c r="B8" s="9">
        <v>0.63</v>
      </c>
      <c r="C8" s="10">
        <v>1.7250000000000001</v>
      </c>
      <c r="D8" s="10">
        <v>0.99980000000000002</v>
      </c>
      <c r="E8" s="7"/>
      <c r="F8" s="8"/>
      <c r="G8" s="9">
        <v>2.0539999999999998</v>
      </c>
      <c r="H8" s="10">
        <v>0.18890000000000001</v>
      </c>
      <c r="I8" s="10">
        <v>1.0940000000000001</v>
      </c>
      <c r="J8" s="10">
        <v>3.1040000000000002E-2</v>
      </c>
      <c r="K8" s="11"/>
      <c r="L8" s="9">
        <v>3.3390000000000003E-2</v>
      </c>
      <c r="M8" s="10">
        <v>1.5820000000000001E-2</v>
      </c>
      <c r="N8" s="7"/>
      <c r="O8" s="7"/>
      <c r="P8" s="8"/>
      <c r="S8" s="9"/>
      <c r="T8" s="7"/>
      <c r="U8" s="10"/>
      <c r="V8" s="10">
        <v>0.19209999999999999</v>
      </c>
      <c r="W8" s="11">
        <v>6.8110000000000004E-2</v>
      </c>
      <c r="X8" s="1"/>
      <c r="Y8" s="10"/>
      <c r="Z8" s="1">
        <v>0.28289999999999998</v>
      </c>
      <c r="AA8" s="1">
        <v>0.22040000000000001</v>
      </c>
      <c r="AB8" s="1">
        <v>1.5709999999999998E-2</v>
      </c>
      <c r="AC8" s="1">
        <v>0.31940000000000002</v>
      </c>
      <c r="AD8" s="1"/>
      <c r="AF8" s="9"/>
      <c r="AG8" s="10"/>
      <c r="AH8" s="10">
        <v>0.2445</v>
      </c>
      <c r="AI8" s="10">
        <v>7.0959999999999995E-2</v>
      </c>
      <c r="AJ8" s="10">
        <v>1.225E-2</v>
      </c>
      <c r="AK8" s="10">
        <v>0.17599999999999999</v>
      </c>
      <c r="AL8" s="10"/>
      <c r="AM8" s="8"/>
    </row>
    <row r="9" spans="1:39" x14ac:dyDescent="0.2">
      <c r="B9" s="9">
        <v>1.296</v>
      </c>
      <c r="C9" s="10">
        <v>2.0099999999999998</v>
      </c>
      <c r="D9" s="10">
        <v>5.0000000000000001E-3</v>
      </c>
      <c r="E9" s="7"/>
      <c r="F9" s="8"/>
      <c r="G9" s="9">
        <v>2.913E-2</v>
      </c>
      <c r="H9" s="10">
        <v>0.21279999999999999</v>
      </c>
      <c r="I9" s="10">
        <v>0.55430000000000001</v>
      </c>
      <c r="J9" s="10">
        <v>1.3639999999999999E-2</v>
      </c>
      <c r="K9" s="11"/>
      <c r="L9" s="9">
        <v>7.4179999999999996E-2</v>
      </c>
      <c r="M9" s="7"/>
      <c r="N9" s="7"/>
      <c r="O9" s="7"/>
      <c r="P9" s="8"/>
      <c r="S9" s="6"/>
      <c r="T9" s="10"/>
      <c r="U9" s="10"/>
      <c r="V9" s="10">
        <v>6.3170000000000004E-2</v>
      </c>
      <c r="W9" s="11">
        <v>0.6593</v>
      </c>
      <c r="Y9" s="10"/>
      <c r="Z9" s="1">
        <v>3.6679999999999997E-2</v>
      </c>
      <c r="AA9" s="1">
        <v>0.90790000000000004</v>
      </c>
      <c r="AB9" s="1">
        <v>0.14419999999999999</v>
      </c>
      <c r="AC9" s="1"/>
      <c r="AD9" s="1"/>
      <c r="AF9" s="6"/>
      <c r="AG9" s="7"/>
      <c r="AH9" s="10">
        <v>3.6389999999999999E-2</v>
      </c>
      <c r="AI9" s="10">
        <v>1.6789999999999999E-2</v>
      </c>
      <c r="AJ9" s="10">
        <v>2.896E-2</v>
      </c>
      <c r="AK9" s="10"/>
      <c r="AL9" s="10"/>
      <c r="AM9" s="8"/>
    </row>
    <row r="10" spans="1:39" x14ac:dyDescent="0.2">
      <c r="B10" s="9">
        <v>1.946</v>
      </c>
      <c r="C10" s="10">
        <v>1.7930000000000001E-2</v>
      </c>
      <c r="D10" s="10">
        <v>0.1109</v>
      </c>
      <c r="E10" s="7"/>
      <c r="F10" s="8"/>
      <c r="G10" s="9">
        <v>3.7429999999999998E-2</v>
      </c>
      <c r="H10" s="7"/>
      <c r="I10" s="10">
        <v>6.0479999999999999E-2</v>
      </c>
      <c r="J10" s="7"/>
      <c r="K10" s="8"/>
      <c r="L10" s="9">
        <v>2.4389999999999998E-2</v>
      </c>
      <c r="M10" s="7"/>
      <c r="N10" s="7"/>
      <c r="O10" s="7"/>
      <c r="P10" s="8"/>
      <c r="S10" s="6"/>
      <c r="T10" s="10"/>
      <c r="U10" s="10"/>
      <c r="V10" s="10">
        <v>0.58589999999999998</v>
      </c>
      <c r="W10" s="11">
        <v>3.943E-2</v>
      </c>
      <c r="X10" s="1"/>
      <c r="Y10" s="7"/>
      <c r="Z10" s="10"/>
      <c r="AA10" s="1">
        <v>2.0750000000000001E-2</v>
      </c>
      <c r="AB10" s="1">
        <v>1.6789999999999999E-2</v>
      </c>
      <c r="AD10" s="1"/>
      <c r="AF10" s="9"/>
      <c r="AG10" s="7"/>
      <c r="AH10" s="7"/>
      <c r="AI10" s="10">
        <v>1.636E-2</v>
      </c>
      <c r="AJ10" s="10">
        <v>9.1369999999999993E-3</v>
      </c>
      <c r="AK10" s="7"/>
      <c r="AL10" s="10"/>
      <c r="AM10" s="8"/>
    </row>
    <row r="11" spans="1:39" x14ac:dyDescent="0.2">
      <c r="B11" s="9">
        <v>1.591</v>
      </c>
      <c r="C11" s="10">
        <v>1.482</v>
      </c>
      <c r="D11" s="10">
        <v>0.68669999999999998</v>
      </c>
      <c r="E11" s="7"/>
      <c r="F11" s="8"/>
      <c r="G11" s="9">
        <v>2.298</v>
      </c>
      <c r="H11" s="7"/>
      <c r="I11" s="7"/>
      <c r="J11" s="7"/>
      <c r="K11" s="8"/>
      <c r="L11" s="9">
        <v>2.7820000000000001E-2</v>
      </c>
      <c r="M11" s="7"/>
      <c r="N11" s="7"/>
      <c r="O11" s="7"/>
      <c r="P11" s="8"/>
      <c r="S11" s="6"/>
      <c r="T11" s="10"/>
      <c r="U11" s="10"/>
      <c r="V11" s="10">
        <v>5.6000000000000001E-2</v>
      </c>
      <c r="W11" s="11">
        <v>1.7180000000000001E-2</v>
      </c>
      <c r="X11" s="1"/>
      <c r="Y11" s="7"/>
      <c r="Z11" s="7"/>
      <c r="AA11" s="1">
        <v>3.4500000000000003E-2</v>
      </c>
      <c r="AB11" s="1">
        <v>1.5610000000000001E-2</v>
      </c>
      <c r="AD11" s="1"/>
      <c r="AF11" s="9"/>
      <c r="AG11" s="7"/>
      <c r="AH11" s="7"/>
      <c r="AI11" s="10">
        <v>7.4249999999999997E-2</v>
      </c>
      <c r="AJ11" s="10">
        <v>1.0070000000000001E-2</v>
      </c>
      <c r="AK11" s="10"/>
      <c r="AL11" s="10"/>
      <c r="AM11" s="8"/>
    </row>
    <row r="12" spans="1:39" x14ac:dyDescent="0.2">
      <c r="B12" s="9">
        <v>1.597</v>
      </c>
      <c r="C12" s="10">
        <v>0.64049999999999996</v>
      </c>
      <c r="D12" s="7"/>
      <c r="E12" s="7"/>
      <c r="F12" s="8"/>
      <c r="G12" s="9">
        <v>2.2269999999999999</v>
      </c>
      <c r="H12" s="7"/>
      <c r="I12" s="7"/>
      <c r="J12" s="7"/>
      <c r="K12" s="8"/>
      <c r="L12" s="9">
        <v>6.3820000000000002E-2</v>
      </c>
      <c r="M12" s="7"/>
      <c r="N12" s="7"/>
      <c r="O12" s="7"/>
      <c r="P12" s="8"/>
      <c r="S12" s="6"/>
      <c r="T12" s="10"/>
      <c r="U12" s="7"/>
      <c r="V12" s="10">
        <v>3.8089999999999999E-2</v>
      </c>
      <c r="W12" s="11">
        <v>1.2999999999999999E-2</v>
      </c>
      <c r="Y12" s="7"/>
      <c r="Z12" s="7"/>
      <c r="AA12" s="1">
        <v>0.21510000000000001</v>
      </c>
      <c r="AB12" s="1">
        <v>3.0499999999999999E-2</v>
      </c>
      <c r="AD12" s="1"/>
      <c r="AF12" s="9"/>
      <c r="AG12" s="7"/>
      <c r="AH12" s="7"/>
      <c r="AI12" s="10">
        <v>2.1430000000000001E-2</v>
      </c>
      <c r="AJ12" s="10">
        <v>2.3709999999999998E-2</v>
      </c>
      <c r="AK12" s="10"/>
      <c r="AL12" s="10"/>
      <c r="AM12" s="8"/>
    </row>
    <row r="13" spans="1:39" x14ac:dyDescent="0.2">
      <c r="B13" s="9">
        <v>1.2070000000000001</v>
      </c>
      <c r="C13" s="7"/>
      <c r="D13" s="7"/>
      <c r="E13" s="7"/>
      <c r="F13" s="8"/>
      <c r="G13" s="9">
        <v>2.7240000000000002</v>
      </c>
      <c r="H13" s="7"/>
      <c r="I13" s="7"/>
      <c r="J13" s="7"/>
      <c r="K13" s="8"/>
      <c r="L13" s="9">
        <v>1.8759999999999999</v>
      </c>
      <c r="M13" s="7"/>
      <c r="N13" s="7"/>
      <c r="O13" s="7"/>
      <c r="P13" s="8"/>
      <c r="S13" s="6"/>
      <c r="T13" s="7"/>
      <c r="U13" s="7"/>
      <c r="V13" s="10">
        <v>2.7E-2</v>
      </c>
      <c r="W13" s="11">
        <v>2.7959999999999999E-2</v>
      </c>
      <c r="Y13" s="7"/>
      <c r="Z13" s="7"/>
      <c r="AA13" s="1">
        <v>4.9360000000000001E-2</v>
      </c>
      <c r="AB13" s="1">
        <v>3.746E-2</v>
      </c>
      <c r="AC13" s="1"/>
      <c r="AD13" s="1"/>
      <c r="AF13" s="9"/>
      <c r="AG13" s="7"/>
      <c r="AH13" s="7"/>
      <c r="AI13" s="10">
        <v>2.2859999999999998E-2</v>
      </c>
      <c r="AJ13" s="10">
        <v>2.1000000000000001E-2</v>
      </c>
      <c r="AK13" s="10"/>
      <c r="AL13" s="10"/>
      <c r="AM13" s="8"/>
    </row>
    <row r="14" spans="1:39" x14ac:dyDescent="0.2">
      <c r="B14" s="9">
        <v>1.5429999999999999</v>
      </c>
      <c r="C14" s="7"/>
      <c r="D14" s="7"/>
      <c r="E14" s="7"/>
      <c r="F14" s="8"/>
      <c r="G14" s="9">
        <v>2.411</v>
      </c>
      <c r="H14" s="7"/>
      <c r="I14" s="7"/>
      <c r="J14" s="7"/>
      <c r="K14" s="8"/>
      <c r="L14" s="9">
        <v>1.77</v>
      </c>
      <c r="M14" s="7"/>
      <c r="N14" s="7"/>
      <c r="O14" s="7"/>
      <c r="P14" s="8"/>
      <c r="S14" s="9"/>
      <c r="T14" s="7"/>
      <c r="U14" s="7"/>
      <c r="V14" s="10">
        <v>3.7609999999999998E-2</v>
      </c>
      <c r="W14" s="11">
        <v>0.1734</v>
      </c>
      <c r="Y14" s="7"/>
      <c r="Z14" s="7"/>
      <c r="AA14" s="1">
        <v>2.1499999999999998E-2</v>
      </c>
      <c r="AB14" s="1">
        <v>0.16650000000000001</v>
      </c>
      <c r="AC14" s="1"/>
      <c r="AD14" s="1"/>
      <c r="AF14" s="9"/>
      <c r="AG14" s="7"/>
      <c r="AH14" s="7"/>
      <c r="AI14" s="10">
        <v>3.4000000000000002E-2</v>
      </c>
      <c r="AJ14" s="10">
        <v>0.1351</v>
      </c>
      <c r="AK14" s="10"/>
      <c r="AL14" s="10"/>
      <c r="AM14" s="8"/>
    </row>
    <row r="15" spans="1:39" x14ac:dyDescent="0.2">
      <c r="B15" s="9">
        <v>3.6139999999999999E-2</v>
      </c>
      <c r="C15" s="7"/>
      <c r="D15" s="7"/>
      <c r="E15" s="7"/>
      <c r="F15" s="8"/>
      <c r="G15" s="9">
        <v>0.91500000000000004</v>
      </c>
      <c r="H15" s="7"/>
      <c r="I15" s="7"/>
      <c r="J15" s="7"/>
      <c r="K15" s="8"/>
      <c r="L15" s="9">
        <v>0.1024</v>
      </c>
      <c r="M15" s="7"/>
      <c r="N15" s="7"/>
      <c r="O15" s="7"/>
      <c r="P15" s="8"/>
      <c r="S15" s="9"/>
      <c r="T15" s="7"/>
      <c r="U15" s="7"/>
      <c r="V15" s="10">
        <v>1.4730000000000001</v>
      </c>
      <c r="W15" s="11">
        <v>9.3539999999999998E-2</v>
      </c>
      <c r="Y15" s="7"/>
      <c r="Z15" s="7"/>
      <c r="AA15" s="1">
        <v>4.036E-2</v>
      </c>
      <c r="AB15" s="1">
        <v>1.877</v>
      </c>
      <c r="AC15" s="1"/>
      <c r="AD15" s="1"/>
      <c r="AF15" s="9"/>
      <c r="AG15" s="7"/>
      <c r="AH15" s="7"/>
      <c r="AI15" s="10">
        <v>9.9290000000000003E-3</v>
      </c>
      <c r="AJ15" s="10">
        <v>1.0030000000000001E-2</v>
      </c>
      <c r="AK15" s="10"/>
      <c r="AL15" s="10"/>
      <c r="AM15" s="8"/>
    </row>
    <row r="16" spans="1:39" x14ac:dyDescent="0.2">
      <c r="B16" s="9">
        <v>2.1640000000000001</v>
      </c>
      <c r="C16" s="7"/>
      <c r="D16" s="7"/>
      <c r="E16" s="7"/>
      <c r="F16" s="8"/>
      <c r="G16" s="9">
        <v>6.5040000000000001E-2</v>
      </c>
      <c r="H16" s="7"/>
      <c r="I16" s="7"/>
      <c r="J16" s="7"/>
      <c r="K16" s="8"/>
      <c r="L16" s="9">
        <v>2.4660000000000002</v>
      </c>
      <c r="M16" s="7"/>
      <c r="N16" s="7"/>
      <c r="O16" s="7"/>
      <c r="P16" s="8"/>
      <c r="S16" s="9"/>
      <c r="T16" s="7"/>
      <c r="U16" s="7"/>
      <c r="V16" s="10">
        <v>0.14749999999999999</v>
      </c>
      <c r="W16" s="11">
        <v>2.4119999999999999</v>
      </c>
      <c r="Y16" s="7"/>
      <c r="Z16" s="7"/>
      <c r="AA16" s="1">
        <v>2.3230000000000001E-2</v>
      </c>
      <c r="AB16" s="1">
        <v>0.13239999999999999</v>
      </c>
      <c r="AC16" s="1"/>
      <c r="AD16" s="1"/>
      <c r="AF16" s="9"/>
      <c r="AG16" s="7"/>
      <c r="AH16" s="7"/>
      <c r="AI16" s="10">
        <v>1.0169999999999999</v>
      </c>
      <c r="AJ16" s="10">
        <v>6.4000000000000001E-2</v>
      </c>
      <c r="AK16" s="10"/>
      <c r="AL16" s="10"/>
      <c r="AM16" s="8"/>
    </row>
    <row r="17" spans="2:39" x14ac:dyDescent="0.2">
      <c r="B17" s="9">
        <v>0.47639999999999999</v>
      </c>
      <c r="C17" s="7"/>
      <c r="D17" s="7"/>
      <c r="E17" s="7"/>
      <c r="F17" s="8"/>
      <c r="G17" s="9">
        <v>4.6609999999999999E-2</v>
      </c>
      <c r="H17" s="7"/>
      <c r="I17" s="7"/>
      <c r="J17" s="7"/>
      <c r="K17" s="8"/>
      <c r="L17" s="9">
        <v>0.1913</v>
      </c>
      <c r="M17" s="7"/>
      <c r="N17" s="7"/>
      <c r="O17" s="7"/>
      <c r="P17" s="8"/>
      <c r="S17" s="9"/>
      <c r="T17" s="7"/>
      <c r="U17" s="7"/>
      <c r="V17" s="10">
        <v>6.5869999999999998E-2</v>
      </c>
      <c r="W17" s="11">
        <v>1.865</v>
      </c>
      <c r="Y17" s="7"/>
      <c r="Z17" s="7"/>
      <c r="AA17" s="1">
        <v>0.78559999999999997</v>
      </c>
      <c r="AB17" s="1">
        <v>2.393E-2</v>
      </c>
      <c r="AC17" s="1"/>
      <c r="AD17" s="1"/>
      <c r="AF17" s="9"/>
      <c r="AG17" s="7"/>
      <c r="AH17" s="7"/>
      <c r="AI17" s="10">
        <v>1.8180000000000001</v>
      </c>
      <c r="AJ17" s="7"/>
      <c r="AK17" s="10"/>
      <c r="AL17" s="10"/>
      <c r="AM17" s="8"/>
    </row>
    <row r="18" spans="2:39" x14ac:dyDescent="0.2">
      <c r="B18" s="9">
        <v>1.3140000000000001</v>
      </c>
      <c r="C18" s="7"/>
      <c r="D18" s="7"/>
      <c r="E18" s="7"/>
      <c r="F18" s="8"/>
      <c r="G18" s="9">
        <v>0.28639999999999999</v>
      </c>
      <c r="H18" s="7"/>
      <c r="I18" s="7"/>
      <c r="J18" s="7"/>
      <c r="K18" s="8"/>
      <c r="L18" s="9">
        <v>2.1160000000000001</v>
      </c>
      <c r="M18" s="7"/>
      <c r="N18" s="7"/>
      <c r="O18" s="7"/>
      <c r="P18" s="8"/>
      <c r="S18" s="9"/>
      <c r="T18" s="7"/>
      <c r="U18" s="7"/>
      <c r="V18" s="10">
        <v>3.8300000000000001E-2</v>
      </c>
      <c r="W18" s="11">
        <v>1.595</v>
      </c>
      <c r="X18" s="10"/>
      <c r="Y18" s="7"/>
      <c r="Z18" s="7"/>
      <c r="AA18" s="1">
        <v>2.6179999999999998E-2</v>
      </c>
      <c r="AB18" s="1">
        <v>0.53080000000000005</v>
      </c>
      <c r="AC18" s="1"/>
      <c r="AD18" s="1"/>
      <c r="AF18" s="9"/>
      <c r="AG18" s="7"/>
      <c r="AH18" s="7"/>
      <c r="AI18" s="10">
        <v>6.0069999999999998E-2</v>
      </c>
      <c r="AJ18" s="10"/>
      <c r="AK18" s="10"/>
      <c r="AL18" s="10"/>
      <c r="AM18" s="8"/>
    </row>
    <row r="19" spans="2:39" x14ac:dyDescent="0.2">
      <c r="B19" s="9">
        <v>1.78</v>
      </c>
      <c r="C19" s="7"/>
      <c r="D19" s="7"/>
      <c r="E19" s="7"/>
      <c r="F19" s="8"/>
      <c r="G19" s="9">
        <v>0.18160000000000001</v>
      </c>
      <c r="H19" s="7"/>
      <c r="I19" s="7"/>
      <c r="J19" s="7"/>
      <c r="K19" s="8"/>
      <c r="L19" s="9">
        <v>2.6480000000000001</v>
      </c>
      <c r="M19" s="7"/>
      <c r="N19" s="7"/>
      <c r="O19" s="7"/>
      <c r="P19" s="8"/>
      <c r="S19" s="9"/>
      <c r="T19" s="7"/>
      <c r="U19" s="7"/>
      <c r="V19" s="10">
        <v>0.3881</v>
      </c>
      <c r="W19" s="11">
        <v>6.1789999999999998E-2</v>
      </c>
      <c r="X19" s="10"/>
      <c r="Y19" s="7"/>
      <c r="Z19" s="7"/>
      <c r="AA19" s="1">
        <v>3.2460000000000003E-2</v>
      </c>
      <c r="AB19" s="1">
        <v>2.0779999999999998</v>
      </c>
      <c r="AC19" s="1"/>
      <c r="AD19" s="1"/>
      <c r="AF19" s="9"/>
      <c r="AG19" s="7"/>
      <c r="AH19" s="7"/>
      <c r="AI19" s="10">
        <v>1.6789999999999999E-2</v>
      </c>
      <c r="AJ19" s="10"/>
      <c r="AK19" s="10"/>
      <c r="AL19" s="10"/>
      <c r="AM19" s="8"/>
    </row>
    <row r="20" spans="2:39" x14ac:dyDescent="0.2">
      <c r="B20" s="9">
        <v>0.97509999999999997</v>
      </c>
      <c r="C20" s="7"/>
      <c r="D20" s="7"/>
      <c r="E20" s="7"/>
      <c r="F20" s="8"/>
      <c r="G20" s="9">
        <v>4.1500000000000002E-2</v>
      </c>
      <c r="H20" s="7"/>
      <c r="I20" s="7"/>
      <c r="J20" s="7"/>
      <c r="K20" s="8"/>
      <c r="L20" s="9">
        <v>0.67</v>
      </c>
      <c r="M20" s="7"/>
      <c r="N20" s="7"/>
      <c r="O20" s="7"/>
      <c r="P20" s="8"/>
      <c r="S20" s="9"/>
      <c r="T20" s="7"/>
      <c r="U20" s="7"/>
      <c r="V20" s="10">
        <v>4.2520000000000002E-2</v>
      </c>
      <c r="W20" s="11">
        <v>1.48</v>
      </c>
      <c r="X20" s="10"/>
      <c r="Y20" s="7"/>
      <c r="Z20" s="7"/>
      <c r="AA20" s="1">
        <v>2.9680000000000002E-2</v>
      </c>
      <c r="AB20" s="1"/>
      <c r="AC20" s="1"/>
      <c r="AD20" s="1"/>
      <c r="AE20" s="7"/>
      <c r="AF20" s="9"/>
      <c r="AG20" s="7"/>
      <c r="AH20" s="7"/>
      <c r="AI20" s="10">
        <v>1.06</v>
      </c>
      <c r="AJ20" s="10"/>
      <c r="AK20" s="10"/>
      <c r="AL20" s="10"/>
      <c r="AM20" s="8"/>
    </row>
    <row r="21" spans="2:39" x14ac:dyDescent="0.2">
      <c r="B21" s="9">
        <v>1.198</v>
      </c>
      <c r="C21" s="7"/>
      <c r="D21" s="7"/>
      <c r="E21" s="7"/>
      <c r="F21" s="8"/>
      <c r="G21" s="9">
        <v>1.728</v>
      </c>
      <c r="H21" s="7"/>
      <c r="I21" s="7"/>
      <c r="J21" s="7"/>
      <c r="K21" s="8"/>
      <c r="L21" s="9">
        <v>0.17780000000000001</v>
      </c>
      <c r="M21" s="7"/>
      <c r="N21" s="7"/>
      <c r="O21" s="7"/>
      <c r="P21" s="8"/>
      <c r="S21" s="9"/>
      <c r="T21" s="7"/>
      <c r="U21" s="7"/>
      <c r="V21" s="10">
        <v>0.14480000000000001</v>
      </c>
      <c r="W21" s="11">
        <v>0.2792</v>
      </c>
      <c r="X21" s="10"/>
      <c r="Y21" s="7"/>
      <c r="Z21" s="7"/>
      <c r="AA21" s="1">
        <v>1.224</v>
      </c>
      <c r="AB21" s="1"/>
      <c r="AC21" s="1"/>
      <c r="AD21" s="1"/>
      <c r="AE21" s="7"/>
      <c r="AF21" s="9"/>
      <c r="AG21" s="7"/>
      <c r="AH21" s="7"/>
      <c r="AI21" s="10">
        <v>1.7520000000000001E-2</v>
      </c>
      <c r="AJ21" s="10"/>
      <c r="AK21" s="10"/>
      <c r="AL21" s="10"/>
      <c r="AM21" s="8"/>
    </row>
    <row r="22" spans="2:39" x14ac:dyDescent="0.2">
      <c r="B22" s="9">
        <v>1.9139999999999999</v>
      </c>
      <c r="C22" s="7"/>
      <c r="D22" s="7"/>
      <c r="E22" s="7"/>
      <c r="F22" s="8"/>
      <c r="G22" s="9">
        <v>1.629</v>
      </c>
      <c r="H22" s="7"/>
      <c r="I22" s="7"/>
      <c r="J22" s="7"/>
      <c r="K22" s="8"/>
      <c r="L22" s="9">
        <v>0.13289999999999999</v>
      </c>
      <c r="M22" s="7"/>
      <c r="N22" s="7"/>
      <c r="O22" s="7"/>
      <c r="P22" s="8"/>
      <c r="S22" s="9"/>
      <c r="T22" s="7"/>
      <c r="U22" s="7"/>
      <c r="V22" s="10">
        <v>3.117E-2</v>
      </c>
      <c r="W22" s="11">
        <v>0.70309999999999995</v>
      </c>
      <c r="X22" s="10"/>
      <c r="Y22" s="7"/>
      <c r="Z22" s="7"/>
      <c r="AA22" s="1">
        <v>2.2710000000000001E-2</v>
      </c>
      <c r="AB22" s="1"/>
      <c r="AC22" s="1"/>
      <c r="AD22" s="1"/>
      <c r="AE22" s="7"/>
      <c r="AF22" s="9"/>
      <c r="AG22" s="7"/>
      <c r="AH22" s="7"/>
      <c r="AI22" s="10">
        <v>1.704E-2</v>
      </c>
      <c r="AJ22" s="10"/>
      <c r="AK22" s="10"/>
      <c r="AL22" s="10"/>
      <c r="AM22" s="8"/>
    </row>
    <row r="23" spans="2:39" x14ac:dyDescent="0.2">
      <c r="B23" s="9">
        <v>2.4089999999999998</v>
      </c>
      <c r="C23" s="7"/>
      <c r="D23" s="7"/>
      <c r="E23" s="7"/>
      <c r="F23" s="8"/>
      <c r="G23" s="9">
        <v>2.0590000000000002</v>
      </c>
      <c r="H23" s="7"/>
      <c r="I23" s="7"/>
      <c r="J23" s="7"/>
      <c r="K23" s="8"/>
      <c r="L23" s="9">
        <v>0.69259999999999999</v>
      </c>
      <c r="M23" s="7"/>
      <c r="N23" s="7"/>
      <c r="O23" s="7"/>
      <c r="P23" s="8"/>
      <c r="S23" s="9"/>
      <c r="T23" s="7"/>
      <c r="U23" s="7"/>
      <c r="V23" s="10">
        <v>3.5979999999999998E-2</v>
      </c>
      <c r="W23" s="8"/>
      <c r="X23" s="10"/>
      <c r="Y23" s="7"/>
      <c r="Z23" s="7"/>
      <c r="AA23" s="1">
        <v>2.9059999999999999E-2</v>
      </c>
      <c r="AB23" s="1"/>
      <c r="AC23" s="1"/>
      <c r="AD23" s="1"/>
      <c r="AE23" s="7"/>
      <c r="AF23" s="9"/>
      <c r="AG23" s="7"/>
      <c r="AH23" s="7"/>
      <c r="AI23" s="10">
        <v>2.2959999999999998</v>
      </c>
      <c r="AJ23" s="10"/>
      <c r="AK23" s="10"/>
      <c r="AL23" s="10"/>
      <c r="AM23" s="8"/>
    </row>
    <row r="24" spans="2:39" x14ac:dyDescent="0.2">
      <c r="B24" s="9">
        <v>0.26939999999999997</v>
      </c>
      <c r="C24" s="7"/>
      <c r="D24" s="7"/>
      <c r="E24" s="7"/>
      <c r="F24" s="8"/>
      <c r="G24" s="9">
        <v>0.47349999999999998</v>
      </c>
      <c r="H24" s="7"/>
      <c r="I24" s="7"/>
      <c r="J24" s="7"/>
      <c r="K24" s="8"/>
      <c r="L24" s="6"/>
      <c r="M24" s="7"/>
      <c r="N24" s="7"/>
      <c r="O24" s="7"/>
      <c r="P24" s="8"/>
      <c r="S24" s="9"/>
      <c r="T24" s="7"/>
      <c r="U24" s="7"/>
      <c r="V24" s="7"/>
      <c r="W24" s="8"/>
      <c r="X24" s="10"/>
      <c r="Y24" s="7"/>
      <c r="Z24" s="7"/>
      <c r="AA24" s="1">
        <v>9.7140000000000004E-2</v>
      </c>
      <c r="AB24" s="1"/>
      <c r="AC24" s="1"/>
      <c r="AD24" s="1"/>
      <c r="AE24" s="7"/>
      <c r="AF24" s="6"/>
      <c r="AG24" s="7"/>
      <c r="AH24" s="7"/>
      <c r="AI24" s="10">
        <v>0.16830000000000001</v>
      </c>
      <c r="AJ24" s="10"/>
      <c r="AK24" s="10"/>
      <c r="AL24" s="10"/>
      <c r="AM24" s="8"/>
    </row>
    <row r="25" spans="2:39" x14ac:dyDescent="0.2">
      <c r="B25" s="9">
        <v>0.2261</v>
      </c>
      <c r="C25" s="7"/>
      <c r="D25" s="7"/>
      <c r="E25" s="7"/>
      <c r="F25" s="8"/>
      <c r="G25" s="9">
        <v>0.17599999999999999</v>
      </c>
      <c r="H25" s="7"/>
      <c r="I25" s="7"/>
      <c r="J25" s="7"/>
      <c r="K25" s="8"/>
      <c r="L25" s="6"/>
      <c r="M25" s="7"/>
      <c r="N25" s="7"/>
      <c r="O25" s="7"/>
      <c r="P25" s="8"/>
      <c r="S25" s="9"/>
      <c r="T25" s="7"/>
      <c r="U25" s="7"/>
      <c r="V25" s="7"/>
      <c r="W25" s="8"/>
      <c r="X25" s="10"/>
      <c r="Y25" s="7"/>
      <c r="Z25" s="7"/>
      <c r="AA25" s="7"/>
      <c r="AB25" s="7"/>
      <c r="AC25" s="7"/>
      <c r="AD25" s="7"/>
      <c r="AE25" s="7"/>
      <c r="AF25" s="6"/>
      <c r="AG25" s="7"/>
      <c r="AH25" s="7"/>
      <c r="AI25" s="7"/>
      <c r="AJ25" s="7"/>
      <c r="AK25" s="7"/>
      <c r="AL25" s="7"/>
      <c r="AM25" s="8"/>
    </row>
    <row r="26" spans="2:39" x14ac:dyDescent="0.2">
      <c r="B26" s="9">
        <v>1.8540000000000001</v>
      </c>
      <c r="C26" s="7"/>
      <c r="D26" s="7"/>
      <c r="E26" s="7"/>
      <c r="F26" s="8"/>
      <c r="G26" s="9">
        <v>0.2586</v>
      </c>
      <c r="H26" s="7"/>
      <c r="I26" s="7"/>
      <c r="J26" s="7"/>
      <c r="K26" s="8"/>
      <c r="L26" s="6"/>
      <c r="M26" s="7"/>
      <c r="N26" s="7"/>
      <c r="O26" s="7"/>
      <c r="P26" s="8"/>
      <c r="S26" s="9"/>
      <c r="T26" s="7"/>
      <c r="U26" s="7"/>
      <c r="V26" s="7"/>
      <c r="W26" s="8"/>
      <c r="X26" s="10"/>
      <c r="Y26" s="7"/>
      <c r="Z26" s="7"/>
      <c r="AA26" s="7"/>
      <c r="AB26" s="7"/>
      <c r="AC26" s="7"/>
      <c r="AD26" s="7"/>
      <c r="AE26" s="7"/>
      <c r="AF26" s="6"/>
      <c r="AG26" s="7"/>
      <c r="AH26" s="7"/>
      <c r="AI26" s="7"/>
      <c r="AJ26" s="7"/>
      <c r="AK26" s="7"/>
      <c r="AL26" s="7"/>
      <c r="AM26" s="8"/>
    </row>
    <row r="27" spans="2:39" x14ac:dyDescent="0.2">
      <c r="B27" s="9">
        <v>1.7669999999999999</v>
      </c>
      <c r="C27" s="7"/>
      <c r="D27" s="7"/>
      <c r="E27" s="7"/>
      <c r="F27" s="8"/>
      <c r="G27" s="9">
        <v>0.311</v>
      </c>
      <c r="H27" s="7"/>
      <c r="I27" s="7"/>
      <c r="J27" s="7"/>
      <c r="K27" s="8"/>
      <c r="L27" s="6"/>
      <c r="M27" s="7"/>
      <c r="N27" s="7"/>
      <c r="O27" s="7"/>
      <c r="P27" s="8"/>
      <c r="S27" s="9"/>
      <c r="T27" s="7"/>
      <c r="U27" s="7"/>
      <c r="V27" s="7"/>
      <c r="W27" s="8"/>
      <c r="X27" s="10"/>
      <c r="Y27" s="7"/>
      <c r="Z27" s="7"/>
      <c r="AA27" s="7"/>
      <c r="AB27" s="7"/>
      <c r="AC27" s="7"/>
      <c r="AD27" s="7"/>
      <c r="AE27" s="7"/>
      <c r="AF27" s="6"/>
      <c r="AG27" s="7"/>
      <c r="AH27" s="7"/>
      <c r="AI27" s="7"/>
      <c r="AJ27" s="7"/>
      <c r="AK27" s="7"/>
      <c r="AL27" s="7"/>
      <c r="AM27" s="8"/>
    </row>
    <row r="28" spans="2:39" x14ac:dyDescent="0.2">
      <c r="B28" s="9">
        <v>1.46</v>
      </c>
      <c r="C28" s="7"/>
      <c r="D28" s="7"/>
      <c r="E28" s="7"/>
      <c r="F28" s="8"/>
      <c r="G28" s="9">
        <v>0.71840000000000004</v>
      </c>
      <c r="H28" s="7"/>
      <c r="I28" s="7"/>
      <c r="J28" s="7"/>
      <c r="K28" s="8"/>
      <c r="L28" s="6"/>
      <c r="M28" s="7"/>
      <c r="N28" s="7"/>
      <c r="O28" s="7"/>
      <c r="P28" s="8"/>
      <c r="S28" s="9"/>
      <c r="T28" s="7"/>
      <c r="U28" s="7"/>
      <c r="V28" s="7"/>
      <c r="W28" s="8"/>
      <c r="X28" s="10"/>
      <c r="Y28" s="7"/>
      <c r="Z28" s="7"/>
      <c r="AA28" s="7"/>
      <c r="AB28" s="7"/>
      <c r="AC28" s="7"/>
      <c r="AD28" s="7"/>
      <c r="AE28" s="7"/>
      <c r="AF28" s="6"/>
      <c r="AG28" s="7"/>
      <c r="AH28" s="7"/>
      <c r="AI28" s="7"/>
      <c r="AJ28" s="7"/>
      <c r="AK28" s="7"/>
      <c r="AL28" s="7"/>
      <c r="AM28" s="8"/>
    </row>
    <row r="29" spans="2:39" x14ac:dyDescent="0.2">
      <c r="B29" s="9">
        <v>5.5750000000000001E-2</v>
      </c>
      <c r="C29" s="7"/>
      <c r="D29" s="7"/>
      <c r="E29" s="7"/>
      <c r="F29" s="8"/>
      <c r="G29" s="6"/>
      <c r="H29" s="7"/>
      <c r="I29" s="7"/>
      <c r="J29" s="7"/>
      <c r="K29" s="8"/>
      <c r="L29" s="6"/>
      <c r="M29" s="7"/>
      <c r="N29" s="7"/>
      <c r="O29" s="7"/>
      <c r="P29" s="8"/>
      <c r="S29" s="9"/>
      <c r="T29" s="7"/>
      <c r="U29" s="7"/>
      <c r="V29" s="7"/>
      <c r="W29" s="8"/>
      <c r="X29" s="7"/>
      <c r="Y29" s="7"/>
      <c r="Z29" s="7"/>
      <c r="AA29" s="7"/>
      <c r="AB29" s="7"/>
      <c r="AC29" s="7"/>
      <c r="AD29" s="7"/>
      <c r="AE29" s="7"/>
      <c r="AF29" s="6"/>
      <c r="AG29" s="7"/>
      <c r="AH29" s="7"/>
      <c r="AI29" s="7"/>
      <c r="AJ29" s="7"/>
      <c r="AK29" s="7"/>
      <c r="AL29" s="7"/>
      <c r="AM29" s="8"/>
    </row>
    <row r="30" spans="2:39" x14ac:dyDescent="0.2">
      <c r="B30" s="9">
        <v>0.10589999999999999</v>
      </c>
      <c r="C30" s="7"/>
      <c r="D30" s="7"/>
      <c r="E30" s="7"/>
      <c r="F30" s="8"/>
      <c r="G30" s="6"/>
      <c r="H30" s="7"/>
      <c r="I30" s="7"/>
      <c r="J30" s="7"/>
      <c r="K30" s="8"/>
      <c r="L30" s="6"/>
      <c r="M30" s="7"/>
      <c r="N30" s="7"/>
      <c r="O30" s="7"/>
      <c r="P30" s="8"/>
      <c r="S30" s="9"/>
      <c r="T30" s="7"/>
      <c r="U30" s="7"/>
      <c r="V30" s="7"/>
      <c r="W30" s="8"/>
      <c r="X30" s="7"/>
      <c r="Y30" s="7"/>
      <c r="Z30" s="7"/>
      <c r="AA30" s="7"/>
      <c r="AB30" s="7"/>
      <c r="AC30" s="7"/>
      <c r="AD30" s="7"/>
      <c r="AE30" s="7"/>
      <c r="AF30" s="6"/>
      <c r="AG30" s="7"/>
      <c r="AH30" s="7"/>
      <c r="AI30" s="7"/>
      <c r="AJ30" s="7"/>
      <c r="AK30" s="7"/>
      <c r="AL30" s="7"/>
      <c r="AM30" s="8"/>
    </row>
    <row r="31" spans="2:39" x14ac:dyDescent="0.2">
      <c r="B31" s="9">
        <v>1.583</v>
      </c>
      <c r="C31" s="7"/>
      <c r="D31" s="7"/>
      <c r="E31" s="7"/>
      <c r="F31" s="8"/>
      <c r="G31" s="6"/>
      <c r="H31" s="7"/>
      <c r="I31" s="7"/>
      <c r="J31" s="7"/>
      <c r="K31" s="8"/>
      <c r="L31" s="6"/>
      <c r="M31" s="7"/>
      <c r="N31" s="7"/>
      <c r="O31" s="7"/>
      <c r="P31" s="8"/>
      <c r="S31" s="9"/>
      <c r="T31" s="7"/>
      <c r="U31" s="7"/>
      <c r="V31" s="7"/>
      <c r="W31" s="8"/>
      <c r="X31" s="7"/>
      <c r="Y31" s="7"/>
      <c r="Z31" s="7"/>
      <c r="AA31" s="7"/>
      <c r="AB31" s="7"/>
      <c r="AC31" s="7"/>
      <c r="AD31" s="7"/>
      <c r="AE31" s="7"/>
      <c r="AF31" s="6"/>
      <c r="AG31" s="7"/>
      <c r="AH31" s="7"/>
      <c r="AI31" s="7"/>
      <c r="AJ31" s="7"/>
      <c r="AK31" s="7"/>
      <c r="AL31" s="7"/>
      <c r="AM31" s="8"/>
    </row>
    <row r="32" spans="2:39" x14ac:dyDescent="0.2">
      <c r="B32" s="9">
        <v>2.0619999999999998</v>
      </c>
      <c r="C32" s="7"/>
      <c r="D32" s="7"/>
      <c r="E32" s="7"/>
      <c r="F32" s="8"/>
      <c r="G32" s="6"/>
      <c r="H32" s="7"/>
      <c r="I32" s="7"/>
      <c r="J32" s="7"/>
      <c r="K32" s="8"/>
      <c r="L32" s="6"/>
      <c r="M32" s="7"/>
      <c r="N32" s="7"/>
      <c r="O32" s="7"/>
      <c r="P32" s="8"/>
      <c r="S32" s="9"/>
      <c r="T32" s="7"/>
      <c r="U32" s="7"/>
      <c r="V32" s="7"/>
      <c r="W32" s="8"/>
      <c r="X32" s="7"/>
      <c r="Y32" s="7"/>
      <c r="Z32" s="7"/>
      <c r="AA32" s="7"/>
      <c r="AB32" s="7"/>
      <c r="AC32" s="7"/>
      <c r="AD32" s="7"/>
      <c r="AE32" s="7"/>
      <c r="AF32" s="6"/>
      <c r="AG32" s="7"/>
      <c r="AH32" s="7"/>
      <c r="AI32" s="7"/>
      <c r="AJ32" s="7"/>
      <c r="AK32" s="7"/>
      <c r="AL32" s="7"/>
      <c r="AM32" s="8"/>
    </row>
    <row r="33" spans="1:55" x14ac:dyDescent="0.2">
      <c r="B33" s="9">
        <v>1.103</v>
      </c>
      <c r="C33" s="7"/>
      <c r="D33" s="7"/>
      <c r="E33" s="7"/>
      <c r="F33" s="8"/>
      <c r="G33" s="6"/>
      <c r="H33" s="7"/>
      <c r="I33" s="7"/>
      <c r="J33" s="7"/>
      <c r="K33" s="8"/>
      <c r="L33" s="6"/>
      <c r="M33" s="7"/>
      <c r="N33" s="7"/>
      <c r="O33" s="7"/>
      <c r="P33" s="8"/>
      <c r="S33" s="9"/>
      <c r="T33" s="7"/>
      <c r="U33" s="7"/>
      <c r="V33" s="7"/>
      <c r="W33" s="8"/>
      <c r="X33" s="7"/>
      <c r="Y33" s="7"/>
      <c r="Z33" s="7"/>
      <c r="AA33" s="7"/>
      <c r="AB33" s="7"/>
      <c r="AC33" s="7"/>
      <c r="AD33" s="7"/>
      <c r="AE33" s="7"/>
      <c r="AF33" s="6"/>
      <c r="AG33" s="7"/>
      <c r="AH33" s="7"/>
      <c r="AI33" s="7"/>
      <c r="AJ33" s="7"/>
      <c r="AK33" s="7"/>
      <c r="AL33" s="7"/>
      <c r="AM33" s="8"/>
    </row>
    <row r="34" spans="1:55" x14ac:dyDescent="0.2">
      <c r="B34" s="9">
        <v>0.23050000000000001</v>
      </c>
      <c r="C34" s="7"/>
      <c r="D34" s="7"/>
      <c r="E34" s="7"/>
      <c r="F34" s="8"/>
      <c r="G34" s="6"/>
      <c r="H34" s="7"/>
      <c r="I34" s="7"/>
      <c r="J34" s="7"/>
      <c r="K34" s="8"/>
      <c r="L34" s="6"/>
      <c r="M34" s="7"/>
      <c r="N34" s="7"/>
      <c r="O34" s="7"/>
      <c r="P34" s="8"/>
      <c r="S34" s="9"/>
      <c r="T34" s="7"/>
      <c r="U34" s="7"/>
      <c r="V34" s="7"/>
      <c r="W34" s="8"/>
      <c r="X34" s="7"/>
      <c r="Y34" s="7"/>
      <c r="Z34" s="7"/>
      <c r="AA34" s="7"/>
      <c r="AB34" s="7"/>
      <c r="AC34" s="7"/>
      <c r="AD34" s="7"/>
      <c r="AE34" s="7"/>
      <c r="AF34" s="6"/>
      <c r="AG34" s="7"/>
      <c r="AH34" s="7"/>
      <c r="AI34" s="7"/>
      <c r="AJ34" s="7"/>
      <c r="AK34" s="7"/>
      <c r="AL34" s="7"/>
      <c r="AM34" s="8"/>
    </row>
    <row r="35" spans="1:55" x14ac:dyDescent="0.2">
      <c r="B35" s="9">
        <v>0.12189999999999999</v>
      </c>
      <c r="C35" s="7"/>
      <c r="D35" s="7"/>
      <c r="E35" s="7"/>
      <c r="F35" s="8"/>
      <c r="G35" s="6"/>
      <c r="H35" s="7"/>
      <c r="I35" s="7"/>
      <c r="J35" s="7"/>
      <c r="K35" s="8"/>
      <c r="L35" s="6"/>
      <c r="M35" s="7"/>
      <c r="N35" s="7"/>
      <c r="O35" s="7"/>
      <c r="P35" s="8"/>
      <c r="S35" s="9"/>
      <c r="T35" s="7"/>
      <c r="U35" s="7"/>
      <c r="V35" s="7"/>
      <c r="W35" s="8"/>
      <c r="X35" s="7"/>
      <c r="Y35" s="7"/>
      <c r="Z35" s="7"/>
      <c r="AA35" s="7"/>
      <c r="AB35" s="7"/>
      <c r="AC35" s="7"/>
      <c r="AD35" s="7"/>
      <c r="AE35" s="7"/>
      <c r="AF35" s="6"/>
      <c r="AG35" s="7"/>
      <c r="AH35" s="7"/>
      <c r="AI35" s="7"/>
      <c r="AJ35" s="7"/>
      <c r="AK35" s="7"/>
      <c r="AL35" s="7"/>
      <c r="AM35" s="8"/>
    </row>
    <row r="36" spans="1:55" x14ac:dyDescent="0.2">
      <c r="B36" s="9">
        <v>0.80430000000000001</v>
      </c>
      <c r="C36" s="7"/>
      <c r="D36" s="7"/>
      <c r="E36" s="7"/>
      <c r="F36" s="8"/>
      <c r="G36" s="6"/>
      <c r="H36" s="7"/>
      <c r="I36" s="7"/>
      <c r="J36" s="7"/>
      <c r="K36" s="8"/>
      <c r="L36" s="6"/>
      <c r="M36" s="7"/>
      <c r="N36" s="7"/>
      <c r="O36" s="7"/>
      <c r="P36" s="8"/>
      <c r="S36" s="9"/>
      <c r="T36" s="7"/>
      <c r="U36" s="7"/>
      <c r="V36" s="7"/>
      <c r="W36" s="8"/>
      <c r="X36" s="7"/>
      <c r="Y36" s="7"/>
      <c r="Z36" s="7"/>
      <c r="AA36" s="7"/>
      <c r="AB36" s="7"/>
      <c r="AC36" s="7"/>
      <c r="AD36" s="7"/>
      <c r="AE36" s="7"/>
      <c r="AF36" s="6"/>
      <c r="AG36" s="7"/>
      <c r="AH36" s="7"/>
      <c r="AI36" s="7"/>
      <c r="AJ36" s="7"/>
      <c r="AK36" s="7"/>
      <c r="AL36" s="7"/>
      <c r="AM36" s="8"/>
    </row>
    <row r="37" spans="1:55" x14ac:dyDescent="0.2">
      <c r="B37" s="9">
        <v>0.36459999999999998</v>
      </c>
      <c r="C37" s="7"/>
      <c r="D37" s="7"/>
      <c r="E37" s="7"/>
      <c r="F37" s="8"/>
      <c r="G37" s="6"/>
      <c r="H37" s="7"/>
      <c r="I37" s="7"/>
      <c r="J37" s="7"/>
      <c r="K37" s="8"/>
      <c r="L37" s="6"/>
      <c r="M37" s="7"/>
      <c r="N37" s="7"/>
      <c r="O37" s="7"/>
      <c r="P37" s="8"/>
      <c r="S37" s="9"/>
      <c r="T37" s="7"/>
      <c r="U37" s="7"/>
      <c r="V37" s="7"/>
      <c r="W37" s="8"/>
      <c r="X37" s="7"/>
      <c r="Y37" s="7"/>
      <c r="Z37" s="7"/>
      <c r="AA37" s="7"/>
      <c r="AB37" s="7"/>
      <c r="AC37" s="7"/>
      <c r="AD37" s="7"/>
      <c r="AE37" s="7"/>
      <c r="AF37" s="6"/>
      <c r="AG37" s="7"/>
      <c r="AH37" s="7"/>
      <c r="AI37" s="7"/>
      <c r="AJ37" s="7"/>
      <c r="AK37" s="7"/>
      <c r="AL37" s="7"/>
      <c r="AM37" s="8"/>
    </row>
    <row r="38" spans="1:55" x14ac:dyDescent="0.2">
      <c r="B38" s="9">
        <v>0.40410000000000001</v>
      </c>
      <c r="C38" s="7"/>
      <c r="D38" s="7"/>
      <c r="E38" s="7"/>
      <c r="F38" s="8"/>
      <c r="G38" s="6"/>
      <c r="H38" s="7"/>
      <c r="I38" s="7"/>
      <c r="J38" s="7"/>
      <c r="K38" s="8"/>
      <c r="L38" s="6"/>
      <c r="M38" s="7"/>
      <c r="N38" s="7"/>
      <c r="O38" s="7"/>
      <c r="P38" s="8"/>
      <c r="S38" s="9"/>
      <c r="T38" s="7"/>
      <c r="U38" s="7"/>
      <c r="V38" s="7"/>
      <c r="W38" s="8"/>
      <c r="X38" s="7"/>
      <c r="Y38" s="7"/>
      <c r="Z38" s="7"/>
      <c r="AA38" s="7"/>
      <c r="AB38" s="7"/>
      <c r="AC38" s="7"/>
      <c r="AD38" s="7"/>
      <c r="AE38" s="7"/>
      <c r="AF38" s="6"/>
      <c r="AG38" s="7"/>
      <c r="AH38" s="7"/>
      <c r="AI38" s="7"/>
      <c r="AJ38" s="7"/>
      <c r="AK38" s="7"/>
      <c r="AL38" s="7"/>
      <c r="AM38" s="8"/>
    </row>
    <row r="39" spans="1:55" x14ac:dyDescent="0.2">
      <c r="B39" s="9">
        <v>3.1329999999999997E-2</v>
      </c>
      <c r="C39" s="7"/>
      <c r="D39" s="7"/>
      <c r="E39" s="7"/>
      <c r="F39" s="8"/>
      <c r="G39" s="6"/>
      <c r="H39" s="7"/>
      <c r="I39" s="7"/>
      <c r="J39" s="7"/>
      <c r="K39" s="8"/>
      <c r="L39" s="6"/>
      <c r="M39" s="7"/>
      <c r="N39" s="7"/>
      <c r="O39" s="7"/>
      <c r="P39" s="8"/>
      <c r="S39" s="9"/>
      <c r="T39" s="7"/>
      <c r="U39" s="7"/>
      <c r="V39" s="7"/>
      <c r="W39" s="8"/>
      <c r="X39" s="7"/>
      <c r="Y39" s="7"/>
      <c r="Z39" s="7"/>
      <c r="AA39" s="7"/>
      <c r="AB39" s="7"/>
      <c r="AC39" s="7"/>
      <c r="AD39" s="7"/>
      <c r="AE39" s="7"/>
      <c r="AF39" s="6"/>
      <c r="AG39" s="7"/>
      <c r="AH39" s="7"/>
      <c r="AI39" s="7"/>
      <c r="AJ39" s="7"/>
      <c r="AK39" s="7"/>
      <c r="AL39" s="7"/>
      <c r="AM39" s="8"/>
    </row>
    <row r="40" spans="1:55" ht="17" thickBot="1" x14ac:dyDescent="0.25">
      <c r="B40" s="12">
        <v>5.5710000000000003E-2</v>
      </c>
      <c r="C40" s="13"/>
      <c r="D40" s="13"/>
      <c r="E40" s="13"/>
      <c r="F40" s="14"/>
      <c r="G40" s="15"/>
      <c r="H40" s="13"/>
      <c r="I40" s="13"/>
      <c r="J40" s="13"/>
      <c r="K40" s="14"/>
      <c r="L40" s="15"/>
      <c r="M40" s="13"/>
      <c r="N40" s="13"/>
      <c r="O40" s="13"/>
      <c r="P40" s="14"/>
      <c r="S40" s="12"/>
      <c r="T40" s="13"/>
      <c r="U40" s="13"/>
      <c r="V40" s="13"/>
      <c r="W40" s="14"/>
      <c r="X40" s="13"/>
      <c r="Y40" s="13"/>
      <c r="Z40" s="13"/>
      <c r="AA40" s="13"/>
      <c r="AB40" s="13"/>
      <c r="AC40" s="13"/>
      <c r="AD40" s="13"/>
      <c r="AE40" s="13"/>
      <c r="AF40" s="15"/>
      <c r="AG40" s="13"/>
      <c r="AH40" s="13"/>
      <c r="AI40" s="13"/>
      <c r="AJ40" s="13"/>
      <c r="AK40" s="13"/>
      <c r="AL40" s="13"/>
      <c r="AM40" s="14"/>
    </row>
    <row r="41" spans="1:55" x14ac:dyDescent="0.2">
      <c r="A41" s="26" t="s">
        <v>28</v>
      </c>
      <c r="B41" s="10">
        <v>37</v>
      </c>
      <c r="C41" s="7">
        <v>9</v>
      </c>
      <c r="D41" s="7">
        <v>8</v>
      </c>
      <c r="E41" s="7">
        <v>0</v>
      </c>
      <c r="F41" s="27">
        <v>3</v>
      </c>
      <c r="G41" s="27">
        <v>25</v>
      </c>
      <c r="H41" s="27">
        <v>6</v>
      </c>
      <c r="I41" s="27">
        <v>7</v>
      </c>
      <c r="J41" s="27">
        <v>6</v>
      </c>
      <c r="K41" s="27">
        <v>3</v>
      </c>
      <c r="L41" s="27">
        <v>20</v>
      </c>
      <c r="M41" s="27">
        <v>5</v>
      </c>
      <c r="N41" s="27">
        <v>2</v>
      </c>
      <c r="O41" s="27">
        <v>0</v>
      </c>
      <c r="P41" s="27">
        <v>2</v>
      </c>
      <c r="R41" s="26" t="s">
        <v>28</v>
      </c>
      <c r="S41" s="10">
        <v>4</v>
      </c>
      <c r="T41" s="7">
        <v>2</v>
      </c>
      <c r="U41" s="27">
        <v>2</v>
      </c>
      <c r="V41" s="27">
        <v>20</v>
      </c>
      <c r="W41" s="27">
        <v>19</v>
      </c>
      <c r="X41" s="27">
        <v>4</v>
      </c>
      <c r="Y41" s="27">
        <v>1</v>
      </c>
      <c r="Z41" s="27">
        <v>6</v>
      </c>
      <c r="AA41" s="27">
        <v>21</v>
      </c>
      <c r="AB41" s="27">
        <v>16</v>
      </c>
      <c r="AC41" s="27">
        <v>5</v>
      </c>
      <c r="AD41" s="27">
        <v>1</v>
      </c>
      <c r="AE41" s="27">
        <v>1</v>
      </c>
      <c r="AF41" s="27">
        <v>4</v>
      </c>
      <c r="AG41" s="27">
        <v>1</v>
      </c>
      <c r="AH41" s="27">
        <v>6</v>
      </c>
      <c r="AI41" s="27">
        <v>21</v>
      </c>
      <c r="AJ41" s="27">
        <v>13</v>
      </c>
      <c r="AK41" s="27">
        <v>5</v>
      </c>
      <c r="AL41" s="27">
        <v>1</v>
      </c>
      <c r="AM41" s="27">
        <v>0</v>
      </c>
    </row>
    <row r="42" spans="1:55" x14ac:dyDescent="0.2">
      <c r="A42" s="26"/>
      <c r="B42" s="10"/>
      <c r="C42" s="7"/>
      <c r="D42" s="7"/>
      <c r="E42" s="28" t="s">
        <v>29</v>
      </c>
      <c r="F42" s="27">
        <f>SUM(B41:F41)</f>
        <v>57</v>
      </c>
      <c r="G42" s="7"/>
      <c r="H42" s="7"/>
      <c r="I42" s="7"/>
      <c r="J42" s="28" t="s">
        <v>29</v>
      </c>
      <c r="K42" s="27">
        <f>SUM(G41:K41)</f>
        <v>47</v>
      </c>
      <c r="L42" s="7"/>
      <c r="M42" s="7"/>
      <c r="N42" s="7"/>
      <c r="O42" s="28" t="s">
        <v>29</v>
      </c>
      <c r="P42" s="27">
        <f>SUM(L41:P41)</f>
        <v>29</v>
      </c>
      <c r="R42" s="26"/>
      <c r="S42" s="10"/>
      <c r="T42" s="7"/>
      <c r="U42" s="7"/>
      <c r="V42" s="28" t="s">
        <v>29</v>
      </c>
      <c r="W42" s="27">
        <f>SUM(S41:W41)</f>
        <v>47</v>
      </c>
      <c r="X42" s="7"/>
      <c r="Y42" s="7"/>
      <c r="Z42" s="7"/>
      <c r="AB42" s="28"/>
      <c r="AC42" s="28"/>
      <c r="AD42" s="28" t="s">
        <v>29</v>
      </c>
      <c r="AE42" s="27">
        <f>SUM(X41:AE41)</f>
        <v>55</v>
      </c>
      <c r="AF42" s="7"/>
      <c r="AG42" s="7"/>
      <c r="AH42" s="7"/>
      <c r="AI42" s="28" t="s">
        <v>29</v>
      </c>
      <c r="AJ42" s="28"/>
      <c r="AK42" s="28"/>
      <c r="AL42" s="28"/>
      <c r="AM42" s="27">
        <f>SUM(AF41:AM41)</f>
        <v>51</v>
      </c>
    </row>
    <row r="43" spans="1:55" ht="17" thickBot="1" x14ac:dyDescent="0.25"/>
    <row r="44" spans="1:55" ht="17" thickBot="1" x14ac:dyDescent="0.25">
      <c r="A44" t="s">
        <v>25</v>
      </c>
      <c r="B44" s="60" t="s">
        <v>13</v>
      </c>
      <c r="C44" s="61"/>
      <c r="D44" s="61"/>
      <c r="E44" s="61"/>
      <c r="F44" s="62"/>
      <c r="G44" s="60" t="s">
        <v>14</v>
      </c>
      <c r="H44" s="61"/>
      <c r="I44" s="61"/>
      <c r="J44" s="61"/>
      <c r="K44" s="62"/>
      <c r="L44" s="60" t="s">
        <v>15</v>
      </c>
      <c r="M44" s="61"/>
      <c r="N44" s="61"/>
      <c r="O44" s="61"/>
      <c r="P44" s="62"/>
      <c r="R44" t="s">
        <v>25</v>
      </c>
      <c r="S44" s="60" t="s">
        <v>13</v>
      </c>
      <c r="T44" s="61"/>
      <c r="U44" s="61"/>
      <c r="V44" s="61"/>
      <c r="W44" s="62"/>
      <c r="X44" s="60" t="s">
        <v>14</v>
      </c>
      <c r="Y44" s="61"/>
      <c r="Z44" s="61"/>
      <c r="AA44" s="61"/>
      <c r="AB44" s="61"/>
      <c r="AC44" s="61"/>
      <c r="AD44" s="61"/>
      <c r="AE44" s="62"/>
      <c r="AF44" s="60" t="s">
        <v>15</v>
      </c>
      <c r="AG44" s="61"/>
      <c r="AH44" s="61"/>
      <c r="AI44" s="61"/>
      <c r="AJ44" s="61"/>
      <c r="AK44" s="61"/>
      <c r="AL44" s="61"/>
      <c r="AM44" s="62"/>
      <c r="AO44" t="s">
        <v>240</v>
      </c>
      <c r="AP44" s="60" t="s">
        <v>3</v>
      </c>
      <c r="AQ44" s="61"/>
      <c r="AR44" s="62"/>
      <c r="AS44" s="60" t="s">
        <v>2</v>
      </c>
      <c r="AT44" s="61"/>
      <c r="AU44" s="62"/>
    </row>
    <row r="45" spans="1:55" ht="17" thickBot="1" x14ac:dyDescent="0.25">
      <c r="B45" s="16" t="s">
        <v>9</v>
      </c>
      <c r="C45" s="17" t="s">
        <v>10</v>
      </c>
      <c r="D45" s="17" t="s">
        <v>11</v>
      </c>
      <c r="E45" s="17" t="s">
        <v>12</v>
      </c>
      <c r="F45" s="18" t="s">
        <v>16</v>
      </c>
      <c r="G45" s="16" t="s">
        <v>9</v>
      </c>
      <c r="H45" s="17" t="s">
        <v>10</v>
      </c>
      <c r="I45" s="17" t="s">
        <v>11</v>
      </c>
      <c r="J45" s="17" t="s">
        <v>12</v>
      </c>
      <c r="K45" s="18" t="s">
        <v>16</v>
      </c>
      <c r="L45" s="16" t="s">
        <v>9</v>
      </c>
      <c r="M45" s="17" t="s">
        <v>10</v>
      </c>
      <c r="N45" s="17" t="s">
        <v>11</v>
      </c>
      <c r="O45" s="17" t="s">
        <v>12</v>
      </c>
      <c r="P45" s="18" t="s">
        <v>16</v>
      </c>
      <c r="S45" s="16" t="s">
        <v>30</v>
      </c>
      <c r="T45" s="17" t="s">
        <v>31</v>
      </c>
      <c r="U45" s="17" t="s">
        <v>32</v>
      </c>
      <c r="V45" s="17" t="s">
        <v>33</v>
      </c>
      <c r="W45" s="18" t="s">
        <v>34</v>
      </c>
      <c r="X45" s="16" t="s">
        <v>30</v>
      </c>
      <c r="Y45" s="17" t="s">
        <v>31</v>
      </c>
      <c r="Z45" s="17" t="s">
        <v>32</v>
      </c>
      <c r="AA45" s="17" t="s">
        <v>33</v>
      </c>
      <c r="AB45" s="17" t="s">
        <v>34</v>
      </c>
      <c r="AC45" s="17" t="s">
        <v>37</v>
      </c>
      <c r="AD45" s="17" t="s">
        <v>38</v>
      </c>
      <c r="AE45" s="17" t="s">
        <v>39</v>
      </c>
      <c r="AF45" s="16" t="s">
        <v>30</v>
      </c>
      <c r="AG45" s="17" t="s">
        <v>31</v>
      </c>
      <c r="AH45" s="17" t="s">
        <v>32</v>
      </c>
      <c r="AI45" s="17" t="s">
        <v>33</v>
      </c>
      <c r="AJ45" s="17" t="s">
        <v>34</v>
      </c>
      <c r="AK45" s="17" t="s">
        <v>37</v>
      </c>
      <c r="AL45" s="17" t="s">
        <v>38</v>
      </c>
      <c r="AM45" s="18" t="s">
        <v>39</v>
      </c>
      <c r="AP45" s="16" t="s">
        <v>13</v>
      </c>
      <c r="AQ45" s="17" t="s">
        <v>14</v>
      </c>
      <c r="AR45" s="18" t="s">
        <v>15</v>
      </c>
      <c r="AS45" s="16" t="s">
        <v>13</v>
      </c>
      <c r="AT45" s="17" t="s">
        <v>14</v>
      </c>
      <c r="AU45" s="18" t="s">
        <v>15</v>
      </c>
      <c r="AW45" s="7"/>
    </row>
    <row r="46" spans="1:55" x14ac:dyDescent="0.2">
      <c r="B46" s="19">
        <v>0.26939999999999997</v>
      </c>
      <c r="C46" s="20">
        <v>0.54710000000000003</v>
      </c>
      <c r="D46" s="20">
        <v>1.294</v>
      </c>
      <c r="E46" s="21"/>
      <c r="F46" s="22">
        <v>1.1930000000000001</v>
      </c>
      <c r="G46" s="19">
        <v>0.2586</v>
      </c>
      <c r="H46" s="20">
        <v>1.8440000000000001</v>
      </c>
      <c r="I46" s="20">
        <v>1.371</v>
      </c>
      <c r="J46" s="20">
        <v>0.89959999999999996</v>
      </c>
      <c r="K46" s="22">
        <v>1.756</v>
      </c>
      <c r="L46" s="19">
        <v>0.67</v>
      </c>
      <c r="M46" s="20">
        <v>0.26600000000000001</v>
      </c>
      <c r="N46" s="20">
        <v>0.68079999999999996</v>
      </c>
      <c r="O46" s="21"/>
      <c r="P46" s="22">
        <v>1.01</v>
      </c>
      <c r="S46" s="19">
        <v>2.9660000000000002</v>
      </c>
      <c r="T46" s="20">
        <v>0.73760000000000003</v>
      </c>
      <c r="U46" s="20">
        <v>0.61060000000000003</v>
      </c>
      <c r="V46" s="20">
        <v>0.3881</v>
      </c>
      <c r="W46" s="22">
        <v>0.2792</v>
      </c>
      <c r="Y46" s="1">
        <v>0.26429999999999998</v>
      </c>
      <c r="Z46" s="1">
        <v>0.3029</v>
      </c>
      <c r="AA46" s="1">
        <v>0.43859999999999999</v>
      </c>
      <c r="AB46" s="1">
        <v>0.53080000000000005</v>
      </c>
      <c r="AC46" s="1">
        <v>0.30109999999999998</v>
      </c>
      <c r="AD46" s="1">
        <v>0.31780000000000003</v>
      </c>
      <c r="AE46" s="22"/>
      <c r="AF46" s="19"/>
      <c r="AG46" s="20"/>
      <c r="AH46" s="20"/>
      <c r="AI46" s="1">
        <v>0.33019999999999999</v>
      </c>
      <c r="AJ46" s="1">
        <v>2.0720000000000001</v>
      </c>
      <c r="AK46" s="1">
        <v>0.89900000000000002</v>
      </c>
      <c r="AL46" s="21"/>
      <c r="AM46" s="22"/>
      <c r="AP46" s="19">
        <v>0.26939999999999997</v>
      </c>
      <c r="AQ46" s="20">
        <v>0.2586</v>
      </c>
      <c r="AR46" s="22">
        <v>0.67</v>
      </c>
      <c r="AS46" s="19">
        <v>2.9660000000000002</v>
      </c>
      <c r="AT46" s="20">
        <v>0.26429999999999998</v>
      </c>
      <c r="AU46" s="22">
        <v>0.33019999999999999</v>
      </c>
      <c r="AV46" s="7"/>
      <c r="AW46" s="10"/>
    </row>
    <row r="47" spans="1:55" x14ac:dyDescent="0.2">
      <c r="B47" s="9">
        <v>0.36459999999999998</v>
      </c>
      <c r="C47" s="10">
        <v>2.335</v>
      </c>
      <c r="D47" s="10">
        <v>0.2878</v>
      </c>
      <c r="E47" s="7"/>
      <c r="F47" s="11">
        <v>0.67479999999999996</v>
      </c>
      <c r="G47" s="9">
        <v>0.26750000000000002</v>
      </c>
      <c r="H47" s="7"/>
      <c r="I47" s="10">
        <v>1.0940000000000001</v>
      </c>
      <c r="J47" s="7"/>
      <c r="K47" s="8"/>
      <c r="L47" s="9">
        <v>0.69259999999999999</v>
      </c>
      <c r="M47" s="10">
        <v>0.35349999999999998</v>
      </c>
      <c r="N47" s="10">
        <v>0.76580000000000004</v>
      </c>
      <c r="O47" s="7"/>
      <c r="P47" s="8"/>
      <c r="S47" s="9">
        <v>0.31109999999999999</v>
      </c>
      <c r="T47" s="10">
        <v>0.44469999999999998</v>
      </c>
      <c r="U47" s="10"/>
      <c r="V47" s="10">
        <v>0.58589999999999998</v>
      </c>
      <c r="W47" s="11">
        <v>0.6593</v>
      </c>
      <c r="Y47" s="1"/>
      <c r="Z47" s="1">
        <v>0.28289999999999998</v>
      </c>
      <c r="AA47" s="1">
        <v>0.69379999999999997</v>
      </c>
      <c r="AB47" s="1">
        <v>1.6839999999999999</v>
      </c>
      <c r="AC47" s="1">
        <v>0.64800000000000002</v>
      </c>
      <c r="AD47" s="7"/>
      <c r="AE47" s="8"/>
      <c r="AF47" s="9"/>
      <c r="AG47" s="10"/>
      <c r="AH47" s="10"/>
      <c r="AI47" s="1">
        <v>0.46600000000000003</v>
      </c>
      <c r="AJ47" s="7"/>
      <c r="AK47" s="1">
        <v>0.29339999999999999</v>
      </c>
      <c r="AL47" s="7"/>
      <c r="AM47" s="8"/>
      <c r="AP47" s="9">
        <v>0.36459999999999998</v>
      </c>
      <c r="AQ47" s="10">
        <v>0.26750000000000002</v>
      </c>
      <c r="AR47" s="11">
        <v>0.69259999999999999</v>
      </c>
      <c r="AS47" s="9">
        <v>0.31109999999999999</v>
      </c>
      <c r="AT47" s="10">
        <v>0.3029</v>
      </c>
      <c r="AU47" s="11">
        <v>0.46600000000000003</v>
      </c>
      <c r="AV47" s="7"/>
      <c r="AW47" s="10"/>
    </row>
    <row r="48" spans="1:55" x14ac:dyDescent="0.2">
      <c r="B48" s="9">
        <v>0.40410000000000001</v>
      </c>
      <c r="C48" s="10">
        <v>0.50729999999999997</v>
      </c>
      <c r="D48" s="10">
        <v>0.99980000000000002</v>
      </c>
      <c r="E48" s="7"/>
      <c r="F48" s="11">
        <v>1.7729999999999999</v>
      </c>
      <c r="G48" s="9">
        <v>0.28639999999999999</v>
      </c>
      <c r="H48" s="7"/>
      <c r="I48" s="10">
        <v>0.55430000000000001</v>
      </c>
      <c r="J48" s="7"/>
      <c r="K48" s="8"/>
      <c r="L48" s="9">
        <v>1.77</v>
      </c>
      <c r="M48" s="7"/>
      <c r="N48" s="7"/>
      <c r="O48" s="7"/>
      <c r="P48" s="8"/>
      <c r="S48" s="9"/>
      <c r="T48" s="10"/>
      <c r="U48" s="10"/>
      <c r="V48" s="10">
        <v>0.61270000000000002</v>
      </c>
      <c r="W48" s="11">
        <v>0.70309999999999995</v>
      </c>
      <c r="Y48" s="1"/>
      <c r="Z48" s="10"/>
      <c r="AA48" s="1">
        <v>0.78559999999999997</v>
      </c>
      <c r="AB48" s="1">
        <v>1.877</v>
      </c>
      <c r="AC48" s="1">
        <v>0.62050000000000005</v>
      </c>
      <c r="AD48" s="7"/>
      <c r="AE48" s="8"/>
      <c r="AF48" s="9"/>
      <c r="AG48" s="7"/>
      <c r="AH48" s="7"/>
      <c r="AI48" s="1">
        <v>1.0169999999999999</v>
      </c>
      <c r="AJ48" s="7"/>
      <c r="AK48" s="1">
        <v>1.476</v>
      </c>
      <c r="AL48" s="7"/>
      <c r="AM48" s="8"/>
      <c r="AP48" s="9">
        <v>0.40410000000000001</v>
      </c>
      <c r="AQ48" s="10">
        <v>0.28639999999999999</v>
      </c>
      <c r="AR48" s="11">
        <v>1.77</v>
      </c>
      <c r="AS48" s="9">
        <v>0.73760000000000003</v>
      </c>
      <c r="AT48" s="10">
        <v>0.28289999999999998</v>
      </c>
      <c r="AU48" s="11">
        <v>1.0169999999999999</v>
      </c>
      <c r="AV48" s="7"/>
      <c r="AW48" s="10"/>
      <c r="AY48" s="7"/>
      <c r="BC48" s="7"/>
    </row>
    <row r="49" spans="2:55" x14ac:dyDescent="0.2">
      <c r="B49" s="9">
        <v>0.47639999999999999</v>
      </c>
      <c r="C49" s="10">
        <v>1.7250000000000001</v>
      </c>
      <c r="D49" s="10">
        <v>0.68669999999999998</v>
      </c>
      <c r="E49" s="7"/>
      <c r="F49" s="8"/>
      <c r="G49" s="9">
        <v>0.311</v>
      </c>
      <c r="H49" s="7"/>
      <c r="I49" s="7"/>
      <c r="J49" s="7"/>
      <c r="K49" s="8"/>
      <c r="L49" s="9">
        <v>1.8759999999999999</v>
      </c>
      <c r="M49" s="7"/>
      <c r="N49" s="7"/>
      <c r="O49" s="7"/>
      <c r="P49" s="8"/>
      <c r="S49" s="6"/>
      <c r="T49" s="7"/>
      <c r="U49" s="7"/>
      <c r="V49" s="10">
        <v>1.4730000000000001</v>
      </c>
      <c r="W49" s="11">
        <v>0.87419999999999998</v>
      </c>
      <c r="Y49" s="1"/>
      <c r="Z49" s="7"/>
      <c r="AA49" s="1">
        <v>0.90790000000000004</v>
      </c>
      <c r="AB49" s="1">
        <v>2.0779999999999998</v>
      </c>
      <c r="AC49" s="1">
        <v>1.028</v>
      </c>
      <c r="AD49" s="7"/>
      <c r="AE49" s="8"/>
      <c r="AF49" s="9"/>
      <c r="AG49" s="7"/>
      <c r="AH49" s="7"/>
      <c r="AI49" s="1">
        <v>1.06</v>
      </c>
      <c r="AJ49" s="7"/>
      <c r="AK49" s="7"/>
      <c r="AL49" s="7"/>
      <c r="AM49" s="8"/>
      <c r="AP49" s="9">
        <v>0.47639999999999999</v>
      </c>
      <c r="AQ49" s="10">
        <v>0.311</v>
      </c>
      <c r="AR49" s="11">
        <v>1.8759999999999999</v>
      </c>
      <c r="AS49" s="9">
        <v>0.44469999999999998</v>
      </c>
      <c r="AT49" s="10">
        <v>0.43859999999999999</v>
      </c>
      <c r="AU49" s="11">
        <v>1.06</v>
      </c>
      <c r="AV49" s="7"/>
      <c r="AW49" s="10"/>
      <c r="AY49" s="7"/>
      <c r="BC49" s="7"/>
    </row>
    <row r="50" spans="2:55" x14ac:dyDescent="0.2">
      <c r="B50" s="9">
        <v>0.63</v>
      </c>
      <c r="C50" s="10">
        <v>2.0099999999999998</v>
      </c>
      <c r="D50" s="7"/>
      <c r="E50" s="7"/>
      <c r="F50" s="8"/>
      <c r="G50" s="9">
        <v>0.47349999999999998</v>
      </c>
      <c r="H50" s="7"/>
      <c r="I50" s="7"/>
      <c r="J50" s="7"/>
      <c r="K50" s="8"/>
      <c r="L50" s="9">
        <v>2.1160000000000001</v>
      </c>
      <c r="M50" s="7"/>
      <c r="N50" s="7"/>
      <c r="O50" s="7"/>
      <c r="P50" s="8"/>
      <c r="S50" s="6"/>
      <c r="T50" s="7"/>
      <c r="U50" s="7"/>
      <c r="V50" s="10">
        <v>2.3439999999999999</v>
      </c>
      <c r="W50" s="11">
        <v>1.48</v>
      </c>
      <c r="Y50" s="1"/>
      <c r="Z50" s="7"/>
      <c r="AA50" s="1">
        <v>1.224</v>
      </c>
      <c r="AB50" s="1">
        <v>2.1219999999999999</v>
      </c>
      <c r="AC50" s="1">
        <v>0.31940000000000002</v>
      </c>
      <c r="AD50" s="7"/>
      <c r="AE50" s="8"/>
      <c r="AF50" s="9"/>
      <c r="AG50" s="7"/>
      <c r="AH50" s="7"/>
      <c r="AI50" s="1">
        <v>1.2130000000000001</v>
      </c>
      <c r="AJ50" s="7"/>
      <c r="AK50" s="7"/>
      <c r="AL50" s="7"/>
      <c r="AM50" s="8"/>
      <c r="AP50" s="9">
        <v>0.63</v>
      </c>
      <c r="AQ50" s="10">
        <v>0.47349999999999998</v>
      </c>
      <c r="AR50" s="11">
        <v>2.1160000000000001</v>
      </c>
      <c r="AS50" s="9">
        <v>0.61060000000000003</v>
      </c>
      <c r="AT50" s="10">
        <v>0.69379999999999997</v>
      </c>
      <c r="AU50" s="11">
        <v>1.2130000000000001</v>
      </c>
      <c r="AV50" s="7"/>
      <c r="AW50" s="10"/>
      <c r="AY50" s="7"/>
      <c r="AZ50" s="7"/>
      <c r="BC50" s="7"/>
    </row>
    <row r="51" spans="2:55" x14ac:dyDescent="0.2">
      <c r="B51" s="9">
        <v>0.80430000000000001</v>
      </c>
      <c r="C51" s="10">
        <v>1.482</v>
      </c>
      <c r="D51" s="7"/>
      <c r="E51" s="7"/>
      <c r="F51" s="8"/>
      <c r="G51" s="9">
        <v>0.71840000000000004</v>
      </c>
      <c r="H51" s="7"/>
      <c r="I51" s="7"/>
      <c r="J51" s="7"/>
      <c r="K51" s="8"/>
      <c r="L51" s="9">
        <v>2.4660000000000002</v>
      </c>
      <c r="M51" s="7"/>
      <c r="N51" s="7"/>
      <c r="O51" s="7"/>
      <c r="P51" s="8"/>
      <c r="S51" s="6"/>
      <c r="T51" s="7"/>
      <c r="U51" s="7"/>
      <c r="V51" s="10"/>
      <c r="W51" s="11">
        <v>1.595</v>
      </c>
      <c r="Y51" s="1"/>
      <c r="Z51" s="7"/>
      <c r="AA51" s="1">
        <v>1.3069999999999999</v>
      </c>
      <c r="AB51" s="7"/>
      <c r="AC51" s="1"/>
      <c r="AD51" s="7"/>
      <c r="AE51" s="8"/>
      <c r="AF51" s="9"/>
      <c r="AG51" s="7"/>
      <c r="AH51" s="7"/>
      <c r="AI51" s="1">
        <v>1.8180000000000001</v>
      </c>
      <c r="AJ51" s="7"/>
      <c r="AK51" s="7"/>
      <c r="AL51" s="7"/>
      <c r="AM51" s="8"/>
      <c r="AP51" s="9">
        <v>0.80430000000000001</v>
      </c>
      <c r="AQ51" s="10">
        <v>0.71840000000000004</v>
      </c>
      <c r="AR51" s="11">
        <v>2.4660000000000002</v>
      </c>
      <c r="AS51" s="9">
        <v>0.3881</v>
      </c>
      <c r="AT51" s="10">
        <v>0.78559999999999997</v>
      </c>
      <c r="AU51" s="11">
        <v>1.8180000000000001</v>
      </c>
      <c r="AV51" s="7"/>
      <c r="AW51" s="10"/>
      <c r="AY51" s="7"/>
      <c r="AZ51" s="7"/>
      <c r="BC51" s="7"/>
    </row>
    <row r="52" spans="2:55" x14ac:dyDescent="0.2">
      <c r="B52" s="9">
        <v>0.94479999999999997</v>
      </c>
      <c r="C52" s="10">
        <v>0.64049999999999996</v>
      </c>
      <c r="D52" s="7"/>
      <c r="E52" s="7"/>
      <c r="F52" s="8"/>
      <c r="G52" s="9">
        <v>0.91500000000000004</v>
      </c>
      <c r="H52" s="7"/>
      <c r="I52" s="7"/>
      <c r="J52" s="7"/>
      <c r="K52" s="8"/>
      <c r="L52" s="9">
        <v>2.6480000000000001</v>
      </c>
      <c r="M52" s="7"/>
      <c r="N52" s="7"/>
      <c r="O52" s="7"/>
      <c r="P52" s="8"/>
      <c r="S52" s="6"/>
      <c r="T52" s="7"/>
      <c r="U52" s="7"/>
      <c r="V52" s="10"/>
      <c r="W52" s="11">
        <v>1.865</v>
      </c>
      <c r="Z52" s="7"/>
      <c r="AA52" s="7"/>
      <c r="AB52" s="7"/>
      <c r="AD52" s="7"/>
      <c r="AE52" s="8"/>
      <c r="AF52" s="9"/>
      <c r="AG52" s="7"/>
      <c r="AH52" s="7"/>
      <c r="AI52" s="1">
        <v>2.2959999999999998</v>
      </c>
      <c r="AJ52" s="7"/>
      <c r="AK52" s="7"/>
      <c r="AL52" s="7"/>
      <c r="AM52" s="8"/>
      <c r="AP52" s="9">
        <v>0.94479999999999997</v>
      </c>
      <c r="AQ52" s="10">
        <v>0.91500000000000004</v>
      </c>
      <c r="AR52" s="11">
        <v>2.6480000000000001</v>
      </c>
      <c r="AS52" s="9">
        <v>0.58589999999999998</v>
      </c>
      <c r="AT52" s="10">
        <v>0.90790000000000004</v>
      </c>
      <c r="AU52" s="11">
        <v>2.2959999999999998</v>
      </c>
      <c r="AV52" s="7"/>
      <c r="AW52" s="10"/>
      <c r="AY52" s="7"/>
      <c r="AZ52" s="7"/>
      <c r="BA52" s="7"/>
      <c r="BB52" s="1"/>
      <c r="BC52" s="7"/>
    </row>
    <row r="53" spans="2:55" x14ac:dyDescent="0.2">
      <c r="B53" s="9">
        <v>0.97509999999999997</v>
      </c>
      <c r="C53" s="7"/>
      <c r="D53" s="7"/>
      <c r="E53" s="7"/>
      <c r="F53" s="8"/>
      <c r="G53" s="9">
        <v>1.0289999999999999</v>
      </c>
      <c r="H53" s="7"/>
      <c r="I53" s="7"/>
      <c r="J53" s="7"/>
      <c r="K53" s="8"/>
      <c r="L53" s="6"/>
      <c r="M53" s="7"/>
      <c r="N53" s="7"/>
      <c r="O53" s="7"/>
      <c r="P53" s="8"/>
      <c r="S53" s="6"/>
      <c r="T53" s="7"/>
      <c r="U53" s="7"/>
      <c r="V53" s="10"/>
      <c r="W53" s="11">
        <v>2.3450000000000002</v>
      </c>
      <c r="Z53" s="7"/>
      <c r="AA53" s="7"/>
      <c r="AB53" s="7"/>
      <c r="AC53" s="7"/>
      <c r="AD53" s="7"/>
      <c r="AE53" s="8"/>
      <c r="AF53" s="6"/>
      <c r="AG53" s="7"/>
      <c r="AH53" s="7"/>
      <c r="AI53" s="1"/>
      <c r="AJ53" s="7"/>
      <c r="AK53" s="7"/>
      <c r="AL53" s="7"/>
      <c r="AM53" s="8"/>
      <c r="AP53" s="9">
        <v>0.97509999999999997</v>
      </c>
      <c r="AQ53" s="10">
        <v>1.0289999999999999</v>
      </c>
      <c r="AR53" s="11">
        <v>0.26600000000000001</v>
      </c>
      <c r="AS53" s="9">
        <v>0.61270000000000002</v>
      </c>
      <c r="AT53" s="10">
        <v>1.224</v>
      </c>
      <c r="AU53" s="11">
        <v>2.0720000000000001</v>
      </c>
      <c r="AV53" s="7"/>
      <c r="AW53" s="10"/>
      <c r="AY53" s="7"/>
      <c r="AZ53" s="7"/>
    </row>
    <row r="54" spans="2:55" x14ac:dyDescent="0.2">
      <c r="B54" s="9">
        <v>1.103</v>
      </c>
      <c r="C54" s="7"/>
      <c r="D54" s="7"/>
      <c r="E54" s="7"/>
      <c r="F54" s="8"/>
      <c r="G54" s="9">
        <v>1.1539999999999999</v>
      </c>
      <c r="H54" s="7"/>
      <c r="I54" s="7"/>
      <c r="J54" s="7"/>
      <c r="K54" s="8"/>
      <c r="L54" s="6"/>
      <c r="M54" s="7"/>
      <c r="N54" s="7"/>
      <c r="O54" s="7"/>
      <c r="P54" s="8"/>
      <c r="S54" s="6"/>
      <c r="T54" s="7"/>
      <c r="U54" s="7"/>
      <c r="V54" s="10"/>
      <c r="W54" s="11">
        <v>2.4119999999999999</v>
      </c>
      <c r="Y54" s="1"/>
      <c r="Z54" s="7"/>
      <c r="AA54" s="7"/>
      <c r="AB54" s="7"/>
      <c r="AC54" s="7"/>
      <c r="AD54" s="7"/>
      <c r="AE54" s="8"/>
      <c r="AF54" s="6"/>
      <c r="AG54" s="7"/>
      <c r="AH54" s="7"/>
      <c r="AI54" s="1"/>
      <c r="AJ54" s="7"/>
      <c r="AK54" s="7"/>
      <c r="AL54" s="7"/>
      <c r="AM54" s="8"/>
      <c r="AP54" s="9">
        <v>1.103</v>
      </c>
      <c r="AQ54" s="10">
        <v>1.1539999999999999</v>
      </c>
      <c r="AR54" s="11">
        <v>0.35349999999999998</v>
      </c>
      <c r="AS54" s="9">
        <v>1.4730000000000001</v>
      </c>
      <c r="AT54" s="10">
        <v>1.3069999999999999</v>
      </c>
      <c r="AU54" s="11">
        <v>0.89900000000000002</v>
      </c>
      <c r="AV54" s="7"/>
      <c r="AW54" s="10"/>
      <c r="AY54" s="7"/>
      <c r="AZ54" s="7"/>
    </row>
    <row r="55" spans="2:55" x14ac:dyDescent="0.2">
      <c r="B55" s="9">
        <v>1.198</v>
      </c>
      <c r="C55" s="7"/>
      <c r="D55" s="7"/>
      <c r="E55" s="7"/>
      <c r="F55" s="8"/>
      <c r="G55" s="9">
        <v>1.629</v>
      </c>
      <c r="H55" s="7"/>
      <c r="I55" s="7"/>
      <c r="J55" s="7"/>
      <c r="K55" s="8"/>
      <c r="L55" s="6"/>
      <c r="M55" s="7"/>
      <c r="N55" s="7"/>
      <c r="O55" s="7"/>
      <c r="P55" s="8"/>
      <c r="S55" s="6"/>
      <c r="T55" s="7"/>
      <c r="U55" s="7"/>
      <c r="V55" s="7"/>
      <c r="W55" s="8"/>
      <c r="Z55" s="7"/>
      <c r="AA55" s="7"/>
      <c r="AB55" s="7"/>
      <c r="AC55" s="7"/>
      <c r="AD55" s="7"/>
      <c r="AE55" s="8"/>
      <c r="AF55" s="6"/>
      <c r="AG55" s="7"/>
      <c r="AH55" s="7"/>
      <c r="AJ55" s="7"/>
      <c r="AK55" s="7"/>
      <c r="AL55" s="7"/>
      <c r="AM55" s="8"/>
      <c r="AP55" s="9">
        <v>1.198</v>
      </c>
      <c r="AQ55" s="10">
        <v>1.629</v>
      </c>
      <c r="AR55" s="11">
        <v>0.68079999999999996</v>
      </c>
      <c r="AS55" s="9">
        <v>2.3439999999999999</v>
      </c>
      <c r="AT55" s="10">
        <v>0.53080000000000005</v>
      </c>
      <c r="AU55" s="11">
        <v>0.29339999999999999</v>
      </c>
      <c r="AV55" s="7"/>
      <c r="AW55" s="10"/>
    </row>
    <row r="56" spans="2:55" x14ac:dyDescent="0.2">
      <c r="B56" s="9">
        <v>1.2070000000000001</v>
      </c>
      <c r="C56" s="7"/>
      <c r="D56" s="7"/>
      <c r="E56" s="7"/>
      <c r="F56" s="8"/>
      <c r="G56" s="9">
        <v>1.728</v>
      </c>
      <c r="H56" s="7"/>
      <c r="I56" s="7"/>
      <c r="J56" s="7"/>
      <c r="K56" s="8"/>
      <c r="L56" s="6"/>
      <c r="M56" s="7"/>
      <c r="N56" s="7"/>
      <c r="O56" s="7"/>
      <c r="P56" s="8"/>
      <c r="S56" s="6"/>
      <c r="T56" s="7"/>
      <c r="U56" s="7"/>
      <c r="V56" s="7"/>
      <c r="W56" s="8"/>
      <c r="Z56" s="7"/>
      <c r="AA56" s="7"/>
      <c r="AB56" s="7"/>
      <c r="AC56" s="7"/>
      <c r="AD56" s="7"/>
      <c r="AE56" s="8"/>
      <c r="AF56" s="6"/>
      <c r="AG56" s="7"/>
      <c r="AH56" s="7"/>
      <c r="AI56" s="7"/>
      <c r="AJ56" s="7"/>
      <c r="AK56" s="7"/>
      <c r="AL56" s="7"/>
      <c r="AM56" s="8"/>
      <c r="AP56" s="9">
        <v>1.2070000000000001</v>
      </c>
      <c r="AQ56" s="10">
        <v>1.728</v>
      </c>
      <c r="AR56" s="11">
        <v>0.76580000000000004</v>
      </c>
      <c r="AS56" s="9">
        <v>0.2792</v>
      </c>
      <c r="AT56" s="10">
        <v>1.6839999999999999</v>
      </c>
      <c r="AU56" s="11">
        <v>1.476</v>
      </c>
      <c r="AV56" s="7"/>
      <c r="AW56" s="10"/>
    </row>
    <row r="57" spans="2:55" x14ac:dyDescent="0.2">
      <c r="B57" s="9">
        <v>1.296</v>
      </c>
      <c r="C57" s="7"/>
      <c r="D57" s="7"/>
      <c r="E57" s="7"/>
      <c r="F57" s="8"/>
      <c r="G57" s="9">
        <v>2.0539999999999998</v>
      </c>
      <c r="H57" s="7"/>
      <c r="I57" s="7"/>
      <c r="J57" s="7"/>
      <c r="K57" s="8"/>
      <c r="L57" s="6"/>
      <c r="M57" s="7"/>
      <c r="N57" s="7"/>
      <c r="O57" s="7"/>
      <c r="P57" s="8"/>
      <c r="S57" s="6"/>
      <c r="T57" s="7"/>
      <c r="U57" s="7"/>
      <c r="V57" s="7"/>
      <c r="W57" s="8"/>
      <c r="Z57" s="7"/>
      <c r="AA57" s="7"/>
      <c r="AB57" s="7"/>
      <c r="AC57" s="7"/>
      <c r="AD57" s="7"/>
      <c r="AE57" s="8"/>
      <c r="AF57" s="6"/>
      <c r="AG57" s="7"/>
      <c r="AH57" s="7"/>
      <c r="AI57" s="7"/>
      <c r="AJ57" s="7"/>
      <c r="AK57" s="7"/>
      <c r="AL57" s="7"/>
      <c r="AM57" s="8"/>
      <c r="AP57" s="9">
        <v>1.296</v>
      </c>
      <c r="AQ57" s="10">
        <v>2.0539999999999998</v>
      </c>
      <c r="AR57" s="11">
        <v>1.01</v>
      </c>
      <c r="AS57" s="9">
        <v>0.6593</v>
      </c>
      <c r="AT57" s="10">
        <v>1.877</v>
      </c>
      <c r="AU57" s="8"/>
      <c r="AV57" s="7"/>
      <c r="AW57" s="10"/>
    </row>
    <row r="58" spans="2:55" x14ac:dyDescent="0.2">
      <c r="B58" s="9">
        <v>1.3140000000000001</v>
      </c>
      <c r="C58" s="7"/>
      <c r="D58" s="7"/>
      <c r="E58" s="7"/>
      <c r="F58" s="8"/>
      <c r="G58" s="9">
        <v>2.0590000000000002</v>
      </c>
      <c r="H58" s="7"/>
      <c r="I58" s="7"/>
      <c r="J58" s="7"/>
      <c r="K58" s="8"/>
      <c r="L58" s="6"/>
      <c r="M58" s="7"/>
      <c r="N58" s="7"/>
      <c r="O58" s="7"/>
      <c r="P58" s="8"/>
      <c r="S58" s="6"/>
      <c r="T58" s="7"/>
      <c r="U58" s="7"/>
      <c r="V58" s="7"/>
      <c r="W58" s="8"/>
      <c r="Z58" s="7"/>
      <c r="AA58" s="7"/>
      <c r="AB58" s="7"/>
      <c r="AC58" s="7"/>
      <c r="AD58" s="7"/>
      <c r="AE58" s="8"/>
      <c r="AF58" s="6"/>
      <c r="AG58" s="7"/>
      <c r="AH58" s="7"/>
      <c r="AI58" s="7"/>
      <c r="AJ58" s="7"/>
      <c r="AK58" s="7"/>
      <c r="AL58" s="7"/>
      <c r="AM58" s="8"/>
      <c r="AP58" s="9">
        <v>1.3140000000000001</v>
      </c>
      <c r="AQ58" s="10">
        <v>2.0590000000000002</v>
      </c>
      <c r="AR58" s="8"/>
      <c r="AS58" s="9">
        <v>0.70309999999999995</v>
      </c>
      <c r="AT58" s="10">
        <v>2.0779999999999998</v>
      </c>
      <c r="AU58" s="8"/>
      <c r="AV58" s="7"/>
      <c r="AW58" s="10"/>
    </row>
    <row r="59" spans="2:55" x14ac:dyDescent="0.2">
      <c r="B59" s="9">
        <v>1.46</v>
      </c>
      <c r="C59" s="7"/>
      <c r="D59" s="7"/>
      <c r="E59" s="7"/>
      <c r="F59" s="8"/>
      <c r="G59" s="9">
        <v>2.2269999999999999</v>
      </c>
      <c r="H59" s="7"/>
      <c r="I59" s="7"/>
      <c r="J59" s="7"/>
      <c r="K59" s="8"/>
      <c r="L59" s="6"/>
      <c r="M59" s="7"/>
      <c r="N59" s="7"/>
      <c r="O59" s="7"/>
      <c r="P59" s="8"/>
      <c r="S59" s="6"/>
      <c r="T59" s="7"/>
      <c r="U59" s="7"/>
      <c r="V59" s="7"/>
      <c r="W59" s="8"/>
      <c r="Z59" s="7"/>
      <c r="AA59" s="7"/>
      <c r="AB59" s="7"/>
      <c r="AC59" s="7"/>
      <c r="AD59" s="7"/>
      <c r="AE59" s="8"/>
      <c r="AF59" s="6"/>
      <c r="AG59" s="7"/>
      <c r="AH59" s="7"/>
      <c r="AI59" s="7"/>
      <c r="AJ59" s="7"/>
      <c r="AK59" s="7"/>
      <c r="AL59" s="7"/>
      <c r="AM59" s="8"/>
      <c r="AP59" s="9">
        <v>1.46</v>
      </c>
      <c r="AQ59" s="10">
        <v>2.2269999999999999</v>
      </c>
      <c r="AR59" s="8"/>
      <c r="AS59" s="9">
        <v>0.87419999999999998</v>
      </c>
      <c r="AT59" s="10">
        <v>2.1219999999999999</v>
      </c>
      <c r="AU59" s="8"/>
      <c r="AV59" s="7"/>
      <c r="AW59" s="10"/>
    </row>
    <row r="60" spans="2:55" x14ac:dyDescent="0.2">
      <c r="B60" s="9">
        <v>1.5269999999999999</v>
      </c>
      <c r="C60" s="7"/>
      <c r="D60" s="7"/>
      <c r="E60" s="7"/>
      <c r="F60" s="8"/>
      <c r="G60" s="9">
        <v>2.298</v>
      </c>
      <c r="H60" s="7"/>
      <c r="I60" s="7"/>
      <c r="J60" s="7"/>
      <c r="K60" s="8"/>
      <c r="L60" s="6"/>
      <c r="M60" s="7"/>
      <c r="N60" s="7"/>
      <c r="O60" s="7"/>
      <c r="P60" s="8"/>
      <c r="S60" s="6"/>
      <c r="T60" s="7"/>
      <c r="U60" s="7"/>
      <c r="V60" s="7"/>
      <c r="W60" s="8"/>
      <c r="Z60" s="7"/>
      <c r="AA60" s="7"/>
      <c r="AB60" s="7"/>
      <c r="AC60" s="7"/>
      <c r="AD60" s="7"/>
      <c r="AE60" s="8"/>
      <c r="AF60" s="6"/>
      <c r="AG60" s="7"/>
      <c r="AH60" s="7"/>
      <c r="AI60" s="7"/>
      <c r="AJ60" s="7"/>
      <c r="AK60" s="7"/>
      <c r="AL60" s="7"/>
      <c r="AM60" s="8"/>
      <c r="AP60" s="9">
        <v>1.5269999999999999</v>
      </c>
      <c r="AQ60" s="10">
        <v>2.298</v>
      </c>
      <c r="AR60" s="8"/>
      <c r="AS60" s="9">
        <v>1.48</v>
      </c>
      <c r="AT60" s="10">
        <v>0.30109999999999998</v>
      </c>
      <c r="AU60" s="8"/>
      <c r="AV60" s="7"/>
      <c r="AW60" s="10"/>
    </row>
    <row r="61" spans="2:55" x14ac:dyDescent="0.2">
      <c r="B61" s="9">
        <v>1.5429999999999999</v>
      </c>
      <c r="C61" s="7"/>
      <c r="D61" s="7"/>
      <c r="E61" s="7"/>
      <c r="F61" s="8"/>
      <c r="G61" s="9">
        <v>2.411</v>
      </c>
      <c r="H61" s="7"/>
      <c r="I61" s="7"/>
      <c r="J61" s="7"/>
      <c r="K61" s="8"/>
      <c r="L61" s="6"/>
      <c r="M61" s="7"/>
      <c r="N61" s="7"/>
      <c r="O61" s="7"/>
      <c r="P61" s="8"/>
      <c r="S61" s="6"/>
      <c r="T61" s="7"/>
      <c r="U61" s="7"/>
      <c r="V61" s="7"/>
      <c r="W61" s="8"/>
      <c r="Y61" s="1"/>
      <c r="Z61" s="7"/>
      <c r="AA61" s="7"/>
      <c r="AB61" s="7"/>
      <c r="AC61" s="7"/>
      <c r="AD61" s="7"/>
      <c r="AE61" s="8"/>
      <c r="AF61" s="6"/>
      <c r="AG61" s="7"/>
      <c r="AH61" s="7"/>
      <c r="AI61" s="7"/>
      <c r="AJ61" s="7"/>
      <c r="AK61" s="7"/>
      <c r="AL61" s="7"/>
      <c r="AM61" s="8"/>
      <c r="AP61" s="9">
        <v>1.5429999999999999</v>
      </c>
      <c r="AQ61" s="10">
        <v>2.411</v>
      </c>
      <c r="AR61" s="8"/>
      <c r="AS61" s="9">
        <v>1.595</v>
      </c>
      <c r="AT61" s="10">
        <v>0.64800000000000002</v>
      </c>
      <c r="AU61" s="8"/>
      <c r="AV61" s="7"/>
      <c r="AW61" s="10"/>
    </row>
    <row r="62" spans="2:55" x14ac:dyDescent="0.2">
      <c r="B62" s="9">
        <v>1.583</v>
      </c>
      <c r="C62" s="7"/>
      <c r="D62" s="7"/>
      <c r="E62" s="7"/>
      <c r="F62" s="8"/>
      <c r="G62" s="9">
        <v>2.7240000000000002</v>
      </c>
      <c r="H62" s="7"/>
      <c r="I62" s="7"/>
      <c r="J62" s="7"/>
      <c r="K62" s="8"/>
      <c r="L62" s="6"/>
      <c r="M62" s="7"/>
      <c r="N62" s="7"/>
      <c r="O62" s="7"/>
      <c r="P62" s="8"/>
      <c r="S62" s="6"/>
      <c r="T62" s="7"/>
      <c r="U62" s="7"/>
      <c r="V62" s="7"/>
      <c r="W62" s="8"/>
      <c r="Y62" s="1"/>
      <c r="Z62" s="7"/>
      <c r="AA62" s="7"/>
      <c r="AB62" s="7"/>
      <c r="AC62" s="7"/>
      <c r="AD62" s="7"/>
      <c r="AE62" s="8"/>
      <c r="AF62" s="6"/>
      <c r="AG62" s="7"/>
      <c r="AH62" s="7"/>
      <c r="AI62" s="7"/>
      <c r="AJ62" s="7"/>
      <c r="AK62" s="7"/>
      <c r="AL62" s="7"/>
      <c r="AM62" s="8"/>
      <c r="AP62" s="9">
        <v>1.583</v>
      </c>
      <c r="AQ62" s="10">
        <v>2.7240000000000002</v>
      </c>
      <c r="AR62" s="8"/>
      <c r="AS62" s="9">
        <v>1.865</v>
      </c>
      <c r="AT62" s="10">
        <v>0.62050000000000005</v>
      </c>
      <c r="AU62" s="8"/>
      <c r="AV62" s="7"/>
      <c r="AW62" s="10"/>
    </row>
    <row r="63" spans="2:55" x14ac:dyDescent="0.2">
      <c r="B63" s="9">
        <v>1.591</v>
      </c>
      <c r="C63" s="7"/>
      <c r="D63" s="7"/>
      <c r="E63" s="7"/>
      <c r="F63" s="8"/>
      <c r="G63" s="6"/>
      <c r="H63" s="7"/>
      <c r="I63" s="7"/>
      <c r="J63" s="7"/>
      <c r="K63" s="8"/>
      <c r="L63" s="6"/>
      <c r="M63" s="7"/>
      <c r="N63" s="7"/>
      <c r="O63" s="7"/>
      <c r="P63" s="8"/>
      <c r="S63" s="6"/>
      <c r="T63" s="7"/>
      <c r="U63" s="7"/>
      <c r="V63" s="7"/>
      <c r="W63" s="8"/>
      <c r="Y63" s="1"/>
      <c r="Z63" s="7"/>
      <c r="AA63" s="7"/>
      <c r="AB63" s="7"/>
      <c r="AC63" s="7"/>
      <c r="AD63" s="7"/>
      <c r="AE63" s="8"/>
      <c r="AF63" s="6"/>
      <c r="AG63" s="7"/>
      <c r="AH63" s="7"/>
      <c r="AI63" s="7"/>
      <c r="AJ63" s="7"/>
      <c r="AK63" s="7"/>
      <c r="AL63" s="7"/>
      <c r="AM63" s="8"/>
      <c r="AP63" s="9">
        <v>1.591</v>
      </c>
      <c r="AQ63" s="10">
        <v>1.8440000000000001</v>
      </c>
      <c r="AR63" s="8"/>
      <c r="AS63" s="9">
        <v>2.3450000000000002</v>
      </c>
      <c r="AT63" s="10">
        <v>1.028</v>
      </c>
      <c r="AU63" s="8"/>
      <c r="AV63" s="7"/>
      <c r="AW63" s="10"/>
    </row>
    <row r="64" spans="2:55" x14ac:dyDescent="0.2">
      <c r="B64" s="9">
        <v>1.597</v>
      </c>
      <c r="C64" s="7"/>
      <c r="D64" s="7"/>
      <c r="E64" s="7"/>
      <c r="F64" s="8"/>
      <c r="G64" s="6"/>
      <c r="H64" s="7"/>
      <c r="I64" s="7"/>
      <c r="J64" s="7"/>
      <c r="K64" s="8"/>
      <c r="L64" s="6"/>
      <c r="M64" s="7"/>
      <c r="N64" s="7"/>
      <c r="O64" s="7"/>
      <c r="P64" s="8"/>
      <c r="S64" s="6"/>
      <c r="T64" s="7"/>
      <c r="U64" s="7"/>
      <c r="V64" s="7"/>
      <c r="W64" s="8"/>
      <c r="Z64" s="7"/>
      <c r="AA64" s="7"/>
      <c r="AB64" s="7"/>
      <c r="AC64" s="7"/>
      <c r="AD64" s="7"/>
      <c r="AE64" s="8"/>
      <c r="AF64" s="6"/>
      <c r="AG64" s="7"/>
      <c r="AH64" s="7"/>
      <c r="AI64" s="7"/>
      <c r="AJ64" s="7"/>
      <c r="AK64" s="7"/>
      <c r="AL64" s="7"/>
      <c r="AM64" s="8"/>
      <c r="AP64" s="9">
        <v>1.597</v>
      </c>
      <c r="AQ64" s="10">
        <v>1.371</v>
      </c>
      <c r="AR64" s="8"/>
      <c r="AS64" s="9">
        <v>2.4119999999999999</v>
      </c>
      <c r="AT64" s="10">
        <v>0.31940000000000002</v>
      </c>
      <c r="AU64" s="8"/>
      <c r="AV64" s="7"/>
      <c r="AW64" s="10"/>
    </row>
    <row r="65" spans="1:48" x14ac:dyDescent="0.2">
      <c r="B65" s="9">
        <v>1.7669999999999999</v>
      </c>
      <c r="C65" s="7"/>
      <c r="D65" s="7"/>
      <c r="E65" s="7"/>
      <c r="F65" s="8"/>
      <c r="G65" s="6"/>
      <c r="H65" s="7"/>
      <c r="I65" s="7"/>
      <c r="J65" s="7"/>
      <c r="K65" s="8"/>
      <c r="L65" s="6"/>
      <c r="M65" s="7"/>
      <c r="N65" s="7"/>
      <c r="O65" s="7"/>
      <c r="P65" s="8"/>
      <c r="S65" s="6"/>
      <c r="T65" s="7"/>
      <c r="U65" s="7"/>
      <c r="V65" s="7"/>
      <c r="W65" s="8"/>
      <c r="Z65" s="7"/>
      <c r="AA65" s="7"/>
      <c r="AB65" s="7"/>
      <c r="AC65" s="7"/>
      <c r="AD65" s="7"/>
      <c r="AE65" s="8"/>
      <c r="AF65" s="6"/>
      <c r="AG65" s="7"/>
      <c r="AH65" s="7"/>
      <c r="AI65" s="7"/>
      <c r="AJ65" s="7"/>
      <c r="AK65" s="7"/>
      <c r="AL65" s="7"/>
      <c r="AM65" s="8"/>
      <c r="AP65" s="9">
        <v>1.7669999999999999</v>
      </c>
      <c r="AQ65" s="10">
        <v>1.0940000000000001</v>
      </c>
      <c r="AR65" s="8"/>
      <c r="AS65" s="6"/>
      <c r="AT65" s="10">
        <v>0.31780000000000003</v>
      </c>
      <c r="AU65" s="8"/>
      <c r="AV65" s="7"/>
    </row>
    <row r="66" spans="1:48" x14ac:dyDescent="0.2">
      <c r="B66" s="9">
        <v>1.78</v>
      </c>
      <c r="C66" s="7"/>
      <c r="D66" s="7"/>
      <c r="E66" s="7"/>
      <c r="F66" s="8"/>
      <c r="G66" s="6"/>
      <c r="H66" s="7"/>
      <c r="I66" s="7"/>
      <c r="J66" s="7"/>
      <c r="K66" s="8"/>
      <c r="L66" s="6"/>
      <c r="M66" s="7"/>
      <c r="N66" s="7"/>
      <c r="O66" s="7"/>
      <c r="P66" s="8"/>
      <c r="S66" s="6"/>
      <c r="T66" s="7"/>
      <c r="U66" s="7"/>
      <c r="V66" s="7"/>
      <c r="W66" s="8"/>
      <c r="Z66" s="7"/>
      <c r="AA66" s="7"/>
      <c r="AB66" s="7"/>
      <c r="AC66" s="7"/>
      <c r="AD66" s="7"/>
      <c r="AE66" s="8"/>
      <c r="AF66" s="6"/>
      <c r="AG66" s="7"/>
      <c r="AH66" s="7"/>
      <c r="AI66" s="7"/>
      <c r="AJ66" s="7"/>
      <c r="AK66" s="7"/>
      <c r="AL66" s="7"/>
      <c r="AM66" s="8"/>
      <c r="AP66" s="9">
        <v>1.78</v>
      </c>
      <c r="AQ66" s="10">
        <v>0.55430000000000001</v>
      </c>
      <c r="AR66" s="8"/>
      <c r="AS66" s="6"/>
      <c r="AT66" s="7"/>
      <c r="AU66" s="8"/>
      <c r="AV66" s="7"/>
    </row>
    <row r="67" spans="1:48" x14ac:dyDescent="0.2">
      <c r="B67" s="9">
        <v>1.8540000000000001</v>
      </c>
      <c r="C67" s="7"/>
      <c r="D67" s="7"/>
      <c r="E67" s="7"/>
      <c r="F67" s="8"/>
      <c r="G67" s="6"/>
      <c r="H67" s="7"/>
      <c r="I67" s="7"/>
      <c r="J67" s="7"/>
      <c r="K67" s="8"/>
      <c r="L67" s="6"/>
      <c r="M67" s="7"/>
      <c r="N67" s="7"/>
      <c r="O67" s="7"/>
      <c r="P67" s="8"/>
      <c r="S67" s="6"/>
      <c r="T67" s="7"/>
      <c r="U67" s="7"/>
      <c r="V67" s="7"/>
      <c r="W67" s="8"/>
      <c r="Z67" s="7"/>
      <c r="AA67" s="7"/>
      <c r="AB67" s="7"/>
      <c r="AC67" s="7"/>
      <c r="AD67" s="7"/>
      <c r="AE67" s="8"/>
      <c r="AF67" s="6"/>
      <c r="AG67" s="7"/>
      <c r="AH67" s="7"/>
      <c r="AI67" s="7"/>
      <c r="AJ67" s="7"/>
      <c r="AK67" s="7"/>
      <c r="AL67" s="7"/>
      <c r="AM67" s="8"/>
      <c r="AP67" s="9">
        <v>1.8540000000000001</v>
      </c>
      <c r="AQ67" s="10">
        <v>0.89959999999999996</v>
      </c>
      <c r="AR67" s="8"/>
      <c r="AS67" s="6"/>
      <c r="AT67" s="7"/>
      <c r="AU67" s="8"/>
      <c r="AV67" s="7"/>
    </row>
    <row r="68" spans="1:48" x14ac:dyDescent="0.2">
      <c r="B68" s="9">
        <v>1.9139999999999999</v>
      </c>
      <c r="C68" s="7"/>
      <c r="D68" s="7"/>
      <c r="E68" s="7"/>
      <c r="F68" s="8"/>
      <c r="G68" s="6"/>
      <c r="H68" s="7"/>
      <c r="I68" s="7"/>
      <c r="J68" s="7"/>
      <c r="K68" s="8"/>
      <c r="L68" s="6"/>
      <c r="M68" s="7"/>
      <c r="N68" s="7"/>
      <c r="O68" s="7"/>
      <c r="P68" s="8"/>
      <c r="S68" s="6"/>
      <c r="T68" s="7"/>
      <c r="U68" s="7"/>
      <c r="V68" s="7"/>
      <c r="W68" s="8"/>
      <c r="Z68" s="7"/>
      <c r="AA68" s="7"/>
      <c r="AB68" s="7"/>
      <c r="AC68" s="7"/>
      <c r="AD68" s="7"/>
      <c r="AE68" s="8"/>
      <c r="AF68" s="6"/>
      <c r="AG68" s="7"/>
      <c r="AH68" s="7"/>
      <c r="AI68" s="7"/>
      <c r="AJ68" s="7"/>
      <c r="AK68" s="7"/>
      <c r="AL68" s="7"/>
      <c r="AM68" s="8"/>
      <c r="AP68" s="9">
        <v>1.9139999999999999</v>
      </c>
      <c r="AQ68" s="10">
        <v>1.756</v>
      </c>
      <c r="AR68" s="8"/>
      <c r="AS68" s="6"/>
      <c r="AT68" s="7"/>
      <c r="AU68" s="8"/>
      <c r="AV68" s="7"/>
    </row>
    <row r="69" spans="1:48" x14ac:dyDescent="0.2">
      <c r="B69" s="9">
        <v>1.946</v>
      </c>
      <c r="C69" s="7"/>
      <c r="D69" s="7"/>
      <c r="E69" s="7"/>
      <c r="F69" s="8"/>
      <c r="G69" s="6"/>
      <c r="H69" s="7"/>
      <c r="I69" s="7"/>
      <c r="J69" s="7"/>
      <c r="K69" s="8"/>
      <c r="L69" s="6"/>
      <c r="M69" s="7"/>
      <c r="N69" s="7"/>
      <c r="O69" s="7"/>
      <c r="P69" s="8"/>
      <c r="S69" s="6"/>
      <c r="T69" s="7"/>
      <c r="U69" s="7"/>
      <c r="V69" s="7"/>
      <c r="W69" s="8"/>
      <c r="X69" s="6"/>
      <c r="Y69" s="7"/>
      <c r="Z69" s="7"/>
      <c r="AA69" s="7"/>
      <c r="AB69" s="7"/>
      <c r="AC69" s="7"/>
      <c r="AD69" s="7"/>
      <c r="AE69" s="8"/>
      <c r="AF69" s="6"/>
      <c r="AG69" s="7"/>
      <c r="AH69" s="7"/>
      <c r="AI69" s="7"/>
      <c r="AJ69" s="7"/>
      <c r="AK69" s="7"/>
      <c r="AL69" s="7"/>
      <c r="AM69" s="8"/>
      <c r="AP69" s="9">
        <v>1.946</v>
      </c>
      <c r="AQ69" s="7"/>
      <c r="AR69" s="8"/>
      <c r="AS69" s="6"/>
      <c r="AT69" s="7"/>
      <c r="AU69" s="8"/>
    </row>
    <row r="70" spans="1:48" x14ac:dyDescent="0.2">
      <c r="B70" s="9">
        <v>2.0619999999999998</v>
      </c>
      <c r="C70" s="7"/>
      <c r="D70" s="7"/>
      <c r="E70" s="7"/>
      <c r="F70" s="8"/>
      <c r="G70" s="6"/>
      <c r="H70" s="7"/>
      <c r="I70" s="7"/>
      <c r="J70" s="7"/>
      <c r="K70" s="8"/>
      <c r="L70" s="6"/>
      <c r="M70" s="7"/>
      <c r="N70" s="7"/>
      <c r="O70" s="7"/>
      <c r="P70" s="8"/>
      <c r="S70" s="6"/>
      <c r="T70" s="7"/>
      <c r="U70" s="7"/>
      <c r="V70" s="7"/>
      <c r="W70" s="8"/>
      <c r="X70" s="6"/>
      <c r="Y70" s="7"/>
      <c r="Z70" s="7"/>
      <c r="AA70" s="7"/>
      <c r="AB70" s="7"/>
      <c r="AC70" s="7"/>
      <c r="AD70" s="7"/>
      <c r="AE70" s="8"/>
      <c r="AF70" s="6"/>
      <c r="AG70" s="7"/>
      <c r="AH70" s="7"/>
      <c r="AI70" s="7"/>
      <c r="AJ70" s="7"/>
      <c r="AK70" s="7"/>
      <c r="AL70" s="7"/>
      <c r="AM70" s="8"/>
      <c r="AP70" s="9">
        <v>2.0619999999999998</v>
      </c>
      <c r="AQ70" s="7"/>
      <c r="AR70" s="8"/>
      <c r="AS70" s="6"/>
      <c r="AT70" s="7"/>
      <c r="AU70" s="8"/>
    </row>
    <row r="71" spans="1:48" x14ac:dyDescent="0.2">
      <c r="B71" s="9">
        <v>2.1640000000000001</v>
      </c>
      <c r="C71" s="7"/>
      <c r="D71" s="7"/>
      <c r="E71" s="7"/>
      <c r="F71" s="8"/>
      <c r="G71" s="6"/>
      <c r="H71" s="7"/>
      <c r="I71" s="7"/>
      <c r="J71" s="7"/>
      <c r="K71" s="8"/>
      <c r="L71" s="6"/>
      <c r="M71" s="7"/>
      <c r="N71" s="7"/>
      <c r="O71" s="7"/>
      <c r="P71" s="8"/>
      <c r="S71" s="6"/>
      <c r="T71" s="7"/>
      <c r="U71" s="7"/>
      <c r="V71" s="7"/>
      <c r="W71" s="8"/>
      <c r="X71" s="6"/>
      <c r="Y71" s="7"/>
      <c r="Z71" s="7"/>
      <c r="AA71" s="7"/>
      <c r="AB71" s="7"/>
      <c r="AC71" s="7"/>
      <c r="AD71" s="7"/>
      <c r="AE71" s="8"/>
      <c r="AF71" s="6"/>
      <c r="AG71" s="7"/>
      <c r="AH71" s="7"/>
      <c r="AI71" s="7"/>
      <c r="AJ71" s="7"/>
      <c r="AK71" s="7"/>
      <c r="AL71" s="7"/>
      <c r="AM71" s="8"/>
      <c r="AP71" s="9">
        <v>2.1640000000000001</v>
      </c>
      <c r="AQ71" s="7"/>
      <c r="AR71" s="8"/>
      <c r="AS71" s="6"/>
      <c r="AT71" s="7"/>
      <c r="AU71" s="8"/>
    </row>
    <row r="72" spans="1:48" ht="17" thickBot="1" x14ac:dyDescent="0.25">
      <c r="B72" s="12">
        <v>2.4089999999999998</v>
      </c>
      <c r="C72" s="13"/>
      <c r="D72" s="13"/>
      <c r="E72" s="13"/>
      <c r="F72" s="14"/>
      <c r="G72" s="15"/>
      <c r="H72" s="13"/>
      <c r="I72" s="13"/>
      <c r="J72" s="13"/>
      <c r="K72" s="14"/>
      <c r="L72" s="15"/>
      <c r="M72" s="13"/>
      <c r="N72" s="13"/>
      <c r="O72" s="13"/>
      <c r="P72" s="14"/>
      <c r="S72" s="15"/>
      <c r="T72" s="13"/>
      <c r="U72" s="13"/>
      <c r="V72" s="13"/>
      <c r="W72" s="14"/>
      <c r="X72" s="15"/>
      <c r="Y72" s="13"/>
      <c r="Z72" s="13"/>
      <c r="AA72" s="13"/>
      <c r="AB72" s="13"/>
      <c r="AC72" s="13"/>
      <c r="AD72" s="13"/>
      <c r="AE72" s="14"/>
      <c r="AF72" s="15"/>
      <c r="AG72" s="13"/>
      <c r="AH72" s="13"/>
      <c r="AI72" s="13"/>
      <c r="AJ72" s="13"/>
      <c r="AK72" s="13"/>
      <c r="AL72" s="13"/>
      <c r="AM72" s="14"/>
      <c r="AP72" s="9">
        <v>2.4089999999999998</v>
      </c>
      <c r="AQ72" s="7"/>
      <c r="AR72" s="8"/>
      <c r="AS72" s="6"/>
      <c r="AT72" s="7"/>
      <c r="AU72" s="8"/>
    </row>
    <row r="73" spans="1:48" x14ac:dyDescent="0.2">
      <c r="A73" s="26" t="s">
        <v>28</v>
      </c>
      <c r="B73" s="10">
        <v>27</v>
      </c>
      <c r="C73" s="7">
        <v>7</v>
      </c>
      <c r="D73" s="7">
        <v>4</v>
      </c>
      <c r="E73" s="7">
        <v>0</v>
      </c>
      <c r="F73" s="27">
        <v>3</v>
      </c>
      <c r="G73" s="27">
        <v>17</v>
      </c>
      <c r="H73" s="27">
        <v>1</v>
      </c>
      <c r="I73" s="27">
        <v>3</v>
      </c>
      <c r="J73" s="27">
        <v>1</v>
      </c>
      <c r="K73" s="27">
        <v>1</v>
      </c>
      <c r="L73" s="27">
        <v>7</v>
      </c>
      <c r="M73" s="27">
        <v>2</v>
      </c>
      <c r="N73" s="27">
        <v>2</v>
      </c>
      <c r="O73" s="27">
        <v>0</v>
      </c>
      <c r="P73" s="27">
        <v>1</v>
      </c>
      <c r="R73" s="26" t="s">
        <v>28</v>
      </c>
      <c r="S73" s="1">
        <v>2</v>
      </c>
      <c r="T73" s="7">
        <v>2</v>
      </c>
      <c r="U73" s="27">
        <v>1</v>
      </c>
      <c r="V73" s="27">
        <v>5</v>
      </c>
      <c r="W73" s="27">
        <v>9</v>
      </c>
      <c r="X73" s="27">
        <v>0</v>
      </c>
      <c r="Y73" s="27">
        <v>1</v>
      </c>
      <c r="Z73" s="27">
        <v>2</v>
      </c>
      <c r="AA73" s="27">
        <v>6</v>
      </c>
      <c r="AB73" s="27">
        <v>5</v>
      </c>
      <c r="AC73" s="27">
        <v>5</v>
      </c>
      <c r="AD73" s="27">
        <v>1</v>
      </c>
      <c r="AE73" s="27">
        <v>0</v>
      </c>
      <c r="AF73" s="27">
        <v>0</v>
      </c>
      <c r="AG73" s="27">
        <v>0</v>
      </c>
      <c r="AH73" s="27">
        <v>0</v>
      </c>
      <c r="AI73" s="27">
        <v>7</v>
      </c>
      <c r="AJ73" s="27">
        <v>1</v>
      </c>
      <c r="AK73" s="27">
        <v>3</v>
      </c>
      <c r="AL73" s="27">
        <v>0</v>
      </c>
      <c r="AM73" s="27"/>
      <c r="AP73" s="9">
        <v>0.54710000000000003</v>
      </c>
      <c r="AQ73" s="7"/>
      <c r="AR73" s="8"/>
      <c r="AS73" s="6"/>
      <c r="AT73" s="7"/>
      <c r="AU73" s="8"/>
    </row>
    <row r="74" spans="1:48" x14ac:dyDescent="0.2">
      <c r="A74" s="26"/>
      <c r="B74" s="10"/>
      <c r="C74" s="7"/>
      <c r="D74" s="7"/>
      <c r="E74" s="28" t="s">
        <v>29</v>
      </c>
      <c r="F74" s="27">
        <f>SUM(B73:F73)</f>
        <v>41</v>
      </c>
      <c r="G74" s="7"/>
      <c r="H74" s="7"/>
      <c r="I74" s="7"/>
      <c r="J74" s="28" t="s">
        <v>29</v>
      </c>
      <c r="K74" s="27">
        <f>SUM(G73:K73)</f>
        <v>23</v>
      </c>
      <c r="L74" s="7"/>
      <c r="M74" s="7"/>
      <c r="N74" s="7"/>
      <c r="O74" s="28" t="s">
        <v>29</v>
      </c>
      <c r="P74" s="27">
        <f>SUM(L73:P73)</f>
        <v>12</v>
      </c>
      <c r="R74" s="26"/>
      <c r="S74" s="10"/>
      <c r="T74" s="7"/>
      <c r="U74" s="7"/>
      <c r="V74" s="28" t="s">
        <v>29</v>
      </c>
      <c r="W74" s="27">
        <f>SUM(S73:W73)</f>
        <v>19</v>
      </c>
      <c r="X74" s="7"/>
      <c r="Y74" s="7"/>
      <c r="Z74" s="7"/>
      <c r="AB74" s="28"/>
      <c r="AC74" s="28"/>
      <c r="AD74" s="28" t="s">
        <v>29</v>
      </c>
      <c r="AE74" s="27">
        <f>SUM(X73:AE73)</f>
        <v>20</v>
      </c>
      <c r="AF74" s="7"/>
      <c r="AG74" s="7"/>
      <c r="AH74" s="7"/>
      <c r="AJ74" s="28"/>
      <c r="AK74" s="28"/>
      <c r="AL74" s="28" t="s">
        <v>29</v>
      </c>
      <c r="AM74" s="27">
        <f>SUM(AF73:AM73)</f>
        <v>11</v>
      </c>
      <c r="AP74" s="9">
        <v>2.335</v>
      </c>
      <c r="AQ74" s="7"/>
      <c r="AR74" s="8"/>
      <c r="AS74" s="6"/>
      <c r="AT74" s="7"/>
      <c r="AU74" s="8"/>
    </row>
    <row r="75" spans="1:48" x14ac:dyDescent="0.2">
      <c r="AP75" s="9">
        <v>0.50729999999999997</v>
      </c>
      <c r="AQ75" s="7"/>
      <c r="AR75" s="8"/>
      <c r="AS75" s="6"/>
      <c r="AT75" s="7"/>
      <c r="AU75" s="8"/>
    </row>
    <row r="76" spans="1:48" x14ac:dyDescent="0.2">
      <c r="A76" s="24" t="s">
        <v>36</v>
      </c>
      <c r="B76">
        <f>B73*100/B41</f>
        <v>72.972972972972968</v>
      </c>
      <c r="C76">
        <f>C73*100/C41</f>
        <v>77.777777777777771</v>
      </c>
      <c r="D76">
        <f>D73*100/D41</f>
        <v>50</v>
      </c>
      <c r="F76">
        <f t="shared" ref="F76:N76" si="0">F73*100/F41</f>
        <v>100</v>
      </c>
      <c r="G76">
        <f t="shared" si="0"/>
        <v>68</v>
      </c>
      <c r="H76">
        <f t="shared" si="0"/>
        <v>16.666666666666668</v>
      </c>
      <c r="I76">
        <f t="shared" si="0"/>
        <v>42.857142857142854</v>
      </c>
      <c r="J76">
        <f t="shared" si="0"/>
        <v>16.666666666666668</v>
      </c>
      <c r="K76">
        <f t="shared" si="0"/>
        <v>33.333333333333336</v>
      </c>
      <c r="L76">
        <f t="shared" si="0"/>
        <v>35</v>
      </c>
      <c r="M76">
        <f t="shared" si="0"/>
        <v>40</v>
      </c>
      <c r="N76">
        <f t="shared" si="0"/>
        <v>100</v>
      </c>
      <c r="P76">
        <f>P73*100/P41</f>
        <v>50</v>
      </c>
      <c r="R76" s="24" t="s">
        <v>36</v>
      </c>
      <c r="S76">
        <f>S73*100/S41</f>
        <v>50</v>
      </c>
      <c r="T76">
        <f>T73*100/T41</f>
        <v>100</v>
      </c>
      <c r="U76">
        <f>U73*100/U41</f>
        <v>50</v>
      </c>
      <c r="W76">
        <f t="shared" ref="W76:AL76" si="1">W73*100/W41</f>
        <v>47.368421052631582</v>
      </c>
      <c r="X76">
        <f t="shared" si="1"/>
        <v>0</v>
      </c>
      <c r="Y76">
        <f t="shared" si="1"/>
        <v>100</v>
      </c>
      <c r="Z76">
        <f t="shared" si="1"/>
        <v>33.333333333333336</v>
      </c>
      <c r="AA76">
        <f t="shared" si="1"/>
        <v>28.571428571428573</v>
      </c>
      <c r="AB76">
        <f t="shared" si="1"/>
        <v>31.25</v>
      </c>
      <c r="AC76">
        <f t="shared" si="1"/>
        <v>100</v>
      </c>
      <c r="AD76">
        <f t="shared" si="1"/>
        <v>100</v>
      </c>
      <c r="AE76">
        <f t="shared" si="1"/>
        <v>0</v>
      </c>
      <c r="AF76">
        <f t="shared" si="1"/>
        <v>0</v>
      </c>
      <c r="AG76">
        <f t="shared" si="1"/>
        <v>0</v>
      </c>
      <c r="AH76">
        <f t="shared" si="1"/>
        <v>0</v>
      </c>
      <c r="AI76">
        <f t="shared" si="1"/>
        <v>33.333333333333336</v>
      </c>
      <c r="AJ76">
        <f t="shared" si="1"/>
        <v>7.6923076923076925</v>
      </c>
      <c r="AK76">
        <f t="shared" si="1"/>
        <v>60</v>
      </c>
      <c r="AL76">
        <f t="shared" si="1"/>
        <v>0</v>
      </c>
      <c r="AP76" s="9">
        <v>1.7250000000000001</v>
      </c>
      <c r="AQ76" s="7"/>
      <c r="AR76" s="8"/>
      <c r="AS76" s="6"/>
      <c r="AT76" s="7"/>
      <c r="AU76" s="8"/>
    </row>
    <row r="77" spans="1:48" x14ac:dyDescent="0.2">
      <c r="F77">
        <f>F74*100/F42</f>
        <v>71.929824561403507</v>
      </c>
      <c r="K77">
        <f>K74*100/K42</f>
        <v>48.936170212765958</v>
      </c>
      <c r="P77">
        <f>P74*100/P42</f>
        <v>41.379310344827587</v>
      </c>
      <c r="W77">
        <f>W74*100/W42</f>
        <v>40.425531914893618</v>
      </c>
      <c r="AE77">
        <f>AE74*100/AE42</f>
        <v>36.363636363636367</v>
      </c>
      <c r="AM77">
        <f>AM74*100/AM42</f>
        <v>21.568627450980394</v>
      </c>
      <c r="AP77" s="9">
        <v>2.0099999999999998</v>
      </c>
      <c r="AQ77" s="7"/>
      <c r="AR77" s="8"/>
      <c r="AS77" s="6"/>
      <c r="AT77" s="7"/>
      <c r="AU77" s="8"/>
    </row>
    <row r="78" spans="1:48" x14ac:dyDescent="0.2">
      <c r="A78" s="24" t="s">
        <v>35</v>
      </c>
      <c r="B78">
        <f>AVERAGE(B46:B72)</f>
        <v>1.3401370370370371</v>
      </c>
      <c r="C78">
        <f>AVERAGE(C46:C72)</f>
        <v>1.320985714285714</v>
      </c>
      <c r="D78">
        <f>AVERAGE(D46:D72)</f>
        <v>0.817075</v>
      </c>
      <c r="F78">
        <f t="shared" ref="F78:N78" si="2">AVERAGE(F46:F72)</f>
        <v>1.2135999999999998</v>
      </c>
      <c r="G78">
        <f t="shared" si="2"/>
        <v>1.3260823529411765</v>
      </c>
      <c r="H78">
        <f t="shared" si="2"/>
        <v>1.8440000000000001</v>
      </c>
      <c r="I78">
        <f t="shared" si="2"/>
        <v>1.0064333333333333</v>
      </c>
      <c r="J78">
        <f t="shared" si="2"/>
        <v>0.89959999999999996</v>
      </c>
      <c r="K78">
        <f t="shared" si="2"/>
        <v>1.756</v>
      </c>
      <c r="L78">
        <f t="shared" si="2"/>
        <v>1.7483714285714282</v>
      </c>
      <c r="M78">
        <f t="shared" si="2"/>
        <v>0.30974999999999997</v>
      </c>
      <c r="N78">
        <f t="shared" si="2"/>
        <v>0.72330000000000005</v>
      </c>
      <c r="P78">
        <f>AVERAGE(P46:P72)</f>
        <v>1.01</v>
      </c>
      <c r="R78" s="24" t="s">
        <v>35</v>
      </c>
      <c r="S78">
        <f>AVERAGE(S46:S72)</f>
        <v>1.6385500000000002</v>
      </c>
      <c r="T78">
        <f>AVERAGE(T46:T72)</f>
        <v>0.59115000000000006</v>
      </c>
      <c r="U78">
        <f>AVERAGE(U46:U72)</f>
        <v>0.61060000000000003</v>
      </c>
      <c r="W78">
        <f>AVERAGE(W46:W72)</f>
        <v>1.3569777777777778</v>
      </c>
      <c r="Y78">
        <f t="shared" ref="Y78:AD78" si="3">AVERAGE(Y46:Y72)</f>
        <v>0.26429999999999998</v>
      </c>
      <c r="Z78">
        <f t="shared" si="3"/>
        <v>0.29289999999999999</v>
      </c>
      <c r="AA78">
        <f t="shared" si="3"/>
        <v>0.89281666666666659</v>
      </c>
      <c r="AB78">
        <f t="shared" si="3"/>
        <v>1.6583600000000001</v>
      </c>
      <c r="AC78">
        <f t="shared" si="3"/>
        <v>0.58339999999999992</v>
      </c>
      <c r="AD78">
        <f t="shared" si="3"/>
        <v>0.31780000000000003</v>
      </c>
      <c r="AI78">
        <f>AVERAGE(AI46:AI72)</f>
        <v>1.1714571428571428</v>
      </c>
      <c r="AJ78">
        <f>AVERAGE(AJ46:AJ72)</f>
        <v>2.0720000000000001</v>
      </c>
      <c r="AK78">
        <f>AVERAGE(AK46:AK72)</f>
        <v>0.88946666666666674</v>
      </c>
      <c r="AP78" s="9">
        <v>1.482</v>
      </c>
      <c r="AQ78" s="7"/>
      <c r="AR78" s="8"/>
      <c r="AS78" s="6"/>
      <c r="AT78" s="7"/>
      <c r="AU78" s="8"/>
    </row>
    <row r="79" spans="1:48" x14ac:dyDescent="0.2">
      <c r="AP79" s="9">
        <v>0.64049999999999996</v>
      </c>
      <c r="AQ79" s="7"/>
      <c r="AR79" s="8"/>
      <c r="AS79" s="6"/>
      <c r="AT79" s="7"/>
      <c r="AU79" s="8"/>
    </row>
    <row r="80" spans="1:48" x14ac:dyDescent="0.2">
      <c r="AP80" s="9">
        <v>1.294</v>
      </c>
      <c r="AQ80" s="7"/>
      <c r="AR80" s="8"/>
      <c r="AS80" s="6"/>
      <c r="AT80" s="7"/>
      <c r="AU80" s="8"/>
    </row>
    <row r="81" spans="42:47" x14ac:dyDescent="0.2">
      <c r="AP81" s="9">
        <v>0.2878</v>
      </c>
      <c r="AQ81" s="7"/>
      <c r="AR81" s="8"/>
      <c r="AS81" s="6"/>
      <c r="AT81" s="7"/>
      <c r="AU81" s="8"/>
    </row>
    <row r="82" spans="42:47" x14ac:dyDescent="0.2">
      <c r="AP82" s="9">
        <v>0.99980000000000002</v>
      </c>
      <c r="AQ82" s="7"/>
      <c r="AR82" s="8"/>
      <c r="AS82" s="6"/>
      <c r="AT82" s="7"/>
      <c r="AU82" s="8"/>
    </row>
    <row r="83" spans="42:47" x14ac:dyDescent="0.2">
      <c r="AP83" s="9">
        <v>0.68669999999999998</v>
      </c>
      <c r="AQ83" s="7"/>
      <c r="AR83" s="8"/>
      <c r="AS83" s="6"/>
      <c r="AT83" s="7"/>
      <c r="AU83" s="8"/>
    </row>
    <row r="84" spans="42:47" x14ac:dyDescent="0.2">
      <c r="AP84" s="9">
        <v>1.1930000000000001</v>
      </c>
      <c r="AQ84" s="7"/>
      <c r="AR84" s="8"/>
      <c r="AS84" s="6"/>
      <c r="AT84" s="7"/>
      <c r="AU84" s="8"/>
    </row>
    <row r="85" spans="42:47" x14ac:dyDescent="0.2">
      <c r="AP85" s="9">
        <v>0.67479999999999996</v>
      </c>
      <c r="AQ85" s="7"/>
      <c r="AR85" s="8"/>
      <c r="AS85" s="6"/>
      <c r="AT85" s="7"/>
      <c r="AU85" s="8"/>
    </row>
    <row r="86" spans="42:47" ht="17" thickBot="1" x14ac:dyDescent="0.25">
      <c r="AP86" s="12">
        <v>1.7729999999999999</v>
      </c>
      <c r="AQ86" s="13"/>
      <c r="AR86" s="14"/>
      <c r="AS86" s="15"/>
      <c r="AT86" s="13"/>
      <c r="AU86" s="14"/>
    </row>
  </sheetData>
  <mergeCells count="14">
    <mergeCell ref="AS44:AU44"/>
    <mergeCell ref="B44:F44"/>
    <mergeCell ref="G44:K44"/>
    <mergeCell ref="L44:P44"/>
    <mergeCell ref="AF2:AM2"/>
    <mergeCell ref="S44:W44"/>
    <mergeCell ref="X44:AE44"/>
    <mergeCell ref="AF44:AM44"/>
    <mergeCell ref="AP44:AR44"/>
    <mergeCell ref="B2:F2"/>
    <mergeCell ref="G2:K2"/>
    <mergeCell ref="L2:P2"/>
    <mergeCell ref="S2:W2"/>
    <mergeCell ref="X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EDD2-04DC-0A47-AB45-5E3AB5B0C66A}">
  <dimension ref="A1:G7"/>
  <sheetViews>
    <sheetView workbookViewId="0">
      <selection activeCell="O18" sqref="O18"/>
    </sheetView>
  </sheetViews>
  <sheetFormatPr baseColWidth="10" defaultRowHeight="16" x14ac:dyDescent="0.2"/>
  <sheetData>
    <row r="1" spans="1:7" x14ac:dyDescent="0.2">
      <c r="A1" s="4" t="s">
        <v>4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</row>
    <row r="2" spans="1:7" x14ac:dyDescent="0.2">
      <c r="A2" s="2" t="s">
        <v>17</v>
      </c>
      <c r="B2" s="1">
        <v>41</v>
      </c>
      <c r="C2" s="1">
        <v>19</v>
      </c>
      <c r="D2" s="1">
        <v>23</v>
      </c>
      <c r="E2" s="1">
        <v>20</v>
      </c>
      <c r="F2" s="1">
        <v>12</v>
      </c>
      <c r="G2" s="1">
        <v>11</v>
      </c>
    </row>
    <row r="3" spans="1:7" x14ac:dyDescent="0.2">
      <c r="A3" s="2" t="s">
        <v>18</v>
      </c>
      <c r="B3" s="1">
        <v>16</v>
      </c>
      <c r="C3" s="1">
        <v>28</v>
      </c>
      <c r="D3" s="1">
        <v>24</v>
      </c>
      <c r="E3" s="1">
        <v>35</v>
      </c>
      <c r="F3" s="1">
        <v>17</v>
      </c>
      <c r="G3" s="1">
        <v>40</v>
      </c>
    </row>
    <row r="5" spans="1:7" x14ac:dyDescent="0.2">
      <c r="A5" s="4" t="s">
        <v>5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 x14ac:dyDescent="0.2">
      <c r="A6" s="2" t="s">
        <v>17</v>
      </c>
      <c r="B6" s="1">
        <f>B2*100/(B2+B3)</f>
        <v>71.929824561403507</v>
      </c>
      <c r="C6" s="1">
        <f t="shared" ref="C6:G6" si="0">C2*100/(C2+C3)</f>
        <v>40.425531914893618</v>
      </c>
      <c r="D6" s="1">
        <f t="shared" si="0"/>
        <v>48.936170212765958</v>
      </c>
      <c r="E6" s="1">
        <f t="shared" si="0"/>
        <v>36.363636363636367</v>
      </c>
      <c r="F6" s="1">
        <f t="shared" si="0"/>
        <v>41.379310344827587</v>
      </c>
      <c r="G6" s="1">
        <f t="shared" si="0"/>
        <v>21.568627450980394</v>
      </c>
    </row>
    <row r="7" spans="1:7" x14ac:dyDescent="0.2">
      <c r="A7" s="2" t="s">
        <v>18</v>
      </c>
      <c r="B7" s="1">
        <f>B3*100/(B2+B3)</f>
        <v>28.07017543859649</v>
      </c>
      <c r="C7" s="1">
        <f t="shared" ref="C7:G7" si="1">C3*100/(C2+C3)</f>
        <v>59.574468085106382</v>
      </c>
      <c r="D7" s="1">
        <f t="shared" si="1"/>
        <v>51.063829787234042</v>
      </c>
      <c r="E7" s="1">
        <f t="shared" si="1"/>
        <v>63.636363636363633</v>
      </c>
      <c r="F7" s="1">
        <f t="shared" si="1"/>
        <v>58.620689655172413</v>
      </c>
      <c r="G7" s="1">
        <f t="shared" si="1"/>
        <v>78.431372549019613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9A37-06DC-9240-AFAA-38AFEAB6BCE3}">
  <dimension ref="A1:BO179"/>
  <sheetViews>
    <sheetView workbookViewId="0">
      <selection activeCell="BF2" sqref="BF2:BI126"/>
    </sheetView>
  </sheetViews>
  <sheetFormatPr baseColWidth="10" defaultRowHeight="16" x14ac:dyDescent="0.2"/>
  <cols>
    <col min="60" max="60" width="12.33203125" bestFit="1" customWidth="1"/>
    <col min="61" max="61" width="10.83203125" customWidth="1"/>
  </cols>
  <sheetData>
    <row r="1" spans="1:67" ht="20" thickBot="1" x14ac:dyDescent="0.3">
      <c r="A1" s="25" t="s">
        <v>27</v>
      </c>
      <c r="L1" s="25" t="s">
        <v>27</v>
      </c>
      <c r="W1" s="25" t="s">
        <v>27</v>
      </c>
      <c r="AN1" s="25" t="s">
        <v>27</v>
      </c>
      <c r="BF1" s="16" t="s">
        <v>3</v>
      </c>
      <c r="BG1" s="17" t="s">
        <v>242</v>
      </c>
      <c r="BH1" s="17" t="s">
        <v>243</v>
      </c>
      <c r="BI1" s="18" t="s">
        <v>244</v>
      </c>
      <c r="BK1" s="4" t="s">
        <v>4</v>
      </c>
      <c r="BL1" s="3" t="s">
        <v>3</v>
      </c>
      <c r="BM1" s="3" t="s">
        <v>6</v>
      </c>
      <c r="BN1" s="3" t="s">
        <v>7</v>
      </c>
      <c r="BO1" s="3" t="s">
        <v>49</v>
      </c>
    </row>
    <row r="2" spans="1:67" ht="17" thickBot="1" x14ac:dyDescent="0.25">
      <c r="A2" t="s">
        <v>8</v>
      </c>
      <c r="B2" s="60" t="s">
        <v>40</v>
      </c>
      <c r="C2" s="61"/>
      <c r="D2" s="61"/>
      <c r="E2" s="61"/>
      <c r="F2" s="60" t="s">
        <v>20</v>
      </c>
      <c r="G2" s="61"/>
      <c r="H2" s="61"/>
      <c r="I2" s="61"/>
      <c r="J2" s="62"/>
      <c r="L2" t="s">
        <v>25</v>
      </c>
      <c r="M2" s="60" t="s">
        <v>40</v>
      </c>
      <c r="N2" s="61"/>
      <c r="O2" s="61"/>
      <c r="P2" s="61"/>
      <c r="Q2" s="60" t="s">
        <v>20</v>
      </c>
      <c r="R2" s="61"/>
      <c r="S2" s="61"/>
      <c r="T2" s="61"/>
      <c r="U2" s="62"/>
      <c r="W2" t="s">
        <v>47</v>
      </c>
      <c r="X2" s="60" t="s">
        <v>20</v>
      </c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2"/>
      <c r="AM2" s="29"/>
      <c r="AN2" t="s">
        <v>47</v>
      </c>
      <c r="AO2" s="60" t="s">
        <v>20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2"/>
      <c r="BE2" t="s">
        <v>241</v>
      </c>
      <c r="BF2" s="19">
        <v>0.25700000000000001</v>
      </c>
      <c r="BG2" s="44">
        <v>0.26500000000000001</v>
      </c>
      <c r="BH2" s="44">
        <v>0.42199999999999999</v>
      </c>
      <c r="BI2" s="30"/>
      <c r="BK2" s="2" t="s">
        <v>238</v>
      </c>
      <c r="BL2" s="1">
        <v>125</v>
      </c>
      <c r="BM2" s="1">
        <v>90</v>
      </c>
      <c r="BN2" s="1">
        <v>33</v>
      </c>
      <c r="BO2" s="1">
        <v>0</v>
      </c>
    </row>
    <row r="3" spans="1:67" ht="17" thickBot="1" x14ac:dyDescent="0.25">
      <c r="B3" s="16" t="s">
        <v>41</v>
      </c>
      <c r="C3" s="17" t="s">
        <v>42</v>
      </c>
      <c r="D3" s="17" t="s">
        <v>43</v>
      </c>
      <c r="E3" s="17" t="s">
        <v>44</v>
      </c>
      <c r="F3" s="16" t="s">
        <v>45</v>
      </c>
      <c r="G3" s="17" t="s">
        <v>41</v>
      </c>
      <c r="H3" s="17" t="s">
        <v>42</v>
      </c>
      <c r="I3" s="17" t="s">
        <v>43</v>
      </c>
      <c r="J3" s="18" t="s">
        <v>44</v>
      </c>
      <c r="M3" s="16" t="s">
        <v>41</v>
      </c>
      <c r="N3" s="17" t="s">
        <v>42</v>
      </c>
      <c r="O3" s="17" t="s">
        <v>43</v>
      </c>
      <c r="P3" s="17" t="s">
        <v>44</v>
      </c>
      <c r="Q3" s="16" t="s">
        <v>45</v>
      </c>
      <c r="R3" s="17" t="s">
        <v>41</v>
      </c>
      <c r="S3" s="17" t="s">
        <v>42</v>
      </c>
      <c r="T3" s="17" t="s">
        <v>43</v>
      </c>
      <c r="U3" s="18" t="s">
        <v>44</v>
      </c>
      <c r="W3" s="33" t="s">
        <v>50</v>
      </c>
      <c r="X3" s="63" t="s">
        <v>45</v>
      </c>
      <c r="Y3" s="64"/>
      <c r="Z3" s="65"/>
      <c r="AA3" s="66" t="s">
        <v>41</v>
      </c>
      <c r="AB3" s="64"/>
      <c r="AC3" s="65"/>
      <c r="AD3" s="66" t="s">
        <v>42</v>
      </c>
      <c r="AE3" s="64"/>
      <c r="AF3" s="65"/>
      <c r="AG3" s="66" t="s">
        <v>43</v>
      </c>
      <c r="AH3" s="64"/>
      <c r="AI3" s="65"/>
      <c r="AJ3" s="66" t="s">
        <v>44</v>
      </c>
      <c r="AK3" s="64"/>
      <c r="AL3" s="67"/>
      <c r="AM3" s="29"/>
      <c r="AN3" t="s">
        <v>25</v>
      </c>
      <c r="AO3" s="63" t="s">
        <v>45</v>
      </c>
      <c r="AP3" s="64"/>
      <c r="AQ3" s="65"/>
      <c r="AR3" s="66" t="s">
        <v>41</v>
      </c>
      <c r="AS3" s="64"/>
      <c r="AT3" s="65"/>
      <c r="AU3" s="66" t="s">
        <v>42</v>
      </c>
      <c r="AV3" s="64"/>
      <c r="AW3" s="65"/>
      <c r="AX3" s="66" t="s">
        <v>43</v>
      </c>
      <c r="AY3" s="64"/>
      <c r="AZ3" s="65"/>
      <c r="BA3" s="66" t="s">
        <v>44</v>
      </c>
      <c r="BB3" s="64"/>
      <c r="BC3" s="67"/>
      <c r="BE3" t="s">
        <v>25</v>
      </c>
      <c r="BF3" s="9">
        <v>0.26400000000000001</v>
      </c>
      <c r="BG3" s="45">
        <v>0.3</v>
      </c>
      <c r="BH3" s="45">
        <v>0.52</v>
      </c>
      <c r="BI3" s="8"/>
      <c r="BK3" s="2" t="s">
        <v>239</v>
      </c>
      <c r="BL3" s="1">
        <v>228</v>
      </c>
      <c r="BM3" s="1">
        <v>72</v>
      </c>
      <c r="BN3" s="1">
        <v>152</v>
      </c>
      <c r="BO3" s="1">
        <v>256</v>
      </c>
    </row>
    <row r="4" spans="1:67" ht="17" thickBot="1" x14ac:dyDescent="0.25">
      <c r="B4" s="19">
        <v>0.21199999999999999</v>
      </c>
      <c r="C4" s="20">
        <v>1.7000000000000001E-2</v>
      </c>
      <c r="D4" s="20">
        <v>8.9999999999999993E-3</v>
      </c>
      <c r="E4" s="22">
        <v>1.0999999999999999E-2</v>
      </c>
      <c r="F4" s="19">
        <v>0.67100000000000004</v>
      </c>
      <c r="G4" s="20">
        <v>1.2E-2</v>
      </c>
      <c r="H4" s="20">
        <v>1.0999999999999999E-2</v>
      </c>
      <c r="I4" s="20">
        <v>7.0000000000000001E-3</v>
      </c>
      <c r="J4" s="22">
        <v>2E-3</v>
      </c>
      <c r="M4" s="19">
        <v>0.25700000000000001</v>
      </c>
      <c r="N4" s="20">
        <v>0.27</v>
      </c>
      <c r="O4" s="20">
        <v>0.35399999999999998</v>
      </c>
      <c r="P4" s="22">
        <v>0.25</v>
      </c>
      <c r="Q4" s="19">
        <v>0.26500000000000001</v>
      </c>
      <c r="R4" s="20">
        <v>0.29099999999999998</v>
      </c>
      <c r="S4" s="20">
        <v>0.34100000000000003</v>
      </c>
      <c r="T4" s="20">
        <v>0.26</v>
      </c>
      <c r="U4" s="22">
        <v>0.316</v>
      </c>
      <c r="X4" s="16" t="s">
        <v>48</v>
      </c>
      <c r="Y4" s="17" t="s">
        <v>7</v>
      </c>
      <c r="Z4" s="17" t="s">
        <v>49</v>
      </c>
      <c r="AA4" s="17" t="s">
        <v>48</v>
      </c>
      <c r="AB4" s="17" t="s">
        <v>7</v>
      </c>
      <c r="AC4" s="17" t="s">
        <v>49</v>
      </c>
      <c r="AD4" s="17" t="s">
        <v>48</v>
      </c>
      <c r="AE4" s="17" t="s">
        <v>7</v>
      </c>
      <c r="AF4" s="17" t="s">
        <v>49</v>
      </c>
      <c r="AG4" s="17" t="s">
        <v>48</v>
      </c>
      <c r="AH4" s="17" t="s">
        <v>7</v>
      </c>
      <c r="AI4" s="17" t="s">
        <v>49</v>
      </c>
      <c r="AJ4" s="17" t="s">
        <v>48</v>
      </c>
      <c r="AK4" s="17" t="s">
        <v>7</v>
      </c>
      <c r="AL4" s="18" t="s">
        <v>49</v>
      </c>
      <c r="AM4" s="29"/>
      <c r="AO4" s="16" t="s">
        <v>48</v>
      </c>
      <c r="AP4" s="17" t="s">
        <v>7</v>
      </c>
      <c r="AQ4" s="17" t="s">
        <v>49</v>
      </c>
      <c r="AR4" s="17" t="s">
        <v>48</v>
      </c>
      <c r="AS4" s="17" t="s">
        <v>7</v>
      </c>
      <c r="AT4" s="17" t="s">
        <v>49</v>
      </c>
      <c r="AU4" s="17" t="s">
        <v>48</v>
      </c>
      <c r="AV4" s="17" t="s">
        <v>7</v>
      </c>
      <c r="AW4" s="17" t="s">
        <v>49</v>
      </c>
      <c r="AX4" s="17" t="s">
        <v>48</v>
      </c>
      <c r="AY4" s="17" t="s">
        <v>7</v>
      </c>
      <c r="AZ4" s="17" t="s">
        <v>49</v>
      </c>
      <c r="BA4" s="17" t="s">
        <v>48</v>
      </c>
      <c r="BB4" s="17" t="s">
        <v>7</v>
      </c>
      <c r="BC4" s="18" t="s">
        <v>49</v>
      </c>
      <c r="BF4" s="9">
        <v>0.33800000000000002</v>
      </c>
      <c r="BG4" s="45">
        <v>0.496</v>
      </c>
      <c r="BH4" s="45">
        <v>0.67100000000000004</v>
      </c>
      <c r="BI4" s="8"/>
    </row>
    <row r="5" spans="1:67" x14ac:dyDescent="0.2">
      <c r="B5" s="9">
        <v>2.5999999999999999E-2</v>
      </c>
      <c r="C5" s="10">
        <v>1.5029999999999999</v>
      </c>
      <c r="D5" s="10">
        <v>1.0329999999999999</v>
      </c>
      <c r="E5" s="11">
        <v>7.0000000000000001E-3</v>
      </c>
      <c r="F5" s="9">
        <v>2E-3</v>
      </c>
      <c r="G5" s="10">
        <v>4.0000000000000001E-3</v>
      </c>
      <c r="H5" s="10">
        <v>0.14299999999999999</v>
      </c>
      <c r="I5" s="10">
        <v>1E-3</v>
      </c>
      <c r="J5" s="11">
        <v>1.6E-2</v>
      </c>
      <c r="M5" s="9">
        <v>0.26400000000000001</v>
      </c>
      <c r="N5" s="10">
        <v>0.33200000000000002</v>
      </c>
      <c r="O5" s="10">
        <v>0.40600000000000003</v>
      </c>
      <c r="P5" s="11">
        <v>0.26700000000000002</v>
      </c>
      <c r="Q5" s="9">
        <v>0.3</v>
      </c>
      <c r="R5" s="10">
        <v>0.30599999999999999</v>
      </c>
      <c r="S5" s="10">
        <v>0.36</v>
      </c>
      <c r="T5" s="10">
        <v>0.36599999999999999</v>
      </c>
      <c r="U5" s="11">
        <v>0.32300000000000001</v>
      </c>
      <c r="X5" s="34" t="s">
        <v>53</v>
      </c>
      <c r="Y5" s="21" t="s">
        <v>52</v>
      </c>
      <c r="Z5" s="35" t="s">
        <v>51</v>
      </c>
      <c r="AA5" s="21" t="s">
        <v>56</v>
      </c>
      <c r="AB5" s="21" t="s">
        <v>53</v>
      </c>
      <c r="AC5" s="21" t="s">
        <v>52</v>
      </c>
      <c r="AD5" s="38" t="s">
        <v>52</v>
      </c>
      <c r="AE5" s="21" t="s">
        <v>56</v>
      </c>
      <c r="AF5" s="35" t="s">
        <v>55</v>
      </c>
      <c r="AG5" s="38" t="s">
        <v>54</v>
      </c>
      <c r="AH5" s="21" t="s">
        <v>175</v>
      </c>
      <c r="AI5" s="35" t="s">
        <v>175</v>
      </c>
      <c r="AJ5" s="21" t="s">
        <v>53</v>
      </c>
      <c r="AK5" s="21" t="s">
        <v>175</v>
      </c>
      <c r="AL5" s="30" t="s">
        <v>53</v>
      </c>
      <c r="AO5" s="19">
        <v>0.26500000000000001</v>
      </c>
      <c r="AP5" s="20">
        <v>0.42199999999999999</v>
      </c>
      <c r="AQ5" s="21"/>
      <c r="AR5" s="41">
        <v>0.308</v>
      </c>
      <c r="AS5" s="20">
        <v>0.29099999999999998</v>
      </c>
      <c r="AT5" s="35"/>
      <c r="AU5" s="20">
        <v>0.36</v>
      </c>
      <c r="AV5" s="20">
        <v>0.34100000000000003</v>
      </c>
      <c r="AW5" s="21"/>
      <c r="AX5" s="41">
        <v>0.26</v>
      </c>
      <c r="AY5" s="20">
        <v>0.46200000000000002</v>
      </c>
      <c r="AZ5" s="35"/>
      <c r="BA5" s="20">
        <v>0.316</v>
      </c>
      <c r="BB5" s="20">
        <v>0.32300000000000001</v>
      </c>
      <c r="BC5" s="30"/>
      <c r="BF5" s="9">
        <v>0.37</v>
      </c>
      <c r="BG5" s="45">
        <v>0.57699999999999996</v>
      </c>
      <c r="BH5" s="45">
        <v>0.78400000000000003</v>
      </c>
      <c r="BI5" s="8"/>
      <c r="BK5" s="4" t="s">
        <v>5</v>
      </c>
      <c r="BL5" s="3" t="s">
        <v>3</v>
      </c>
      <c r="BM5" s="3" t="s">
        <v>6</v>
      </c>
      <c r="BN5" s="3" t="s">
        <v>7</v>
      </c>
      <c r="BO5" s="3" t="s">
        <v>49</v>
      </c>
    </row>
    <row r="6" spans="1:67" x14ac:dyDescent="0.2">
      <c r="B6" s="9">
        <v>1.4999999999999999E-2</v>
      </c>
      <c r="C6" s="10">
        <v>0.73199999999999998</v>
      </c>
      <c r="D6" s="10">
        <v>1.3180000000000001E-4</v>
      </c>
      <c r="E6" s="11">
        <v>1.7000000000000001E-2</v>
      </c>
      <c r="F6" s="9">
        <v>0.70699999999999996</v>
      </c>
      <c r="G6" s="10">
        <v>7.0000000000000001E-3</v>
      </c>
      <c r="H6" s="10">
        <v>8.0000000000000002E-3</v>
      </c>
      <c r="I6" s="10">
        <v>5.0000000000000001E-3</v>
      </c>
      <c r="J6" s="11">
        <v>2E-3</v>
      </c>
      <c r="M6" s="9">
        <v>0.33800000000000002</v>
      </c>
      <c r="N6" s="10">
        <v>0.33700000000000002</v>
      </c>
      <c r="O6" s="10">
        <v>0.48799999999999999</v>
      </c>
      <c r="P6" s="11">
        <v>0.27100000000000002</v>
      </c>
      <c r="Q6" s="9">
        <v>0.42199999999999999</v>
      </c>
      <c r="R6" s="10">
        <v>0.308</v>
      </c>
      <c r="S6" s="10">
        <v>0.372</v>
      </c>
      <c r="T6" s="10">
        <v>0.41</v>
      </c>
      <c r="U6" s="11">
        <v>0.40500000000000003</v>
      </c>
      <c r="X6" s="6" t="s">
        <v>53</v>
      </c>
      <c r="Y6" s="7" t="s">
        <v>51</v>
      </c>
      <c r="Z6" s="36" t="s">
        <v>54</v>
      </c>
      <c r="AA6" s="7" t="s">
        <v>58</v>
      </c>
      <c r="AB6" s="7" t="s">
        <v>53</v>
      </c>
      <c r="AC6" s="7" t="s">
        <v>54</v>
      </c>
      <c r="AD6" s="39" t="s">
        <v>55</v>
      </c>
      <c r="AE6" s="7" t="s">
        <v>57</v>
      </c>
      <c r="AF6" s="36" t="s">
        <v>55</v>
      </c>
      <c r="AG6" s="39" t="s">
        <v>58</v>
      </c>
      <c r="AH6" s="7" t="s">
        <v>53</v>
      </c>
      <c r="AI6" s="36" t="s">
        <v>175</v>
      </c>
      <c r="AJ6" s="7" t="s">
        <v>52</v>
      </c>
      <c r="AK6" s="7" t="s">
        <v>53</v>
      </c>
      <c r="AL6" s="8" t="s">
        <v>53</v>
      </c>
      <c r="AO6" s="9">
        <v>0.3</v>
      </c>
      <c r="AP6" s="10">
        <v>0.52</v>
      </c>
      <c r="AQ6" s="7"/>
      <c r="AR6" s="42">
        <v>0.315</v>
      </c>
      <c r="AS6" s="10">
        <v>0.30599999999999999</v>
      </c>
      <c r="AT6" s="36"/>
      <c r="AU6" s="10">
        <v>0.45600000000000002</v>
      </c>
      <c r="AV6" s="10">
        <v>0.372</v>
      </c>
      <c r="AW6" s="7"/>
      <c r="AX6" s="42">
        <v>0.36599999999999999</v>
      </c>
      <c r="AY6" s="10">
        <v>0.47499999999999998</v>
      </c>
      <c r="AZ6" s="36"/>
      <c r="BA6" s="10">
        <v>0.40500000000000003</v>
      </c>
      <c r="BB6" s="10">
        <v>0.42799999999999999</v>
      </c>
      <c r="BC6" s="8"/>
      <c r="BF6" s="9">
        <v>0.40100000000000002</v>
      </c>
      <c r="BG6" s="45">
        <v>0.59399999999999997</v>
      </c>
      <c r="BH6" s="45">
        <v>0.79300000000000004</v>
      </c>
      <c r="BI6" s="8"/>
      <c r="BK6" s="2" t="s">
        <v>238</v>
      </c>
      <c r="BL6" s="1">
        <f>BL2*100/(BL2+BL3)</f>
        <v>35.410764872521248</v>
      </c>
      <c r="BM6" s="1">
        <f t="shared" ref="BM6:BO6" si="0">BM2*100/(BM2+BM3)</f>
        <v>55.555555555555557</v>
      </c>
      <c r="BN6" s="1">
        <f t="shared" si="0"/>
        <v>17.837837837837839</v>
      </c>
      <c r="BO6" s="1">
        <f t="shared" si="0"/>
        <v>0</v>
      </c>
    </row>
    <row r="7" spans="1:67" x14ac:dyDescent="0.2">
      <c r="B7" s="9">
        <v>1.0999999999999999E-2</v>
      </c>
      <c r="C7" s="10">
        <v>8.0000000000000002E-3</v>
      </c>
      <c r="D7" s="10">
        <v>0.80300000000000005</v>
      </c>
      <c r="E7" s="11">
        <v>1.7999999999999999E-2</v>
      </c>
      <c r="F7" s="9">
        <v>0.496</v>
      </c>
      <c r="G7" s="10">
        <v>1.597</v>
      </c>
      <c r="H7" s="10">
        <v>1.2E-2</v>
      </c>
      <c r="I7" s="10">
        <v>1E-3</v>
      </c>
      <c r="J7" s="11">
        <v>4.0000000000000001E-3</v>
      </c>
      <c r="M7" s="9">
        <v>0.37</v>
      </c>
      <c r="N7" s="10">
        <v>0.34499999999999997</v>
      </c>
      <c r="O7" s="10">
        <v>0.61599999999999999</v>
      </c>
      <c r="P7" s="11">
        <v>0.27800000000000002</v>
      </c>
      <c r="Q7" s="9">
        <v>0.496</v>
      </c>
      <c r="R7" s="10">
        <v>0.315</v>
      </c>
      <c r="S7" s="10">
        <v>0.44900000000000001</v>
      </c>
      <c r="T7" s="10">
        <v>0.46200000000000002</v>
      </c>
      <c r="U7" s="11">
        <v>0.42799999999999999</v>
      </c>
      <c r="X7" s="6" t="s">
        <v>52</v>
      </c>
      <c r="Y7" s="7" t="s">
        <v>51</v>
      </c>
      <c r="Z7" s="36" t="s">
        <v>54</v>
      </c>
      <c r="AA7" s="7" t="s">
        <v>58</v>
      </c>
      <c r="AB7" s="7" t="s">
        <v>51</v>
      </c>
      <c r="AC7" s="7" t="s">
        <v>56</v>
      </c>
      <c r="AD7" s="39" t="s">
        <v>51</v>
      </c>
      <c r="AE7" s="7" t="s">
        <v>57</v>
      </c>
      <c r="AF7" s="36" t="s">
        <v>54</v>
      </c>
      <c r="AG7" s="39" t="s">
        <v>61</v>
      </c>
      <c r="AH7" s="7" t="s">
        <v>176</v>
      </c>
      <c r="AI7" s="36" t="s">
        <v>175</v>
      </c>
      <c r="AJ7" s="7" t="s">
        <v>51</v>
      </c>
      <c r="AK7" s="7" t="s">
        <v>53</v>
      </c>
      <c r="AL7" s="8" t="s">
        <v>53</v>
      </c>
      <c r="AO7" s="9">
        <v>0.496</v>
      </c>
      <c r="AP7" s="10">
        <v>0.67100000000000004</v>
      </c>
      <c r="AQ7" s="7"/>
      <c r="AR7" s="42">
        <v>0.39</v>
      </c>
      <c r="AS7" s="10">
        <v>0.39700000000000002</v>
      </c>
      <c r="AT7" s="36"/>
      <c r="AU7" s="10">
        <v>0.47599999999999998</v>
      </c>
      <c r="AV7" s="10">
        <v>0.44900000000000001</v>
      </c>
      <c r="AW7" s="7"/>
      <c r="AX7" s="42">
        <v>0.41</v>
      </c>
      <c r="AY7" s="10">
        <v>0.50700000000000001</v>
      </c>
      <c r="AZ7" s="36"/>
      <c r="BA7" s="10">
        <v>0.63900000000000001</v>
      </c>
      <c r="BB7" s="10">
        <v>0.54400000000000004</v>
      </c>
      <c r="BC7" s="8"/>
      <c r="BF7" s="9">
        <v>0.43</v>
      </c>
      <c r="BG7" s="45">
        <v>0.6</v>
      </c>
      <c r="BH7" s="45">
        <v>0.79900000000000004</v>
      </c>
      <c r="BI7" s="8"/>
      <c r="BK7" s="2" t="s">
        <v>239</v>
      </c>
      <c r="BL7" s="1">
        <f>BL3*100/(BL2+BL3)</f>
        <v>64.589235127478759</v>
      </c>
      <c r="BM7" s="1">
        <f t="shared" ref="BM7:BO7" si="1">BM3*100/(BM2+BM3)</f>
        <v>44.444444444444443</v>
      </c>
      <c r="BN7" s="1">
        <f t="shared" si="1"/>
        <v>82.162162162162161</v>
      </c>
      <c r="BO7" s="1">
        <f t="shared" si="1"/>
        <v>100</v>
      </c>
    </row>
    <row r="8" spans="1:67" x14ac:dyDescent="0.2">
      <c r="B8" s="9">
        <v>2.5999999999999999E-2</v>
      </c>
      <c r="C8" s="10">
        <v>1.4E-2</v>
      </c>
      <c r="D8" s="10">
        <v>0.40600000000000003</v>
      </c>
      <c r="E8" s="11">
        <v>0.02</v>
      </c>
      <c r="F8" s="9">
        <v>7.0000000000000001E-3</v>
      </c>
      <c r="G8" s="10">
        <v>1.012</v>
      </c>
      <c r="H8" s="10">
        <v>0.01</v>
      </c>
      <c r="I8" s="10">
        <v>2E-3</v>
      </c>
      <c r="J8" s="11">
        <v>0.98699999999999999</v>
      </c>
      <c r="M8" s="9">
        <v>0.40100000000000002</v>
      </c>
      <c r="N8" s="10">
        <v>0.36199999999999999</v>
      </c>
      <c r="O8" s="10">
        <v>0.74399999999999999</v>
      </c>
      <c r="P8" s="11">
        <v>0.28599999999999998</v>
      </c>
      <c r="Q8" s="9">
        <v>0.52</v>
      </c>
      <c r="R8" s="10">
        <v>0.39</v>
      </c>
      <c r="S8" s="10">
        <v>0.45600000000000002</v>
      </c>
      <c r="T8" s="10">
        <v>0.47499999999999998</v>
      </c>
      <c r="U8" s="11">
        <v>0.54400000000000004</v>
      </c>
      <c r="X8" s="6" t="s">
        <v>55</v>
      </c>
      <c r="Y8" s="7" t="s">
        <v>54</v>
      </c>
      <c r="Z8" s="36" t="s">
        <v>54</v>
      </c>
      <c r="AA8" s="7" t="s">
        <v>59</v>
      </c>
      <c r="AB8" s="7" t="s">
        <v>51</v>
      </c>
      <c r="AC8" s="7" t="s">
        <v>56</v>
      </c>
      <c r="AD8" s="39" t="s">
        <v>56</v>
      </c>
      <c r="AE8" s="7" t="s">
        <v>57</v>
      </c>
      <c r="AF8" s="36" t="s">
        <v>56</v>
      </c>
      <c r="AG8" s="39" t="s">
        <v>177</v>
      </c>
      <c r="AH8" s="7" t="s">
        <v>52</v>
      </c>
      <c r="AI8" s="36" t="s">
        <v>53</v>
      </c>
      <c r="AJ8" s="7" t="s">
        <v>54</v>
      </c>
      <c r="AK8" s="7" t="s">
        <v>53</v>
      </c>
      <c r="AL8" s="8" t="s">
        <v>53</v>
      </c>
      <c r="AO8" s="9">
        <v>0.57699999999999996</v>
      </c>
      <c r="AP8" s="10">
        <v>0.78400000000000003</v>
      </c>
      <c r="AQ8" s="7"/>
      <c r="AR8" s="42">
        <v>0.52600000000000002</v>
      </c>
      <c r="AS8" s="10">
        <v>0.42199999999999999</v>
      </c>
      <c r="AT8" s="36"/>
      <c r="AU8" s="10">
        <v>0.94799999999999995</v>
      </c>
      <c r="AV8" s="10">
        <v>0.46200000000000002</v>
      </c>
      <c r="AW8" s="7"/>
      <c r="AX8" s="42">
        <v>0.56999999999999995</v>
      </c>
      <c r="AY8" s="10">
        <v>0.51200000000000001</v>
      </c>
      <c r="AZ8" s="36"/>
      <c r="BA8" s="10">
        <v>0.82299999999999995</v>
      </c>
      <c r="BB8" s="10">
        <v>0.71299999999999997</v>
      </c>
      <c r="BC8" s="8"/>
      <c r="BF8" s="9">
        <v>0.436</v>
      </c>
      <c r="BG8" s="45">
        <v>0.70699999999999996</v>
      </c>
      <c r="BH8" s="45">
        <v>0.29099999999999998</v>
      </c>
      <c r="BI8" s="8"/>
    </row>
    <row r="9" spans="1:67" x14ac:dyDescent="0.2">
      <c r="B9" s="9">
        <v>3.5000000000000003E-2</v>
      </c>
      <c r="C9" s="10">
        <v>1.7999999999999999E-2</v>
      </c>
      <c r="D9" s="10">
        <v>2.1440000000000001</v>
      </c>
      <c r="E9" s="11">
        <v>4.0000000000000001E-3</v>
      </c>
      <c r="F9" s="9">
        <v>0.26500000000000001</v>
      </c>
      <c r="G9" s="10">
        <v>1.542</v>
      </c>
      <c r="H9" s="10">
        <v>5.0000000000000001E-3</v>
      </c>
      <c r="I9" s="10">
        <v>3.0000000000000001E-3</v>
      </c>
      <c r="J9" s="11">
        <v>3.0000000000000001E-3</v>
      </c>
      <c r="M9" s="9">
        <v>0.43</v>
      </c>
      <c r="N9" s="10">
        <v>0.41399999999999998</v>
      </c>
      <c r="O9" s="10">
        <v>0.78500000000000003</v>
      </c>
      <c r="P9" s="11">
        <v>0.29199999999999998</v>
      </c>
      <c r="Q9" s="9">
        <v>0.57699999999999996</v>
      </c>
      <c r="R9" s="10">
        <v>0.39700000000000002</v>
      </c>
      <c r="S9" s="10">
        <v>0.46200000000000002</v>
      </c>
      <c r="T9" s="10">
        <v>0.50700000000000001</v>
      </c>
      <c r="U9" s="11">
        <v>0.63900000000000001</v>
      </c>
      <c r="X9" s="6" t="s">
        <v>55</v>
      </c>
      <c r="Y9" s="7" t="s">
        <v>54</v>
      </c>
      <c r="Z9" s="36" t="s">
        <v>56</v>
      </c>
      <c r="AA9" s="7" t="s">
        <v>59</v>
      </c>
      <c r="AB9" s="7" t="s">
        <v>54</v>
      </c>
      <c r="AC9" s="7" t="s">
        <v>56</v>
      </c>
      <c r="AD9" s="39" t="s">
        <v>57</v>
      </c>
      <c r="AE9" s="7" t="s">
        <v>58</v>
      </c>
      <c r="AF9" s="36" t="s">
        <v>56</v>
      </c>
      <c r="AG9" s="39" t="s">
        <v>178</v>
      </c>
      <c r="AH9" s="7" t="s">
        <v>55</v>
      </c>
      <c r="AI9" s="36" t="s">
        <v>53</v>
      </c>
      <c r="AJ9" s="7" t="s">
        <v>54</v>
      </c>
      <c r="AK9" s="7" t="s">
        <v>176</v>
      </c>
      <c r="AL9" s="8" t="s">
        <v>53</v>
      </c>
      <c r="AO9" s="9">
        <v>0.59399999999999997</v>
      </c>
      <c r="AP9" s="10">
        <v>0.79300000000000004</v>
      </c>
      <c r="AQ9" s="7"/>
      <c r="AR9" s="42">
        <v>0.59399999999999997</v>
      </c>
      <c r="AS9" s="10">
        <v>0.45600000000000002</v>
      </c>
      <c r="AT9" s="36"/>
      <c r="AU9" s="10">
        <v>0.96499999999999997</v>
      </c>
      <c r="AV9" s="10">
        <v>0.48299999999999998</v>
      </c>
      <c r="AW9" s="7"/>
      <c r="AX9" s="42">
        <v>0.60299999999999998</v>
      </c>
      <c r="AY9" s="10">
        <v>0.74299999999999999</v>
      </c>
      <c r="AZ9" s="36"/>
      <c r="BA9" s="10">
        <v>0.96099999999999997</v>
      </c>
      <c r="BB9" s="10">
        <v>0.88700000000000001</v>
      </c>
      <c r="BC9" s="8"/>
      <c r="BF9" s="9">
        <v>0.46100000000000002</v>
      </c>
      <c r="BG9" s="45">
        <v>0.82699999999999996</v>
      </c>
      <c r="BH9" s="45">
        <v>0.30599999999999999</v>
      </c>
      <c r="BI9" s="8"/>
    </row>
    <row r="10" spans="1:67" x14ac:dyDescent="0.2">
      <c r="B10" s="9">
        <v>8.9999999999999993E-3</v>
      </c>
      <c r="C10" s="10">
        <v>1.4999999999999999E-2</v>
      </c>
      <c r="D10" s="10">
        <v>1.2110000000000001</v>
      </c>
      <c r="E10" s="11">
        <v>1.9E-2</v>
      </c>
      <c r="F10" s="9">
        <v>0.79900000000000004</v>
      </c>
      <c r="G10" s="10">
        <v>0.14799999999999999</v>
      </c>
      <c r="H10" s="10">
        <v>1.6E-2</v>
      </c>
      <c r="I10" s="10">
        <v>1.2E-2</v>
      </c>
      <c r="J10" s="11">
        <v>4.0000000000000001E-3</v>
      </c>
      <c r="M10" s="9">
        <v>0.436</v>
      </c>
      <c r="N10" s="10">
        <v>0.46400000000000002</v>
      </c>
      <c r="O10" s="10">
        <v>0.80300000000000005</v>
      </c>
      <c r="P10" s="11">
        <v>0.312</v>
      </c>
      <c r="Q10" s="9">
        <v>0.59399999999999997</v>
      </c>
      <c r="R10" s="10">
        <v>0.42199999999999999</v>
      </c>
      <c r="S10" s="10">
        <v>0.47599999999999998</v>
      </c>
      <c r="T10" s="10">
        <v>0.51200000000000001</v>
      </c>
      <c r="U10" s="11">
        <v>0.71299999999999997</v>
      </c>
      <c r="X10" s="6" t="s">
        <v>51</v>
      </c>
      <c r="Y10" s="7" t="s">
        <v>54</v>
      </c>
      <c r="Z10" s="36" t="s">
        <v>56</v>
      </c>
      <c r="AA10" s="7" t="s">
        <v>61</v>
      </c>
      <c r="AB10" s="7" t="s">
        <v>54</v>
      </c>
      <c r="AC10" s="7" t="s">
        <v>57</v>
      </c>
      <c r="AD10" s="39" t="s">
        <v>58</v>
      </c>
      <c r="AE10" s="7" t="s">
        <v>58</v>
      </c>
      <c r="AF10" s="36" t="s">
        <v>56</v>
      </c>
      <c r="AG10" s="39" t="s">
        <v>179</v>
      </c>
      <c r="AH10" s="7" t="s">
        <v>55</v>
      </c>
      <c r="AI10" s="36" t="s">
        <v>53</v>
      </c>
      <c r="AJ10" s="7" t="s">
        <v>58</v>
      </c>
      <c r="AK10" s="7" t="s">
        <v>52</v>
      </c>
      <c r="AL10" s="8" t="s">
        <v>53</v>
      </c>
      <c r="AO10" s="9">
        <v>0.6</v>
      </c>
      <c r="AP10" s="10">
        <v>0.79900000000000004</v>
      </c>
      <c r="AQ10" s="7"/>
      <c r="AR10" s="42">
        <v>0.753</v>
      </c>
      <c r="AS10" s="10">
        <v>0.45600000000000002</v>
      </c>
      <c r="AT10" s="36"/>
      <c r="AU10" s="10">
        <v>1.115</v>
      </c>
      <c r="AV10" s="10">
        <v>1.0289999999999999</v>
      </c>
      <c r="AW10" s="7"/>
      <c r="AX10" s="42">
        <v>0.82599999999999996</v>
      </c>
      <c r="AY10" s="10">
        <v>1.0469999999999999</v>
      </c>
      <c r="AZ10" s="36"/>
      <c r="BA10" s="10">
        <v>0.98699999999999999</v>
      </c>
      <c r="BB10" s="10">
        <v>1.1279999999999999</v>
      </c>
      <c r="BC10" s="8"/>
      <c r="BF10" s="9">
        <v>0.48199999999999998</v>
      </c>
      <c r="BG10" s="45">
        <v>0.84299999999999997</v>
      </c>
      <c r="BH10" s="45">
        <v>0.39700000000000002</v>
      </c>
      <c r="BI10" s="8"/>
    </row>
    <row r="11" spans="1:67" x14ac:dyDescent="0.2">
      <c r="B11" s="9">
        <v>8.0000000000000002E-3</v>
      </c>
      <c r="C11" s="10">
        <v>2.4E-2</v>
      </c>
      <c r="D11" s="10">
        <v>3.0000000000000001E-3</v>
      </c>
      <c r="E11" s="11">
        <v>8.0000000000000002E-3</v>
      </c>
      <c r="F11" s="9">
        <v>0.57699999999999996</v>
      </c>
      <c r="G11" s="10">
        <v>1.17</v>
      </c>
      <c r="H11" s="10">
        <v>1.6E-2</v>
      </c>
      <c r="I11" s="10">
        <v>2E-3</v>
      </c>
      <c r="J11" s="11">
        <v>3.0000000000000001E-3</v>
      </c>
      <c r="M11" s="9">
        <v>0.46100000000000002</v>
      </c>
      <c r="N11" s="10">
        <v>0.47299999999999998</v>
      </c>
      <c r="O11" s="10">
        <v>1.0329999999999999</v>
      </c>
      <c r="P11" s="11">
        <v>0.33600000000000002</v>
      </c>
      <c r="Q11" s="9">
        <v>0.6</v>
      </c>
      <c r="R11" s="10">
        <v>0.45600000000000002</v>
      </c>
      <c r="S11" s="10">
        <v>0.48299999999999998</v>
      </c>
      <c r="T11" s="10">
        <v>0.56999999999999995</v>
      </c>
      <c r="U11" s="11">
        <v>0.82299999999999995</v>
      </c>
      <c r="X11" s="6" t="s">
        <v>51</v>
      </c>
      <c r="Y11" s="7" t="s">
        <v>57</v>
      </c>
      <c r="Z11" s="36" t="s">
        <v>56</v>
      </c>
      <c r="AA11" s="7" t="s">
        <v>62</v>
      </c>
      <c r="AB11" s="7" t="s">
        <v>56</v>
      </c>
      <c r="AC11" s="7" t="s">
        <v>58</v>
      </c>
      <c r="AD11" s="39" t="s">
        <v>58</v>
      </c>
      <c r="AE11" s="7" t="s">
        <v>58</v>
      </c>
      <c r="AF11" s="36" t="s">
        <v>56</v>
      </c>
      <c r="AG11" s="39" t="s">
        <v>180</v>
      </c>
      <c r="AH11" s="7" t="s">
        <v>51</v>
      </c>
      <c r="AI11" s="36" t="s">
        <v>53</v>
      </c>
      <c r="AJ11" s="7" t="s">
        <v>61</v>
      </c>
      <c r="AK11" s="7" t="s">
        <v>55</v>
      </c>
      <c r="AL11" s="8" t="s">
        <v>53</v>
      </c>
      <c r="AO11" s="9">
        <v>0.70699999999999996</v>
      </c>
      <c r="AP11" s="7"/>
      <c r="AQ11" s="7"/>
      <c r="AR11" s="42">
        <v>0.76500000000000001</v>
      </c>
      <c r="AS11" s="10">
        <v>0.58099999999999996</v>
      </c>
      <c r="AT11" s="36"/>
      <c r="AU11" s="10">
        <v>1.17</v>
      </c>
      <c r="AV11" s="7"/>
      <c r="AW11" s="7"/>
      <c r="AX11" s="42">
        <v>1.147</v>
      </c>
      <c r="AY11" s="10">
        <v>1.349</v>
      </c>
      <c r="AZ11" s="36"/>
      <c r="BA11" s="10">
        <v>1.034</v>
      </c>
      <c r="BB11" s="7"/>
      <c r="BC11" s="8"/>
      <c r="BF11" s="9">
        <v>0.49299999999999999</v>
      </c>
      <c r="BG11" s="45">
        <v>1.0429999999999999</v>
      </c>
      <c r="BH11" s="45">
        <v>0.42199999999999999</v>
      </c>
      <c r="BI11" s="8"/>
    </row>
    <row r="12" spans="1:67" x14ac:dyDescent="0.2">
      <c r="B12" s="9">
        <v>4.0000000000000001E-3</v>
      </c>
      <c r="C12" s="10">
        <v>0.02</v>
      </c>
      <c r="D12" s="10">
        <v>2.008</v>
      </c>
      <c r="E12" s="11">
        <v>1.2999999999999999E-2</v>
      </c>
      <c r="F12" s="9">
        <v>8.5999999999999993E-2</v>
      </c>
      <c r="G12" s="10">
        <v>8.9999999999999993E-3</v>
      </c>
      <c r="H12" s="10">
        <v>1.0999999999999999E-2</v>
      </c>
      <c r="I12" s="10">
        <v>4.0000000000000001E-3</v>
      </c>
      <c r="J12" s="11">
        <v>1.089</v>
      </c>
      <c r="M12" s="9">
        <v>0.48199999999999998</v>
      </c>
      <c r="N12" s="10">
        <v>0.47399999999999998</v>
      </c>
      <c r="O12" s="10">
        <v>1.0840000000000001</v>
      </c>
      <c r="P12" s="11">
        <v>0.33700000000000002</v>
      </c>
      <c r="Q12" s="9">
        <v>0.67100000000000004</v>
      </c>
      <c r="R12" s="10">
        <v>0.45600000000000002</v>
      </c>
      <c r="S12" s="10">
        <v>0.94799999999999995</v>
      </c>
      <c r="T12" s="10">
        <v>0.60299999999999998</v>
      </c>
      <c r="U12" s="11">
        <v>0.88700000000000001</v>
      </c>
      <c r="X12" s="6" t="s">
        <v>54</v>
      </c>
      <c r="Y12" s="7" t="s">
        <v>57</v>
      </c>
      <c r="Z12" s="36" t="s">
        <v>57</v>
      </c>
      <c r="AA12" s="7" t="s">
        <v>68</v>
      </c>
      <c r="AB12" s="7" t="s">
        <v>57</v>
      </c>
      <c r="AC12" s="7" t="s">
        <v>58</v>
      </c>
      <c r="AD12" s="39" t="s">
        <v>60</v>
      </c>
      <c r="AE12" s="7" t="s">
        <v>58</v>
      </c>
      <c r="AF12" s="36" t="s">
        <v>56</v>
      </c>
      <c r="AG12" s="39" t="s">
        <v>181</v>
      </c>
      <c r="AH12" s="7" t="s">
        <v>54</v>
      </c>
      <c r="AI12" s="36" t="s">
        <v>53</v>
      </c>
      <c r="AJ12" s="7" t="s">
        <v>62</v>
      </c>
      <c r="AK12" s="7" t="s">
        <v>55</v>
      </c>
      <c r="AL12" s="8" t="s">
        <v>53</v>
      </c>
      <c r="AO12" s="9">
        <v>0.82699999999999996</v>
      </c>
      <c r="AP12" s="7"/>
      <c r="AQ12" s="7"/>
      <c r="AR12" s="42">
        <v>0.78400000000000003</v>
      </c>
      <c r="AS12" s="10">
        <v>0.58499999999999996</v>
      </c>
      <c r="AT12" s="36"/>
      <c r="AU12" s="7"/>
      <c r="AV12" s="7"/>
      <c r="AW12" s="7"/>
      <c r="AX12" s="42">
        <v>1.1559999999999999</v>
      </c>
      <c r="AY12" s="7"/>
      <c r="AZ12" s="36"/>
      <c r="BA12" s="10">
        <v>1.089</v>
      </c>
      <c r="BB12" s="7"/>
      <c r="BC12" s="8"/>
      <c r="BF12" s="9">
        <v>0.502</v>
      </c>
      <c r="BG12" s="45">
        <v>1.1240000000000001</v>
      </c>
      <c r="BH12" s="45">
        <v>0.45600000000000002</v>
      </c>
      <c r="BI12" s="8"/>
    </row>
    <row r="13" spans="1:67" x14ac:dyDescent="0.2">
      <c r="B13" s="9">
        <v>1.7000000000000001E-2</v>
      </c>
      <c r="C13" s="10">
        <v>2.4E-2</v>
      </c>
      <c r="D13" s="10">
        <v>0.17199999999999999</v>
      </c>
      <c r="E13" s="11">
        <v>0.02</v>
      </c>
      <c r="F13" s="9">
        <v>6.0000000000000001E-3</v>
      </c>
      <c r="G13" s="10">
        <v>0.58099999999999996</v>
      </c>
      <c r="H13" s="10">
        <v>1.9E-2</v>
      </c>
      <c r="I13" s="10">
        <v>6.0000000000000001E-3</v>
      </c>
      <c r="J13" s="11">
        <v>0.316</v>
      </c>
      <c r="M13" s="9">
        <v>0.49299999999999999</v>
      </c>
      <c r="N13" s="10">
        <v>0.53300000000000003</v>
      </c>
      <c r="O13" s="10">
        <v>1.1990000000000001</v>
      </c>
      <c r="P13" s="11">
        <v>0.371</v>
      </c>
      <c r="Q13" s="9">
        <v>0.70699999999999996</v>
      </c>
      <c r="R13" s="10">
        <v>0.52600000000000002</v>
      </c>
      <c r="S13" s="10">
        <v>0.96499999999999997</v>
      </c>
      <c r="T13" s="10">
        <v>0.74299999999999999</v>
      </c>
      <c r="U13" s="11">
        <v>0.96099999999999997</v>
      </c>
      <c r="X13" s="6" t="s">
        <v>56</v>
      </c>
      <c r="Y13" s="7" t="s">
        <v>57</v>
      </c>
      <c r="Z13" s="36" t="s">
        <v>58</v>
      </c>
      <c r="AA13" s="7" t="s">
        <v>101</v>
      </c>
      <c r="AB13" s="7" t="s">
        <v>57</v>
      </c>
      <c r="AC13" s="7" t="s">
        <v>58</v>
      </c>
      <c r="AD13" s="39" t="s">
        <v>62</v>
      </c>
      <c r="AE13" s="7" t="s">
        <v>58</v>
      </c>
      <c r="AF13" s="36" t="s">
        <v>56</v>
      </c>
      <c r="AG13" s="39" t="s">
        <v>182</v>
      </c>
      <c r="AH13" s="7" t="s">
        <v>54</v>
      </c>
      <c r="AI13" s="36" t="s">
        <v>53</v>
      </c>
      <c r="AJ13" s="7" t="s">
        <v>204</v>
      </c>
      <c r="AK13" s="7" t="s">
        <v>51</v>
      </c>
      <c r="AL13" s="8" t="s">
        <v>176</v>
      </c>
      <c r="AO13" s="9">
        <v>0.84299999999999997</v>
      </c>
      <c r="AP13" s="7"/>
      <c r="AQ13" s="7"/>
      <c r="AR13" s="42">
        <v>0.86399999999999999</v>
      </c>
      <c r="AS13" s="7"/>
      <c r="AT13" s="36"/>
      <c r="AU13" s="7"/>
      <c r="AV13" s="7"/>
      <c r="AW13" s="7"/>
      <c r="AX13" s="42">
        <v>1.2250000000000001</v>
      </c>
      <c r="AY13" s="7"/>
      <c r="AZ13" s="36"/>
      <c r="BA13" s="10">
        <v>1.127</v>
      </c>
      <c r="BB13" s="7"/>
      <c r="BC13" s="8"/>
      <c r="BF13" s="9">
        <v>0.53</v>
      </c>
      <c r="BG13" s="45">
        <v>1.143</v>
      </c>
      <c r="BH13" s="45">
        <v>0.45600000000000002</v>
      </c>
      <c r="BI13" s="8"/>
    </row>
    <row r="14" spans="1:67" x14ac:dyDescent="0.2">
      <c r="B14" s="9">
        <v>3.9E-2</v>
      </c>
      <c r="C14" s="10">
        <v>1.7999999999999999E-2</v>
      </c>
      <c r="D14" s="10">
        <v>6.0000000000000001E-3</v>
      </c>
      <c r="E14" s="11">
        <v>0.02</v>
      </c>
      <c r="F14" s="9">
        <v>8.0000000000000002E-3</v>
      </c>
      <c r="G14" s="10">
        <v>8.0000000000000002E-3</v>
      </c>
      <c r="H14" s="10">
        <v>1.17</v>
      </c>
      <c r="I14" s="10">
        <v>4.0000000000000001E-3</v>
      </c>
      <c r="J14" s="11">
        <v>0.63900000000000001</v>
      </c>
      <c r="M14" s="9">
        <v>0.502</v>
      </c>
      <c r="N14" s="10">
        <v>0.60299999999999998</v>
      </c>
      <c r="O14" s="10">
        <v>1.2110000000000001</v>
      </c>
      <c r="P14" s="11">
        <v>0.374</v>
      </c>
      <c r="Q14" s="9">
        <v>0.78400000000000003</v>
      </c>
      <c r="R14" s="10">
        <v>0.58099999999999996</v>
      </c>
      <c r="S14" s="10">
        <v>1.0289999999999999</v>
      </c>
      <c r="T14" s="10">
        <v>0.82599999999999996</v>
      </c>
      <c r="U14" s="11">
        <v>0.98699999999999999</v>
      </c>
      <c r="X14" s="6" t="s">
        <v>57</v>
      </c>
      <c r="Y14" s="7" t="s">
        <v>60</v>
      </c>
      <c r="Z14" s="36" t="s">
        <v>59</v>
      </c>
      <c r="AA14" s="7" t="s">
        <v>78</v>
      </c>
      <c r="AB14" s="7" t="s">
        <v>57</v>
      </c>
      <c r="AC14" s="7" t="s">
        <v>58</v>
      </c>
      <c r="AD14" s="39" t="s">
        <v>68</v>
      </c>
      <c r="AE14" s="7" t="s">
        <v>58</v>
      </c>
      <c r="AF14" s="36" t="s">
        <v>56</v>
      </c>
      <c r="AG14" s="39" t="s">
        <v>183</v>
      </c>
      <c r="AH14" s="7" t="s">
        <v>54</v>
      </c>
      <c r="AI14" s="36" t="s">
        <v>53</v>
      </c>
      <c r="AJ14" s="7" t="s">
        <v>205</v>
      </c>
      <c r="AK14" s="7" t="s">
        <v>51</v>
      </c>
      <c r="AL14" s="8" t="s">
        <v>176</v>
      </c>
      <c r="AO14" s="9">
        <v>1.0429999999999999</v>
      </c>
      <c r="AP14" s="7"/>
      <c r="AQ14" s="7"/>
      <c r="AR14" s="42">
        <v>0.877</v>
      </c>
      <c r="AS14" s="7"/>
      <c r="AT14" s="36"/>
      <c r="AU14" s="7"/>
      <c r="AV14" s="7"/>
      <c r="AW14" s="7"/>
      <c r="AX14" s="42">
        <v>1.4139999999999999</v>
      </c>
      <c r="AY14" s="7"/>
      <c r="AZ14" s="36"/>
      <c r="BA14" s="10">
        <v>1.143</v>
      </c>
      <c r="BB14" s="7"/>
      <c r="BC14" s="8"/>
      <c r="BF14" s="9">
        <v>0.53100000000000003</v>
      </c>
      <c r="BG14" s="45">
        <v>1.246</v>
      </c>
      <c r="BH14" s="45">
        <v>0.58099999999999996</v>
      </c>
      <c r="BI14" s="8"/>
    </row>
    <row r="15" spans="1:67" x14ac:dyDescent="0.2">
      <c r="B15" s="9">
        <v>8.9999999999999993E-3</v>
      </c>
      <c r="C15" s="10">
        <v>1.7999999999999999E-2</v>
      </c>
      <c r="D15" s="10">
        <v>7.0000000000000001E-3</v>
      </c>
      <c r="E15" s="11">
        <v>7.0000000000000001E-3</v>
      </c>
      <c r="F15" s="9">
        <v>1.7999999999999999E-2</v>
      </c>
      <c r="G15" s="10">
        <v>1.4999999999999999E-2</v>
      </c>
      <c r="H15" s="10">
        <v>0.94799999999999995</v>
      </c>
      <c r="I15" s="10">
        <v>4.0000000000000001E-3</v>
      </c>
      <c r="J15" s="11">
        <v>2.008</v>
      </c>
      <c r="M15" s="9">
        <v>0.53</v>
      </c>
      <c r="N15" s="10">
        <v>0.63100000000000001</v>
      </c>
      <c r="O15" s="10">
        <v>1.252</v>
      </c>
      <c r="P15" s="11">
        <v>0.379</v>
      </c>
      <c r="Q15" s="9">
        <v>0.79300000000000004</v>
      </c>
      <c r="R15" s="10">
        <v>0.58499999999999996</v>
      </c>
      <c r="S15" s="10">
        <v>1.115</v>
      </c>
      <c r="T15" s="10">
        <v>1.0469999999999999</v>
      </c>
      <c r="U15" s="11">
        <v>1.034</v>
      </c>
      <c r="X15" s="6" t="s">
        <v>57</v>
      </c>
      <c r="Y15" s="7" t="s">
        <v>59</v>
      </c>
      <c r="Z15" s="36" t="s">
        <v>61</v>
      </c>
      <c r="AA15" s="7" t="s">
        <v>102</v>
      </c>
      <c r="AB15" s="7" t="s">
        <v>57</v>
      </c>
      <c r="AC15" s="7" t="s">
        <v>58</v>
      </c>
      <c r="AD15" s="39" t="s">
        <v>153</v>
      </c>
      <c r="AE15" s="7" t="s">
        <v>58</v>
      </c>
      <c r="AF15" s="36" t="s">
        <v>56</v>
      </c>
      <c r="AG15" s="39" t="s">
        <v>184</v>
      </c>
      <c r="AH15" s="7" t="s">
        <v>54</v>
      </c>
      <c r="AI15" s="36" t="s">
        <v>53</v>
      </c>
      <c r="AJ15" s="7" t="s">
        <v>206</v>
      </c>
      <c r="AK15" s="7" t="s">
        <v>51</v>
      </c>
      <c r="AL15" s="8" t="s">
        <v>176</v>
      </c>
      <c r="AO15" s="9">
        <v>1.1240000000000001</v>
      </c>
      <c r="AP15" s="7"/>
      <c r="AQ15" s="7"/>
      <c r="AR15" s="42">
        <v>0.96</v>
      </c>
      <c r="AS15" s="7"/>
      <c r="AT15" s="36"/>
      <c r="AU15" s="7"/>
      <c r="AV15" s="7"/>
      <c r="AW15" s="7"/>
      <c r="AX15" s="42">
        <v>1.431</v>
      </c>
      <c r="AY15" s="7"/>
      <c r="AZ15" s="36"/>
      <c r="BA15" s="10">
        <v>1.1579999999999999</v>
      </c>
      <c r="BB15" s="7"/>
      <c r="BC15" s="8"/>
      <c r="BF15" s="9">
        <v>0.65500000000000003</v>
      </c>
      <c r="BG15" s="45">
        <v>1.4550000000000001</v>
      </c>
      <c r="BH15" s="45">
        <v>0.58499999999999996</v>
      </c>
      <c r="BI15" s="8"/>
    </row>
    <row r="16" spans="1:67" x14ac:dyDescent="0.2">
      <c r="B16" s="9">
        <v>2.7E-2</v>
      </c>
      <c r="C16" s="10">
        <v>3.6999999999999998E-2</v>
      </c>
      <c r="D16" s="10">
        <v>1.1990000000000001</v>
      </c>
      <c r="E16" s="11">
        <v>2.1000000000000001E-2</v>
      </c>
      <c r="F16" s="9">
        <v>1.2999999999999999E-2</v>
      </c>
      <c r="G16" s="10">
        <v>0.01</v>
      </c>
      <c r="H16" s="10">
        <v>0.45600000000000002</v>
      </c>
      <c r="I16" s="10">
        <v>0.01</v>
      </c>
      <c r="J16" s="11">
        <v>8.0000000000000002E-3</v>
      </c>
      <c r="M16" s="9">
        <v>0.53100000000000003</v>
      </c>
      <c r="N16" s="10">
        <v>0.63400000000000001</v>
      </c>
      <c r="O16" s="10">
        <v>1.268</v>
      </c>
      <c r="P16" s="11">
        <v>0.42199999999999999</v>
      </c>
      <c r="Q16" s="9">
        <v>0.79900000000000004</v>
      </c>
      <c r="R16" s="10">
        <v>0.59399999999999997</v>
      </c>
      <c r="S16" s="10">
        <v>1.17</v>
      </c>
      <c r="T16" s="10">
        <v>1.147</v>
      </c>
      <c r="U16" s="11">
        <v>1.089</v>
      </c>
      <c r="X16" s="6" t="s">
        <v>57</v>
      </c>
      <c r="Y16" s="7" t="s">
        <v>62</v>
      </c>
      <c r="Z16" s="36" t="s">
        <v>61</v>
      </c>
      <c r="AA16" s="7" t="s">
        <v>103</v>
      </c>
      <c r="AB16" s="7" t="s">
        <v>58</v>
      </c>
      <c r="AC16" s="7" t="s">
        <v>58</v>
      </c>
      <c r="AD16" s="39" t="s">
        <v>154</v>
      </c>
      <c r="AE16" s="7" t="s">
        <v>58</v>
      </c>
      <c r="AF16" s="36" t="s">
        <v>57</v>
      </c>
      <c r="AG16" s="39" t="s">
        <v>185</v>
      </c>
      <c r="AH16" s="7" t="s">
        <v>56</v>
      </c>
      <c r="AI16" s="36" t="s">
        <v>53</v>
      </c>
      <c r="AJ16" s="7" t="s">
        <v>207</v>
      </c>
      <c r="AK16" s="7" t="s">
        <v>51</v>
      </c>
      <c r="AL16" s="8" t="s">
        <v>176</v>
      </c>
      <c r="AO16" s="9">
        <v>1.143</v>
      </c>
      <c r="AP16" s="7"/>
      <c r="AQ16" s="7"/>
      <c r="AR16" s="42">
        <v>0.97799999999999998</v>
      </c>
      <c r="AS16" s="7"/>
      <c r="AT16" s="36"/>
      <c r="AU16" s="7"/>
      <c r="AV16" s="7"/>
      <c r="AW16" s="7"/>
      <c r="AX16" s="42">
        <v>1.651</v>
      </c>
      <c r="AY16" s="7"/>
      <c r="AZ16" s="36"/>
      <c r="BA16" s="10">
        <v>1.2729999999999999</v>
      </c>
      <c r="BB16" s="7"/>
      <c r="BC16" s="8"/>
      <c r="BF16" s="9">
        <v>0.69199999999999995</v>
      </c>
      <c r="BG16" s="45">
        <v>1.718</v>
      </c>
      <c r="BH16" s="45">
        <v>0.34100000000000003</v>
      </c>
      <c r="BI16" s="8"/>
    </row>
    <row r="17" spans="2:61" x14ac:dyDescent="0.2">
      <c r="B17" s="9">
        <v>3.3000000000000002E-2</v>
      </c>
      <c r="C17" s="10">
        <v>2.1000000000000001E-2</v>
      </c>
      <c r="D17" s="10">
        <v>1.0840000000000001</v>
      </c>
      <c r="E17" s="11">
        <v>3.3000000000000002E-2</v>
      </c>
      <c r="F17" s="9">
        <v>0.109</v>
      </c>
      <c r="G17" s="10">
        <v>3.2000000000000001E-2</v>
      </c>
      <c r="H17" s="10">
        <v>1.115</v>
      </c>
      <c r="I17" s="10">
        <v>7.0000000000000001E-3</v>
      </c>
      <c r="J17" s="11">
        <v>1.2E-2</v>
      </c>
      <c r="M17" s="9">
        <v>0.65500000000000003</v>
      </c>
      <c r="N17" s="10">
        <v>0.73199999999999998</v>
      </c>
      <c r="O17" s="10">
        <v>1.272</v>
      </c>
      <c r="P17" s="11">
        <v>0.45300000000000001</v>
      </c>
      <c r="Q17" s="9">
        <v>0.82699999999999996</v>
      </c>
      <c r="R17" s="10">
        <v>0.753</v>
      </c>
      <c r="S17" s="10"/>
      <c r="T17" s="10">
        <v>1.1559999999999999</v>
      </c>
      <c r="U17" s="11">
        <v>1.127</v>
      </c>
      <c r="X17" s="6" t="s">
        <v>58</v>
      </c>
      <c r="Y17" s="7" t="s">
        <v>62</v>
      </c>
      <c r="Z17" s="36" t="s">
        <v>62</v>
      </c>
      <c r="AA17" s="7" t="s">
        <v>104</v>
      </c>
      <c r="AB17" s="7" t="s">
        <v>58</v>
      </c>
      <c r="AC17" s="7" t="s">
        <v>60</v>
      </c>
      <c r="AD17" s="39" t="s">
        <v>155</v>
      </c>
      <c r="AE17" s="7" t="s">
        <v>60</v>
      </c>
      <c r="AF17" s="36" t="s">
        <v>57</v>
      </c>
      <c r="AG17" s="39" t="s">
        <v>186</v>
      </c>
      <c r="AH17" s="7" t="s">
        <v>56</v>
      </c>
      <c r="AI17" s="36" t="s">
        <v>53</v>
      </c>
      <c r="AJ17" s="7" t="s">
        <v>208</v>
      </c>
      <c r="AK17" s="7" t="s">
        <v>54</v>
      </c>
      <c r="AL17" s="8" t="s">
        <v>176</v>
      </c>
      <c r="AO17" s="9">
        <v>1.246</v>
      </c>
      <c r="AP17" s="7"/>
      <c r="AQ17" s="7"/>
      <c r="AR17" s="42">
        <v>1.012</v>
      </c>
      <c r="AS17" s="7"/>
      <c r="AT17" s="36"/>
      <c r="AU17" s="7"/>
      <c r="AV17" s="7"/>
      <c r="AW17" s="7"/>
      <c r="AX17" s="42">
        <v>1.861</v>
      </c>
      <c r="AY17" s="7"/>
      <c r="AZ17" s="36"/>
      <c r="BA17" s="10">
        <v>1.4319999999999999</v>
      </c>
      <c r="BB17" s="7"/>
      <c r="BC17" s="8"/>
      <c r="BF17" s="9">
        <v>0.71799999999999997</v>
      </c>
      <c r="BG17" s="45">
        <v>0.308</v>
      </c>
      <c r="BH17" s="45">
        <v>0.372</v>
      </c>
      <c r="BI17" s="8"/>
    </row>
    <row r="18" spans="2:61" x14ac:dyDescent="0.2">
      <c r="B18" s="9">
        <v>1.7000000000000001E-2</v>
      </c>
      <c r="C18" s="10">
        <v>0.02</v>
      </c>
      <c r="D18" s="10">
        <v>0.11</v>
      </c>
      <c r="E18" s="11">
        <v>0.97</v>
      </c>
      <c r="F18" s="9">
        <v>0.16400000000000001</v>
      </c>
      <c r="G18" s="10">
        <v>0.01</v>
      </c>
      <c r="H18" s="10">
        <v>1.7999999999999999E-2</v>
      </c>
      <c r="I18" s="10">
        <v>5.0000000000000001E-3</v>
      </c>
      <c r="J18" s="11">
        <v>2E-3</v>
      </c>
      <c r="M18" s="9">
        <v>0.69199999999999995</v>
      </c>
      <c r="N18" s="10">
        <v>0.78200000000000003</v>
      </c>
      <c r="O18" s="10">
        <v>1.3009999999999999</v>
      </c>
      <c r="P18" s="11">
        <v>0.48399999999999999</v>
      </c>
      <c r="Q18" s="9">
        <v>0.84299999999999997</v>
      </c>
      <c r="R18" s="10">
        <v>0.76500000000000001</v>
      </c>
      <c r="S18" s="10"/>
      <c r="T18" s="10">
        <v>1.2250000000000001</v>
      </c>
      <c r="U18" s="11">
        <v>1.1279999999999999</v>
      </c>
      <c r="X18" s="6" t="s">
        <v>60</v>
      </c>
      <c r="Y18" s="7" t="s">
        <v>64</v>
      </c>
      <c r="Z18" s="36" t="s">
        <v>63</v>
      </c>
      <c r="AA18" s="7" t="s">
        <v>66</v>
      </c>
      <c r="AB18" s="7" t="s">
        <v>58</v>
      </c>
      <c r="AC18" s="7" t="s">
        <v>60</v>
      </c>
      <c r="AD18" s="39" t="s">
        <v>143</v>
      </c>
      <c r="AE18" s="7" t="s">
        <v>60</v>
      </c>
      <c r="AF18" s="36" t="s">
        <v>57</v>
      </c>
      <c r="AG18" s="39" t="s">
        <v>187</v>
      </c>
      <c r="AH18" s="7" t="s">
        <v>56</v>
      </c>
      <c r="AI18" s="36" t="s">
        <v>176</v>
      </c>
      <c r="AJ18" s="7" t="s">
        <v>209</v>
      </c>
      <c r="AK18" s="7" t="s">
        <v>56</v>
      </c>
      <c r="AL18" s="8" t="s">
        <v>176</v>
      </c>
      <c r="AO18" s="9">
        <v>1.4550000000000001</v>
      </c>
      <c r="AP18" s="7"/>
      <c r="AQ18" s="7"/>
      <c r="AR18" s="42">
        <v>1.0740000000000001</v>
      </c>
      <c r="AS18" s="7"/>
      <c r="AT18" s="36"/>
      <c r="AU18" s="7"/>
      <c r="AV18" s="7"/>
      <c r="AW18" s="7"/>
      <c r="AX18" s="42">
        <v>2.0419999999999998</v>
      </c>
      <c r="AY18" s="7"/>
      <c r="AZ18" s="36"/>
      <c r="BA18" s="10">
        <v>1.4490000000000001</v>
      </c>
      <c r="BB18" s="7"/>
      <c r="BC18" s="8"/>
      <c r="BF18" s="9">
        <v>0.77200000000000002</v>
      </c>
      <c r="BG18" s="45">
        <v>0.315</v>
      </c>
      <c r="BH18" s="45">
        <v>0.44900000000000001</v>
      </c>
      <c r="BI18" s="8"/>
    </row>
    <row r="19" spans="2:61" x14ac:dyDescent="0.2">
      <c r="B19" s="9">
        <v>1.9E-2</v>
      </c>
      <c r="C19" s="10">
        <v>1.7999999999999999E-2</v>
      </c>
      <c r="D19" s="10">
        <v>1.252</v>
      </c>
      <c r="E19" s="11">
        <v>1.4E-2</v>
      </c>
      <c r="F19" s="9">
        <v>0.121</v>
      </c>
      <c r="G19" s="10">
        <v>8.0000000000000002E-3</v>
      </c>
      <c r="H19" s="10">
        <v>0.01</v>
      </c>
      <c r="I19" s="10">
        <v>1.2999999999999999E-2</v>
      </c>
      <c r="J19" s="11">
        <v>6.0000000000000001E-3</v>
      </c>
      <c r="M19" s="9">
        <v>0.71799999999999997</v>
      </c>
      <c r="N19" s="10">
        <v>0.82099999999999995</v>
      </c>
      <c r="O19" s="10">
        <v>1.484</v>
      </c>
      <c r="P19" s="11">
        <v>0.497</v>
      </c>
      <c r="Q19" s="9">
        <v>1.0429999999999999</v>
      </c>
      <c r="R19" s="10">
        <v>0.78400000000000003</v>
      </c>
      <c r="S19" s="10"/>
      <c r="T19" s="10">
        <v>1.349</v>
      </c>
      <c r="U19" s="11">
        <v>1.143</v>
      </c>
      <c r="X19" s="6" t="s">
        <v>59</v>
      </c>
      <c r="Y19" s="7" t="s">
        <v>65</v>
      </c>
      <c r="Z19" s="36"/>
      <c r="AA19" s="7" t="s">
        <v>105</v>
      </c>
      <c r="AB19" s="7" t="s">
        <v>58</v>
      </c>
      <c r="AC19" s="7" t="s">
        <v>60</v>
      </c>
      <c r="AD19" s="39" t="s">
        <v>156</v>
      </c>
      <c r="AE19" s="7" t="s">
        <v>60</v>
      </c>
      <c r="AF19" s="36" t="s">
        <v>57</v>
      </c>
      <c r="AG19" s="39" t="s">
        <v>188</v>
      </c>
      <c r="AH19" s="7" t="s">
        <v>57</v>
      </c>
      <c r="AI19" s="36" t="s">
        <v>176</v>
      </c>
      <c r="AJ19" s="7" t="s">
        <v>210</v>
      </c>
      <c r="AK19" s="7" t="s">
        <v>56</v>
      </c>
      <c r="AL19" s="8" t="s">
        <v>176</v>
      </c>
      <c r="AO19" s="9">
        <v>1.718</v>
      </c>
      <c r="AP19" s="7"/>
      <c r="AQ19" s="7"/>
      <c r="AR19" s="42">
        <v>1.091</v>
      </c>
      <c r="AS19" s="7"/>
      <c r="AT19" s="36"/>
      <c r="AU19" s="7"/>
      <c r="AV19" s="7"/>
      <c r="AW19" s="7"/>
      <c r="AX19" s="43">
        <v>3.9910000000000001</v>
      </c>
      <c r="AY19" s="7"/>
      <c r="AZ19" s="36"/>
      <c r="BA19" s="10">
        <v>1.5029999999999999</v>
      </c>
      <c r="BB19" s="7"/>
      <c r="BC19" s="8"/>
      <c r="BF19" s="9">
        <v>0.8</v>
      </c>
      <c r="BG19" s="45">
        <v>0.39</v>
      </c>
      <c r="BH19" s="45">
        <v>0.46200000000000002</v>
      </c>
      <c r="BI19" s="8"/>
    </row>
    <row r="20" spans="2:61" x14ac:dyDescent="0.2">
      <c r="B20" s="9">
        <v>2.5000000000000001E-2</v>
      </c>
      <c r="C20" s="10">
        <v>1.9E-2</v>
      </c>
      <c r="D20" s="10">
        <v>6.7000000000000004E-2</v>
      </c>
      <c r="E20" s="11">
        <v>6.0000000000000001E-3</v>
      </c>
      <c r="F20" s="9">
        <v>5.0000000000000001E-3</v>
      </c>
      <c r="G20" s="10">
        <v>0.86399999999999999</v>
      </c>
      <c r="H20" s="10">
        <v>1.4999999999999999E-2</v>
      </c>
      <c r="I20" s="10">
        <v>7.0000000000000001E-3</v>
      </c>
      <c r="J20" s="11">
        <v>1.4E-2</v>
      </c>
      <c r="M20" s="9">
        <v>0.77200000000000002</v>
      </c>
      <c r="N20" s="10">
        <v>0.99199999999999999</v>
      </c>
      <c r="O20" s="10">
        <v>1.758</v>
      </c>
      <c r="P20" s="11">
        <v>0.51700000000000002</v>
      </c>
      <c r="Q20" s="9">
        <v>1.1240000000000001</v>
      </c>
      <c r="R20" s="10">
        <v>0.86399999999999999</v>
      </c>
      <c r="S20" s="10"/>
      <c r="T20" s="10">
        <v>1.4139999999999999</v>
      </c>
      <c r="U20" s="11">
        <v>1.1579999999999999</v>
      </c>
      <c r="X20" s="6" t="s">
        <v>61</v>
      </c>
      <c r="Y20" s="7" t="s">
        <v>66</v>
      </c>
      <c r="Z20" s="36"/>
      <c r="AA20" s="7" t="s">
        <v>106</v>
      </c>
      <c r="AB20" s="7" t="s">
        <v>60</v>
      </c>
      <c r="AC20" s="7" t="s">
        <v>59</v>
      </c>
      <c r="AD20" s="39" t="s">
        <v>157</v>
      </c>
      <c r="AE20" s="7" t="s">
        <v>60</v>
      </c>
      <c r="AF20" s="36" t="s">
        <v>57</v>
      </c>
      <c r="AG20" s="39" t="s">
        <v>189</v>
      </c>
      <c r="AH20" s="7" t="s">
        <v>59</v>
      </c>
      <c r="AI20" s="36" t="s">
        <v>176</v>
      </c>
      <c r="AJ20" s="7" t="s">
        <v>211</v>
      </c>
      <c r="AK20" s="7" t="s">
        <v>56</v>
      </c>
      <c r="AL20" s="8" t="s">
        <v>176</v>
      </c>
      <c r="AO20" s="6"/>
      <c r="AP20" s="7"/>
      <c r="AQ20" s="7"/>
      <c r="AR20" s="42">
        <v>1.093</v>
      </c>
      <c r="AS20" s="7"/>
      <c r="AT20" s="36"/>
      <c r="AU20" s="7"/>
      <c r="AV20" s="7"/>
      <c r="AW20" s="7"/>
      <c r="AX20" s="39"/>
      <c r="AY20" s="7"/>
      <c r="AZ20" s="36"/>
      <c r="BA20" s="10">
        <v>1.635</v>
      </c>
      <c r="BB20" s="7"/>
      <c r="BC20" s="8"/>
      <c r="BF20" s="9">
        <v>0.80500000000000005</v>
      </c>
      <c r="BG20" s="45">
        <v>0.52600000000000002</v>
      </c>
      <c r="BH20" s="45">
        <v>0.48299999999999998</v>
      </c>
      <c r="BI20" s="8"/>
    </row>
    <row r="21" spans="2:61" x14ac:dyDescent="0.2">
      <c r="B21" s="9">
        <v>0.01</v>
      </c>
      <c r="C21" s="10">
        <v>0.47299999999999998</v>
      </c>
      <c r="D21" s="10">
        <v>1.268</v>
      </c>
      <c r="E21" s="11">
        <v>5.3999999999999999E-2</v>
      </c>
      <c r="F21" s="9">
        <v>1.2569999999999999E-4</v>
      </c>
      <c r="G21" s="10">
        <v>1.2E-2</v>
      </c>
      <c r="H21" s="10">
        <v>0.01</v>
      </c>
      <c r="I21" s="10">
        <v>1E-3</v>
      </c>
      <c r="J21" s="11">
        <v>8.9999999999999993E-3</v>
      </c>
      <c r="M21" s="9">
        <v>0.8</v>
      </c>
      <c r="N21" s="10">
        <v>1.0249999999999999</v>
      </c>
      <c r="O21" s="10">
        <v>2.008</v>
      </c>
      <c r="P21" s="11">
        <v>0.52800000000000002</v>
      </c>
      <c r="Q21" s="9">
        <v>1.143</v>
      </c>
      <c r="R21" s="10">
        <v>0.877</v>
      </c>
      <c r="S21" s="10"/>
      <c r="T21" s="10">
        <v>1.431</v>
      </c>
      <c r="U21" s="11">
        <v>1.2729999999999999</v>
      </c>
      <c r="X21" s="6" t="s">
        <v>68</v>
      </c>
      <c r="Y21" s="7" t="s">
        <v>67</v>
      </c>
      <c r="Z21" s="36"/>
      <c r="AA21" s="7" t="s">
        <v>107</v>
      </c>
      <c r="AB21" s="7" t="s">
        <v>60</v>
      </c>
      <c r="AC21" s="7" t="s">
        <v>59</v>
      </c>
      <c r="AD21" s="39" t="s">
        <v>158</v>
      </c>
      <c r="AE21" s="7" t="s">
        <v>59</v>
      </c>
      <c r="AF21" s="36" t="s">
        <v>58</v>
      </c>
      <c r="AG21" s="39" t="s">
        <v>190</v>
      </c>
      <c r="AH21" s="7" t="s">
        <v>68</v>
      </c>
      <c r="AI21" s="36" t="s">
        <v>176</v>
      </c>
      <c r="AJ21" s="7" t="s">
        <v>212</v>
      </c>
      <c r="AK21" s="7" t="s">
        <v>56</v>
      </c>
      <c r="AL21" s="8" t="s">
        <v>52</v>
      </c>
      <c r="AO21" s="6"/>
      <c r="AP21" s="7"/>
      <c r="AQ21" s="7"/>
      <c r="AR21" s="42">
        <v>1.169</v>
      </c>
      <c r="AS21" s="7"/>
      <c r="AT21" s="36"/>
      <c r="AU21" s="7"/>
      <c r="AV21" s="7"/>
      <c r="AW21" s="7"/>
      <c r="AX21" s="39"/>
      <c r="AY21" s="7"/>
      <c r="AZ21" s="36"/>
      <c r="BA21" s="10">
        <v>1.671</v>
      </c>
      <c r="BB21" s="7"/>
      <c r="BC21" s="8"/>
      <c r="BF21" s="9">
        <v>0.93600000000000005</v>
      </c>
      <c r="BG21" s="45">
        <v>0.59399999999999997</v>
      </c>
      <c r="BH21" s="45">
        <v>1.0289999999999999</v>
      </c>
      <c r="BI21" s="8"/>
    </row>
    <row r="22" spans="2:61" x14ac:dyDescent="0.2">
      <c r="B22" s="9">
        <v>1.4E-2</v>
      </c>
      <c r="C22" s="10">
        <v>5.0000000000000001E-3</v>
      </c>
      <c r="D22" s="10">
        <v>7.0000000000000001E-3</v>
      </c>
      <c r="E22" s="11">
        <v>0.22</v>
      </c>
      <c r="F22" s="9">
        <v>7.0000000000000001E-3</v>
      </c>
      <c r="G22" s="10">
        <v>1.2E-2</v>
      </c>
      <c r="H22" s="10">
        <v>8.9999999999999993E-3</v>
      </c>
      <c r="I22" s="10">
        <v>3.0000000000000001E-3</v>
      </c>
      <c r="J22" s="11">
        <v>1.2999999999999999E-2</v>
      </c>
      <c r="M22" s="9">
        <v>0.80500000000000005</v>
      </c>
      <c r="N22" s="10">
        <v>1.431</v>
      </c>
      <c r="O22" s="10">
        <v>2.1440000000000001</v>
      </c>
      <c r="P22" s="11">
        <v>0.53</v>
      </c>
      <c r="Q22" s="9">
        <v>1.246</v>
      </c>
      <c r="R22" s="10">
        <v>0.96</v>
      </c>
      <c r="S22" s="10"/>
      <c r="T22" s="10">
        <v>1.651</v>
      </c>
      <c r="U22" s="11">
        <v>1.4319999999999999</v>
      </c>
      <c r="X22" s="6" t="s">
        <v>68</v>
      </c>
      <c r="Y22" s="7" t="s">
        <v>69</v>
      </c>
      <c r="Z22" s="36"/>
      <c r="AA22" s="7" t="s">
        <v>108</v>
      </c>
      <c r="AB22" s="7" t="s">
        <v>59</v>
      </c>
      <c r="AC22" s="7" t="s">
        <v>59</v>
      </c>
      <c r="AD22" s="39" t="s">
        <v>159</v>
      </c>
      <c r="AE22" s="7" t="s">
        <v>59</v>
      </c>
      <c r="AF22" s="36" t="s">
        <v>58</v>
      </c>
      <c r="AG22" s="39" t="s">
        <v>191</v>
      </c>
      <c r="AH22" s="7" t="s">
        <v>63</v>
      </c>
      <c r="AI22" s="36" t="s">
        <v>176</v>
      </c>
      <c r="AJ22" s="7" t="s">
        <v>97</v>
      </c>
      <c r="AK22" s="7" t="s">
        <v>57</v>
      </c>
      <c r="AL22" s="8" t="s">
        <v>52</v>
      </c>
      <c r="AO22" s="6"/>
      <c r="AP22" s="7"/>
      <c r="AQ22" s="7"/>
      <c r="AR22" s="42">
        <v>1.17</v>
      </c>
      <c r="AS22" s="7"/>
      <c r="AT22" s="36"/>
      <c r="AU22" s="7"/>
      <c r="AV22" s="7"/>
      <c r="AW22" s="7"/>
      <c r="AX22" s="39"/>
      <c r="AY22" s="7"/>
      <c r="AZ22" s="36"/>
      <c r="BA22" s="10">
        <v>1.7030000000000001</v>
      </c>
      <c r="BB22" s="7"/>
      <c r="BC22" s="8"/>
      <c r="BF22" s="9">
        <v>1.0780000000000001</v>
      </c>
      <c r="BG22" s="45">
        <v>0.753</v>
      </c>
      <c r="BH22" s="45">
        <v>0.46200000000000002</v>
      </c>
      <c r="BI22" s="8"/>
    </row>
    <row r="23" spans="2:61" x14ac:dyDescent="0.2">
      <c r="B23" s="9">
        <v>1.4999999999999999E-2</v>
      </c>
      <c r="C23" s="10">
        <v>2.3E-2</v>
      </c>
      <c r="D23" s="10">
        <v>2.5999999999999999E-2</v>
      </c>
      <c r="E23" s="11">
        <v>0.497</v>
      </c>
      <c r="F23" s="9">
        <v>7.0000000000000001E-3</v>
      </c>
      <c r="G23" s="10">
        <v>1.581</v>
      </c>
      <c r="H23" s="10">
        <v>0.22700000000000001</v>
      </c>
      <c r="I23" s="10">
        <v>1.4E-2</v>
      </c>
      <c r="J23" s="11">
        <v>3.0000000000000001E-3</v>
      </c>
      <c r="M23" s="9">
        <v>0.93600000000000005</v>
      </c>
      <c r="N23" s="10">
        <v>1.5029999999999999</v>
      </c>
      <c r="O23" s="10"/>
      <c r="P23" s="11">
        <v>0.54</v>
      </c>
      <c r="Q23" s="9">
        <v>1.4550000000000001</v>
      </c>
      <c r="R23" s="10">
        <v>0.97799999999999998</v>
      </c>
      <c r="S23" s="10"/>
      <c r="T23" s="10">
        <v>1.861</v>
      </c>
      <c r="U23" s="11">
        <v>1.4490000000000001</v>
      </c>
      <c r="X23" s="6" t="s">
        <v>68</v>
      </c>
      <c r="Y23" s="7" t="s">
        <v>70</v>
      </c>
      <c r="Z23" s="36"/>
      <c r="AA23" s="7" t="s">
        <v>109</v>
      </c>
      <c r="AB23" s="7" t="s">
        <v>59</v>
      </c>
      <c r="AC23" s="7" t="s">
        <v>59</v>
      </c>
      <c r="AD23" s="39" t="s">
        <v>133</v>
      </c>
      <c r="AE23" s="7" t="s">
        <v>59</v>
      </c>
      <c r="AF23" s="36" t="s">
        <v>58</v>
      </c>
      <c r="AG23" s="39" t="s">
        <v>192</v>
      </c>
      <c r="AH23" s="7" t="s">
        <v>101</v>
      </c>
      <c r="AI23" s="36" t="s">
        <v>176</v>
      </c>
      <c r="AJ23" s="7" t="s">
        <v>213</v>
      </c>
      <c r="AK23" s="7" t="s">
        <v>57</v>
      </c>
      <c r="AL23" s="8" t="s">
        <v>52</v>
      </c>
      <c r="AO23" s="6"/>
      <c r="AP23" s="7"/>
      <c r="AQ23" s="7"/>
      <c r="AR23" s="42">
        <v>1.194</v>
      </c>
      <c r="AS23" s="7"/>
      <c r="AT23" s="36"/>
      <c r="AU23" s="7"/>
      <c r="AV23" s="7"/>
      <c r="AW23" s="7"/>
      <c r="AX23" s="39"/>
      <c r="AY23" s="7"/>
      <c r="AZ23" s="36"/>
      <c r="BA23" s="10">
        <v>1.76</v>
      </c>
      <c r="BB23" s="7"/>
      <c r="BC23" s="8"/>
      <c r="BF23" s="9">
        <v>1.0840000000000001</v>
      </c>
      <c r="BG23" s="45">
        <v>0.76500000000000001</v>
      </c>
      <c r="BH23" s="45">
        <v>0.47499999999999998</v>
      </c>
      <c r="BI23" s="8"/>
    </row>
    <row r="24" spans="2:61" x14ac:dyDescent="0.2">
      <c r="B24" s="9">
        <v>3.5000000000000003E-2</v>
      </c>
      <c r="C24" s="10">
        <v>2.5999999999999999E-2</v>
      </c>
      <c r="D24" s="10">
        <v>3.0000000000000001E-3</v>
      </c>
      <c r="E24" s="11">
        <v>3.7999999999999999E-2</v>
      </c>
      <c r="F24" s="9">
        <v>6.0000000000000001E-3</v>
      </c>
      <c r="G24" s="10">
        <v>2.9000000000000001E-2</v>
      </c>
      <c r="H24" s="10">
        <v>0.01</v>
      </c>
      <c r="I24" s="10">
        <v>6.0000000000000001E-3</v>
      </c>
      <c r="J24" s="11">
        <v>0.01</v>
      </c>
      <c r="M24" s="9">
        <v>1.0780000000000001</v>
      </c>
      <c r="N24" s="10">
        <v>1.5740000000000001</v>
      </c>
      <c r="O24" s="10"/>
      <c r="P24" s="11">
        <v>0.54700000000000004</v>
      </c>
      <c r="Q24" s="9">
        <v>1.718</v>
      </c>
      <c r="R24" s="10">
        <v>1.012</v>
      </c>
      <c r="S24" s="10"/>
      <c r="T24" s="10">
        <v>2.0419999999999998</v>
      </c>
      <c r="U24" s="11">
        <v>1.5029999999999999</v>
      </c>
      <c r="X24" s="6" t="s">
        <v>63</v>
      </c>
      <c r="Y24" s="7" t="s">
        <v>71</v>
      </c>
      <c r="Z24" s="36"/>
      <c r="AA24" s="7" t="s">
        <v>110</v>
      </c>
      <c r="AB24" s="7" t="s">
        <v>62</v>
      </c>
      <c r="AC24" s="7" t="s">
        <v>59</v>
      </c>
      <c r="AD24" s="39"/>
      <c r="AE24" s="7" t="s">
        <v>59</v>
      </c>
      <c r="AF24" s="36" t="s">
        <v>58</v>
      </c>
      <c r="AG24" s="39"/>
      <c r="AH24" s="7" t="s">
        <v>126</v>
      </c>
      <c r="AI24" s="36" t="s">
        <v>52</v>
      </c>
      <c r="AJ24" s="7" t="s">
        <v>214</v>
      </c>
      <c r="AK24" s="7" t="s">
        <v>58</v>
      </c>
      <c r="AL24" s="8" t="s">
        <v>52</v>
      </c>
      <c r="AO24" s="6"/>
      <c r="AP24" s="7"/>
      <c r="AQ24" s="7"/>
      <c r="AR24" s="42">
        <v>1.208</v>
      </c>
      <c r="AS24" s="7"/>
      <c r="AT24" s="36"/>
      <c r="AU24" s="7"/>
      <c r="AV24" s="7"/>
      <c r="AW24" s="7"/>
      <c r="AX24" s="39"/>
      <c r="AY24" s="7"/>
      <c r="AZ24" s="36"/>
      <c r="BA24" s="10">
        <v>1.978</v>
      </c>
      <c r="BB24" s="7"/>
      <c r="BC24" s="8"/>
      <c r="BF24" s="9">
        <v>1.1200000000000001</v>
      </c>
      <c r="BG24" s="45">
        <v>0.78400000000000003</v>
      </c>
      <c r="BH24" s="45">
        <v>0.50700000000000001</v>
      </c>
      <c r="BI24" s="8"/>
    </row>
    <row r="25" spans="2:61" x14ac:dyDescent="0.2">
      <c r="B25" s="9">
        <v>3.2000000000000001E-2</v>
      </c>
      <c r="C25" s="10">
        <v>2.3E-2</v>
      </c>
      <c r="D25" s="10">
        <v>5.0000000000000001E-3</v>
      </c>
      <c r="E25" s="11">
        <v>1.6E-2</v>
      </c>
      <c r="F25" s="9">
        <v>0.192</v>
      </c>
      <c r="G25" s="10">
        <v>1.2E-2</v>
      </c>
      <c r="H25" s="10">
        <v>1.0999999999999999E-2</v>
      </c>
      <c r="I25" s="10">
        <v>3.0000000000000001E-3</v>
      </c>
      <c r="J25" s="11">
        <v>1.2999999999999999E-2</v>
      </c>
      <c r="M25" s="9">
        <v>1.0840000000000001</v>
      </c>
      <c r="N25" s="10">
        <v>1.575</v>
      </c>
      <c r="O25" s="10"/>
      <c r="P25" s="11">
        <v>0.54800000000000004</v>
      </c>
      <c r="Q25" s="9"/>
      <c r="R25" s="10">
        <v>1.0740000000000001</v>
      </c>
      <c r="S25" s="10"/>
      <c r="T25" s="10">
        <v>3.9910000000000001</v>
      </c>
      <c r="U25" s="11">
        <v>1.635</v>
      </c>
      <c r="X25" s="6" t="s">
        <v>63</v>
      </c>
      <c r="Y25" s="7" t="s">
        <v>72</v>
      </c>
      <c r="Z25" s="36"/>
      <c r="AA25" s="7" t="s">
        <v>111</v>
      </c>
      <c r="AB25" s="7" t="s">
        <v>62</v>
      </c>
      <c r="AC25" s="7" t="s">
        <v>59</v>
      </c>
      <c r="AD25" s="39"/>
      <c r="AE25" s="7" t="s">
        <v>62</v>
      </c>
      <c r="AF25" s="36" t="s">
        <v>58</v>
      </c>
      <c r="AG25" s="39"/>
      <c r="AH25" s="7" t="s">
        <v>193</v>
      </c>
      <c r="AI25" s="36" t="s">
        <v>52</v>
      </c>
      <c r="AJ25" s="7" t="s">
        <v>215</v>
      </c>
      <c r="AK25" s="7" t="s">
        <v>61</v>
      </c>
      <c r="AL25" s="8" t="s">
        <v>52</v>
      </c>
      <c r="AO25" s="6"/>
      <c r="AP25" s="7"/>
      <c r="AQ25" s="7"/>
      <c r="AR25" s="42">
        <v>1.2090000000000001</v>
      </c>
      <c r="AS25" s="7"/>
      <c r="AT25" s="36"/>
      <c r="AU25" s="7"/>
      <c r="AV25" s="7"/>
      <c r="AW25" s="7"/>
      <c r="AX25" s="39"/>
      <c r="AY25" s="7"/>
      <c r="AZ25" s="36"/>
      <c r="BA25" s="10">
        <v>2.008</v>
      </c>
      <c r="BB25" s="7"/>
      <c r="BC25" s="8"/>
      <c r="BF25" s="9">
        <v>1.1659999999999999</v>
      </c>
      <c r="BG25" s="45">
        <v>0.86399999999999999</v>
      </c>
      <c r="BH25" s="45">
        <v>0.51200000000000001</v>
      </c>
      <c r="BI25" s="8"/>
    </row>
    <row r="26" spans="2:61" x14ac:dyDescent="0.2">
      <c r="B26" s="9">
        <v>1.9E-2</v>
      </c>
      <c r="C26" s="10">
        <v>2.7E-2</v>
      </c>
      <c r="D26" s="10">
        <v>3.0000000000000001E-3</v>
      </c>
      <c r="E26" s="11">
        <v>2.3E-2</v>
      </c>
      <c r="F26" s="9">
        <v>1.0429999999999999</v>
      </c>
      <c r="G26" s="10">
        <v>1.0740000000000001</v>
      </c>
      <c r="H26" s="10">
        <v>1.4999999999999999E-2</v>
      </c>
      <c r="I26" s="10">
        <v>1E-3</v>
      </c>
      <c r="J26" s="11">
        <v>5.0000000000000001E-3</v>
      </c>
      <c r="M26" s="9">
        <v>1.1200000000000001</v>
      </c>
      <c r="N26" s="10">
        <v>1.651</v>
      </c>
      <c r="O26" s="10"/>
      <c r="P26" s="11">
        <v>0.57399999999999995</v>
      </c>
      <c r="Q26" s="9"/>
      <c r="R26" s="10">
        <v>1.091</v>
      </c>
      <c r="S26" s="10"/>
      <c r="T26" s="10"/>
      <c r="U26" s="11">
        <v>1.671</v>
      </c>
      <c r="X26" s="6" t="s">
        <v>74</v>
      </c>
      <c r="Y26" s="7" t="s">
        <v>73</v>
      </c>
      <c r="Z26" s="36"/>
      <c r="AA26" s="7" t="s">
        <v>90</v>
      </c>
      <c r="AB26" s="7" t="s">
        <v>62</v>
      </c>
      <c r="AC26" s="7" t="s">
        <v>62</v>
      </c>
      <c r="AD26" s="39"/>
      <c r="AE26" s="7" t="s">
        <v>62</v>
      </c>
      <c r="AF26" s="36" t="s">
        <v>58</v>
      </c>
      <c r="AG26" s="39"/>
      <c r="AH26" s="7" t="s">
        <v>194</v>
      </c>
      <c r="AI26" s="36" t="s">
        <v>52</v>
      </c>
      <c r="AJ26" s="7" t="s">
        <v>216</v>
      </c>
      <c r="AK26" s="7" t="s">
        <v>61</v>
      </c>
      <c r="AL26" s="8" t="s">
        <v>52</v>
      </c>
      <c r="AO26" s="6"/>
      <c r="AP26" s="7"/>
      <c r="AQ26" s="7"/>
      <c r="AR26" s="42">
        <v>1.339</v>
      </c>
      <c r="AS26" s="7"/>
      <c r="AT26" s="36"/>
      <c r="AU26" s="7"/>
      <c r="AV26" s="7"/>
      <c r="AW26" s="7"/>
      <c r="AX26" s="39"/>
      <c r="AY26" s="7"/>
      <c r="AZ26" s="36"/>
      <c r="BA26" s="10">
        <v>2.1</v>
      </c>
      <c r="BB26" s="7"/>
      <c r="BC26" s="8"/>
      <c r="BF26" s="9">
        <v>1.179</v>
      </c>
      <c r="BG26" s="45">
        <v>0.877</v>
      </c>
      <c r="BH26" s="45">
        <v>0.74299999999999999</v>
      </c>
      <c r="BI26" s="8"/>
    </row>
    <row r="27" spans="2:61" x14ac:dyDescent="0.2">
      <c r="B27" s="9">
        <v>2.5000000000000001E-2</v>
      </c>
      <c r="C27" s="10">
        <v>1.4999999999999999E-2</v>
      </c>
      <c r="D27" s="10">
        <v>5.0000000000000001E-3</v>
      </c>
      <c r="E27" s="11">
        <v>1.7999999999999999E-2</v>
      </c>
      <c r="F27" s="9">
        <v>1.4550000000000001</v>
      </c>
      <c r="G27" s="10">
        <v>0.52600000000000002</v>
      </c>
      <c r="H27" s="10">
        <v>1.4E-2</v>
      </c>
      <c r="I27" s="10">
        <v>6.0000000000000001E-3</v>
      </c>
      <c r="J27" s="11">
        <v>7.0000000000000001E-3</v>
      </c>
      <c r="M27" s="9">
        <v>1.1659999999999999</v>
      </c>
      <c r="N27" s="10">
        <v>1.6619999999999999</v>
      </c>
      <c r="O27" s="10"/>
      <c r="P27" s="11">
        <v>0.59699999999999998</v>
      </c>
      <c r="Q27" s="9"/>
      <c r="R27" s="10">
        <v>1.093</v>
      </c>
      <c r="S27" s="10"/>
      <c r="T27" s="10"/>
      <c r="U27" s="11">
        <v>1.7030000000000001</v>
      </c>
      <c r="X27" s="6" t="s">
        <v>76</v>
      </c>
      <c r="Y27" s="7" t="s">
        <v>75</v>
      </c>
      <c r="Z27" s="36"/>
      <c r="AA27" s="7" t="s">
        <v>112</v>
      </c>
      <c r="AB27" s="7" t="s">
        <v>62</v>
      </c>
      <c r="AC27" s="7" t="s">
        <v>62</v>
      </c>
      <c r="AD27" s="39"/>
      <c r="AE27" s="7" t="s">
        <v>62</v>
      </c>
      <c r="AF27" s="36" t="s">
        <v>58</v>
      </c>
      <c r="AG27" s="39"/>
      <c r="AH27" s="7" t="s">
        <v>195</v>
      </c>
      <c r="AI27" s="36" t="s">
        <v>52</v>
      </c>
      <c r="AJ27" s="7" t="s">
        <v>217</v>
      </c>
      <c r="AK27" s="7" t="s">
        <v>68</v>
      </c>
      <c r="AL27" s="8" t="s">
        <v>52</v>
      </c>
      <c r="AO27" s="6"/>
      <c r="AP27" s="7"/>
      <c r="AQ27" s="7"/>
      <c r="AR27" s="42">
        <v>1.45</v>
      </c>
      <c r="AS27" s="7"/>
      <c r="AT27" s="36"/>
      <c r="AU27" s="7"/>
      <c r="AV27" s="7"/>
      <c r="AW27" s="7"/>
      <c r="AX27" s="39"/>
      <c r="AY27" s="7"/>
      <c r="AZ27" s="36"/>
      <c r="BA27" s="10">
        <v>2.3540000000000001</v>
      </c>
      <c r="BB27" s="7"/>
      <c r="BC27" s="8"/>
      <c r="BF27" s="9">
        <v>1.3</v>
      </c>
      <c r="BG27" s="45">
        <v>0.96</v>
      </c>
      <c r="BH27" s="45">
        <v>1.0469999999999999</v>
      </c>
      <c r="BI27" s="8"/>
    </row>
    <row r="28" spans="2:61" x14ac:dyDescent="0.2">
      <c r="B28" s="9">
        <v>2.5999999999999999E-2</v>
      </c>
      <c r="C28" s="10">
        <v>6.2E-2</v>
      </c>
      <c r="D28" s="10">
        <v>0.78500000000000003</v>
      </c>
      <c r="E28" s="11">
        <v>1.2E-2</v>
      </c>
      <c r="F28" s="9">
        <v>8.0000000000000002E-3</v>
      </c>
      <c r="G28" s="10">
        <v>3.1E-2</v>
      </c>
      <c r="H28" s="10">
        <v>7.0000000000000001E-3</v>
      </c>
      <c r="I28" s="10">
        <v>6.0000000000000001E-3</v>
      </c>
      <c r="J28" s="11">
        <v>2E-3</v>
      </c>
      <c r="M28" s="9">
        <v>1.179</v>
      </c>
      <c r="N28" s="10">
        <v>1.7350000000000001</v>
      </c>
      <c r="O28" s="10"/>
      <c r="P28" s="11">
        <v>0.622</v>
      </c>
      <c r="Q28" s="9"/>
      <c r="R28" s="10">
        <v>1.169</v>
      </c>
      <c r="S28" s="10"/>
      <c r="T28" s="10"/>
      <c r="U28" s="11">
        <v>1.76</v>
      </c>
      <c r="X28" s="6" t="s">
        <v>78</v>
      </c>
      <c r="Y28" s="7" t="s">
        <v>77</v>
      </c>
      <c r="Z28" s="36"/>
      <c r="AA28" s="7" t="s">
        <v>113</v>
      </c>
      <c r="AB28" s="7" t="s">
        <v>68</v>
      </c>
      <c r="AC28" s="7" t="s">
        <v>68</v>
      </c>
      <c r="AD28" s="39"/>
      <c r="AE28" s="7" t="s">
        <v>68</v>
      </c>
      <c r="AF28" s="36" t="s">
        <v>58</v>
      </c>
      <c r="AG28" s="39"/>
      <c r="AH28" s="7" t="s">
        <v>170</v>
      </c>
      <c r="AI28" s="36" t="s">
        <v>55</v>
      </c>
      <c r="AJ28" s="7" t="s">
        <v>218</v>
      </c>
      <c r="AK28" s="7" t="s">
        <v>68</v>
      </c>
      <c r="AL28" s="8" t="s">
        <v>55</v>
      </c>
      <c r="AO28" s="6"/>
      <c r="AP28" s="7"/>
      <c r="AQ28" s="7"/>
      <c r="AR28" s="42">
        <v>1.5109999999999999</v>
      </c>
      <c r="AS28" s="7"/>
      <c r="AT28" s="36"/>
      <c r="AU28" s="7"/>
      <c r="AV28" s="7"/>
      <c r="AW28" s="7"/>
      <c r="AX28" s="39"/>
      <c r="AY28" s="7"/>
      <c r="AZ28" s="36"/>
      <c r="BA28" s="7"/>
      <c r="BB28" s="7"/>
      <c r="BC28" s="8"/>
      <c r="BF28" s="9">
        <v>1.391</v>
      </c>
      <c r="BG28" s="45">
        <v>0.97799999999999998</v>
      </c>
      <c r="BH28" s="45">
        <v>1.349</v>
      </c>
      <c r="BI28" s="8"/>
    </row>
    <row r="29" spans="2:61" x14ac:dyDescent="0.2">
      <c r="B29" s="9">
        <v>2.1999999999999999E-2</v>
      </c>
      <c r="C29" s="10">
        <v>2.2450000000000001</v>
      </c>
      <c r="D29" s="10">
        <v>4.0000000000000001E-3</v>
      </c>
      <c r="E29" s="11">
        <v>1.5</v>
      </c>
      <c r="F29" s="9">
        <v>0.01</v>
      </c>
      <c r="G29" s="10">
        <v>0.01</v>
      </c>
      <c r="H29" s="10">
        <v>1.7000000000000001E-2</v>
      </c>
      <c r="I29" s="10">
        <v>8.9999999999999993E-3</v>
      </c>
      <c r="J29" s="11">
        <v>1.0999999999999999E-2</v>
      </c>
      <c r="M29" s="9">
        <v>1.3</v>
      </c>
      <c r="N29" s="10">
        <v>1.738</v>
      </c>
      <c r="O29" s="10"/>
      <c r="P29" s="11">
        <v>0.626</v>
      </c>
      <c r="Q29" s="9"/>
      <c r="R29" s="10">
        <v>1.17</v>
      </c>
      <c r="S29" s="10"/>
      <c r="T29" s="10"/>
      <c r="U29" s="11">
        <v>1.978</v>
      </c>
      <c r="X29" s="6" t="s">
        <v>79</v>
      </c>
      <c r="Y29" s="7"/>
      <c r="Z29" s="36"/>
      <c r="AA29" s="7" t="s">
        <v>72</v>
      </c>
      <c r="AB29" s="7" t="s">
        <v>114</v>
      </c>
      <c r="AC29" s="7" t="s">
        <v>76</v>
      </c>
      <c r="AD29" s="39"/>
      <c r="AE29" s="7" t="s">
        <v>68</v>
      </c>
      <c r="AF29" s="36" t="s">
        <v>58</v>
      </c>
      <c r="AG29" s="39"/>
      <c r="AH29" s="7" t="s">
        <v>196</v>
      </c>
      <c r="AI29" s="36" t="s">
        <v>55</v>
      </c>
      <c r="AJ29" s="7" t="s">
        <v>219</v>
      </c>
      <c r="AK29" s="7" t="s">
        <v>63</v>
      </c>
      <c r="AL29" s="8" t="s">
        <v>55</v>
      </c>
      <c r="AO29" s="6"/>
      <c r="AP29" s="7"/>
      <c r="AQ29" s="7"/>
      <c r="AR29" s="42">
        <v>1.5169999999999999</v>
      </c>
      <c r="AS29" s="7"/>
      <c r="AT29" s="36"/>
      <c r="AU29" s="7"/>
      <c r="AV29" s="7"/>
      <c r="AW29" s="7"/>
      <c r="AX29" s="39"/>
      <c r="AY29" s="7"/>
      <c r="AZ29" s="36"/>
      <c r="BA29" s="7"/>
      <c r="BB29" s="7"/>
      <c r="BC29" s="8"/>
      <c r="BF29" s="9">
        <v>1.548</v>
      </c>
      <c r="BG29" s="45">
        <v>1.012</v>
      </c>
      <c r="BH29" s="45">
        <v>0.32300000000000001</v>
      </c>
      <c r="BI29" s="8"/>
    </row>
    <row r="30" spans="2:61" x14ac:dyDescent="0.2">
      <c r="B30" s="9">
        <v>2.1999999999999999E-2</v>
      </c>
      <c r="C30" s="10">
        <v>2.6150000000000002</v>
      </c>
      <c r="D30" s="10">
        <v>7.0000000000000001E-3</v>
      </c>
      <c r="E30" s="11">
        <v>0.72099999999999997</v>
      </c>
      <c r="F30" s="9">
        <v>8.9999999999999993E-3</v>
      </c>
      <c r="G30" s="10">
        <v>2.1000000000000001E-2</v>
      </c>
      <c r="H30" s="10">
        <v>1.0999999999999999E-2</v>
      </c>
      <c r="I30" s="10">
        <v>7.0000000000000001E-3</v>
      </c>
      <c r="J30" s="11">
        <v>1.7000000000000001E-2</v>
      </c>
      <c r="M30" s="9">
        <v>1.391</v>
      </c>
      <c r="N30" s="10">
        <v>1.768</v>
      </c>
      <c r="O30" s="10"/>
      <c r="P30" s="11">
        <v>0.67300000000000004</v>
      </c>
      <c r="Q30" s="9"/>
      <c r="R30" s="10">
        <v>1.194</v>
      </c>
      <c r="S30" s="10"/>
      <c r="T30" s="10"/>
      <c r="U30" s="11">
        <v>2.008</v>
      </c>
      <c r="X30" s="6" t="s">
        <v>80</v>
      </c>
      <c r="Y30" s="7"/>
      <c r="Z30" s="36"/>
      <c r="AA30" s="7" t="s">
        <v>115</v>
      </c>
      <c r="AB30" s="7" t="s">
        <v>74</v>
      </c>
      <c r="AC30" s="7" t="s">
        <v>78</v>
      </c>
      <c r="AD30" s="39"/>
      <c r="AE30" s="7" t="s">
        <v>68</v>
      </c>
      <c r="AF30" s="36" t="s">
        <v>58</v>
      </c>
      <c r="AG30" s="39"/>
      <c r="AH30" s="7" t="s">
        <v>197</v>
      </c>
      <c r="AI30" s="36" t="s">
        <v>55</v>
      </c>
      <c r="AJ30" s="7" t="s">
        <v>220</v>
      </c>
      <c r="AK30" s="7" t="s">
        <v>114</v>
      </c>
      <c r="AL30" s="8" t="s">
        <v>55</v>
      </c>
      <c r="AO30" s="6"/>
      <c r="AP30" s="7"/>
      <c r="AQ30" s="7"/>
      <c r="AR30" s="42">
        <v>1.542</v>
      </c>
      <c r="AS30" s="7"/>
      <c r="AT30" s="36"/>
      <c r="AU30" s="7"/>
      <c r="AV30" s="7"/>
      <c r="AW30" s="7"/>
      <c r="AX30" s="39"/>
      <c r="AY30" s="7"/>
      <c r="AZ30" s="36"/>
      <c r="BA30" s="7"/>
      <c r="BB30" s="7"/>
      <c r="BC30" s="8"/>
      <c r="BF30" s="9">
        <v>2.5</v>
      </c>
      <c r="BG30" s="45">
        <v>1.0740000000000001</v>
      </c>
      <c r="BH30" s="45">
        <v>0.42799999999999999</v>
      </c>
      <c r="BI30" s="8"/>
    </row>
    <row r="31" spans="2:61" x14ac:dyDescent="0.2">
      <c r="B31" s="9">
        <v>1.2E-2</v>
      </c>
      <c r="C31" s="10">
        <v>0.47399999999999998</v>
      </c>
      <c r="D31" s="10">
        <v>1E-3</v>
      </c>
      <c r="E31" s="11">
        <v>1.7000000000000001E-2</v>
      </c>
      <c r="F31" s="9">
        <v>7.0000000000000001E-3</v>
      </c>
      <c r="G31" s="10">
        <v>0.01</v>
      </c>
      <c r="H31" s="10">
        <v>0.96499999999999997</v>
      </c>
      <c r="I31" s="10">
        <v>4.0000000000000001E-3</v>
      </c>
      <c r="J31" s="11">
        <v>4.0000000000000001E-3</v>
      </c>
      <c r="M31" s="9">
        <v>1.548</v>
      </c>
      <c r="N31" s="10">
        <v>1.77</v>
      </c>
      <c r="O31" s="10"/>
      <c r="P31" s="11">
        <v>0.72099999999999997</v>
      </c>
      <c r="Q31" s="9"/>
      <c r="R31" s="10">
        <v>1.208</v>
      </c>
      <c r="S31" s="10"/>
      <c r="T31" s="10"/>
      <c r="U31" s="11">
        <v>2.1</v>
      </c>
      <c r="X31" s="6" t="s">
        <v>81</v>
      </c>
      <c r="Y31" s="7"/>
      <c r="Z31" s="36"/>
      <c r="AA31" s="7" t="s">
        <v>116</v>
      </c>
      <c r="AB31" s="7" t="s">
        <v>76</v>
      </c>
      <c r="AC31" s="7" t="s">
        <v>78</v>
      </c>
      <c r="AD31" s="39"/>
      <c r="AE31" s="7" t="s">
        <v>68</v>
      </c>
      <c r="AF31" s="36" t="s">
        <v>60</v>
      </c>
      <c r="AG31" s="39"/>
      <c r="AH31" s="7" t="s">
        <v>198</v>
      </c>
      <c r="AI31" s="36" t="s">
        <v>55</v>
      </c>
      <c r="AJ31" s="7" t="s">
        <v>221</v>
      </c>
      <c r="AK31" s="7" t="s">
        <v>114</v>
      </c>
      <c r="AL31" s="8" t="s">
        <v>55</v>
      </c>
      <c r="AO31" s="6"/>
      <c r="AP31" s="7"/>
      <c r="AQ31" s="7"/>
      <c r="AR31" s="42">
        <v>1.5569999999999999</v>
      </c>
      <c r="AS31" s="7"/>
      <c r="AT31" s="36"/>
      <c r="AU31" s="7"/>
      <c r="AV31" s="7"/>
      <c r="AW31" s="7"/>
      <c r="AX31" s="39"/>
      <c r="AY31" s="7"/>
      <c r="AZ31" s="36"/>
      <c r="BA31" s="7"/>
      <c r="BB31" s="7"/>
      <c r="BC31" s="8"/>
      <c r="BF31" s="9">
        <v>0.27</v>
      </c>
      <c r="BG31" s="45">
        <v>1.091</v>
      </c>
      <c r="BH31" s="45">
        <v>0.54400000000000004</v>
      </c>
      <c r="BI31" s="8"/>
    </row>
    <row r="32" spans="2:61" x14ac:dyDescent="0.2">
      <c r="B32" s="9">
        <v>2.4E-2</v>
      </c>
      <c r="C32" s="10">
        <v>0.60299999999999998</v>
      </c>
      <c r="D32" s="10">
        <v>4.0000000000000001E-3</v>
      </c>
      <c r="E32" s="11">
        <v>1.4E-2</v>
      </c>
      <c r="F32" s="9">
        <v>6.0000000000000001E-3</v>
      </c>
      <c r="G32" s="10">
        <v>8.0000000000000002E-3</v>
      </c>
      <c r="H32" s="10">
        <v>1.0999999999999999E-2</v>
      </c>
      <c r="I32" s="10">
        <v>2E-3</v>
      </c>
      <c r="J32" s="11">
        <v>2E-3</v>
      </c>
      <c r="M32" s="9">
        <v>2.5</v>
      </c>
      <c r="N32" s="10">
        <v>1.7849999999999999</v>
      </c>
      <c r="O32" s="10"/>
      <c r="P32" s="11">
        <v>0.749</v>
      </c>
      <c r="Q32" s="9"/>
      <c r="R32" s="10">
        <v>1.2090000000000001</v>
      </c>
      <c r="S32" s="10"/>
      <c r="T32" s="10"/>
      <c r="U32" s="11">
        <v>2.3540000000000001</v>
      </c>
      <c r="X32" s="6" t="s">
        <v>82</v>
      </c>
      <c r="Y32" s="7"/>
      <c r="Z32" s="36"/>
      <c r="AA32" s="7" t="s">
        <v>118</v>
      </c>
      <c r="AB32" s="7" t="s">
        <v>101</v>
      </c>
      <c r="AC32" s="7" t="s">
        <v>117</v>
      </c>
      <c r="AD32" s="39"/>
      <c r="AE32" s="7" t="s">
        <v>63</v>
      </c>
      <c r="AF32" s="36" t="s">
        <v>60</v>
      </c>
      <c r="AG32" s="39"/>
      <c r="AH32" s="7" t="s">
        <v>199</v>
      </c>
      <c r="AI32" s="36" t="s">
        <v>55</v>
      </c>
      <c r="AJ32" s="7" t="s">
        <v>222</v>
      </c>
      <c r="AK32" s="7" t="s">
        <v>78</v>
      </c>
      <c r="AL32" s="8" t="s">
        <v>55</v>
      </c>
      <c r="AO32" s="6"/>
      <c r="AP32" s="7"/>
      <c r="AQ32" s="7"/>
      <c r="AR32" s="42">
        <v>1.581</v>
      </c>
      <c r="AS32" s="7"/>
      <c r="AT32" s="36"/>
      <c r="AU32" s="7"/>
      <c r="AV32" s="7"/>
      <c r="AW32" s="7"/>
      <c r="AX32" s="39"/>
      <c r="AY32" s="7"/>
      <c r="AZ32" s="36"/>
      <c r="BA32" s="7"/>
      <c r="BB32" s="7"/>
      <c r="BC32" s="8"/>
      <c r="BF32" s="9">
        <v>0.33200000000000002</v>
      </c>
      <c r="BG32" s="45">
        <v>1.093</v>
      </c>
      <c r="BH32" s="45">
        <v>0.71299999999999997</v>
      </c>
      <c r="BI32" s="8"/>
    </row>
    <row r="33" spans="1:61" x14ac:dyDescent="0.2">
      <c r="B33" s="9">
        <v>2.8000000000000001E-2</v>
      </c>
      <c r="C33" s="10">
        <v>1.2999999999999999E-2</v>
      </c>
      <c r="D33" s="10">
        <v>2.1999999999999999E-2</v>
      </c>
      <c r="E33" s="11">
        <v>9.1999999999999998E-2</v>
      </c>
      <c r="F33" s="9">
        <v>1.4E-2</v>
      </c>
      <c r="G33" s="10">
        <v>0.30599999999999999</v>
      </c>
      <c r="H33" s="10">
        <v>1.4E-2</v>
      </c>
      <c r="I33" s="10">
        <v>2E-3</v>
      </c>
      <c r="J33" s="11">
        <v>6.0000000000000001E-3</v>
      </c>
      <c r="M33" s="9"/>
      <c r="N33" s="10">
        <v>1.8009999999999999</v>
      </c>
      <c r="O33" s="10"/>
      <c r="P33" s="11">
        <v>0.81899999999999995</v>
      </c>
      <c r="Q33" s="9"/>
      <c r="R33" s="10">
        <v>1.339</v>
      </c>
      <c r="S33" s="10"/>
      <c r="T33" s="10"/>
      <c r="U33" s="11"/>
      <c r="X33" s="6" t="s">
        <v>83</v>
      </c>
      <c r="Y33" s="7"/>
      <c r="Z33" s="36"/>
      <c r="AA33" s="7" t="s">
        <v>120</v>
      </c>
      <c r="AB33" s="7" t="s">
        <v>119</v>
      </c>
      <c r="AC33" s="7" t="s">
        <v>117</v>
      </c>
      <c r="AD33" s="39"/>
      <c r="AE33" s="7" t="s">
        <v>63</v>
      </c>
      <c r="AF33" s="36" t="s">
        <v>60</v>
      </c>
      <c r="AG33" s="39"/>
      <c r="AH33" s="7" t="s">
        <v>200</v>
      </c>
      <c r="AI33" s="36" t="s">
        <v>55</v>
      </c>
      <c r="AJ33" s="7" t="s">
        <v>224</v>
      </c>
      <c r="AK33" s="7" t="s">
        <v>223</v>
      </c>
      <c r="AL33" s="8" t="s">
        <v>55</v>
      </c>
      <c r="AO33" s="6"/>
      <c r="AP33" s="7"/>
      <c r="AQ33" s="7"/>
      <c r="AR33" s="42">
        <v>1.597</v>
      </c>
      <c r="AS33" s="7"/>
      <c r="AT33" s="36"/>
      <c r="AU33" s="7"/>
      <c r="AV33" s="7"/>
      <c r="AW33" s="7"/>
      <c r="AX33" s="39"/>
      <c r="AY33" s="7"/>
      <c r="AZ33" s="36"/>
      <c r="BA33" s="7"/>
      <c r="BB33" s="7"/>
      <c r="BC33" s="8"/>
      <c r="BF33" s="9">
        <v>0.33700000000000002</v>
      </c>
      <c r="BG33" s="45">
        <v>1.169</v>
      </c>
      <c r="BH33" s="45">
        <v>0.88700000000000001</v>
      </c>
      <c r="BI33" s="8"/>
    </row>
    <row r="34" spans="1:61" x14ac:dyDescent="0.2">
      <c r="B34" s="9">
        <v>3.6999999999999998E-2</v>
      </c>
      <c r="C34" s="10">
        <v>1.4E-2</v>
      </c>
      <c r="D34" s="10">
        <v>0.61599999999999999</v>
      </c>
      <c r="E34" s="11">
        <v>0.99399999999999999</v>
      </c>
      <c r="F34" s="9">
        <v>8.0000000000000002E-3</v>
      </c>
      <c r="G34" s="10">
        <v>0.193</v>
      </c>
      <c r="H34" s="10">
        <v>2.1000000000000001E-2</v>
      </c>
      <c r="I34" s="10">
        <v>2E-3</v>
      </c>
      <c r="J34" s="11">
        <v>7.0000000000000001E-3</v>
      </c>
      <c r="M34" s="9"/>
      <c r="N34" s="10">
        <v>1.867</v>
      </c>
      <c r="O34" s="10"/>
      <c r="P34" s="11">
        <v>0.82399999999999995</v>
      </c>
      <c r="Q34" s="9"/>
      <c r="R34" s="10">
        <v>1.45</v>
      </c>
      <c r="S34" s="10"/>
      <c r="T34" s="10"/>
      <c r="U34" s="11"/>
      <c r="X34" s="6" t="s">
        <v>84</v>
      </c>
      <c r="Y34" s="7"/>
      <c r="Z34" s="36"/>
      <c r="AA34" s="7" t="s">
        <v>122</v>
      </c>
      <c r="AB34" s="7" t="s">
        <v>103</v>
      </c>
      <c r="AC34" s="7" t="s">
        <v>121</v>
      </c>
      <c r="AD34" s="39"/>
      <c r="AE34" s="7" t="s">
        <v>114</v>
      </c>
      <c r="AF34" s="36" t="s">
        <v>60</v>
      </c>
      <c r="AG34" s="39"/>
      <c r="AH34" s="7" t="s">
        <v>201</v>
      </c>
      <c r="AI34" s="36" t="s">
        <v>51</v>
      </c>
      <c r="AJ34" s="7" t="s">
        <v>226</v>
      </c>
      <c r="AK34" s="7" t="s">
        <v>225</v>
      </c>
      <c r="AL34" s="8" t="s">
        <v>55</v>
      </c>
      <c r="AO34" s="6"/>
      <c r="AP34" s="7"/>
      <c r="AQ34" s="7"/>
      <c r="AR34" s="42">
        <v>1.786</v>
      </c>
      <c r="AS34" s="7"/>
      <c r="AT34" s="36"/>
      <c r="AU34" s="7"/>
      <c r="AV34" s="7"/>
      <c r="AW34" s="7"/>
      <c r="AX34" s="39"/>
      <c r="AY34" s="7"/>
      <c r="AZ34" s="36"/>
      <c r="BA34" s="7"/>
      <c r="BB34" s="7"/>
      <c r="BC34" s="8"/>
      <c r="BF34" s="9">
        <v>0.34499999999999997</v>
      </c>
      <c r="BG34" s="45">
        <v>1.17</v>
      </c>
      <c r="BH34" s="45">
        <v>1.1279999999999999</v>
      </c>
      <c r="BI34" s="8"/>
    </row>
    <row r="35" spans="1:61" x14ac:dyDescent="0.2">
      <c r="B35" s="9">
        <v>0.02</v>
      </c>
      <c r="C35" s="10">
        <v>4.3999999999999997E-2</v>
      </c>
      <c r="D35" s="10">
        <v>3.4000000000000002E-2</v>
      </c>
      <c r="E35" s="11">
        <v>1.9E-2</v>
      </c>
      <c r="F35" s="9">
        <v>1.0999999999999999E-2</v>
      </c>
      <c r="G35" s="10">
        <v>0.01</v>
      </c>
      <c r="H35" s="10">
        <v>0.01</v>
      </c>
      <c r="I35" s="10">
        <v>2E-3</v>
      </c>
      <c r="J35" s="11">
        <v>1.2999999999999999E-2</v>
      </c>
      <c r="M35" s="9"/>
      <c r="N35" s="10">
        <v>2.1349999999999998</v>
      </c>
      <c r="O35" s="10"/>
      <c r="P35" s="11">
        <v>0.85199999999999998</v>
      </c>
      <c r="Q35" s="9"/>
      <c r="R35" s="10">
        <v>1.5109999999999999</v>
      </c>
      <c r="S35" s="10"/>
      <c r="T35" s="10"/>
      <c r="U35" s="11"/>
      <c r="X35" s="6" t="s">
        <v>85</v>
      </c>
      <c r="Y35" s="7"/>
      <c r="Z35" s="36"/>
      <c r="AA35" s="7" t="s">
        <v>125</v>
      </c>
      <c r="AB35" s="7" t="s">
        <v>124</v>
      </c>
      <c r="AC35" s="7" t="s">
        <v>123</v>
      </c>
      <c r="AD35" s="39"/>
      <c r="AE35" s="7" t="s">
        <v>76</v>
      </c>
      <c r="AF35" s="36" t="s">
        <v>60</v>
      </c>
      <c r="AG35" s="39"/>
      <c r="AH35" s="7" t="s">
        <v>202</v>
      </c>
      <c r="AI35" s="36" t="s">
        <v>51</v>
      </c>
      <c r="AJ35" s="7" t="s">
        <v>227</v>
      </c>
      <c r="AK35" s="7" t="s">
        <v>66</v>
      </c>
      <c r="AL35" s="8" t="s">
        <v>55</v>
      </c>
      <c r="AO35" s="6"/>
      <c r="AP35" s="7"/>
      <c r="AQ35" s="7"/>
      <c r="AR35" s="39"/>
      <c r="AS35" s="7"/>
      <c r="AT35" s="36"/>
      <c r="AU35" s="7"/>
      <c r="AV35" s="7"/>
      <c r="AW35" s="7"/>
      <c r="AX35" s="39"/>
      <c r="AY35" s="7"/>
      <c r="AZ35" s="36"/>
      <c r="BA35" s="7"/>
      <c r="BB35" s="7"/>
      <c r="BC35" s="8"/>
      <c r="BF35" s="9">
        <v>0.36199999999999999</v>
      </c>
      <c r="BG35" s="45">
        <v>1.194</v>
      </c>
      <c r="BH35" s="47"/>
      <c r="BI35" s="8"/>
    </row>
    <row r="36" spans="1:61" x14ac:dyDescent="0.2">
      <c r="B36" s="9">
        <v>2.7E-2</v>
      </c>
      <c r="C36" s="10">
        <v>0.11899999999999999</v>
      </c>
      <c r="D36" s="10">
        <v>0.48799999999999999</v>
      </c>
      <c r="E36" s="11">
        <v>2.1999999999999999E-2</v>
      </c>
      <c r="F36" s="9">
        <v>1.2999999999999999E-2</v>
      </c>
      <c r="G36" s="10">
        <v>1.7999999999999999E-2</v>
      </c>
      <c r="H36" s="10">
        <v>8.9999999999999993E-3</v>
      </c>
      <c r="I36" s="10">
        <v>2E-3</v>
      </c>
      <c r="J36" s="11">
        <v>1.7999999999999999E-2</v>
      </c>
      <c r="M36" s="9"/>
      <c r="N36" s="10">
        <v>2.2450000000000001</v>
      </c>
      <c r="O36" s="10"/>
      <c r="P36" s="11">
        <v>0.86899999999999999</v>
      </c>
      <c r="Q36" s="9"/>
      <c r="R36" s="10">
        <v>1.5169999999999999</v>
      </c>
      <c r="S36" s="10"/>
      <c r="T36" s="10"/>
      <c r="U36" s="11"/>
      <c r="X36" s="6" t="s">
        <v>86</v>
      </c>
      <c r="Y36" s="7"/>
      <c r="Z36" s="36"/>
      <c r="AA36" s="7" t="s">
        <v>127</v>
      </c>
      <c r="AB36" s="7" t="s">
        <v>126</v>
      </c>
      <c r="AC36" s="7"/>
      <c r="AD36" s="39"/>
      <c r="AE36" s="7" t="s">
        <v>119</v>
      </c>
      <c r="AF36" s="36" t="s">
        <v>60</v>
      </c>
      <c r="AG36" s="39"/>
      <c r="AH36" s="7"/>
      <c r="AI36" s="36" t="s">
        <v>51</v>
      </c>
      <c r="AJ36" s="7"/>
      <c r="AK36" s="7" t="s">
        <v>154</v>
      </c>
      <c r="AL36" s="8" t="s">
        <v>55</v>
      </c>
      <c r="AO36" s="6"/>
      <c r="AP36" s="7"/>
      <c r="AQ36" s="7"/>
      <c r="AR36" s="39"/>
      <c r="AS36" s="7"/>
      <c r="AT36" s="36"/>
      <c r="AU36" s="7"/>
      <c r="AV36" s="7"/>
      <c r="AW36" s="7"/>
      <c r="AX36" s="39"/>
      <c r="AY36" s="7"/>
      <c r="AZ36" s="36"/>
      <c r="BA36" s="7"/>
      <c r="BB36" s="7"/>
      <c r="BC36" s="8"/>
      <c r="BF36" s="9">
        <v>0.41399999999999998</v>
      </c>
      <c r="BG36" s="45">
        <v>1.208</v>
      </c>
      <c r="BH36" s="47"/>
      <c r="BI36" s="8"/>
    </row>
    <row r="37" spans="1:61" x14ac:dyDescent="0.2">
      <c r="B37" s="9">
        <v>1.4999999999999999E-2</v>
      </c>
      <c r="C37" s="10">
        <v>0.27</v>
      </c>
      <c r="D37" s="10">
        <v>1.2E-2</v>
      </c>
      <c r="E37" s="11">
        <v>1.9E-2</v>
      </c>
      <c r="F37" s="9">
        <v>1.6E-2</v>
      </c>
      <c r="G37" s="10">
        <v>1.0999999999999999E-2</v>
      </c>
      <c r="H37" s="10">
        <v>8.0000000000000002E-3</v>
      </c>
      <c r="I37" s="10">
        <v>8.9999999999999993E-3</v>
      </c>
      <c r="J37" s="11">
        <v>8.0000000000000002E-3</v>
      </c>
      <c r="M37" s="9"/>
      <c r="N37" s="10">
        <v>2.6150000000000002</v>
      </c>
      <c r="O37" s="10"/>
      <c r="P37" s="11">
        <v>0.91100000000000003</v>
      </c>
      <c r="Q37" s="9"/>
      <c r="R37" s="10">
        <v>1.542</v>
      </c>
      <c r="S37" s="10"/>
      <c r="T37" s="10"/>
      <c r="U37" s="11"/>
      <c r="X37" s="6" t="s">
        <v>87</v>
      </c>
      <c r="Y37" s="7"/>
      <c r="Z37" s="36"/>
      <c r="AA37" s="7" t="s">
        <v>129</v>
      </c>
      <c r="AB37" s="7" t="s">
        <v>128</v>
      </c>
      <c r="AC37" s="7"/>
      <c r="AD37" s="39"/>
      <c r="AE37" s="7" t="s">
        <v>160</v>
      </c>
      <c r="AF37" s="36" t="s">
        <v>60</v>
      </c>
      <c r="AG37" s="39"/>
      <c r="AH37" s="7"/>
      <c r="AI37" s="36" t="s">
        <v>51</v>
      </c>
      <c r="AJ37" s="7"/>
      <c r="AK37" s="7" t="s">
        <v>228</v>
      </c>
      <c r="AL37" s="8" t="s">
        <v>55</v>
      </c>
      <c r="AO37" s="6"/>
      <c r="AP37" s="7"/>
      <c r="AQ37" s="7"/>
      <c r="AR37" s="39"/>
      <c r="AS37" s="7"/>
      <c r="AT37" s="36"/>
      <c r="AU37" s="7"/>
      <c r="AV37" s="7"/>
      <c r="AW37" s="7"/>
      <c r="AX37" s="39"/>
      <c r="AY37" s="7"/>
      <c r="AZ37" s="36"/>
      <c r="BA37" s="7"/>
      <c r="BB37" s="7"/>
      <c r="BC37" s="8"/>
      <c r="BF37" s="9">
        <v>0.46400000000000002</v>
      </c>
      <c r="BG37" s="45">
        <v>1.2090000000000001</v>
      </c>
      <c r="BH37" s="47"/>
      <c r="BI37" s="8"/>
    </row>
    <row r="38" spans="1:61" x14ac:dyDescent="0.2">
      <c r="B38" s="9">
        <v>2.1999999999999999E-2</v>
      </c>
      <c r="C38" s="10">
        <v>0.82099999999999995</v>
      </c>
      <c r="D38" s="10">
        <v>7.0000000000000001E-3</v>
      </c>
      <c r="E38" s="11">
        <v>1.2999999999999999E-2</v>
      </c>
      <c r="F38" s="9">
        <v>1.0999999999999999E-2</v>
      </c>
      <c r="G38" s="10">
        <v>1.4E-2</v>
      </c>
      <c r="H38" s="10">
        <v>0.19600000000000001</v>
      </c>
      <c r="I38" s="10">
        <v>8.9999999999999993E-3</v>
      </c>
      <c r="J38" s="11">
        <v>1.2E-2</v>
      </c>
      <c r="M38" s="9"/>
      <c r="N38" s="10"/>
      <c r="O38" s="10"/>
      <c r="P38" s="11">
        <v>0.91300000000000003</v>
      </c>
      <c r="Q38" s="9"/>
      <c r="R38" s="10">
        <v>1.5569999999999999</v>
      </c>
      <c r="S38" s="10"/>
      <c r="T38" s="10"/>
      <c r="U38" s="11"/>
      <c r="X38" s="6" t="s">
        <v>88</v>
      </c>
      <c r="Y38" s="7"/>
      <c r="Z38" s="36"/>
      <c r="AA38" s="7" t="s">
        <v>131</v>
      </c>
      <c r="AB38" s="7" t="s">
        <v>130</v>
      </c>
      <c r="AC38" s="7"/>
      <c r="AD38" s="39"/>
      <c r="AE38" s="7" t="s">
        <v>66</v>
      </c>
      <c r="AF38" s="36" t="s">
        <v>60</v>
      </c>
      <c r="AG38" s="39"/>
      <c r="AH38" s="7"/>
      <c r="AI38" s="36" t="s">
        <v>51</v>
      </c>
      <c r="AJ38" s="7"/>
      <c r="AK38" s="7" t="s">
        <v>229</v>
      </c>
      <c r="AL38" s="8" t="s">
        <v>51</v>
      </c>
      <c r="AO38" s="6"/>
      <c r="AP38" s="7"/>
      <c r="AQ38" s="7"/>
      <c r="AR38" s="39"/>
      <c r="AS38" s="7"/>
      <c r="AT38" s="36"/>
      <c r="AU38" s="7"/>
      <c r="AV38" s="7"/>
      <c r="AW38" s="7"/>
      <c r="AX38" s="39"/>
      <c r="AY38" s="7"/>
      <c r="AZ38" s="36"/>
      <c r="BA38" s="7"/>
      <c r="BB38" s="7"/>
      <c r="BC38" s="8"/>
      <c r="BF38" s="9">
        <v>0.47299999999999998</v>
      </c>
      <c r="BG38" s="45">
        <v>1.339</v>
      </c>
      <c r="BH38" s="47"/>
      <c r="BI38" s="8"/>
    </row>
    <row r="39" spans="1:61" x14ac:dyDescent="0.2">
      <c r="B39" s="9">
        <v>0.43</v>
      </c>
      <c r="C39" s="10">
        <v>1.8009999999999999</v>
      </c>
      <c r="D39" s="10">
        <v>1.7999999999999999E-2</v>
      </c>
      <c r="E39" s="11">
        <v>1.7000000000000001E-2</v>
      </c>
      <c r="F39" s="9">
        <v>2E-3</v>
      </c>
      <c r="G39" s="10">
        <v>8.9999999999999993E-3</v>
      </c>
      <c r="H39" s="10">
        <v>8.8999999999999996E-2</v>
      </c>
      <c r="I39" s="10">
        <v>6.0000000000000001E-3</v>
      </c>
      <c r="J39" s="11">
        <v>3.0000000000000001E-3</v>
      </c>
      <c r="M39" s="9"/>
      <c r="N39" s="10"/>
      <c r="O39" s="10"/>
      <c r="P39" s="11">
        <v>0.97</v>
      </c>
      <c r="Q39" s="9"/>
      <c r="R39" s="10">
        <v>1.581</v>
      </c>
      <c r="S39" s="10"/>
      <c r="T39" s="10"/>
      <c r="U39" s="11"/>
      <c r="X39" s="6" t="s">
        <v>89</v>
      </c>
      <c r="Y39" s="7"/>
      <c r="Z39" s="36"/>
      <c r="AA39" s="7" t="s">
        <v>133</v>
      </c>
      <c r="AB39" s="7" t="s">
        <v>132</v>
      </c>
      <c r="AC39" s="7"/>
      <c r="AD39" s="39"/>
      <c r="AE39" s="7" t="s">
        <v>161</v>
      </c>
      <c r="AF39" s="36" t="s">
        <v>60</v>
      </c>
      <c r="AG39" s="39"/>
      <c r="AH39" s="7"/>
      <c r="AI39" s="36" t="s">
        <v>51</v>
      </c>
      <c r="AJ39" s="7"/>
      <c r="AK39" s="7" t="s">
        <v>230</v>
      </c>
      <c r="AL39" s="8" t="s">
        <v>51</v>
      </c>
      <c r="AO39" s="6"/>
      <c r="AP39" s="7"/>
      <c r="AQ39" s="7"/>
      <c r="AR39" s="39"/>
      <c r="AS39" s="7"/>
      <c r="AT39" s="36"/>
      <c r="AU39" s="7"/>
      <c r="AV39" s="7"/>
      <c r="AW39" s="7"/>
      <c r="AX39" s="39"/>
      <c r="AY39" s="7"/>
      <c r="AZ39" s="36"/>
      <c r="BA39" s="7"/>
      <c r="BB39" s="7"/>
      <c r="BC39" s="8"/>
      <c r="BF39" s="9">
        <v>0.47399999999999998</v>
      </c>
      <c r="BG39" s="45">
        <v>1.45</v>
      </c>
      <c r="BH39" s="47"/>
      <c r="BI39" s="8"/>
    </row>
    <row r="40" spans="1:61" x14ac:dyDescent="0.2">
      <c r="B40" s="9">
        <v>0.218</v>
      </c>
      <c r="C40" s="10">
        <v>2.1349999999999998</v>
      </c>
      <c r="D40" s="10">
        <v>7.0000000000000001E-3</v>
      </c>
      <c r="E40" s="11">
        <v>8.9999999999999993E-3</v>
      </c>
      <c r="F40" s="9">
        <v>8.0000000000000002E-3</v>
      </c>
      <c r="G40" s="10">
        <v>7.0000000000000001E-3</v>
      </c>
      <c r="H40" s="10">
        <v>1.4999999999999999E-2</v>
      </c>
      <c r="I40" s="10">
        <v>2E-3</v>
      </c>
      <c r="J40" s="11">
        <v>5.0000000000000001E-3</v>
      </c>
      <c r="M40" s="9"/>
      <c r="N40" s="10"/>
      <c r="O40" s="10"/>
      <c r="P40" s="11">
        <v>0.99099999999999999</v>
      </c>
      <c r="Q40" s="9"/>
      <c r="R40" s="10">
        <v>1.597</v>
      </c>
      <c r="S40" s="10"/>
      <c r="T40" s="10"/>
      <c r="U40" s="11"/>
      <c r="X40" s="6" t="s">
        <v>90</v>
      </c>
      <c r="Y40" s="7"/>
      <c r="Z40" s="36"/>
      <c r="AA40" s="7" t="s">
        <v>135</v>
      </c>
      <c r="AB40" s="7" t="s">
        <v>134</v>
      </c>
      <c r="AC40" s="7"/>
      <c r="AD40" s="39"/>
      <c r="AE40" s="7" t="s">
        <v>162</v>
      </c>
      <c r="AF40" s="36" t="s">
        <v>59</v>
      </c>
      <c r="AG40" s="39"/>
      <c r="AH40" s="7"/>
      <c r="AI40" s="36" t="s">
        <v>51</v>
      </c>
      <c r="AJ40" s="7"/>
      <c r="AK40" s="7" t="s">
        <v>231</v>
      </c>
      <c r="AL40" s="8" t="s">
        <v>51</v>
      </c>
      <c r="AO40" s="6"/>
      <c r="AP40" s="7"/>
      <c r="AQ40" s="7"/>
      <c r="AR40" s="39"/>
      <c r="AS40" s="7"/>
      <c r="AT40" s="36"/>
      <c r="AU40" s="7"/>
      <c r="AV40" s="7"/>
      <c r="AW40" s="7"/>
      <c r="AX40" s="39"/>
      <c r="AY40" s="7"/>
      <c r="AZ40" s="36"/>
      <c r="BA40" s="7"/>
      <c r="BB40" s="7"/>
      <c r="BC40" s="8"/>
      <c r="BF40" s="9">
        <v>0.53300000000000003</v>
      </c>
      <c r="BG40" s="45">
        <v>1.5109999999999999</v>
      </c>
      <c r="BH40" s="47"/>
      <c r="BI40" s="8"/>
    </row>
    <row r="41" spans="1:61" x14ac:dyDescent="0.2">
      <c r="A41" s="26"/>
      <c r="B41" s="9">
        <v>0.11</v>
      </c>
      <c r="C41" s="10">
        <v>1.77</v>
      </c>
      <c r="D41" s="10">
        <v>1.758</v>
      </c>
      <c r="E41" s="11">
        <v>1.7000000000000001E-2</v>
      </c>
      <c r="F41" s="9">
        <v>1.2E-2</v>
      </c>
      <c r="G41" s="10">
        <v>0.45600000000000002</v>
      </c>
      <c r="H41" s="10">
        <v>1.0999999999999999E-2</v>
      </c>
      <c r="I41" s="10">
        <v>7.0000000000000001E-3</v>
      </c>
      <c r="J41" s="11">
        <v>3.0000000000000001E-3</v>
      </c>
      <c r="L41" s="26"/>
      <c r="M41" s="9"/>
      <c r="N41" s="10"/>
      <c r="O41" s="10"/>
      <c r="P41" s="11">
        <v>0.99399999999999999</v>
      </c>
      <c r="Q41" s="9"/>
      <c r="R41" s="10">
        <v>1.786</v>
      </c>
      <c r="S41" s="10"/>
      <c r="T41" s="10"/>
      <c r="U41" s="11"/>
      <c r="X41" s="6" t="s">
        <v>91</v>
      </c>
      <c r="Y41" s="7"/>
      <c r="Z41" s="36"/>
      <c r="AA41" s="7" t="s">
        <v>137</v>
      </c>
      <c r="AB41" s="7" t="s">
        <v>136</v>
      </c>
      <c r="AC41" s="7"/>
      <c r="AD41" s="39"/>
      <c r="AE41" s="7" t="s">
        <v>163</v>
      </c>
      <c r="AF41" s="36" t="s">
        <v>59</v>
      </c>
      <c r="AG41" s="39"/>
      <c r="AH41" s="7"/>
      <c r="AI41" s="36" t="s">
        <v>51</v>
      </c>
      <c r="AJ41" s="7"/>
      <c r="AK41" s="7" t="s">
        <v>232</v>
      </c>
      <c r="AL41" s="8" t="s">
        <v>51</v>
      </c>
      <c r="AO41" s="6"/>
      <c r="AP41" s="7"/>
      <c r="AQ41" s="7"/>
      <c r="AR41" s="39"/>
      <c r="AS41" s="7"/>
      <c r="AT41" s="36"/>
      <c r="AU41" s="7"/>
      <c r="AV41" s="7"/>
      <c r="AW41" s="7"/>
      <c r="AX41" s="39"/>
      <c r="AY41" s="7"/>
      <c r="AZ41" s="36"/>
      <c r="BA41" s="7"/>
      <c r="BB41" s="7"/>
      <c r="BC41" s="8"/>
      <c r="BF41" s="9">
        <v>0.60299999999999998</v>
      </c>
      <c r="BG41" s="45">
        <v>1.5169999999999999</v>
      </c>
      <c r="BH41" s="47"/>
      <c r="BI41" s="8"/>
    </row>
    <row r="42" spans="1:61" x14ac:dyDescent="0.2">
      <c r="A42" s="26"/>
      <c r="B42" s="9">
        <v>0.93600000000000005</v>
      </c>
      <c r="C42" s="10">
        <v>0.99199999999999999</v>
      </c>
      <c r="D42" s="10">
        <v>1.272</v>
      </c>
      <c r="E42" s="11">
        <v>8.8999999999999996E-2</v>
      </c>
      <c r="F42" s="9">
        <v>1.4999999999999999E-2</v>
      </c>
      <c r="G42" s="10">
        <v>0.24199999999999999</v>
      </c>
      <c r="H42" s="10">
        <v>1.7000000000000001E-2</v>
      </c>
      <c r="I42" s="10">
        <v>6.0000000000000001E-3</v>
      </c>
      <c r="J42" s="11">
        <v>8.9999999999999993E-3</v>
      </c>
      <c r="L42" s="26"/>
      <c r="M42" s="9"/>
      <c r="N42" s="10"/>
      <c r="O42" s="10"/>
      <c r="P42" s="11">
        <v>1.081</v>
      </c>
      <c r="Q42" s="9"/>
      <c r="R42" s="10"/>
      <c r="S42" s="10"/>
      <c r="T42" s="10"/>
      <c r="U42" s="11"/>
      <c r="X42" s="6" t="s">
        <v>92</v>
      </c>
      <c r="Y42" s="7"/>
      <c r="Z42" s="36"/>
      <c r="AA42" s="7" t="s">
        <v>139</v>
      </c>
      <c r="AB42" s="7" t="s">
        <v>138</v>
      </c>
      <c r="AC42" s="7"/>
      <c r="AD42" s="39"/>
      <c r="AE42" s="7" t="s">
        <v>164</v>
      </c>
      <c r="AF42" s="36" t="s">
        <v>59</v>
      </c>
      <c r="AG42" s="39"/>
      <c r="AH42" s="7"/>
      <c r="AI42" s="36" t="s">
        <v>54</v>
      </c>
      <c r="AJ42" s="7"/>
      <c r="AK42" s="7" t="s">
        <v>233</v>
      </c>
      <c r="AL42" s="8" t="s">
        <v>51</v>
      </c>
      <c r="AO42" s="6"/>
      <c r="AP42" s="7"/>
      <c r="AQ42" s="7"/>
      <c r="AR42" s="39"/>
      <c r="AS42" s="7"/>
      <c r="AT42" s="36"/>
      <c r="AU42" s="7"/>
      <c r="AV42" s="7"/>
      <c r="AW42" s="7"/>
      <c r="AX42" s="39"/>
      <c r="AY42" s="7"/>
      <c r="AZ42" s="36"/>
      <c r="BA42" s="7"/>
      <c r="BB42" s="7"/>
      <c r="BC42" s="8"/>
      <c r="BF42" s="9">
        <v>0.63100000000000001</v>
      </c>
      <c r="BG42" s="45">
        <v>1.542</v>
      </c>
      <c r="BH42" s="47"/>
      <c r="BI42" s="8"/>
    </row>
    <row r="43" spans="1:61" x14ac:dyDescent="0.2">
      <c r="B43" s="9">
        <v>3.5999999999999997E-2</v>
      </c>
      <c r="C43" s="10">
        <v>1.5740000000000001</v>
      </c>
      <c r="D43" s="10">
        <v>0.74399999999999999</v>
      </c>
      <c r="E43" s="11">
        <v>1.429</v>
      </c>
      <c r="F43" s="9">
        <v>4.0000000000000001E-3</v>
      </c>
      <c r="G43" s="10">
        <v>1.2E-2</v>
      </c>
      <c r="H43" s="10">
        <v>1.4999999999999999E-2</v>
      </c>
      <c r="I43" s="10">
        <v>2.3E-2</v>
      </c>
      <c r="J43" s="11">
        <v>4.0000000000000001E-3</v>
      </c>
      <c r="M43" s="9"/>
      <c r="N43" s="10"/>
      <c r="O43" s="10"/>
      <c r="P43" s="11">
        <v>1.167</v>
      </c>
      <c r="Q43" s="9"/>
      <c r="R43" s="10"/>
      <c r="S43" s="10"/>
      <c r="T43" s="10"/>
      <c r="U43" s="11"/>
      <c r="X43" s="6" t="s">
        <v>93</v>
      </c>
      <c r="Y43" s="7"/>
      <c r="Z43" s="36"/>
      <c r="AA43" s="7" t="s">
        <v>141</v>
      </c>
      <c r="AB43" s="7" t="s">
        <v>140</v>
      </c>
      <c r="AC43" s="7"/>
      <c r="AD43" s="39"/>
      <c r="AE43" s="7" t="s">
        <v>165</v>
      </c>
      <c r="AF43" s="36" t="s">
        <v>61</v>
      </c>
      <c r="AG43" s="39"/>
      <c r="AH43" s="7"/>
      <c r="AI43" s="36" t="s">
        <v>54</v>
      </c>
      <c r="AJ43" s="7"/>
      <c r="AK43" s="7" t="s">
        <v>234</v>
      </c>
      <c r="AL43" s="8" t="s">
        <v>51</v>
      </c>
      <c r="AO43" s="6"/>
      <c r="AP43" s="7"/>
      <c r="AQ43" s="7"/>
      <c r="AR43" s="39"/>
      <c r="AS43" s="7"/>
      <c r="AT43" s="36"/>
      <c r="AU43" s="7"/>
      <c r="AV43" s="7"/>
      <c r="AW43" s="7"/>
      <c r="AX43" s="39"/>
      <c r="AY43" s="7"/>
      <c r="AZ43" s="36"/>
      <c r="BA43" s="7"/>
      <c r="BB43" s="7"/>
      <c r="BC43" s="8"/>
      <c r="BF43" s="9">
        <v>0.63400000000000001</v>
      </c>
      <c r="BG43" s="45">
        <v>1.5569999999999999</v>
      </c>
      <c r="BH43" s="47"/>
      <c r="BI43" s="8"/>
    </row>
    <row r="44" spans="1:61" x14ac:dyDescent="0.2">
      <c r="B44" s="9">
        <v>1.391</v>
      </c>
      <c r="C44" s="10">
        <v>1.738</v>
      </c>
      <c r="D44" s="10">
        <v>5.0000000000000001E-3</v>
      </c>
      <c r="E44" s="11">
        <v>0.13500000000000001</v>
      </c>
      <c r="F44" s="9">
        <v>5.0000000000000001E-3</v>
      </c>
      <c r="G44" s="10">
        <v>1.4E-2</v>
      </c>
      <c r="H44" s="10">
        <v>1.4E-2</v>
      </c>
      <c r="I44" s="10">
        <v>8.0000000000000002E-3</v>
      </c>
      <c r="J44" s="11">
        <v>7.0000000000000001E-3</v>
      </c>
      <c r="M44" s="9"/>
      <c r="N44" s="10"/>
      <c r="O44" s="10"/>
      <c r="P44" s="11">
        <v>1.429</v>
      </c>
      <c r="Q44" s="9"/>
      <c r="R44" s="10"/>
      <c r="S44" s="10"/>
      <c r="T44" s="10"/>
      <c r="U44" s="11"/>
      <c r="X44" s="6" t="s">
        <v>94</v>
      </c>
      <c r="Y44" s="7"/>
      <c r="Z44" s="36"/>
      <c r="AA44" s="7" t="s">
        <v>142</v>
      </c>
      <c r="AB44" s="7" t="s">
        <v>69</v>
      </c>
      <c r="AC44" s="7"/>
      <c r="AD44" s="39"/>
      <c r="AE44" s="7" t="s">
        <v>166</v>
      </c>
      <c r="AF44" s="36" t="s">
        <v>61</v>
      </c>
      <c r="AG44" s="39"/>
      <c r="AH44" s="7"/>
      <c r="AI44" s="36" t="s">
        <v>54</v>
      </c>
      <c r="AJ44" s="7"/>
      <c r="AK44" s="7" t="s">
        <v>235</v>
      </c>
      <c r="AL44" s="8" t="s">
        <v>51</v>
      </c>
      <c r="AO44" s="6"/>
      <c r="AP44" s="7"/>
      <c r="AQ44" s="7"/>
      <c r="AR44" s="39"/>
      <c r="AS44" s="7"/>
      <c r="AT44" s="36"/>
      <c r="AU44" s="7"/>
      <c r="AV44" s="7"/>
      <c r="AW44" s="7"/>
      <c r="AX44" s="39"/>
      <c r="AY44" s="7"/>
      <c r="AZ44" s="36"/>
      <c r="BA44" s="7"/>
      <c r="BB44" s="7"/>
      <c r="BC44" s="8"/>
      <c r="BF44" s="9">
        <v>0.73199999999999998</v>
      </c>
      <c r="BG44" s="45">
        <v>1.581</v>
      </c>
      <c r="BH44" s="47"/>
      <c r="BI44" s="8"/>
    </row>
    <row r="45" spans="1:61" x14ac:dyDescent="0.2">
      <c r="B45" s="9">
        <v>0.129</v>
      </c>
      <c r="C45" s="10">
        <v>1.768</v>
      </c>
      <c r="D45" s="10">
        <v>5.0999999999999997E-2</v>
      </c>
      <c r="E45" s="11">
        <v>8.9999999999999993E-3</v>
      </c>
      <c r="F45" s="9">
        <v>1.718</v>
      </c>
      <c r="G45" s="10">
        <v>1.9E-2</v>
      </c>
      <c r="H45" s="10">
        <v>0.151</v>
      </c>
      <c r="I45" s="10">
        <v>5.0000000000000001E-3</v>
      </c>
      <c r="J45" s="11">
        <v>5.0000000000000001E-3</v>
      </c>
      <c r="M45" s="9"/>
      <c r="N45" s="10"/>
      <c r="O45" s="10"/>
      <c r="P45" s="11">
        <v>1.5</v>
      </c>
      <c r="Q45" s="9"/>
      <c r="R45" s="10"/>
      <c r="S45" s="10"/>
      <c r="T45" s="10"/>
      <c r="U45" s="11"/>
      <c r="X45" s="6" t="s">
        <v>95</v>
      </c>
      <c r="Y45" s="7"/>
      <c r="Z45" s="36"/>
      <c r="AA45" s="7" t="s">
        <v>144</v>
      </c>
      <c r="AB45" s="7" t="s">
        <v>143</v>
      </c>
      <c r="AC45" s="7"/>
      <c r="AD45" s="39"/>
      <c r="AE45" s="7" t="s">
        <v>167</v>
      </c>
      <c r="AF45" s="36" t="s">
        <v>62</v>
      </c>
      <c r="AG45" s="39"/>
      <c r="AH45" s="7"/>
      <c r="AI45" s="36" t="s">
        <v>54</v>
      </c>
      <c r="AJ45" s="7"/>
      <c r="AK45" s="7"/>
      <c r="AL45" s="8" t="s">
        <v>54</v>
      </c>
      <c r="AO45" s="6"/>
      <c r="AP45" s="7"/>
      <c r="AQ45" s="7"/>
      <c r="AR45" s="39"/>
      <c r="AS45" s="7"/>
      <c r="AT45" s="36"/>
      <c r="AU45" s="7"/>
      <c r="AV45" s="7"/>
      <c r="AW45" s="7"/>
      <c r="AX45" s="39"/>
      <c r="AY45" s="7"/>
      <c r="AZ45" s="36"/>
      <c r="BA45" s="7"/>
      <c r="BB45" s="7"/>
      <c r="BC45" s="8"/>
      <c r="BF45" s="9">
        <v>0.78200000000000003</v>
      </c>
      <c r="BG45" s="45">
        <v>1.597</v>
      </c>
      <c r="BH45" s="47"/>
      <c r="BI45" s="8"/>
    </row>
    <row r="46" spans="1:61" x14ac:dyDescent="0.2">
      <c r="B46" s="9">
        <v>0.65500000000000003</v>
      </c>
      <c r="C46" s="10">
        <v>1.6E-2</v>
      </c>
      <c r="D46" s="10">
        <v>1.484</v>
      </c>
      <c r="E46" s="11">
        <v>1.081</v>
      </c>
      <c r="F46" s="9">
        <v>8.9999999999999993E-3</v>
      </c>
      <c r="G46" s="10">
        <v>1.2E-2</v>
      </c>
      <c r="H46" s="10">
        <v>0.01</v>
      </c>
      <c r="I46" s="10">
        <v>3.0000000000000001E-3</v>
      </c>
      <c r="J46" s="11">
        <v>8.9999999999999993E-3</v>
      </c>
      <c r="M46" s="9"/>
      <c r="N46" s="10"/>
      <c r="O46" s="10"/>
      <c r="P46" s="11">
        <v>1.8069999999999999</v>
      </c>
      <c r="Q46" s="9"/>
      <c r="R46" s="10"/>
      <c r="S46" s="10"/>
      <c r="T46" s="10"/>
      <c r="U46" s="11"/>
      <c r="X46" s="6" t="s">
        <v>96</v>
      </c>
      <c r="Y46" s="7"/>
      <c r="Z46" s="36"/>
      <c r="AA46" s="7" t="s">
        <v>145</v>
      </c>
      <c r="AB46" s="7" t="s">
        <v>143</v>
      </c>
      <c r="AC46" s="7"/>
      <c r="AD46" s="39"/>
      <c r="AE46" s="7" t="s">
        <v>168</v>
      </c>
      <c r="AF46" s="36" t="s">
        <v>62</v>
      </c>
      <c r="AG46" s="39"/>
      <c r="AH46" s="7"/>
      <c r="AI46" s="36" t="s">
        <v>54</v>
      </c>
      <c r="AJ46" s="7"/>
      <c r="AK46" s="7"/>
      <c r="AL46" s="8" t="s">
        <v>54</v>
      </c>
      <c r="AO46" s="6"/>
      <c r="AP46" s="7"/>
      <c r="AQ46" s="7"/>
      <c r="AR46" s="39"/>
      <c r="AS46" s="7"/>
      <c r="AT46" s="36"/>
      <c r="AU46" s="7"/>
      <c r="AV46" s="7"/>
      <c r="AW46" s="7"/>
      <c r="AX46" s="39"/>
      <c r="AY46" s="7"/>
      <c r="AZ46" s="36"/>
      <c r="BA46" s="7"/>
      <c r="BB46" s="7"/>
      <c r="BC46" s="8"/>
      <c r="BF46" s="9">
        <v>0.82099999999999995</v>
      </c>
      <c r="BG46" s="45">
        <v>1.786</v>
      </c>
      <c r="BH46" s="47"/>
      <c r="BI46" s="8"/>
    </row>
    <row r="47" spans="1:61" x14ac:dyDescent="0.2">
      <c r="B47" s="9">
        <v>2.5</v>
      </c>
      <c r="C47" s="10">
        <v>6.5000000000000002E-2</v>
      </c>
      <c r="D47" s="10">
        <v>3.0000000000000001E-3</v>
      </c>
      <c r="E47" s="11">
        <v>1.4E-2</v>
      </c>
      <c r="F47" s="9">
        <v>8.9999999999999993E-3</v>
      </c>
      <c r="G47" s="10">
        <v>2E-3</v>
      </c>
      <c r="H47" s="10">
        <v>1.0999999999999999E-2</v>
      </c>
      <c r="I47" s="10">
        <v>3.0000000000000001E-3</v>
      </c>
      <c r="J47" s="11">
        <v>5.0000000000000001E-3</v>
      </c>
      <c r="M47" s="9"/>
      <c r="N47" s="10"/>
      <c r="O47" s="10"/>
      <c r="P47" s="11"/>
      <c r="Q47" s="9"/>
      <c r="R47" s="10"/>
      <c r="S47" s="10"/>
      <c r="T47" s="10"/>
      <c r="U47" s="11"/>
      <c r="X47" s="6" t="s">
        <v>97</v>
      </c>
      <c r="Y47" s="7"/>
      <c r="Z47" s="36"/>
      <c r="AA47" s="7" t="s">
        <v>147</v>
      </c>
      <c r="AB47" s="7" t="s">
        <v>146</v>
      </c>
      <c r="AC47" s="7"/>
      <c r="AD47" s="39"/>
      <c r="AE47" s="7" t="s">
        <v>169</v>
      </c>
      <c r="AF47" s="36" t="s">
        <v>62</v>
      </c>
      <c r="AG47" s="39"/>
      <c r="AH47" s="7"/>
      <c r="AI47" s="36" t="s">
        <v>54</v>
      </c>
      <c r="AJ47" s="7"/>
      <c r="AK47" s="7"/>
      <c r="AL47" s="8" t="s">
        <v>54</v>
      </c>
      <c r="AO47" s="6"/>
      <c r="AP47" s="7"/>
      <c r="AQ47" s="7"/>
      <c r="AR47" s="39"/>
      <c r="AS47" s="7"/>
      <c r="AT47" s="36"/>
      <c r="AU47" s="7"/>
      <c r="AV47" s="7"/>
      <c r="AW47" s="7"/>
      <c r="AX47" s="39"/>
      <c r="AY47" s="7"/>
      <c r="AZ47" s="36"/>
      <c r="BA47" s="7"/>
      <c r="BB47" s="7"/>
      <c r="BC47" s="8"/>
      <c r="BF47" s="9">
        <v>0.99199999999999999</v>
      </c>
      <c r="BG47" s="45">
        <v>0.36</v>
      </c>
      <c r="BH47" s="47"/>
      <c r="BI47" s="8"/>
    </row>
    <row r="48" spans="1:61" x14ac:dyDescent="0.2">
      <c r="B48" s="9">
        <v>0.80500000000000005</v>
      </c>
      <c r="C48" s="10">
        <v>0.41399999999999998</v>
      </c>
      <c r="D48" s="10">
        <v>0.35399999999999998</v>
      </c>
      <c r="E48" s="11">
        <v>2.1000000000000001E-2</v>
      </c>
      <c r="F48" s="9">
        <v>0.79300000000000004</v>
      </c>
      <c r="G48" s="10">
        <v>1.4E-2</v>
      </c>
      <c r="H48" s="10">
        <v>1.0999999999999999E-2</v>
      </c>
      <c r="I48" s="10">
        <v>1.6E-2</v>
      </c>
      <c r="J48" s="11">
        <v>0.01</v>
      </c>
      <c r="M48" s="9"/>
      <c r="N48" s="10"/>
      <c r="O48" s="10"/>
      <c r="P48" s="11"/>
      <c r="Q48" s="9"/>
      <c r="R48" s="10"/>
      <c r="S48" s="10"/>
      <c r="T48" s="10"/>
      <c r="U48" s="11"/>
      <c r="X48" s="6" t="s">
        <v>98</v>
      </c>
      <c r="Y48" s="7"/>
      <c r="Z48" s="36"/>
      <c r="AA48" s="7" t="s">
        <v>149</v>
      </c>
      <c r="AB48" s="7" t="s">
        <v>148</v>
      </c>
      <c r="AC48" s="7"/>
      <c r="AD48" s="39"/>
      <c r="AE48" s="7" t="s">
        <v>170</v>
      </c>
      <c r="AF48" s="36" t="s">
        <v>62</v>
      </c>
      <c r="AG48" s="39"/>
      <c r="AH48" s="7"/>
      <c r="AI48" s="36" t="s">
        <v>57</v>
      </c>
      <c r="AJ48" s="7"/>
      <c r="AK48" s="7"/>
      <c r="AL48" s="8" t="s">
        <v>54</v>
      </c>
      <c r="AO48" s="6"/>
      <c r="AP48" s="7"/>
      <c r="AQ48" s="7"/>
      <c r="AR48" s="39"/>
      <c r="AS48" s="7"/>
      <c r="AT48" s="36"/>
      <c r="AU48" s="7"/>
      <c r="AV48" s="7"/>
      <c r="AW48" s="7"/>
      <c r="AX48" s="39"/>
      <c r="AY48" s="7"/>
      <c r="AZ48" s="36"/>
      <c r="BA48" s="7"/>
      <c r="BB48" s="7"/>
      <c r="BC48" s="8"/>
      <c r="BF48" s="9">
        <v>1.0249999999999999</v>
      </c>
      <c r="BG48" s="45">
        <v>0.45600000000000002</v>
      </c>
      <c r="BH48" s="47"/>
      <c r="BI48" s="8"/>
    </row>
    <row r="49" spans="2:61" x14ac:dyDescent="0.2">
      <c r="B49" s="9">
        <v>2.5000000000000001E-2</v>
      </c>
      <c r="C49" s="10">
        <v>2.7E-2</v>
      </c>
      <c r="D49" s="10">
        <v>1.3009999999999999</v>
      </c>
      <c r="E49" s="11">
        <v>0.20499999999999999</v>
      </c>
      <c r="F49" s="9">
        <v>0.3</v>
      </c>
      <c r="G49" s="10">
        <v>1.0999999999999999E-2</v>
      </c>
      <c r="H49" s="10">
        <v>1.2E-2</v>
      </c>
      <c r="I49" s="10">
        <v>8.0000000000000002E-3</v>
      </c>
      <c r="J49" s="11">
        <v>4.0000000000000001E-3</v>
      </c>
      <c r="M49" s="9"/>
      <c r="N49" s="10"/>
      <c r="O49" s="10"/>
      <c r="P49" s="11"/>
      <c r="Q49" s="9"/>
      <c r="R49" s="10"/>
      <c r="S49" s="10"/>
      <c r="T49" s="10"/>
      <c r="U49" s="11"/>
      <c r="X49" s="6" t="s">
        <v>99</v>
      </c>
      <c r="Y49" s="7"/>
      <c r="Z49" s="36"/>
      <c r="AA49" s="7" t="s">
        <v>150</v>
      </c>
      <c r="AB49" s="7"/>
      <c r="AC49" s="7"/>
      <c r="AD49" s="39"/>
      <c r="AE49" s="7" t="s">
        <v>171</v>
      </c>
      <c r="AF49" s="36" t="s">
        <v>62</v>
      </c>
      <c r="AG49" s="39"/>
      <c r="AH49" s="7"/>
      <c r="AI49" s="36" t="s">
        <v>57</v>
      </c>
      <c r="AJ49" s="7"/>
      <c r="AK49" s="7"/>
      <c r="AL49" s="8" t="s">
        <v>54</v>
      </c>
      <c r="AO49" s="6"/>
      <c r="AP49" s="7"/>
      <c r="AQ49" s="7"/>
      <c r="AR49" s="39"/>
      <c r="AS49" s="7"/>
      <c r="AT49" s="36"/>
      <c r="AU49" s="7"/>
      <c r="AV49" s="7"/>
      <c r="AW49" s="7"/>
      <c r="AX49" s="39"/>
      <c r="AY49" s="7"/>
      <c r="AZ49" s="36"/>
      <c r="BA49" s="7"/>
      <c r="BB49" s="7"/>
      <c r="BC49" s="8"/>
      <c r="BF49" s="9">
        <v>1.431</v>
      </c>
      <c r="BG49" s="45">
        <v>0.47599999999999998</v>
      </c>
      <c r="BH49" s="47"/>
      <c r="BI49" s="8"/>
    </row>
    <row r="50" spans="2:61" x14ac:dyDescent="0.2">
      <c r="B50" s="9">
        <v>4.2999999999999997E-2</v>
      </c>
      <c r="C50" s="10">
        <v>0.63100000000000001</v>
      </c>
      <c r="D50" s="7"/>
      <c r="E50" s="11">
        <v>0.33700000000000002</v>
      </c>
      <c r="F50" s="9">
        <v>0.249</v>
      </c>
      <c r="G50" s="10">
        <v>1.786</v>
      </c>
      <c r="H50" s="10">
        <v>1.4E-2</v>
      </c>
      <c r="I50" s="10">
        <v>4.0000000000000001E-3</v>
      </c>
      <c r="J50" s="11">
        <v>7.0000000000000001E-3</v>
      </c>
      <c r="M50" s="9"/>
      <c r="N50" s="10"/>
      <c r="O50" s="7"/>
      <c r="P50" s="11"/>
      <c r="Q50" s="9"/>
      <c r="R50" s="10"/>
      <c r="S50" s="10"/>
      <c r="T50" s="10"/>
      <c r="U50" s="11"/>
      <c r="X50" s="6" t="s">
        <v>100</v>
      </c>
      <c r="Y50" s="7"/>
      <c r="Z50" s="36"/>
      <c r="AA50" s="7" t="s">
        <v>151</v>
      </c>
      <c r="AB50" s="7"/>
      <c r="AC50" s="7"/>
      <c r="AD50" s="39"/>
      <c r="AE50" s="7" t="s">
        <v>172</v>
      </c>
      <c r="AF50" s="36" t="s">
        <v>62</v>
      </c>
      <c r="AG50" s="39"/>
      <c r="AH50" s="7"/>
      <c r="AI50" s="36" t="s">
        <v>58</v>
      </c>
      <c r="AJ50" s="7"/>
      <c r="AK50" s="7"/>
      <c r="AL50" s="8" t="s">
        <v>54</v>
      </c>
      <c r="AO50" s="6"/>
      <c r="AP50" s="7"/>
      <c r="AQ50" s="7"/>
      <c r="AR50" s="39"/>
      <c r="AS50" s="7"/>
      <c r="AT50" s="36"/>
      <c r="AU50" s="7"/>
      <c r="AV50" s="7"/>
      <c r="AW50" s="7"/>
      <c r="AX50" s="39"/>
      <c r="AY50" s="7"/>
      <c r="AZ50" s="36"/>
      <c r="BA50" s="7"/>
      <c r="BB50" s="7"/>
      <c r="BC50" s="8"/>
      <c r="BF50" s="9">
        <v>1.5029999999999999</v>
      </c>
      <c r="BG50" s="45">
        <v>0.94799999999999995</v>
      </c>
      <c r="BH50" s="47"/>
      <c r="BI50" s="8"/>
    </row>
    <row r="51" spans="2:61" x14ac:dyDescent="0.2">
      <c r="B51" s="9">
        <v>0.05</v>
      </c>
      <c r="C51" s="10">
        <v>0.63400000000000001</v>
      </c>
      <c r="D51" s="7"/>
      <c r="E51" s="11">
        <v>3.5999999999999997E-2</v>
      </c>
      <c r="F51" s="9">
        <v>1.6E-2</v>
      </c>
      <c r="G51" s="10">
        <v>0.14699999999999999</v>
      </c>
      <c r="H51" s="10">
        <v>1.2E-2</v>
      </c>
      <c r="I51" s="10">
        <v>1.2E-2</v>
      </c>
      <c r="J51" s="11">
        <v>2.4E-2</v>
      </c>
      <c r="M51" s="9"/>
      <c r="N51" s="10"/>
      <c r="O51" s="7"/>
      <c r="P51" s="11"/>
      <c r="Q51" s="9"/>
      <c r="R51" s="10"/>
      <c r="S51" s="10"/>
      <c r="T51" s="10"/>
      <c r="U51" s="11"/>
      <c r="X51" s="6"/>
      <c r="Y51" s="7"/>
      <c r="Z51" s="36"/>
      <c r="AA51" s="7" t="s">
        <v>152</v>
      </c>
      <c r="AB51" s="7"/>
      <c r="AC51" s="7"/>
      <c r="AD51" s="39"/>
      <c r="AE51" s="7"/>
      <c r="AF51" s="36" t="s">
        <v>68</v>
      </c>
      <c r="AG51" s="39"/>
      <c r="AH51" s="7"/>
      <c r="AI51" s="36" t="s">
        <v>59</v>
      </c>
      <c r="AJ51" s="7"/>
      <c r="AK51" s="7"/>
      <c r="AL51" s="8" t="s">
        <v>54</v>
      </c>
      <c r="AO51" s="6"/>
      <c r="AP51" s="7"/>
      <c r="AQ51" s="7"/>
      <c r="AR51" s="39"/>
      <c r="AS51" s="7"/>
      <c r="AT51" s="36"/>
      <c r="AU51" s="7"/>
      <c r="AV51" s="7"/>
      <c r="AW51" s="7"/>
      <c r="AX51" s="39"/>
      <c r="AY51" s="7"/>
      <c r="AZ51" s="36"/>
      <c r="BA51" s="7"/>
      <c r="BB51" s="7"/>
      <c r="BC51" s="8"/>
      <c r="BF51" s="9">
        <v>1.5740000000000001</v>
      </c>
      <c r="BG51" s="45">
        <v>0.96499999999999997</v>
      </c>
      <c r="BH51" s="47"/>
      <c r="BI51" s="8"/>
    </row>
    <row r="52" spans="2:61" x14ac:dyDescent="0.2">
      <c r="B52" s="9">
        <v>0.69199999999999995</v>
      </c>
      <c r="C52" s="10">
        <v>1.7350000000000001</v>
      </c>
      <c r="D52" s="7"/>
      <c r="E52" s="11">
        <v>1.167</v>
      </c>
      <c r="F52" s="9">
        <v>7.0000000000000001E-3</v>
      </c>
      <c r="G52" s="10">
        <v>2.3E-2</v>
      </c>
      <c r="H52" s="10">
        <v>8.0000000000000002E-3</v>
      </c>
      <c r="I52" s="10">
        <v>1.7999999999999999E-2</v>
      </c>
      <c r="J52" s="11">
        <v>8.3440000000000001E-4</v>
      </c>
      <c r="M52" s="9"/>
      <c r="N52" s="10"/>
      <c r="O52" s="7"/>
      <c r="P52" s="11"/>
      <c r="Q52" s="9"/>
      <c r="R52" s="10"/>
      <c r="S52" s="10"/>
      <c r="T52" s="10"/>
      <c r="U52" s="11"/>
      <c r="X52" s="6"/>
      <c r="Y52" s="7"/>
      <c r="Z52" s="36"/>
      <c r="AA52" s="7"/>
      <c r="AB52" s="7"/>
      <c r="AC52" s="7"/>
      <c r="AD52" s="39"/>
      <c r="AE52" s="7"/>
      <c r="AF52" s="36" t="s">
        <v>68</v>
      </c>
      <c r="AG52" s="39"/>
      <c r="AH52" s="7"/>
      <c r="AI52" s="36" t="s">
        <v>62</v>
      </c>
      <c r="AJ52" s="7"/>
      <c r="AK52" s="7"/>
      <c r="AL52" s="8" t="s">
        <v>54</v>
      </c>
      <c r="AO52" s="6"/>
      <c r="AP52" s="7"/>
      <c r="AQ52" s="7"/>
      <c r="AR52" s="39"/>
      <c r="AS52" s="7"/>
      <c r="AT52" s="36"/>
      <c r="AU52" s="7"/>
      <c r="AV52" s="7"/>
      <c r="AW52" s="7"/>
      <c r="AX52" s="39"/>
      <c r="AY52" s="7"/>
      <c r="AZ52" s="36"/>
      <c r="BA52" s="7"/>
      <c r="BB52" s="7"/>
      <c r="BC52" s="8"/>
      <c r="BF52" s="9">
        <v>1.575</v>
      </c>
      <c r="BG52" s="45">
        <v>1.115</v>
      </c>
      <c r="BH52" s="47"/>
      <c r="BI52" s="8"/>
    </row>
    <row r="53" spans="2:61" x14ac:dyDescent="0.2">
      <c r="B53" s="9">
        <v>0.217</v>
      </c>
      <c r="C53" s="10">
        <v>1.575</v>
      </c>
      <c r="D53" s="7"/>
      <c r="E53" s="11">
        <v>0.312</v>
      </c>
      <c r="F53" s="9">
        <v>7.0000000000000001E-3</v>
      </c>
      <c r="G53" s="10">
        <v>2.9000000000000001E-2</v>
      </c>
      <c r="H53" s="10">
        <v>0.01</v>
      </c>
      <c r="I53" s="10">
        <v>5.0000000000000001E-3</v>
      </c>
      <c r="J53" s="11">
        <v>8.0000000000000002E-3</v>
      </c>
      <c r="M53" s="9"/>
      <c r="N53" s="10"/>
      <c r="O53" s="7"/>
      <c r="P53" s="11"/>
      <c r="Q53" s="9"/>
      <c r="R53" s="10"/>
      <c r="S53" s="10"/>
      <c r="T53" s="10"/>
      <c r="U53" s="11"/>
      <c r="X53" s="6"/>
      <c r="Y53" s="7"/>
      <c r="Z53" s="36"/>
      <c r="AA53" s="7"/>
      <c r="AB53" s="7"/>
      <c r="AC53" s="7"/>
      <c r="AD53" s="39"/>
      <c r="AE53" s="7"/>
      <c r="AF53" s="36" t="s">
        <v>68</v>
      </c>
      <c r="AG53" s="39"/>
      <c r="AH53" s="7"/>
      <c r="AI53" s="36" t="s">
        <v>114</v>
      </c>
      <c r="AJ53" s="7"/>
      <c r="AK53" s="7"/>
      <c r="AL53" s="8" t="s">
        <v>54</v>
      </c>
      <c r="AO53" s="6"/>
      <c r="AP53" s="7"/>
      <c r="AQ53" s="7"/>
      <c r="AR53" s="39"/>
      <c r="AS53" s="7"/>
      <c r="AT53" s="36"/>
      <c r="AU53" s="7"/>
      <c r="AV53" s="7"/>
      <c r="AW53" s="7"/>
      <c r="AX53" s="39"/>
      <c r="AY53" s="7"/>
      <c r="AZ53" s="36"/>
      <c r="BA53" s="7"/>
      <c r="BB53" s="7"/>
      <c r="BC53" s="8"/>
      <c r="BF53" s="9">
        <v>1.651</v>
      </c>
      <c r="BG53" s="45">
        <v>1.17</v>
      </c>
      <c r="BH53" s="47"/>
      <c r="BI53" s="8"/>
    </row>
    <row r="54" spans="2:61" x14ac:dyDescent="0.2">
      <c r="B54" s="9">
        <v>0.77200000000000002</v>
      </c>
      <c r="C54" s="10">
        <v>0.113</v>
      </c>
      <c r="D54" s="7"/>
      <c r="E54" s="11">
        <v>0.374</v>
      </c>
      <c r="F54" s="9">
        <v>1.6E-2</v>
      </c>
      <c r="G54" s="10">
        <v>1.2E-2</v>
      </c>
      <c r="H54" s="10">
        <v>1.6E-2</v>
      </c>
      <c r="I54" s="10">
        <v>5.0000000000000001E-3</v>
      </c>
      <c r="J54" s="11">
        <v>7.0000000000000001E-3</v>
      </c>
      <c r="M54" s="9"/>
      <c r="N54" s="10"/>
      <c r="O54" s="7"/>
      <c r="P54" s="11"/>
      <c r="Q54" s="9"/>
      <c r="R54" s="10"/>
      <c r="S54" s="10"/>
      <c r="T54" s="10"/>
      <c r="U54" s="11"/>
      <c r="X54" s="6"/>
      <c r="Y54" s="7"/>
      <c r="Z54" s="36"/>
      <c r="AA54" s="7"/>
      <c r="AB54" s="7"/>
      <c r="AC54" s="7"/>
      <c r="AD54" s="39"/>
      <c r="AE54" s="7"/>
      <c r="AF54" s="36" t="s">
        <v>63</v>
      </c>
      <c r="AG54" s="39"/>
      <c r="AH54" s="7"/>
      <c r="AI54" s="36" t="s">
        <v>74</v>
      </c>
      <c r="AJ54" s="7"/>
      <c r="AK54" s="7"/>
      <c r="AL54" s="8" t="s">
        <v>56</v>
      </c>
      <c r="AO54" s="6"/>
      <c r="AP54" s="7"/>
      <c r="AQ54" s="7"/>
      <c r="AR54" s="39"/>
      <c r="AS54" s="7"/>
      <c r="AT54" s="36"/>
      <c r="AU54" s="7"/>
      <c r="AV54" s="7"/>
      <c r="AW54" s="7"/>
      <c r="AX54" s="39"/>
      <c r="AY54" s="7"/>
      <c r="AZ54" s="36"/>
      <c r="BA54" s="7"/>
      <c r="BB54" s="7"/>
      <c r="BC54" s="8"/>
      <c r="BF54" s="9">
        <v>1.6619999999999999</v>
      </c>
      <c r="BG54" s="45">
        <v>0.26</v>
      </c>
      <c r="BH54" s="47"/>
      <c r="BI54" s="8"/>
    </row>
    <row r="55" spans="2:61" x14ac:dyDescent="0.2">
      <c r="B55" s="9">
        <v>1.3</v>
      </c>
      <c r="C55" s="10">
        <v>1.6619999999999999</v>
      </c>
      <c r="D55" s="7"/>
      <c r="E55" s="11">
        <v>0.14699999999999999</v>
      </c>
      <c r="F55" s="9">
        <v>8.9999999999999993E-3</v>
      </c>
      <c r="G55" s="10">
        <v>0.01</v>
      </c>
      <c r="H55" s="10">
        <v>1.9E-2</v>
      </c>
      <c r="I55" s="10">
        <v>6.0000000000000001E-3</v>
      </c>
      <c r="J55" s="11">
        <v>6.0000000000000001E-3</v>
      </c>
      <c r="M55" s="9"/>
      <c r="N55" s="10"/>
      <c r="O55" s="7"/>
      <c r="P55" s="11"/>
      <c r="Q55" s="9"/>
      <c r="R55" s="10"/>
      <c r="S55" s="10"/>
      <c r="T55" s="10"/>
      <c r="U55" s="11"/>
      <c r="X55" s="6"/>
      <c r="Y55" s="7"/>
      <c r="Z55" s="36"/>
      <c r="AA55" s="7"/>
      <c r="AB55" s="7"/>
      <c r="AC55" s="7"/>
      <c r="AD55" s="39"/>
      <c r="AE55" s="7"/>
      <c r="AF55" s="36" t="s">
        <v>63</v>
      </c>
      <c r="AG55" s="39"/>
      <c r="AH55" s="7"/>
      <c r="AI55" s="36" t="s">
        <v>119</v>
      </c>
      <c r="AJ55" s="7"/>
      <c r="AK55" s="7"/>
      <c r="AL55" s="8" t="s">
        <v>56</v>
      </c>
      <c r="AO55" s="6"/>
      <c r="AP55" s="7"/>
      <c r="AQ55" s="7"/>
      <c r="AR55" s="39"/>
      <c r="AS55" s="7"/>
      <c r="AT55" s="36"/>
      <c r="AU55" s="7"/>
      <c r="AV55" s="7"/>
      <c r="AW55" s="7"/>
      <c r="AX55" s="39"/>
      <c r="AY55" s="7"/>
      <c r="AZ55" s="36"/>
      <c r="BA55" s="7"/>
      <c r="BB55" s="7"/>
      <c r="BC55" s="8"/>
      <c r="BF55" s="9">
        <v>1.7350000000000001</v>
      </c>
      <c r="BG55" s="45">
        <v>0.36599999999999999</v>
      </c>
      <c r="BH55" s="47"/>
      <c r="BI55" s="8"/>
    </row>
    <row r="56" spans="2:61" x14ac:dyDescent="0.2">
      <c r="B56" s="9">
        <v>0.8</v>
      </c>
      <c r="C56" s="10">
        <v>1.431</v>
      </c>
      <c r="D56" s="7"/>
      <c r="E56" s="11">
        <v>0.54800000000000004</v>
      </c>
      <c r="F56" s="9">
        <v>1.4999999999999999E-2</v>
      </c>
      <c r="G56" s="10">
        <v>0.877</v>
      </c>
      <c r="H56" s="10">
        <v>1.7999999999999999E-2</v>
      </c>
      <c r="I56" s="10">
        <v>7.0000000000000001E-3</v>
      </c>
      <c r="J56" s="11">
        <v>6.0000000000000001E-3</v>
      </c>
      <c r="M56" s="9"/>
      <c r="N56" s="10"/>
      <c r="O56" s="7"/>
      <c r="P56" s="11"/>
      <c r="Q56" s="9"/>
      <c r="R56" s="10"/>
      <c r="S56" s="10"/>
      <c r="T56" s="10"/>
      <c r="U56" s="11"/>
      <c r="X56" s="6"/>
      <c r="Y56" s="7"/>
      <c r="Z56" s="36"/>
      <c r="AA56" s="7"/>
      <c r="AB56" s="7"/>
      <c r="AC56" s="7"/>
      <c r="AD56" s="39"/>
      <c r="AE56" s="7"/>
      <c r="AF56" s="36" t="s">
        <v>114</v>
      </c>
      <c r="AG56" s="39"/>
      <c r="AH56" s="7"/>
      <c r="AI56" s="36" t="s">
        <v>160</v>
      </c>
      <c r="AJ56" s="7"/>
      <c r="AK56" s="7"/>
      <c r="AL56" s="8" t="s">
        <v>56</v>
      </c>
      <c r="AO56" s="6"/>
      <c r="AP56" s="7"/>
      <c r="AQ56" s="7"/>
      <c r="AR56" s="39"/>
      <c r="AS56" s="7"/>
      <c r="AT56" s="36"/>
      <c r="AU56" s="7"/>
      <c r="AV56" s="7"/>
      <c r="AW56" s="7"/>
      <c r="AX56" s="39"/>
      <c r="AY56" s="7"/>
      <c r="AZ56" s="36"/>
      <c r="BA56" s="7"/>
      <c r="BB56" s="7"/>
      <c r="BC56" s="8"/>
      <c r="BF56" s="9">
        <v>1.738</v>
      </c>
      <c r="BG56" s="45">
        <v>0.41</v>
      </c>
      <c r="BH56" s="47"/>
      <c r="BI56" s="8"/>
    </row>
    <row r="57" spans="2:61" x14ac:dyDescent="0.2">
      <c r="B57" s="9">
        <v>1.1200000000000001</v>
      </c>
      <c r="C57" s="10">
        <v>1.7849999999999999</v>
      </c>
      <c r="D57" s="7"/>
      <c r="E57" s="11">
        <v>1.4E-2</v>
      </c>
      <c r="F57" s="9">
        <v>1.246</v>
      </c>
      <c r="G57" s="10">
        <v>1.339</v>
      </c>
      <c r="H57" s="10">
        <v>1.7999999999999999E-2</v>
      </c>
      <c r="I57" s="10">
        <v>6.0000000000000001E-3</v>
      </c>
      <c r="J57" s="11">
        <v>8.9999999999999993E-3</v>
      </c>
      <c r="M57" s="9"/>
      <c r="N57" s="10"/>
      <c r="O57" s="7"/>
      <c r="P57" s="11"/>
      <c r="Q57" s="9"/>
      <c r="R57" s="10"/>
      <c r="S57" s="10"/>
      <c r="T57" s="10"/>
      <c r="U57" s="11"/>
      <c r="X57" s="6"/>
      <c r="Y57" s="7"/>
      <c r="Z57" s="36"/>
      <c r="AA57" s="7"/>
      <c r="AB57" s="7"/>
      <c r="AC57" s="7"/>
      <c r="AD57" s="39"/>
      <c r="AE57" s="7"/>
      <c r="AF57" s="36" t="s">
        <v>74</v>
      </c>
      <c r="AG57" s="39"/>
      <c r="AH57" s="7"/>
      <c r="AI57" s="36" t="s">
        <v>203</v>
      </c>
      <c r="AJ57" s="7"/>
      <c r="AK57" s="7"/>
      <c r="AL57" s="8" t="s">
        <v>56</v>
      </c>
      <c r="AO57" s="6"/>
      <c r="AP57" s="7"/>
      <c r="AQ57" s="7"/>
      <c r="AR57" s="39"/>
      <c r="AS57" s="7"/>
      <c r="AT57" s="36"/>
      <c r="AU57" s="7"/>
      <c r="AV57" s="7"/>
      <c r="AW57" s="7"/>
      <c r="AX57" s="39"/>
      <c r="AY57" s="7"/>
      <c r="AZ57" s="36"/>
      <c r="BA57" s="7"/>
      <c r="BB57" s="7"/>
      <c r="BC57" s="8"/>
      <c r="BF57" s="9">
        <v>1.768</v>
      </c>
      <c r="BG57" s="45">
        <v>0.56999999999999995</v>
      </c>
      <c r="BH57" s="47"/>
      <c r="BI57" s="8"/>
    </row>
    <row r="58" spans="2:61" x14ac:dyDescent="0.2">
      <c r="B58" s="9">
        <v>0.53</v>
      </c>
      <c r="C58" s="10">
        <v>0.01</v>
      </c>
      <c r="D58" s="7"/>
      <c r="E58" s="11">
        <v>2.1000000000000001E-2</v>
      </c>
      <c r="F58" s="9">
        <v>0.82699999999999996</v>
      </c>
      <c r="G58" s="10">
        <v>1.0999999999999999E-2</v>
      </c>
      <c r="H58" s="10">
        <v>3.5000000000000003E-2</v>
      </c>
      <c r="I58" s="10">
        <v>8.0000000000000002E-3</v>
      </c>
      <c r="J58" s="11">
        <v>2E-3</v>
      </c>
      <c r="M58" s="9"/>
      <c r="N58" s="10"/>
      <c r="O58" s="7"/>
      <c r="P58" s="11"/>
      <c r="Q58" s="9"/>
      <c r="R58" s="10"/>
      <c r="S58" s="10"/>
      <c r="T58" s="10"/>
      <c r="U58" s="11"/>
      <c r="X58" s="6"/>
      <c r="Y58" s="7"/>
      <c r="Z58" s="36"/>
      <c r="AA58" s="7"/>
      <c r="AB58" s="7"/>
      <c r="AC58" s="7"/>
      <c r="AD58" s="39"/>
      <c r="AE58" s="7"/>
      <c r="AF58" s="36" t="s">
        <v>74</v>
      </c>
      <c r="AG58" s="39"/>
      <c r="AH58" s="7"/>
      <c r="AI58" s="36"/>
      <c r="AJ58" s="7"/>
      <c r="AK58" s="7"/>
      <c r="AL58" s="8" t="s">
        <v>56</v>
      </c>
      <c r="AO58" s="6"/>
      <c r="AP58" s="7"/>
      <c r="AQ58" s="7"/>
      <c r="AR58" s="39"/>
      <c r="AS58" s="7"/>
      <c r="AT58" s="36"/>
      <c r="AU58" s="7"/>
      <c r="AV58" s="7"/>
      <c r="AW58" s="7"/>
      <c r="AX58" s="39"/>
      <c r="AY58" s="7"/>
      <c r="AZ58" s="36"/>
      <c r="BA58" s="7"/>
      <c r="BB58" s="7"/>
      <c r="BC58" s="8"/>
      <c r="BF58" s="9">
        <v>1.77</v>
      </c>
      <c r="BG58" s="45">
        <v>0.60299999999999998</v>
      </c>
      <c r="BH58" s="47"/>
      <c r="BI58" s="8"/>
    </row>
    <row r="59" spans="2:61" x14ac:dyDescent="0.2">
      <c r="B59" s="9">
        <v>0.40100000000000002</v>
      </c>
      <c r="C59" s="10">
        <v>0.34499999999999997</v>
      </c>
      <c r="D59" s="7"/>
      <c r="E59" s="11">
        <v>1.0999999999999999E-2</v>
      </c>
      <c r="F59" s="9">
        <v>8.9999999999999993E-3</v>
      </c>
      <c r="G59" s="10">
        <v>1.093</v>
      </c>
      <c r="H59" s="10">
        <v>0.14099999999999999</v>
      </c>
      <c r="I59" s="10">
        <v>5.0000000000000001E-3</v>
      </c>
      <c r="J59" s="11">
        <v>2E-3</v>
      </c>
      <c r="M59" s="9"/>
      <c r="N59" s="10"/>
      <c r="O59" s="7"/>
      <c r="P59" s="11"/>
      <c r="Q59" s="9"/>
      <c r="R59" s="10"/>
      <c r="S59" s="10"/>
      <c r="T59" s="10"/>
      <c r="U59" s="11"/>
      <c r="X59" s="6"/>
      <c r="Y59" s="7"/>
      <c r="Z59" s="36"/>
      <c r="AA59" s="7"/>
      <c r="AB59" s="7"/>
      <c r="AC59" s="7"/>
      <c r="AD59" s="39"/>
      <c r="AE59" s="7"/>
      <c r="AF59" s="36" t="s">
        <v>74</v>
      </c>
      <c r="AG59" s="39"/>
      <c r="AH59" s="7"/>
      <c r="AI59" s="36"/>
      <c r="AJ59" s="7"/>
      <c r="AK59" s="7"/>
      <c r="AL59" s="8" t="s">
        <v>56</v>
      </c>
      <c r="AO59" s="6"/>
      <c r="AP59" s="7"/>
      <c r="AQ59" s="7"/>
      <c r="AR59" s="39"/>
      <c r="AS59" s="7"/>
      <c r="AT59" s="36"/>
      <c r="AU59" s="7"/>
      <c r="AV59" s="7"/>
      <c r="AW59" s="7"/>
      <c r="AX59" s="39"/>
      <c r="AY59" s="7"/>
      <c r="AZ59" s="36"/>
      <c r="BA59" s="7"/>
      <c r="BB59" s="7"/>
      <c r="BC59" s="8"/>
      <c r="BF59" s="9">
        <v>1.7849999999999999</v>
      </c>
      <c r="BG59" s="45">
        <v>0.82599999999999996</v>
      </c>
      <c r="BH59" s="47"/>
      <c r="BI59" s="8"/>
    </row>
    <row r="60" spans="2:61" x14ac:dyDescent="0.2">
      <c r="B60" s="9">
        <v>1.0780000000000001</v>
      </c>
      <c r="C60" s="10">
        <v>0.46400000000000002</v>
      </c>
      <c r="D60" s="7"/>
      <c r="E60" s="11">
        <v>2.1999999999999999E-2</v>
      </c>
      <c r="F60" s="9">
        <v>1.9E-2</v>
      </c>
      <c r="G60" s="10">
        <v>1.208</v>
      </c>
      <c r="H60" s="10">
        <v>1.4999999999999999E-2</v>
      </c>
      <c r="I60" s="10">
        <v>7.0000000000000001E-3</v>
      </c>
      <c r="J60" s="11">
        <v>7.0000000000000001E-3</v>
      </c>
      <c r="M60" s="9"/>
      <c r="N60" s="10"/>
      <c r="O60" s="7"/>
      <c r="P60" s="11"/>
      <c r="Q60" s="9"/>
      <c r="R60" s="10"/>
      <c r="S60" s="10"/>
      <c r="T60" s="10"/>
      <c r="U60" s="11"/>
      <c r="X60" s="6"/>
      <c r="Y60" s="7"/>
      <c r="Z60" s="36"/>
      <c r="AA60" s="7"/>
      <c r="AB60" s="7"/>
      <c r="AC60" s="7"/>
      <c r="AD60" s="39"/>
      <c r="AE60" s="7"/>
      <c r="AF60" s="36" t="s">
        <v>76</v>
      </c>
      <c r="AG60" s="39"/>
      <c r="AH60" s="7"/>
      <c r="AI60" s="36"/>
      <c r="AJ60" s="7"/>
      <c r="AK60" s="7"/>
      <c r="AL60" s="8" t="s">
        <v>56</v>
      </c>
      <c r="AO60" s="6"/>
      <c r="AP60" s="7"/>
      <c r="AQ60" s="7"/>
      <c r="AR60" s="39"/>
      <c r="AS60" s="7"/>
      <c r="AT60" s="36"/>
      <c r="AU60" s="7"/>
      <c r="AV60" s="7"/>
      <c r="AW60" s="7"/>
      <c r="AX60" s="39"/>
      <c r="AY60" s="7"/>
      <c r="AZ60" s="36"/>
      <c r="BA60" s="7"/>
      <c r="BB60" s="7"/>
      <c r="BC60" s="8"/>
      <c r="BF60" s="9">
        <v>1.8009999999999999</v>
      </c>
      <c r="BG60" s="45">
        <v>1.147</v>
      </c>
      <c r="BH60" s="47"/>
      <c r="BI60" s="8"/>
    </row>
    <row r="61" spans="2:61" x14ac:dyDescent="0.2">
      <c r="B61" s="9">
        <v>0.71799999999999997</v>
      </c>
      <c r="C61" s="10">
        <v>0.36199999999999999</v>
      </c>
      <c r="D61" s="7"/>
      <c r="E61" s="11">
        <v>2.3E-2</v>
      </c>
      <c r="F61" s="9">
        <v>7.0000000000000001E-3</v>
      </c>
      <c r="G61" s="10">
        <v>0.78400000000000003</v>
      </c>
      <c r="H61" s="10">
        <v>1.0999999999999999E-2</v>
      </c>
      <c r="I61" s="10">
        <v>2E-3</v>
      </c>
      <c r="J61" s="11">
        <v>8.0000000000000002E-3</v>
      </c>
      <c r="M61" s="9"/>
      <c r="N61" s="10"/>
      <c r="O61" s="7"/>
      <c r="P61" s="11"/>
      <c r="Q61" s="9"/>
      <c r="R61" s="10"/>
      <c r="S61" s="10"/>
      <c r="T61" s="10"/>
      <c r="U61" s="11"/>
      <c r="X61" s="6"/>
      <c r="Y61" s="7"/>
      <c r="Z61" s="36"/>
      <c r="AA61" s="7"/>
      <c r="AB61" s="7"/>
      <c r="AC61" s="7"/>
      <c r="AD61" s="39"/>
      <c r="AE61" s="7"/>
      <c r="AF61" s="36" t="s">
        <v>76</v>
      </c>
      <c r="AG61" s="39"/>
      <c r="AH61" s="7"/>
      <c r="AI61" s="36"/>
      <c r="AJ61" s="7"/>
      <c r="AK61" s="7"/>
      <c r="AL61" s="8" t="s">
        <v>56</v>
      </c>
      <c r="AO61" s="6"/>
      <c r="AP61" s="7"/>
      <c r="AQ61" s="7"/>
      <c r="AR61" s="39"/>
      <c r="AS61" s="7"/>
      <c r="AT61" s="36"/>
      <c r="AU61" s="7"/>
      <c r="AV61" s="7"/>
      <c r="AW61" s="7"/>
      <c r="AX61" s="39"/>
      <c r="AY61" s="7"/>
      <c r="AZ61" s="36"/>
      <c r="BA61" s="7"/>
      <c r="BB61" s="7"/>
      <c r="BC61" s="8"/>
      <c r="BF61" s="9">
        <v>1.867</v>
      </c>
      <c r="BG61" s="45">
        <v>1.1559999999999999</v>
      </c>
      <c r="BH61" s="47"/>
      <c r="BI61" s="8"/>
    </row>
    <row r="62" spans="2:61" x14ac:dyDescent="0.2">
      <c r="B62" s="9">
        <v>5.6000000000000001E-2</v>
      </c>
      <c r="C62" s="10">
        <v>2.8000000000000001E-2</v>
      </c>
      <c r="D62" s="7"/>
      <c r="E62" s="11">
        <v>1.6E-2</v>
      </c>
      <c r="F62" s="9">
        <v>6.0000000000000001E-3</v>
      </c>
      <c r="G62" s="10">
        <v>1.2999999999999999E-2</v>
      </c>
      <c r="H62" s="10">
        <v>1.2E-2</v>
      </c>
      <c r="I62" s="10">
        <v>3.0000000000000001E-3</v>
      </c>
      <c r="J62" s="11">
        <v>8.0000000000000002E-3</v>
      </c>
      <c r="M62" s="9"/>
      <c r="N62" s="10"/>
      <c r="O62" s="7"/>
      <c r="P62" s="11"/>
      <c r="Q62" s="9"/>
      <c r="R62" s="10"/>
      <c r="S62" s="10"/>
      <c r="T62" s="10"/>
      <c r="U62" s="11"/>
      <c r="X62" s="6"/>
      <c r="Y62" s="7"/>
      <c r="Z62" s="36"/>
      <c r="AA62" s="7"/>
      <c r="AB62" s="7"/>
      <c r="AC62" s="7"/>
      <c r="AD62" s="39"/>
      <c r="AE62" s="7"/>
      <c r="AF62" s="36" t="s">
        <v>78</v>
      </c>
      <c r="AG62" s="39"/>
      <c r="AH62" s="7"/>
      <c r="AI62" s="36"/>
      <c r="AJ62" s="7"/>
      <c r="AK62" s="7"/>
      <c r="AL62" s="8" t="s">
        <v>57</v>
      </c>
      <c r="AO62" s="6"/>
      <c r="AP62" s="7"/>
      <c r="AQ62" s="7"/>
      <c r="AR62" s="39"/>
      <c r="AS62" s="7"/>
      <c r="AT62" s="36"/>
      <c r="AU62" s="7"/>
      <c r="AV62" s="7"/>
      <c r="AW62" s="7"/>
      <c r="AX62" s="39"/>
      <c r="AY62" s="7"/>
      <c r="AZ62" s="36"/>
      <c r="BA62" s="7"/>
      <c r="BB62" s="7"/>
      <c r="BC62" s="8"/>
      <c r="BF62" s="9">
        <v>2.1349999999999998</v>
      </c>
      <c r="BG62" s="45">
        <v>1.2250000000000001</v>
      </c>
      <c r="BH62" s="47"/>
      <c r="BI62" s="8"/>
    </row>
    <row r="63" spans="2:61" x14ac:dyDescent="0.2">
      <c r="B63" s="9">
        <v>0.53100000000000003</v>
      </c>
      <c r="C63" s="10">
        <v>0.53300000000000003</v>
      </c>
      <c r="D63" s="7"/>
      <c r="E63" s="11">
        <v>1.0999999999999999E-2</v>
      </c>
      <c r="F63" s="9">
        <v>1.2E-2</v>
      </c>
      <c r="G63" s="10">
        <v>1.0999999999999999E-2</v>
      </c>
      <c r="H63" s="10">
        <v>0.01</v>
      </c>
      <c r="I63" s="10">
        <v>7.0000000000000001E-3</v>
      </c>
      <c r="J63" s="11">
        <v>1.2999999999999999E-2</v>
      </c>
      <c r="M63" s="9"/>
      <c r="N63" s="10"/>
      <c r="O63" s="7"/>
      <c r="P63" s="11"/>
      <c r="Q63" s="9"/>
      <c r="R63" s="10"/>
      <c r="S63" s="10"/>
      <c r="T63" s="10"/>
      <c r="U63" s="11"/>
      <c r="X63" s="6"/>
      <c r="Y63" s="7"/>
      <c r="Z63" s="36"/>
      <c r="AA63" s="7"/>
      <c r="AB63" s="7"/>
      <c r="AC63" s="7"/>
      <c r="AD63" s="39"/>
      <c r="AE63" s="7"/>
      <c r="AF63" s="36" t="s">
        <v>173</v>
      </c>
      <c r="AG63" s="39"/>
      <c r="AH63" s="7"/>
      <c r="AI63" s="36"/>
      <c r="AJ63" s="7"/>
      <c r="AK63" s="7"/>
      <c r="AL63" s="8" t="s">
        <v>57</v>
      </c>
      <c r="AO63" s="6"/>
      <c r="AP63" s="7"/>
      <c r="AQ63" s="7"/>
      <c r="AR63" s="39"/>
      <c r="AS63" s="7"/>
      <c r="AT63" s="36"/>
      <c r="AU63" s="7"/>
      <c r="AV63" s="7"/>
      <c r="AW63" s="7"/>
      <c r="AX63" s="39"/>
      <c r="AY63" s="7"/>
      <c r="AZ63" s="36"/>
      <c r="BA63" s="7"/>
      <c r="BB63" s="7"/>
      <c r="BC63" s="8"/>
      <c r="BF63" s="9">
        <v>2.2450000000000001</v>
      </c>
      <c r="BG63" s="45">
        <v>1.4139999999999999</v>
      </c>
      <c r="BH63" s="47"/>
      <c r="BI63" s="8"/>
    </row>
    <row r="64" spans="2:61" x14ac:dyDescent="0.2">
      <c r="B64" s="9">
        <v>1.548</v>
      </c>
      <c r="C64" s="10">
        <v>0.22700000000000001</v>
      </c>
      <c r="D64" s="7"/>
      <c r="E64" s="11">
        <v>2.1000000000000001E-2</v>
      </c>
      <c r="F64" s="9">
        <v>1.4E-2</v>
      </c>
      <c r="G64" s="10">
        <v>1.4999999999999999E-2</v>
      </c>
      <c r="H64" s="10">
        <v>1.0999999999999999E-2</v>
      </c>
      <c r="I64" s="10">
        <v>2E-3</v>
      </c>
      <c r="J64" s="11">
        <v>1.2E-2</v>
      </c>
      <c r="M64" s="9"/>
      <c r="N64" s="10"/>
      <c r="O64" s="7"/>
      <c r="P64" s="11"/>
      <c r="Q64" s="9"/>
      <c r="R64" s="10"/>
      <c r="S64" s="10"/>
      <c r="T64" s="10"/>
      <c r="U64" s="11"/>
      <c r="X64" s="6"/>
      <c r="Y64" s="7"/>
      <c r="Z64" s="36"/>
      <c r="AA64" s="7"/>
      <c r="AB64" s="7"/>
      <c r="AC64" s="7"/>
      <c r="AD64" s="39"/>
      <c r="AE64" s="7"/>
      <c r="AF64" s="36" t="s">
        <v>174</v>
      </c>
      <c r="AG64" s="39"/>
      <c r="AH64" s="7"/>
      <c r="AI64" s="36"/>
      <c r="AJ64" s="7"/>
      <c r="AK64" s="7"/>
      <c r="AL64" s="8" t="s">
        <v>57</v>
      </c>
      <c r="AO64" s="6"/>
      <c r="AP64" s="7"/>
      <c r="AQ64" s="7"/>
      <c r="AR64" s="39"/>
      <c r="AS64" s="7"/>
      <c r="AT64" s="36"/>
      <c r="AU64" s="7"/>
      <c r="AV64" s="7"/>
      <c r="AW64" s="7"/>
      <c r="AX64" s="39"/>
      <c r="AY64" s="7"/>
      <c r="AZ64" s="36"/>
      <c r="BA64" s="7"/>
      <c r="BB64" s="7"/>
      <c r="BC64" s="8"/>
      <c r="BF64" s="9">
        <v>2.6150000000000002</v>
      </c>
      <c r="BG64" s="45">
        <v>1.431</v>
      </c>
      <c r="BH64" s="47"/>
      <c r="BI64" s="8"/>
    </row>
    <row r="65" spans="2:61" x14ac:dyDescent="0.2">
      <c r="B65" s="9">
        <v>1.1659999999999999</v>
      </c>
      <c r="C65" s="10">
        <v>0.156</v>
      </c>
      <c r="D65" s="7"/>
      <c r="E65" s="11">
        <v>0.379</v>
      </c>
      <c r="F65" s="9">
        <v>1.2E-2</v>
      </c>
      <c r="G65" s="10">
        <v>1.4E-2</v>
      </c>
      <c r="H65" s="10">
        <v>1.4E-2</v>
      </c>
      <c r="I65" s="10">
        <v>6.0000000000000001E-3</v>
      </c>
      <c r="J65" s="11">
        <v>5.0000000000000001E-3</v>
      </c>
      <c r="M65" s="9"/>
      <c r="N65" s="10"/>
      <c r="O65" s="7"/>
      <c r="P65" s="11"/>
      <c r="Q65" s="9"/>
      <c r="R65" s="10"/>
      <c r="S65" s="10"/>
      <c r="T65" s="10"/>
      <c r="U65" s="11"/>
      <c r="X65" s="6"/>
      <c r="Y65" s="7"/>
      <c r="Z65" s="36"/>
      <c r="AA65" s="7"/>
      <c r="AB65" s="7"/>
      <c r="AC65" s="7"/>
      <c r="AD65" s="39"/>
      <c r="AE65" s="7"/>
      <c r="AF65" s="36"/>
      <c r="AG65" s="39"/>
      <c r="AH65" s="7"/>
      <c r="AI65" s="36"/>
      <c r="AJ65" s="7"/>
      <c r="AK65" s="7"/>
      <c r="AL65" s="8" t="s">
        <v>57</v>
      </c>
      <c r="AO65" s="6"/>
      <c r="AP65" s="7"/>
      <c r="AQ65" s="7"/>
      <c r="AR65" s="39"/>
      <c r="AS65" s="7"/>
      <c r="AT65" s="36"/>
      <c r="AU65" s="7"/>
      <c r="AV65" s="7"/>
      <c r="AW65" s="7"/>
      <c r="AX65" s="39"/>
      <c r="AY65" s="7"/>
      <c r="AZ65" s="36"/>
      <c r="BA65" s="7"/>
      <c r="BB65" s="7"/>
      <c r="BC65" s="8"/>
      <c r="BF65" s="9">
        <v>0.35399999999999998</v>
      </c>
      <c r="BG65" s="45">
        <v>1.651</v>
      </c>
      <c r="BH65" s="47"/>
      <c r="BI65" s="8"/>
    </row>
    <row r="66" spans="2:61" x14ac:dyDescent="0.2">
      <c r="B66" s="9">
        <v>4.2000000000000003E-2</v>
      </c>
      <c r="C66" s="10">
        <v>0.78200000000000003</v>
      </c>
      <c r="D66" s="7"/>
      <c r="E66" s="11">
        <v>0.42199999999999999</v>
      </c>
      <c r="F66" s="9">
        <v>4.0000000000000001E-3</v>
      </c>
      <c r="G66" s="10">
        <v>0.29099999999999998</v>
      </c>
      <c r="H66" s="10">
        <v>8.9999999999999993E-3</v>
      </c>
      <c r="I66" s="10">
        <v>1.7000000000000001E-2</v>
      </c>
      <c r="J66" s="11">
        <v>8.9999999999999993E-3</v>
      </c>
      <c r="M66" s="9"/>
      <c r="N66" s="10"/>
      <c r="O66" s="7"/>
      <c r="P66" s="11"/>
      <c r="Q66" s="9"/>
      <c r="R66" s="10"/>
      <c r="S66" s="10"/>
      <c r="T66" s="10"/>
      <c r="U66" s="11"/>
      <c r="X66" s="6"/>
      <c r="Y66" s="7"/>
      <c r="Z66" s="36"/>
      <c r="AA66" s="7"/>
      <c r="AB66" s="7"/>
      <c r="AC66" s="7"/>
      <c r="AD66" s="39"/>
      <c r="AE66" s="7"/>
      <c r="AF66" s="36"/>
      <c r="AG66" s="39"/>
      <c r="AH66" s="7"/>
      <c r="AI66" s="36"/>
      <c r="AJ66" s="7"/>
      <c r="AK66" s="7"/>
      <c r="AL66" s="8" t="s">
        <v>57</v>
      </c>
      <c r="AO66" s="6"/>
      <c r="AP66" s="7"/>
      <c r="AQ66" s="7"/>
      <c r="AR66" s="39"/>
      <c r="AS66" s="7"/>
      <c r="AT66" s="36"/>
      <c r="AU66" s="7"/>
      <c r="AV66" s="7"/>
      <c r="AW66" s="7"/>
      <c r="AX66" s="39"/>
      <c r="AY66" s="7"/>
      <c r="AZ66" s="36"/>
      <c r="BA66" s="7"/>
      <c r="BB66" s="7"/>
      <c r="BC66" s="8"/>
      <c r="BF66" s="9">
        <v>0.40600000000000003</v>
      </c>
      <c r="BG66" s="45">
        <v>1.861</v>
      </c>
      <c r="BH66" s="47"/>
      <c r="BI66" s="8"/>
    </row>
    <row r="67" spans="2:61" x14ac:dyDescent="0.2">
      <c r="B67" s="9">
        <v>0.25700000000000001</v>
      </c>
      <c r="C67" s="10">
        <v>0.33700000000000002</v>
      </c>
      <c r="D67" s="7"/>
      <c r="E67" s="11">
        <v>8.3000000000000004E-2</v>
      </c>
      <c r="F67" s="9">
        <v>8.9999999999999993E-3</v>
      </c>
      <c r="G67" s="10">
        <v>7.0000000000000001E-3</v>
      </c>
      <c r="H67" s="10">
        <v>8.0000000000000002E-3</v>
      </c>
      <c r="I67" s="10">
        <v>7.0000000000000001E-3</v>
      </c>
      <c r="J67" s="11">
        <v>7.0000000000000001E-3</v>
      </c>
      <c r="M67" s="9"/>
      <c r="N67" s="10"/>
      <c r="O67" s="7"/>
      <c r="P67" s="11"/>
      <c r="Q67" s="9"/>
      <c r="R67" s="10"/>
      <c r="S67" s="10"/>
      <c r="T67" s="10"/>
      <c r="U67" s="11"/>
      <c r="X67" s="6"/>
      <c r="Y67" s="7"/>
      <c r="Z67" s="36"/>
      <c r="AA67" s="7"/>
      <c r="AB67" s="7"/>
      <c r="AC67" s="7"/>
      <c r="AD67" s="39"/>
      <c r="AE67" s="7"/>
      <c r="AF67" s="36"/>
      <c r="AG67" s="39"/>
      <c r="AH67" s="7"/>
      <c r="AI67" s="36"/>
      <c r="AJ67" s="7"/>
      <c r="AK67" s="7"/>
      <c r="AL67" s="8" t="s">
        <v>57</v>
      </c>
      <c r="AO67" s="6"/>
      <c r="AP67" s="7"/>
      <c r="AQ67" s="7"/>
      <c r="AR67" s="39"/>
      <c r="AS67" s="7"/>
      <c r="AT67" s="36"/>
      <c r="AU67" s="7"/>
      <c r="AV67" s="7"/>
      <c r="AW67" s="7"/>
      <c r="AX67" s="39"/>
      <c r="AY67" s="7"/>
      <c r="AZ67" s="36"/>
      <c r="BA67" s="7"/>
      <c r="BB67" s="7"/>
      <c r="BC67" s="8"/>
      <c r="BF67" s="9">
        <v>0.48799999999999999</v>
      </c>
      <c r="BG67" s="45">
        <v>2.0419999999999998</v>
      </c>
      <c r="BH67" s="47"/>
      <c r="BI67" s="8"/>
    </row>
    <row r="68" spans="2:61" x14ac:dyDescent="0.2">
      <c r="B68" s="9">
        <v>5.3999999999999999E-2</v>
      </c>
      <c r="C68" s="10">
        <v>1.867</v>
      </c>
      <c r="D68" s="7"/>
      <c r="E68" s="11">
        <v>0.67300000000000004</v>
      </c>
      <c r="F68" s="9">
        <v>0.04</v>
      </c>
      <c r="G68" s="10">
        <v>2.5999999999999999E-2</v>
      </c>
      <c r="H68" s="10">
        <v>1.2999999999999999E-2</v>
      </c>
      <c r="I68" s="10">
        <v>2E-3</v>
      </c>
      <c r="J68" s="11">
        <v>4.0000000000000001E-3</v>
      </c>
      <c r="M68" s="9"/>
      <c r="N68" s="10"/>
      <c r="O68" s="7"/>
      <c r="P68" s="11"/>
      <c r="Q68" s="9"/>
      <c r="R68" s="10"/>
      <c r="S68" s="10"/>
      <c r="T68" s="10"/>
      <c r="U68" s="11"/>
      <c r="X68" s="6"/>
      <c r="Y68" s="7"/>
      <c r="Z68" s="36"/>
      <c r="AA68" s="7"/>
      <c r="AB68" s="7"/>
      <c r="AC68" s="7"/>
      <c r="AD68" s="39"/>
      <c r="AE68" s="7"/>
      <c r="AF68" s="36"/>
      <c r="AG68" s="39"/>
      <c r="AH68" s="7"/>
      <c r="AI68" s="36"/>
      <c r="AJ68" s="7"/>
      <c r="AK68" s="7"/>
      <c r="AL68" s="8" t="s">
        <v>57</v>
      </c>
      <c r="AO68" s="6"/>
      <c r="AP68" s="7"/>
      <c r="AQ68" s="7"/>
      <c r="AR68" s="39"/>
      <c r="AS68" s="7"/>
      <c r="AT68" s="36"/>
      <c r="AU68" s="7"/>
      <c r="AV68" s="7"/>
      <c r="AW68" s="7"/>
      <c r="AX68" s="39"/>
      <c r="AY68" s="7"/>
      <c r="AZ68" s="36"/>
      <c r="BA68" s="7"/>
      <c r="BB68" s="7"/>
      <c r="BC68" s="8"/>
      <c r="BF68" s="9">
        <v>0.61599999999999999</v>
      </c>
      <c r="BG68" s="46">
        <v>3.9910000000000001</v>
      </c>
      <c r="BH68" s="47"/>
      <c r="BI68" s="8"/>
    </row>
    <row r="69" spans="2:61" x14ac:dyDescent="0.2">
      <c r="B69" s="9">
        <v>0.37</v>
      </c>
      <c r="C69" s="10">
        <v>1.0249999999999999</v>
      </c>
      <c r="D69" s="7"/>
      <c r="E69" s="11">
        <v>1.2E-2</v>
      </c>
      <c r="F69" s="9">
        <v>0.2</v>
      </c>
      <c r="G69" s="10">
        <v>2.1000000000000001E-2</v>
      </c>
      <c r="H69" s="10">
        <v>1.2999999999999999E-2</v>
      </c>
      <c r="I69" s="10">
        <v>0.02</v>
      </c>
      <c r="J69" s="11">
        <v>1.2999999999999999E-2</v>
      </c>
      <c r="M69" s="9"/>
      <c r="N69" s="10"/>
      <c r="O69" s="7"/>
      <c r="P69" s="11"/>
      <c r="Q69" s="9"/>
      <c r="R69" s="10"/>
      <c r="S69" s="10"/>
      <c r="T69" s="10"/>
      <c r="U69" s="11"/>
      <c r="X69" s="6"/>
      <c r="Y69" s="7"/>
      <c r="Z69" s="36"/>
      <c r="AA69" s="7"/>
      <c r="AB69" s="7"/>
      <c r="AC69" s="7"/>
      <c r="AD69" s="39"/>
      <c r="AE69" s="7"/>
      <c r="AF69" s="36"/>
      <c r="AG69" s="39"/>
      <c r="AH69" s="7"/>
      <c r="AI69" s="36"/>
      <c r="AJ69" s="7"/>
      <c r="AK69" s="7"/>
      <c r="AL69" s="8" t="s">
        <v>58</v>
      </c>
      <c r="AO69" s="6"/>
      <c r="AP69" s="7"/>
      <c r="AQ69" s="7"/>
      <c r="AR69" s="39"/>
      <c r="AS69" s="7"/>
      <c r="AT69" s="36"/>
      <c r="AU69" s="7"/>
      <c r="AV69" s="7"/>
      <c r="AW69" s="7"/>
      <c r="AX69" s="39"/>
      <c r="AY69" s="7"/>
      <c r="AZ69" s="36"/>
      <c r="BA69" s="7"/>
      <c r="BB69" s="7"/>
      <c r="BC69" s="8"/>
      <c r="BF69" s="9">
        <v>0.74399999999999999</v>
      </c>
      <c r="BG69" s="45">
        <v>0.316</v>
      </c>
      <c r="BH69" s="47"/>
      <c r="BI69" s="8"/>
    </row>
    <row r="70" spans="2:61" x14ac:dyDescent="0.2">
      <c r="B70" s="9">
        <v>0.33800000000000002</v>
      </c>
      <c r="C70" s="10">
        <v>1.651</v>
      </c>
      <c r="D70" s="7"/>
      <c r="E70" s="11">
        <v>0.27100000000000002</v>
      </c>
      <c r="F70" s="9">
        <v>0.59399999999999997</v>
      </c>
      <c r="G70" s="10">
        <v>0.02</v>
      </c>
      <c r="H70" s="10">
        <v>8.0000000000000002E-3</v>
      </c>
      <c r="I70" s="10">
        <v>6.6759999999999996E-4</v>
      </c>
      <c r="J70" s="11">
        <v>8.9999999999999993E-3</v>
      </c>
      <c r="M70" s="9"/>
      <c r="N70" s="10"/>
      <c r="O70" s="7"/>
      <c r="P70" s="11"/>
      <c r="Q70" s="9"/>
      <c r="R70" s="10"/>
      <c r="S70" s="10"/>
      <c r="T70" s="10"/>
      <c r="U70" s="11"/>
      <c r="X70" s="6"/>
      <c r="Y70" s="7"/>
      <c r="Z70" s="36"/>
      <c r="AA70" s="7"/>
      <c r="AB70" s="7"/>
      <c r="AC70" s="7"/>
      <c r="AD70" s="39"/>
      <c r="AE70" s="7"/>
      <c r="AF70" s="36"/>
      <c r="AG70" s="39"/>
      <c r="AH70" s="7"/>
      <c r="AI70" s="36"/>
      <c r="AJ70" s="7"/>
      <c r="AK70" s="7"/>
      <c r="AL70" s="8" t="s">
        <v>58</v>
      </c>
      <c r="AO70" s="6"/>
      <c r="AP70" s="7"/>
      <c r="AQ70" s="7"/>
      <c r="AR70" s="39"/>
      <c r="AS70" s="7"/>
      <c r="AT70" s="36"/>
      <c r="AU70" s="7"/>
      <c r="AV70" s="7"/>
      <c r="AW70" s="7"/>
      <c r="AX70" s="39"/>
      <c r="AY70" s="7"/>
      <c r="AZ70" s="36"/>
      <c r="BA70" s="7"/>
      <c r="BB70" s="7"/>
      <c r="BC70" s="8"/>
      <c r="BF70" s="9">
        <v>0.78500000000000003</v>
      </c>
      <c r="BG70" s="45">
        <v>0.40500000000000003</v>
      </c>
      <c r="BH70" s="47"/>
      <c r="BI70" s="8"/>
    </row>
    <row r="71" spans="2:61" x14ac:dyDescent="0.2">
      <c r="B71" s="9">
        <v>0.48199999999999998</v>
      </c>
      <c r="C71" s="10">
        <v>0.33200000000000002</v>
      </c>
      <c r="D71" s="7"/>
      <c r="E71" s="11">
        <v>0.22500000000000001</v>
      </c>
      <c r="F71" s="9">
        <v>0.52</v>
      </c>
      <c r="G71" s="10">
        <v>1.4999999999999999E-2</v>
      </c>
      <c r="H71" s="10">
        <v>5.0000000000000001E-3</v>
      </c>
      <c r="I71" s="10">
        <v>5.0000000000000001E-3</v>
      </c>
      <c r="J71" s="11">
        <v>4.0000000000000001E-3</v>
      </c>
      <c r="M71" s="9"/>
      <c r="N71" s="10"/>
      <c r="O71" s="7"/>
      <c r="P71" s="11"/>
      <c r="Q71" s="9"/>
      <c r="R71" s="10"/>
      <c r="S71" s="10"/>
      <c r="T71" s="10"/>
      <c r="U71" s="11"/>
      <c r="X71" s="6"/>
      <c r="Y71" s="7"/>
      <c r="Z71" s="36"/>
      <c r="AA71" s="7"/>
      <c r="AB71" s="7"/>
      <c r="AC71" s="7"/>
      <c r="AD71" s="39"/>
      <c r="AE71" s="7"/>
      <c r="AF71" s="36"/>
      <c r="AG71" s="39"/>
      <c r="AH71" s="7"/>
      <c r="AI71" s="36"/>
      <c r="AJ71" s="7"/>
      <c r="AK71" s="7"/>
      <c r="AL71" s="8" t="s">
        <v>58</v>
      </c>
      <c r="AO71" s="6"/>
      <c r="AP71" s="7"/>
      <c r="AQ71" s="7"/>
      <c r="AR71" s="39"/>
      <c r="AS71" s="7"/>
      <c r="AT71" s="36"/>
      <c r="AU71" s="7"/>
      <c r="AV71" s="7"/>
      <c r="AW71" s="7"/>
      <c r="AX71" s="39"/>
      <c r="AY71" s="7"/>
      <c r="AZ71" s="36"/>
      <c r="BA71" s="7"/>
      <c r="BB71" s="7"/>
      <c r="BC71" s="8"/>
      <c r="BF71" s="9">
        <v>0.80300000000000005</v>
      </c>
      <c r="BG71" s="45">
        <v>0.63900000000000001</v>
      </c>
      <c r="BH71" s="47"/>
      <c r="BI71" s="8"/>
    </row>
    <row r="72" spans="2:61" x14ac:dyDescent="0.2">
      <c r="B72" s="9">
        <v>0.502</v>
      </c>
      <c r="C72" s="7"/>
      <c r="D72" s="7"/>
      <c r="E72" s="11">
        <v>2.8000000000000001E-2</v>
      </c>
      <c r="F72" s="9">
        <v>2.1000000000000001E-2</v>
      </c>
      <c r="G72" s="10">
        <v>0.01</v>
      </c>
      <c r="H72" s="10">
        <v>2.8000000000000001E-2</v>
      </c>
      <c r="I72" s="10">
        <v>3.0000000000000001E-3</v>
      </c>
      <c r="J72" s="11">
        <v>1.2999999999999999E-2</v>
      </c>
      <c r="M72" s="9"/>
      <c r="N72" s="7"/>
      <c r="O72" s="7"/>
      <c r="P72" s="11"/>
      <c r="Q72" s="9"/>
      <c r="R72" s="10"/>
      <c r="S72" s="10"/>
      <c r="T72" s="10"/>
      <c r="U72" s="11"/>
      <c r="X72" s="6"/>
      <c r="Y72" s="7"/>
      <c r="Z72" s="36"/>
      <c r="AA72" s="7"/>
      <c r="AB72" s="7"/>
      <c r="AC72" s="7"/>
      <c r="AD72" s="39"/>
      <c r="AE72" s="7"/>
      <c r="AF72" s="36"/>
      <c r="AG72" s="39"/>
      <c r="AH72" s="7"/>
      <c r="AI72" s="36"/>
      <c r="AJ72" s="7"/>
      <c r="AK72" s="7"/>
      <c r="AL72" s="8" t="s">
        <v>58</v>
      </c>
      <c r="AO72" s="6"/>
      <c r="AP72" s="7"/>
      <c r="AQ72" s="7"/>
      <c r="AR72" s="39"/>
      <c r="AS72" s="7"/>
      <c r="AT72" s="36"/>
      <c r="AU72" s="7"/>
      <c r="AV72" s="7"/>
      <c r="AW72" s="7"/>
      <c r="AX72" s="39"/>
      <c r="AY72" s="7"/>
      <c r="AZ72" s="36"/>
      <c r="BA72" s="7"/>
      <c r="BB72" s="7"/>
      <c r="BC72" s="8"/>
      <c r="BF72" s="9">
        <v>1.0329999999999999</v>
      </c>
      <c r="BG72" s="45">
        <v>0.82299999999999995</v>
      </c>
      <c r="BH72" s="47"/>
      <c r="BI72" s="8"/>
    </row>
    <row r="73" spans="2:61" x14ac:dyDescent="0.2">
      <c r="B73" s="9">
        <v>0.14399999999999999</v>
      </c>
      <c r="C73" s="7"/>
      <c r="D73" s="7"/>
      <c r="E73" s="11">
        <v>0.13</v>
      </c>
      <c r="F73" s="9">
        <v>6.0000000000000001E-3</v>
      </c>
      <c r="G73" s="10">
        <v>0.58499999999999996</v>
      </c>
      <c r="H73" s="10">
        <v>1.4E-2</v>
      </c>
      <c r="I73" s="10">
        <v>5.0000000000000001E-3</v>
      </c>
      <c r="J73" s="11">
        <v>3.0000000000000001E-3</v>
      </c>
      <c r="M73" s="9"/>
      <c r="N73" s="7"/>
      <c r="O73" s="7"/>
      <c r="P73" s="11"/>
      <c r="Q73" s="9"/>
      <c r="R73" s="10"/>
      <c r="S73" s="10"/>
      <c r="T73" s="10"/>
      <c r="U73" s="11"/>
      <c r="X73" s="6"/>
      <c r="Y73" s="7"/>
      <c r="Z73" s="36"/>
      <c r="AA73" s="7"/>
      <c r="AB73" s="7"/>
      <c r="AC73" s="7"/>
      <c r="AD73" s="39"/>
      <c r="AE73" s="7"/>
      <c r="AF73" s="36"/>
      <c r="AG73" s="39"/>
      <c r="AH73" s="7"/>
      <c r="AI73" s="36"/>
      <c r="AJ73" s="7"/>
      <c r="AK73" s="7"/>
      <c r="AL73" s="8" t="s">
        <v>58</v>
      </c>
      <c r="AO73" s="6"/>
      <c r="AP73" s="7"/>
      <c r="AQ73" s="7"/>
      <c r="AR73" s="39"/>
      <c r="AS73" s="7"/>
      <c r="AT73" s="36"/>
      <c r="AU73" s="7"/>
      <c r="AV73" s="7"/>
      <c r="AW73" s="7"/>
      <c r="AX73" s="39"/>
      <c r="AY73" s="7"/>
      <c r="AZ73" s="36"/>
      <c r="BA73" s="7"/>
      <c r="BB73" s="7"/>
      <c r="BC73" s="8"/>
      <c r="BF73" s="9">
        <v>1.0840000000000001</v>
      </c>
      <c r="BG73" s="45">
        <v>0.96099999999999997</v>
      </c>
      <c r="BH73" s="47"/>
      <c r="BI73" s="8"/>
    </row>
    <row r="74" spans="2:61" x14ac:dyDescent="0.2">
      <c r="B74" s="9">
        <v>0.46100000000000002</v>
      </c>
      <c r="C74" s="7"/>
      <c r="D74" s="7"/>
      <c r="E74" s="11">
        <v>1.6E-2</v>
      </c>
      <c r="F74" s="9">
        <v>8.9999999999999993E-3</v>
      </c>
      <c r="G74" s="10">
        <v>1.4E-2</v>
      </c>
      <c r="H74" s="10">
        <v>1.0999999999999999E-2</v>
      </c>
      <c r="I74" s="10">
        <v>1.4999999999999999E-2</v>
      </c>
      <c r="J74" s="11">
        <v>6.0000000000000001E-3</v>
      </c>
      <c r="M74" s="9"/>
      <c r="N74" s="7"/>
      <c r="O74" s="7"/>
      <c r="P74" s="11"/>
      <c r="Q74" s="9"/>
      <c r="R74" s="10"/>
      <c r="S74" s="10"/>
      <c r="T74" s="10"/>
      <c r="U74" s="11"/>
      <c r="X74" s="6"/>
      <c r="Y74" s="7"/>
      <c r="Z74" s="36"/>
      <c r="AA74" s="7"/>
      <c r="AB74" s="7"/>
      <c r="AC74" s="7"/>
      <c r="AD74" s="39"/>
      <c r="AE74" s="7"/>
      <c r="AF74" s="36"/>
      <c r="AG74" s="39"/>
      <c r="AH74" s="7"/>
      <c r="AI74" s="36"/>
      <c r="AJ74" s="7"/>
      <c r="AK74" s="7"/>
      <c r="AL74" s="8" t="s">
        <v>60</v>
      </c>
      <c r="AO74" s="6"/>
      <c r="AP74" s="7"/>
      <c r="AQ74" s="7"/>
      <c r="AR74" s="39"/>
      <c r="AS74" s="7"/>
      <c r="AT74" s="36"/>
      <c r="AU74" s="7"/>
      <c r="AV74" s="7"/>
      <c r="AW74" s="7"/>
      <c r="AX74" s="39"/>
      <c r="AY74" s="7"/>
      <c r="AZ74" s="36"/>
      <c r="BA74" s="7"/>
      <c r="BB74" s="7"/>
      <c r="BC74" s="8"/>
      <c r="BF74" s="9">
        <v>1.1990000000000001</v>
      </c>
      <c r="BG74" s="45">
        <v>0.98699999999999999</v>
      </c>
      <c r="BH74" s="47"/>
      <c r="BI74" s="8"/>
    </row>
    <row r="75" spans="2:61" x14ac:dyDescent="0.2">
      <c r="B75" s="9">
        <v>7.2999999999999995E-2</v>
      </c>
      <c r="C75" s="7"/>
      <c r="D75" s="7"/>
      <c r="E75" s="11">
        <v>0.17100000000000001</v>
      </c>
      <c r="F75" s="9">
        <v>1.4E-2</v>
      </c>
      <c r="G75" s="10">
        <v>8.0000000000000002E-3</v>
      </c>
      <c r="H75" s="10">
        <v>0.47599999999999998</v>
      </c>
      <c r="I75" s="10">
        <v>8.2019999999999999E-4</v>
      </c>
      <c r="J75" s="11">
        <v>1.2999999999999999E-2</v>
      </c>
      <c r="M75" s="9"/>
      <c r="N75" s="7"/>
      <c r="O75" s="7"/>
      <c r="P75" s="11"/>
      <c r="Q75" s="9"/>
      <c r="R75" s="10"/>
      <c r="S75" s="10"/>
      <c r="T75" s="10"/>
      <c r="U75" s="11"/>
      <c r="X75" s="6"/>
      <c r="Y75" s="7"/>
      <c r="Z75" s="36"/>
      <c r="AA75" s="7"/>
      <c r="AB75" s="7"/>
      <c r="AC75" s="7"/>
      <c r="AD75" s="39"/>
      <c r="AE75" s="7"/>
      <c r="AF75" s="36"/>
      <c r="AG75" s="39"/>
      <c r="AH75" s="7"/>
      <c r="AI75" s="36"/>
      <c r="AJ75" s="7"/>
      <c r="AK75" s="7"/>
      <c r="AL75" s="8" t="s">
        <v>60</v>
      </c>
      <c r="AO75" s="6"/>
      <c r="AP75" s="7"/>
      <c r="AQ75" s="7"/>
      <c r="AR75" s="39"/>
      <c r="AS75" s="7"/>
      <c r="AT75" s="36"/>
      <c r="AU75" s="7"/>
      <c r="AV75" s="7"/>
      <c r="AW75" s="7"/>
      <c r="AX75" s="39"/>
      <c r="AY75" s="7"/>
      <c r="AZ75" s="36"/>
      <c r="BA75" s="7"/>
      <c r="BB75" s="7"/>
      <c r="BC75" s="8"/>
      <c r="BF75" s="9">
        <v>1.2110000000000001</v>
      </c>
      <c r="BG75" s="45">
        <v>1.034</v>
      </c>
      <c r="BH75" s="47"/>
      <c r="BI75" s="8"/>
    </row>
    <row r="76" spans="2:61" x14ac:dyDescent="0.2">
      <c r="B76" s="9">
        <v>0.49299999999999999</v>
      </c>
      <c r="C76" s="7"/>
      <c r="D76" s="7"/>
      <c r="E76" s="11">
        <v>0.29199999999999998</v>
      </c>
      <c r="F76" s="9">
        <v>1.1240000000000001</v>
      </c>
      <c r="G76" s="10">
        <v>8.9999999999999993E-3</v>
      </c>
      <c r="H76" s="10">
        <v>0.01</v>
      </c>
      <c r="I76" s="10">
        <v>7.0000000000000001E-3</v>
      </c>
      <c r="J76" s="11">
        <v>5.0000000000000001E-3</v>
      </c>
      <c r="M76" s="9"/>
      <c r="N76" s="7"/>
      <c r="O76" s="7"/>
      <c r="P76" s="11"/>
      <c r="Q76" s="9"/>
      <c r="R76" s="10"/>
      <c r="S76" s="10"/>
      <c r="T76" s="10"/>
      <c r="U76" s="11"/>
      <c r="X76" s="6"/>
      <c r="Y76" s="7"/>
      <c r="Z76" s="36"/>
      <c r="AA76" s="7"/>
      <c r="AB76" s="7"/>
      <c r="AC76" s="7"/>
      <c r="AD76" s="39"/>
      <c r="AE76" s="7"/>
      <c r="AF76" s="36"/>
      <c r="AG76" s="39"/>
      <c r="AH76" s="7"/>
      <c r="AI76" s="36"/>
      <c r="AJ76" s="7"/>
      <c r="AK76" s="7"/>
      <c r="AL76" s="8" t="s">
        <v>60</v>
      </c>
      <c r="AO76" s="6"/>
      <c r="AP76" s="7"/>
      <c r="AQ76" s="7"/>
      <c r="AR76" s="39"/>
      <c r="AS76" s="7"/>
      <c r="AT76" s="36"/>
      <c r="AU76" s="7"/>
      <c r="AV76" s="7"/>
      <c r="AW76" s="7"/>
      <c r="AX76" s="39"/>
      <c r="AY76" s="7"/>
      <c r="AZ76" s="36"/>
      <c r="BA76" s="7"/>
      <c r="BB76" s="7"/>
      <c r="BC76" s="8"/>
      <c r="BF76" s="9">
        <v>1.252</v>
      </c>
      <c r="BG76" s="45">
        <v>1.089</v>
      </c>
      <c r="BH76" s="47"/>
      <c r="BI76" s="8"/>
    </row>
    <row r="77" spans="2:61" x14ac:dyDescent="0.2">
      <c r="B77" s="9">
        <v>0.436</v>
      </c>
      <c r="C77" s="7"/>
      <c r="D77" s="7"/>
      <c r="E77" s="11">
        <v>0.626</v>
      </c>
      <c r="F77" s="9">
        <v>0.6</v>
      </c>
      <c r="G77" s="10">
        <v>1.2E-2</v>
      </c>
      <c r="H77" s="10">
        <v>0.01</v>
      </c>
      <c r="I77" s="10">
        <v>0.01</v>
      </c>
      <c r="J77" s="11">
        <v>1.0999999999999999E-2</v>
      </c>
      <c r="M77" s="9"/>
      <c r="N77" s="7"/>
      <c r="O77" s="7"/>
      <c r="P77" s="11"/>
      <c r="Q77" s="9"/>
      <c r="R77" s="10"/>
      <c r="S77" s="10"/>
      <c r="T77" s="10"/>
      <c r="U77" s="11"/>
      <c r="X77" s="6"/>
      <c r="Y77" s="7"/>
      <c r="Z77" s="36"/>
      <c r="AA77" s="7"/>
      <c r="AB77" s="7"/>
      <c r="AC77" s="7"/>
      <c r="AD77" s="39"/>
      <c r="AE77" s="7"/>
      <c r="AF77" s="36"/>
      <c r="AG77" s="39"/>
      <c r="AH77" s="7"/>
      <c r="AI77" s="36"/>
      <c r="AJ77" s="7"/>
      <c r="AK77" s="7"/>
      <c r="AL77" s="8" t="s">
        <v>60</v>
      </c>
      <c r="AO77" s="6"/>
      <c r="AP77" s="7"/>
      <c r="AQ77" s="7"/>
      <c r="AR77" s="39"/>
      <c r="AS77" s="7"/>
      <c r="AT77" s="36"/>
      <c r="AU77" s="7"/>
      <c r="AV77" s="7"/>
      <c r="AW77" s="7"/>
      <c r="AX77" s="39"/>
      <c r="AY77" s="7"/>
      <c r="AZ77" s="36"/>
      <c r="BA77" s="7"/>
      <c r="BB77" s="7"/>
      <c r="BC77" s="8"/>
      <c r="BF77" s="9">
        <v>1.268</v>
      </c>
      <c r="BG77" s="45">
        <v>1.127</v>
      </c>
      <c r="BH77" s="47"/>
      <c r="BI77" s="8"/>
    </row>
    <row r="78" spans="2:61" x14ac:dyDescent="0.2">
      <c r="B78" s="9">
        <v>1.0840000000000001</v>
      </c>
      <c r="C78" s="7"/>
      <c r="D78" s="7"/>
      <c r="E78" s="11">
        <v>0.02</v>
      </c>
      <c r="F78" s="9">
        <v>0.84299999999999997</v>
      </c>
      <c r="G78" s="10">
        <v>1.5109999999999999</v>
      </c>
      <c r="H78" s="10">
        <v>1.4E-2</v>
      </c>
      <c r="I78" s="10">
        <v>1.4139999999999999</v>
      </c>
      <c r="J78" s="11">
        <v>7.0000000000000001E-3</v>
      </c>
      <c r="M78" s="9"/>
      <c r="N78" s="7"/>
      <c r="O78" s="7"/>
      <c r="P78" s="11"/>
      <c r="Q78" s="9"/>
      <c r="R78" s="10"/>
      <c r="S78" s="10"/>
      <c r="T78" s="10"/>
      <c r="U78" s="11"/>
      <c r="X78" s="6"/>
      <c r="Y78" s="7"/>
      <c r="Z78" s="36"/>
      <c r="AA78" s="7"/>
      <c r="AB78" s="7"/>
      <c r="AC78" s="7"/>
      <c r="AD78" s="39"/>
      <c r="AE78" s="7"/>
      <c r="AF78" s="36"/>
      <c r="AG78" s="39"/>
      <c r="AH78" s="7"/>
      <c r="AI78" s="36"/>
      <c r="AJ78" s="7"/>
      <c r="AK78" s="7"/>
      <c r="AL78" s="8" t="s">
        <v>59</v>
      </c>
      <c r="AO78" s="6"/>
      <c r="AP78" s="7"/>
      <c r="AQ78" s="7"/>
      <c r="AR78" s="39"/>
      <c r="AS78" s="7"/>
      <c r="AT78" s="36"/>
      <c r="AU78" s="7"/>
      <c r="AV78" s="7"/>
      <c r="AW78" s="7"/>
      <c r="AX78" s="39"/>
      <c r="AY78" s="7"/>
      <c r="AZ78" s="36"/>
      <c r="BA78" s="7"/>
      <c r="BB78" s="7"/>
      <c r="BC78" s="8"/>
      <c r="BF78" s="9">
        <v>1.272</v>
      </c>
      <c r="BG78" s="45">
        <v>1.143</v>
      </c>
      <c r="BH78" s="47"/>
      <c r="BI78" s="8"/>
    </row>
    <row r="79" spans="2:61" x14ac:dyDescent="0.2">
      <c r="B79" s="9">
        <v>0.26400000000000001</v>
      </c>
      <c r="C79" s="7"/>
      <c r="D79" s="7"/>
      <c r="E79" s="11">
        <v>1.2999999999999999E-2</v>
      </c>
      <c r="F79" s="9">
        <v>0.42199999999999999</v>
      </c>
      <c r="G79" s="10">
        <v>0.16</v>
      </c>
      <c r="H79" s="10">
        <v>1.4999999999999999E-2</v>
      </c>
      <c r="I79" s="10">
        <v>1.1559999999999999</v>
      </c>
      <c r="J79" s="11">
        <v>6.0000000000000001E-3</v>
      </c>
      <c r="M79" s="9"/>
      <c r="N79" s="7"/>
      <c r="O79" s="7"/>
      <c r="P79" s="11"/>
      <c r="Q79" s="9"/>
      <c r="R79" s="10"/>
      <c r="S79" s="10"/>
      <c r="T79" s="10"/>
      <c r="U79" s="11"/>
      <c r="X79" s="6"/>
      <c r="Y79" s="7"/>
      <c r="Z79" s="36"/>
      <c r="AA79" s="7"/>
      <c r="AB79" s="7"/>
      <c r="AC79" s="7"/>
      <c r="AD79" s="39"/>
      <c r="AE79" s="7"/>
      <c r="AF79" s="36"/>
      <c r="AG79" s="39"/>
      <c r="AH79" s="7"/>
      <c r="AI79" s="36"/>
      <c r="AJ79" s="7"/>
      <c r="AK79" s="7"/>
      <c r="AL79" s="8" t="s">
        <v>59</v>
      </c>
      <c r="AO79" s="6"/>
      <c r="AP79" s="7"/>
      <c r="AQ79" s="7"/>
      <c r="AR79" s="39"/>
      <c r="AS79" s="7"/>
      <c r="AT79" s="36"/>
      <c r="AU79" s="7"/>
      <c r="AV79" s="7"/>
      <c r="AW79" s="7"/>
      <c r="AX79" s="39"/>
      <c r="AY79" s="7"/>
      <c r="AZ79" s="36"/>
      <c r="BA79" s="7"/>
      <c r="BB79" s="7"/>
      <c r="BC79" s="8"/>
      <c r="BF79" s="9">
        <v>1.3009999999999999</v>
      </c>
      <c r="BG79" s="45">
        <v>1.1579999999999999</v>
      </c>
      <c r="BH79" s="47"/>
      <c r="BI79" s="8"/>
    </row>
    <row r="80" spans="2:61" x14ac:dyDescent="0.2">
      <c r="B80" s="9">
        <v>1.179</v>
      </c>
      <c r="C80" s="7"/>
      <c r="D80" s="7"/>
      <c r="E80" s="11">
        <v>0.123</v>
      </c>
      <c r="F80" s="9">
        <v>6.4000000000000001E-2</v>
      </c>
      <c r="G80" s="10">
        <v>1.194</v>
      </c>
      <c r="H80" s="10">
        <v>0.01</v>
      </c>
      <c r="I80" s="10">
        <v>0.41</v>
      </c>
      <c r="J80" s="11">
        <v>1.4E-2</v>
      </c>
      <c r="M80" s="9"/>
      <c r="N80" s="7"/>
      <c r="O80" s="7"/>
      <c r="P80" s="11"/>
      <c r="Q80" s="9"/>
      <c r="R80" s="10"/>
      <c r="S80" s="10"/>
      <c r="T80" s="10"/>
      <c r="U80" s="11"/>
      <c r="X80" s="6"/>
      <c r="Y80" s="7"/>
      <c r="Z80" s="36"/>
      <c r="AA80" s="7"/>
      <c r="AB80" s="7"/>
      <c r="AC80" s="7"/>
      <c r="AD80" s="39"/>
      <c r="AE80" s="7"/>
      <c r="AF80" s="36"/>
      <c r="AG80" s="39"/>
      <c r="AH80" s="7"/>
      <c r="AI80" s="36"/>
      <c r="AJ80" s="7"/>
      <c r="AK80" s="7"/>
      <c r="AL80" s="8" t="s">
        <v>59</v>
      </c>
      <c r="AO80" s="6"/>
      <c r="AP80" s="7"/>
      <c r="AQ80" s="7"/>
      <c r="AR80" s="39"/>
      <c r="AS80" s="7"/>
      <c r="AT80" s="36"/>
      <c r="AU80" s="7"/>
      <c r="AV80" s="7"/>
      <c r="AW80" s="7"/>
      <c r="AX80" s="39"/>
      <c r="AY80" s="7"/>
      <c r="AZ80" s="36"/>
      <c r="BA80" s="7"/>
      <c r="BB80" s="7"/>
      <c r="BC80" s="8"/>
      <c r="BF80" s="9">
        <v>1.484</v>
      </c>
      <c r="BG80" s="45">
        <v>1.2729999999999999</v>
      </c>
      <c r="BH80" s="47"/>
      <c r="BI80" s="8"/>
    </row>
    <row r="81" spans="2:61" x14ac:dyDescent="0.2">
      <c r="B81" s="6"/>
      <c r="C81" s="7"/>
      <c r="D81" s="7"/>
      <c r="E81" s="11">
        <v>0.81899999999999995</v>
      </c>
      <c r="F81" s="9">
        <v>0.01</v>
      </c>
      <c r="G81" s="10">
        <v>0.45600000000000002</v>
      </c>
      <c r="H81" s="10">
        <v>0.01</v>
      </c>
      <c r="I81" s="10">
        <v>1.431</v>
      </c>
      <c r="J81" s="11">
        <v>3.0000000000000001E-3</v>
      </c>
      <c r="M81" s="6"/>
      <c r="N81" s="7"/>
      <c r="O81" s="7"/>
      <c r="P81" s="11"/>
      <c r="Q81" s="9"/>
      <c r="R81" s="10"/>
      <c r="S81" s="10"/>
      <c r="T81" s="10"/>
      <c r="U81" s="11"/>
      <c r="X81" s="6"/>
      <c r="Y81" s="7"/>
      <c r="Z81" s="36"/>
      <c r="AA81" s="7"/>
      <c r="AB81" s="7"/>
      <c r="AC81" s="7"/>
      <c r="AD81" s="39"/>
      <c r="AE81" s="7"/>
      <c r="AF81" s="36"/>
      <c r="AG81" s="39"/>
      <c r="AH81" s="7"/>
      <c r="AI81" s="36"/>
      <c r="AJ81" s="7"/>
      <c r="AK81" s="7"/>
      <c r="AL81" s="8" t="s">
        <v>59</v>
      </c>
      <c r="AO81" s="6"/>
      <c r="AP81" s="7"/>
      <c r="AQ81" s="7"/>
      <c r="AR81" s="39"/>
      <c r="AS81" s="7"/>
      <c r="AT81" s="36"/>
      <c r="AU81" s="7"/>
      <c r="AV81" s="7"/>
      <c r="AW81" s="7"/>
      <c r="AX81" s="39"/>
      <c r="AY81" s="7"/>
      <c r="AZ81" s="36"/>
      <c r="BA81" s="7"/>
      <c r="BB81" s="7"/>
      <c r="BC81" s="8"/>
      <c r="BF81" s="9">
        <v>1.758</v>
      </c>
      <c r="BG81" s="45">
        <v>1.4319999999999999</v>
      </c>
      <c r="BH81" s="47"/>
      <c r="BI81" s="8"/>
    </row>
    <row r="82" spans="2:61" x14ac:dyDescent="0.2">
      <c r="B82" s="6"/>
      <c r="C82" s="7"/>
      <c r="D82" s="7"/>
      <c r="E82" s="11">
        <v>1.4E-2</v>
      </c>
      <c r="F82" s="9">
        <v>1.4999999999999999E-2</v>
      </c>
      <c r="G82" s="10">
        <v>1.2E-2</v>
      </c>
      <c r="H82" s="10">
        <v>0.01</v>
      </c>
      <c r="I82" s="10">
        <v>0.74299999999999999</v>
      </c>
      <c r="J82" s="11">
        <v>3.0000000000000001E-3</v>
      </c>
      <c r="M82" s="6"/>
      <c r="N82" s="7"/>
      <c r="O82" s="7"/>
      <c r="P82" s="11"/>
      <c r="Q82" s="9"/>
      <c r="R82" s="10"/>
      <c r="S82" s="10"/>
      <c r="T82" s="10"/>
      <c r="U82" s="11"/>
      <c r="X82" s="6"/>
      <c r="Y82" s="7"/>
      <c r="Z82" s="36"/>
      <c r="AA82" s="7"/>
      <c r="AB82" s="7"/>
      <c r="AC82" s="7"/>
      <c r="AD82" s="39"/>
      <c r="AE82" s="7"/>
      <c r="AF82" s="36"/>
      <c r="AG82" s="39"/>
      <c r="AH82" s="7"/>
      <c r="AI82" s="36"/>
      <c r="AJ82" s="7"/>
      <c r="AK82" s="7"/>
      <c r="AL82" s="8" t="s">
        <v>61</v>
      </c>
      <c r="AO82" s="6"/>
      <c r="AP82" s="7"/>
      <c r="AQ82" s="7"/>
      <c r="AR82" s="39"/>
      <c r="AS82" s="7"/>
      <c r="AT82" s="36"/>
      <c r="AU82" s="7"/>
      <c r="AV82" s="7"/>
      <c r="AW82" s="7"/>
      <c r="AX82" s="39"/>
      <c r="AY82" s="7"/>
      <c r="AZ82" s="36"/>
      <c r="BA82" s="7"/>
      <c r="BB82" s="7"/>
      <c r="BC82" s="8"/>
      <c r="BF82" s="9">
        <v>2.008</v>
      </c>
      <c r="BG82" s="45">
        <v>1.4490000000000001</v>
      </c>
      <c r="BH82" s="47"/>
      <c r="BI82" s="8"/>
    </row>
    <row r="83" spans="2:61" x14ac:dyDescent="0.2">
      <c r="B83" s="6"/>
      <c r="C83" s="7"/>
      <c r="D83" s="7"/>
      <c r="E83" s="11">
        <v>1.7000000000000001E-2</v>
      </c>
      <c r="F83" s="9">
        <v>4.2000000000000003E-2</v>
      </c>
      <c r="G83" s="10">
        <v>0.16600000000000001</v>
      </c>
      <c r="H83" s="10">
        <v>8.0000000000000002E-3</v>
      </c>
      <c r="I83" s="10">
        <v>2.0419999999999998</v>
      </c>
      <c r="J83" s="11">
        <v>0.01</v>
      </c>
      <c r="M83" s="6"/>
      <c r="N83" s="7"/>
      <c r="O83" s="7"/>
      <c r="P83" s="11"/>
      <c r="Q83" s="9"/>
      <c r="R83" s="10"/>
      <c r="S83" s="10"/>
      <c r="T83" s="10"/>
      <c r="U83" s="11"/>
      <c r="X83" s="6"/>
      <c r="Y83" s="7"/>
      <c r="Z83" s="36"/>
      <c r="AA83" s="7"/>
      <c r="AB83" s="7"/>
      <c r="AC83" s="7"/>
      <c r="AD83" s="39"/>
      <c r="AE83" s="7"/>
      <c r="AF83" s="36"/>
      <c r="AG83" s="39"/>
      <c r="AH83" s="7"/>
      <c r="AI83" s="36"/>
      <c r="AJ83" s="7"/>
      <c r="AK83" s="7"/>
      <c r="AL83" s="8" t="s">
        <v>61</v>
      </c>
      <c r="AO83" s="6"/>
      <c r="AP83" s="7"/>
      <c r="AQ83" s="7"/>
      <c r="AR83" s="39"/>
      <c r="AS83" s="7"/>
      <c r="AT83" s="36"/>
      <c r="AU83" s="7"/>
      <c r="AV83" s="7"/>
      <c r="AW83" s="7"/>
      <c r="AX83" s="39"/>
      <c r="AY83" s="7"/>
      <c r="AZ83" s="36"/>
      <c r="BA83" s="7"/>
      <c r="BB83" s="7"/>
      <c r="BC83" s="8"/>
      <c r="BF83" s="9">
        <v>2.1440000000000001</v>
      </c>
      <c r="BG83" s="45">
        <v>1.5029999999999999</v>
      </c>
      <c r="BH83" s="47"/>
      <c r="BI83" s="8"/>
    </row>
    <row r="84" spans="2:61" x14ac:dyDescent="0.2">
      <c r="B84" s="6"/>
      <c r="C84" s="7"/>
      <c r="D84" s="7"/>
      <c r="E84" s="11">
        <v>2.4E-2</v>
      </c>
      <c r="F84" s="9">
        <v>0.78400000000000003</v>
      </c>
      <c r="G84" s="10">
        <v>2.1999999999999999E-2</v>
      </c>
      <c r="H84" s="10">
        <v>1.2E-2</v>
      </c>
      <c r="I84" s="10">
        <v>0.46200000000000002</v>
      </c>
      <c r="J84" s="11">
        <v>0.01</v>
      </c>
      <c r="M84" s="6"/>
      <c r="N84" s="7"/>
      <c r="O84" s="7"/>
      <c r="P84" s="11"/>
      <c r="Q84" s="9"/>
      <c r="R84" s="10"/>
      <c r="S84" s="10"/>
      <c r="T84" s="10"/>
      <c r="U84" s="11"/>
      <c r="X84" s="6"/>
      <c r="Y84" s="7"/>
      <c r="Z84" s="36"/>
      <c r="AA84" s="7"/>
      <c r="AB84" s="7"/>
      <c r="AC84" s="7"/>
      <c r="AD84" s="39"/>
      <c r="AE84" s="7"/>
      <c r="AF84" s="36"/>
      <c r="AG84" s="39"/>
      <c r="AH84" s="7"/>
      <c r="AI84" s="36"/>
      <c r="AJ84" s="7"/>
      <c r="AK84" s="7"/>
      <c r="AL84" s="8" t="s">
        <v>61</v>
      </c>
      <c r="AO84" s="6"/>
      <c r="AP84" s="7"/>
      <c r="AQ84" s="7"/>
      <c r="AR84" s="39"/>
      <c r="AS84" s="7"/>
      <c r="AT84" s="36"/>
      <c r="AU84" s="7"/>
      <c r="AV84" s="7"/>
      <c r="AW84" s="7"/>
      <c r="AX84" s="39"/>
      <c r="AY84" s="7"/>
      <c r="AZ84" s="36"/>
      <c r="BA84" s="7"/>
      <c r="BB84" s="7"/>
      <c r="BC84" s="8"/>
      <c r="BF84" s="9">
        <v>0.25</v>
      </c>
      <c r="BG84" s="45">
        <v>1.635</v>
      </c>
      <c r="BH84" s="47"/>
      <c r="BI84" s="8"/>
    </row>
    <row r="85" spans="2:61" x14ac:dyDescent="0.2">
      <c r="B85" s="6"/>
      <c r="C85" s="7"/>
      <c r="D85" s="7"/>
      <c r="E85" s="11">
        <v>1.7999999999999999E-2</v>
      </c>
      <c r="F85" s="9">
        <v>3.3000000000000002E-2</v>
      </c>
      <c r="G85" s="10">
        <v>8.9999999999999993E-3</v>
      </c>
      <c r="H85" s="10">
        <v>1.4999999999999999E-2</v>
      </c>
      <c r="I85" s="10">
        <v>0.26</v>
      </c>
      <c r="J85" s="11">
        <v>8.0000000000000002E-3</v>
      </c>
      <c r="M85" s="6"/>
      <c r="N85" s="7"/>
      <c r="O85" s="7"/>
      <c r="P85" s="11"/>
      <c r="Q85" s="9"/>
      <c r="R85" s="10"/>
      <c r="S85" s="10"/>
      <c r="T85" s="10"/>
      <c r="U85" s="11"/>
      <c r="X85" s="6"/>
      <c r="Y85" s="7"/>
      <c r="Z85" s="36"/>
      <c r="AA85" s="7"/>
      <c r="AB85" s="7"/>
      <c r="AC85" s="7"/>
      <c r="AD85" s="39"/>
      <c r="AE85" s="7"/>
      <c r="AF85" s="36"/>
      <c r="AG85" s="39"/>
      <c r="AH85" s="7"/>
      <c r="AI85" s="36"/>
      <c r="AJ85" s="7"/>
      <c r="AK85" s="7"/>
      <c r="AL85" s="8" t="s">
        <v>61</v>
      </c>
      <c r="AO85" s="6"/>
      <c r="AP85" s="7"/>
      <c r="AQ85" s="7"/>
      <c r="AR85" s="39"/>
      <c r="AS85" s="7"/>
      <c r="AT85" s="36"/>
      <c r="AU85" s="7"/>
      <c r="AV85" s="7"/>
      <c r="AW85" s="7"/>
      <c r="AX85" s="39"/>
      <c r="AY85" s="7"/>
      <c r="AZ85" s="36"/>
      <c r="BA85" s="7"/>
      <c r="BB85" s="7"/>
      <c r="BC85" s="8"/>
      <c r="BF85" s="9">
        <v>0.26700000000000002</v>
      </c>
      <c r="BG85" s="45">
        <v>1.671</v>
      </c>
      <c r="BH85" s="47"/>
      <c r="BI85" s="8"/>
    </row>
    <row r="86" spans="2:61" x14ac:dyDescent="0.2">
      <c r="B86" s="6"/>
      <c r="C86" s="7"/>
      <c r="D86" s="7"/>
      <c r="E86" s="11">
        <v>1.2E-2</v>
      </c>
      <c r="F86" s="9">
        <v>1.143</v>
      </c>
      <c r="G86" s="10">
        <v>2.5000000000000001E-2</v>
      </c>
      <c r="H86" s="10">
        <v>0.48299999999999998</v>
      </c>
      <c r="I86" s="10">
        <v>8.8999999999999996E-2</v>
      </c>
      <c r="J86" s="11">
        <v>6.0000000000000001E-3</v>
      </c>
      <c r="M86" s="6"/>
      <c r="N86" s="7"/>
      <c r="O86" s="7"/>
      <c r="P86" s="11"/>
      <c r="Q86" s="9"/>
      <c r="R86" s="10"/>
      <c r="S86" s="10"/>
      <c r="T86" s="10"/>
      <c r="U86" s="11"/>
      <c r="X86" s="6"/>
      <c r="Y86" s="7"/>
      <c r="Z86" s="36"/>
      <c r="AA86" s="7"/>
      <c r="AB86" s="7"/>
      <c r="AC86" s="7"/>
      <c r="AD86" s="39"/>
      <c r="AE86" s="7"/>
      <c r="AF86" s="36"/>
      <c r="AG86" s="39"/>
      <c r="AH86" s="7"/>
      <c r="AI86" s="36"/>
      <c r="AJ86" s="7"/>
      <c r="AK86" s="7"/>
      <c r="AL86" s="8" t="s">
        <v>61</v>
      </c>
      <c r="AO86" s="6"/>
      <c r="AP86" s="7"/>
      <c r="AQ86" s="7"/>
      <c r="AR86" s="39"/>
      <c r="AS86" s="7"/>
      <c r="AT86" s="36"/>
      <c r="AU86" s="7"/>
      <c r="AV86" s="7"/>
      <c r="AW86" s="7"/>
      <c r="AX86" s="39"/>
      <c r="AY86" s="7"/>
      <c r="AZ86" s="36"/>
      <c r="BA86" s="7"/>
      <c r="BB86" s="7"/>
      <c r="BC86" s="8"/>
      <c r="BF86" s="9">
        <v>0.27100000000000002</v>
      </c>
      <c r="BG86" s="45">
        <v>1.7030000000000001</v>
      </c>
      <c r="BH86" s="47"/>
      <c r="BI86" s="8"/>
    </row>
    <row r="87" spans="2:61" x14ac:dyDescent="0.2">
      <c r="B87" s="6"/>
      <c r="C87" s="7"/>
      <c r="D87" s="7"/>
      <c r="E87" s="11">
        <v>0.20100000000000001</v>
      </c>
      <c r="F87" s="9">
        <v>1.2999999999999999E-2</v>
      </c>
      <c r="G87" s="10">
        <v>1.7000000000000001E-2</v>
      </c>
      <c r="H87" s="10">
        <v>1.6E-2</v>
      </c>
      <c r="I87" s="10">
        <v>9.2999999999999999E-2</v>
      </c>
      <c r="J87" s="11">
        <v>1.2999999999999999E-2</v>
      </c>
      <c r="M87" s="6"/>
      <c r="N87" s="7"/>
      <c r="O87" s="7"/>
      <c r="P87" s="11"/>
      <c r="Q87" s="9"/>
      <c r="R87" s="10"/>
      <c r="S87" s="10"/>
      <c r="T87" s="10"/>
      <c r="U87" s="11"/>
      <c r="X87" s="6"/>
      <c r="Y87" s="7"/>
      <c r="Z87" s="36"/>
      <c r="AA87" s="7"/>
      <c r="AB87" s="7"/>
      <c r="AC87" s="7"/>
      <c r="AD87" s="39"/>
      <c r="AE87" s="7"/>
      <c r="AF87" s="36"/>
      <c r="AG87" s="39"/>
      <c r="AH87" s="7"/>
      <c r="AI87" s="36"/>
      <c r="AJ87" s="7"/>
      <c r="AK87" s="7"/>
      <c r="AL87" s="8" t="s">
        <v>61</v>
      </c>
      <c r="AO87" s="6"/>
      <c r="AP87" s="7"/>
      <c r="AQ87" s="7"/>
      <c r="AR87" s="39"/>
      <c r="AS87" s="7"/>
      <c r="AT87" s="36"/>
      <c r="AU87" s="7"/>
      <c r="AV87" s="7"/>
      <c r="AW87" s="7"/>
      <c r="AX87" s="39"/>
      <c r="AY87" s="7"/>
      <c r="AZ87" s="36"/>
      <c r="BA87" s="7"/>
      <c r="BB87" s="7"/>
      <c r="BC87" s="8"/>
      <c r="BF87" s="9">
        <v>0.27800000000000002</v>
      </c>
      <c r="BG87" s="45">
        <v>1.76</v>
      </c>
      <c r="BH87" s="47"/>
      <c r="BI87" s="8"/>
    </row>
    <row r="88" spans="2:61" x14ac:dyDescent="0.2">
      <c r="B88" s="6"/>
      <c r="C88" s="7"/>
      <c r="D88" s="7"/>
      <c r="E88" s="11">
        <v>1.8069999999999999</v>
      </c>
      <c r="F88" s="6"/>
      <c r="G88" s="10">
        <v>0.01</v>
      </c>
      <c r="H88" s="10">
        <v>5.0000000000000001E-3</v>
      </c>
      <c r="I88" s="10">
        <v>0.47499999999999998</v>
      </c>
      <c r="J88" s="11">
        <v>1.4E-2</v>
      </c>
      <c r="M88" s="6"/>
      <c r="N88" s="7"/>
      <c r="O88" s="7"/>
      <c r="P88" s="11"/>
      <c r="Q88" s="6"/>
      <c r="R88" s="10"/>
      <c r="S88" s="10"/>
      <c r="T88" s="10"/>
      <c r="U88" s="11"/>
      <c r="X88" s="6"/>
      <c r="Y88" s="7"/>
      <c r="Z88" s="36"/>
      <c r="AA88" s="7"/>
      <c r="AB88" s="7"/>
      <c r="AC88" s="7"/>
      <c r="AD88" s="39"/>
      <c r="AE88" s="7"/>
      <c r="AF88" s="36"/>
      <c r="AG88" s="39"/>
      <c r="AH88" s="7"/>
      <c r="AI88" s="36"/>
      <c r="AJ88" s="7"/>
      <c r="AK88" s="7"/>
      <c r="AL88" s="8" t="s">
        <v>62</v>
      </c>
      <c r="AO88" s="6"/>
      <c r="AP88" s="7"/>
      <c r="AQ88" s="7"/>
      <c r="AR88" s="39"/>
      <c r="AS88" s="7"/>
      <c r="AT88" s="36"/>
      <c r="AU88" s="7"/>
      <c r="AV88" s="7"/>
      <c r="AW88" s="7"/>
      <c r="AX88" s="39"/>
      <c r="AY88" s="7"/>
      <c r="AZ88" s="36"/>
      <c r="BA88" s="7"/>
      <c r="BB88" s="7"/>
      <c r="BC88" s="8"/>
      <c r="BF88" s="9">
        <v>0.28599999999999998</v>
      </c>
      <c r="BG88" s="45">
        <v>1.978</v>
      </c>
      <c r="BH88" s="47"/>
      <c r="BI88" s="8"/>
    </row>
    <row r="89" spans="2:61" x14ac:dyDescent="0.2">
      <c r="B89" s="6"/>
      <c r="C89" s="7"/>
      <c r="D89" s="7"/>
      <c r="E89" s="11">
        <v>2.8000000000000001E-2</v>
      </c>
      <c r="F89" s="6"/>
      <c r="G89" s="10">
        <v>2.1000000000000001E-2</v>
      </c>
      <c r="H89" s="10">
        <v>6.0000000000000001E-3</v>
      </c>
      <c r="I89" s="10">
        <v>0.50700000000000001</v>
      </c>
      <c r="J89" s="11">
        <v>8.0000000000000002E-3</v>
      </c>
      <c r="M89" s="6"/>
      <c r="N89" s="7"/>
      <c r="O89" s="7"/>
      <c r="P89" s="11"/>
      <c r="Q89" s="6"/>
      <c r="R89" s="10"/>
      <c r="S89" s="10"/>
      <c r="T89" s="10"/>
      <c r="U89" s="11"/>
      <c r="X89" s="6"/>
      <c r="Y89" s="7"/>
      <c r="Z89" s="36"/>
      <c r="AA89" s="7"/>
      <c r="AB89" s="7"/>
      <c r="AC89" s="7"/>
      <c r="AD89" s="39"/>
      <c r="AE89" s="7"/>
      <c r="AF89" s="36"/>
      <c r="AG89" s="39"/>
      <c r="AH89" s="7"/>
      <c r="AI89" s="36"/>
      <c r="AJ89" s="7"/>
      <c r="AK89" s="7"/>
      <c r="AL89" s="8" t="s">
        <v>62</v>
      </c>
      <c r="AO89" s="6"/>
      <c r="AP89" s="7"/>
      <c r="AQ89" s="7"/>
      <c r="AR89" s="39"/>
      <c r="AS89" s="7"/>
      <c r="AT89" s="36"/>
      <c r="AU89" s="7"/>
      <c r="AV89" s="7"/>
      <c r="AW89" s="7"/>
      <c r="AX89" s="39"/>
      <c r="AY89" s="7"/>
      <c r="AZ89" s="36"/>
      <c r="BA89" s="7"/>
      <c r="BB89" s="7"/>
      <c r="BC89" s="8"/>
      <c r="BF89" s="9">
        <v>0.29199999999999998</v>
      </c>
      <c r="BG89" s="45">
        <v>2.008</v>
      </c>
      <c r="BH89" s="47"/>
      <c r="BI89" s="8"/>
    </row>
    <row r="90" spans="2:61" x14ac:dyDescent="0.2">
      <c r="B90" s="6"/>
      <c r="C90" s="7"/>
      <c r="D90" s="7"/>
      <c r="E90" s="11">
        <v>0.85199999999999998</v>
      </c>
      <c r="F90" s="6"/>
      <c r="G90" s="10">
        <v>1.4E-2</v>
      </c>
      <c r="H90" s="10">
        <v>0.01</v>
      </c>
      <c r="I90" s="10">
        <v>0.60299999999999998</v>
      </c>
      <c r="J90" s="11">
        <v>5.0000000000000001E-3</v>
      </c>
      <c r="M90" s="6"/>
      <c r="N90" s="7"/>
      <c r="O90" s="7"/>
      <c r="P90" s="11"/>
      <c r="Q90" s="6"/>
      <c r="R90" s="10"/>
      <c r="S90" s="10"/>
      <c r="T90" s="10"/>
      <c r="U90" s="11"/>
      <c r="X90" s="6"/>
      <c r="Y90" s="7"/>
      <c r="Z90" s="36"/>
      <c r="AA90" s="7"/>
      <c r="AB90" s="7"/>
      <c r="AC90" s="7"/>
      <c r="AD90" s="39"/>
      <c r="AE90" s="7"/>
      <c r="AF90" s="36"/>
      <c r="AG90" s="39"/>
      <c r="AH90" s="7"/>
      <c r="AI90" s="36"/>
      <c r="AJ90" s="7"/>
      <c r="AK90" s="7"/>
      <c r="AL90" s="8" t="s">
        <v>62</v>
      </c>
      <c r="AO90" s="6"/>
      <c r="AP90" s="7"/>
      <c r="AQ90" s="7"/>
      <c r="AR90" s="39"/>
      <c r="AS90" s="7"/>
      <c r="AT90" s="36"/>
      <c r="AU90" s="7"/>
      <c r="AV90" s="7"/>
      <c r="AW90" s="7"/>
      <c r="AX90" s="39"/>
      <c r="AY90" s="7"/>
      <c r="AZ90" s="36"/>
      <c r="BA90" s="7"/>
      <c r="BB90" s="7"/>
      <c r="BC90" s="8"/>
      <c r="BF90" s="9">
        <v>0.312</v>
      </c>
      <c r="BG90" s="45">
        <v>2.1</v>
      </c>
      <c r="BH90" s="47"/>
      <c r="BI90" s="8"/>
    </row>
    <row r="91" spans="2:61" x14ac:dyDescent="0.2">
      <c r="B91" s="6"/>
      <c r="C91" s="7"/>
      <c r="D91" s="7"/>
      <c r="E91" s="11">
        <v>0.371</v>
      </c>
      <c r="F91" s="6"/>
      <c r="G91" s="10">
        <v>1.9E-2</v>
      </c>
      <c r="H91" s="10">
        <v>1.0999999999999999E-2</v>
      </c>
      <c r="I91" s="10">
        <v>0.51200000000000001</v>
      </c>
      <c r="J91" s="11">
        <v>8.9999999999999993E-3</v>
      </c>
      <c r="M91" s="6"/>
      <c r="N91" s="7"/>
      <c r="O91" s="7"/>
      <c r="P91" s="11"/>
      <c r="Q91" s="6"/>
      <c r="R91" s="10"/>
      <c r="S91" s="10"/>
      <c r="T91" s="10"/>
      <c r="U91" s="11"/>
      <c r="X91" s="6"/>
      <c r="Y91" s="7"/>
      <c r="Z91" s="36"/>
      <c r="AA91" s="7"/>
      <c r="AB91" s="7"/>
      <c r="AC91" s="7"/>
      <c r="AD91" s="39"/>
      <c r="AE91" s="7"/>
      <c r="AF91" s="36"/>
      <c r="AG91" s="39"/>
      <c r="AH91" s="7"/>
      <c r="AI91" s="36"/>
      <c r="AJ91" s="7"/>
      <c r="AK91" s="7"/>
      <c r="AL91" s="8" t="s">
        <v>62</v>
      </c>
      <c r="AO91" s="6"/>
      <c r="AP91" s="7"/>
      <c r="AQ91" s="7"/>
      <c r="AR91" s="39"/>
      <c r="AS91" s="7"/>
      <c r="AT91" s="36"/>
      <c r="AU91" s="7"/>
      <c r="AV91" s="7"/>
      <c r="AW91" s="7"/>
      <c r="AX91" s="39"/>
      <c r="AY91" s="7"/>
      <c r="AZ91" s="36"/>
      <c r="BA91" s="7"/>
      <c r="BB91" s="7"/>
      <c r="BC91" s="8"/>
      <c r="BF91" s="9">
        <v>0.33600000000000002</v>
      </c>
      <c r="BG91" s="45">
        <v>2.3540000000000001</v>
      </c>
      <c r="BH91" s="47"/>
      <c r="BI91" s="8"/>
    </row>
    <row r="92" spans="2:61" x14ac:dyDescent="0.2">
      <c r="B92" s="6"/>
      <c r="C92" s="7"/>
      <c r="D92" s="7"/>
      <c r="E92" s="11">
        <v>3.0000000000000001E-3</v>
      </c>
      <c r="F92" s="6"/>
      <c r="G92" s="10">
        <v>0.39700000000000002</v>
      </c>
      <c r="H92" s="10">
        <v>8.9999999999999993E-3</v>
      </c>
      <c r="I92" s="10">
        <v>0.56999999999999995</v>
      </c>
      <c r="J92" s="11">
        <v>2.3E-2</v>
      </c>
      <c r="M92" s="6"/>
      <c r="N92" s="7"/>
      <c r="O92" s="7"/>
      <c r="P92" s="11"/>
      <c r="Q92" s="6"/>
      <c r="R92" s="10"/>
      <c r="S92" s="10"/>
      <c r="T92" s="10"/>
      <c r="U92" s="11"/>
      <c r="X92" s="6"/>
      <c r="Y92" s="7"/>
      <c r="Z92" s="36"/>
      <c r="AA92" s="7"/>
      <c r="AB92" s="7"/>
      <c r="AC92" s="7"/>
      <c r="AD92" s="39"/>
      <c r="AE92" s="7"/>
      <c r="AF92" s="36"/>
      <c r="AG92" s="39"/>
      <c r="AH92" s="7"/>
      <c r="AI92" s="36"/>
      <c r="AJ92" s="7"/>
      <c r="AK92" s="7"/>
      <c r="AL92" s="8" t="s">
        <v>68</v>
      </c>
      <c r="AO92" s="6"/>
      <c r="AP92" s="7"/>
      <c r="AQ92" s="7"/>
      <c r="AR92" s="39"/>
      <c r="AS92" s="7"/>
      <c r="AT92" s="36"/>
      <c r="AU92" s="7"/>
      <c r="AV92" s="7"/>
      <c r="AW92" s="7"/>
      <c r="AX92" s="39"/>
      <c r="AY92" s="7"/>
      <c r="AZ92" s="36"/>
      <c r="BA92" s="7"/>
      <c r="BB92" s="7"/>
      <c r="BC92" s="8"/>
      <c r="BF92" s="9">
        <v>0.33700000000000002</v>
      </c>
      <c r="BG92" s="47"/>
      <c r="BH92" s="47"/>
      <c r="BI92" s="8"/>
    </row>
    <row r="93" spans="2:61" x14ac:dyDescent="0.2">
      <c r="B93" s="6"/>
      <c r="C93" s="7"/>
      <c r="D93" s="7"/>
      <c r="E93" s="11">
        <v>1.2999999999999999E-2</v>
      </c>
      <c r="F93" s="6"/>
      <c r="G93" s="10">
        <v>0.97799999999999998</v>
      </c>
      <c r="H93" s="10">
        <v>8.9999999999999993E-3</v>
      </c>
      <c r="I93" s="10">
        <v>1.0469999999999999</v>
      </c>
      <c r="J93" s="11">
        <v>1.4999999999999999E-2</v>
      </c>
      <c r="M93" s="6"/>
      <c r="N93" s="7"/>
      <c r="O93" s="7"/>
      <c r="P93" s="11"/>
      <c r="Q93" s="6"/>
      <c r="R93" s="10"/>
      <c r="S93" s="10"/>
      <c r="T93" s="10"/>
      <c r="U93" s="11"/>
      <c r="X93" s="6"/>
      <c r="Y93" s="7"/>
      <c r="Z93" s="36"/>
      <c r="AA93" s="7"/>
      <c r="AB93" s="7"/>
      <c r="AC93" s="7"/>
      <c r="AD93" s="39"/>
      <c r="AE93" s="7"/>
      <c r="AF93" s="36"/>
      <c r="AG93" s="39"/>
      <c r="AH93" s="7"/>
      <c r="AI93" s="36"/>
      <c r="AJ93" s="7"/>
      <c r="AK93" s="7"/>
      <c r="AL93" s="8" t="s">
        <v>63</v>
      </c>
      <c r="AO93" s="6"/>
      <c r="AP93" s="7"/>
      <c r="AQ93" s="7"/>
      <c r="AR93" s="39"/>
      <c r="AS93" s="7"/>
      <c r="AT93" s="36"/>
      <c r="AU93" s="7"/>
      <c r="AV93" s="7"/>
      <c r="AW93" s="7"/>
      <c r="AX93" s="39"/>
      <c r="AY93" s="7"/>
      <c r="AZ93" s="36"/>
      <c r="BA93" s="7"/>
      <c r="BB93" s="7"/>
      <c r="BC93" s="8"/>
      <c r="BF93" s="9">
        <v>0.371</v>
      </c>
      <c r="BG93" s="47"/>
      <c r="BH93" s="47"/>
      <c r="BI93" s="8"/>
    </row>
    <row r="94" spans="2:61" x14ac:dyDescent="0.2">
      <c r="B94" s="6"/>
      <c r="C94" s="7"/>
      <c r="D94" s="7"/>
      <c r="E94" s="11">
        <v>2.4E-2</v>
      </c>
      <c r="F94" s="6"/>
      <c r="G94" s="10">
        <v>8.6999999999999994E-2</v>
      </c>
      <c r="H94" s="10">
        <v>1.4E-2</v>
      </c>
      <c r="I94" s="10">
        <v>0.112</v>
      </c>
      <c r="J94" s="11">
        <v>1.7999999999999999E-2</v>
      </c>
      <c r="M94" s="6"/>
      <c r="N94" s="7"/>
      <c r="O94" s="7"/>
      <c r="P94" s="11"/>
      <c r="Q94" s="6"/>
      <c r="R94" s="10"/>
      <c r="S94" s="10"/>
      <c r="T94" s="10"/>
      <c r="U94" s="11"/>
      <c r="X94" s="6"/>
      <c r="Y94" s="7"/>
      <c r="Z94" s="36"/>
      <c r="AA94" s="7"/>
      <c r="AB94" s="7"/>
      <c r="AC94" s="7"/>
      <c r="AD94" s="39"/>
      <c r="AE94" s="7"/>
      <c r="AF94" s="36"/>
      <c r="AG94" s="39"/>
      <c r="AH94" s="7"/>
      <c r="AI94" s="36"/>
      <c r="AJ94" s="7"/>
      <c r="AK94" s="7"/>
      <c r="AL94" s="8" t="s">
        <v>63</v>
      </c>
      <c r="AO94" s="6"/>
      <c r="AP94" s="7"/>
      <c r="AQ94" s="7"/>
      <c r="AR94" s="39"/>
      <c r="AS94" s="7"/>
      <c r="AT94" s="36"/>
      <c r="AU94" s="7"/>
      <c r="AV94" s="7"/>
      <c r="AW94" s="7"/>
      <c r="AX94" s="39"/>
      <c r="AY94" s="7"/>
      <c r="AZ94" s="36"/>
      <c r="BA94" s="7"/>
      <c r="BB94" s="7"/>
      <c r="BC94" s="8"/>
      <c r="BF94" s="9">
        <v>0.374</v>
      </c>
      <c r="BG94" s="47"/>
      <c r="BH94" s="47"/>
      <c r="BI94" s="8"/>
    </row>
    <row r="95" spans="2:61" x14ac:dyDescent="0.2">
      <c r="B95" s="6"/>
      <c r="C95" s="7"/>
      <c r="D95" s="7"/>
      <c r="E95" s="11">
        <v>1.7000000000000001E-2</v>
      </c>
      <c r="F95" s="6"/>
      <c r="G95" s="10">
        <v>0.02</v>
      </c>
      <c r="H95" s="10">
        <v>8.0000000000000002E-3</v>
      </c>
      <c r="I95" s="10">
        <v>0.23499999999999999</v>
      </c>
      <c r="J95" s="11">
        <v>3.2000000000000001E-2</v>
      </c>
      <c r="M95" s="6"/>
      <c r="N95" s="7"/>
      <c r="O95" s="7"/>
      <c r="P95" s="11"/>
      <c r="Q95" s="6"/>
      <c r="R95" s="10"/>
      <c r="S95" s="10"/>
      <c r="T95" s="10"/>
      <c r="U95" s="11"/>
      <c r="X95" s="6"/>
      <c r="Y95" s="7"/>
      <c r="Z95" s="36"/>
      <c r="AA95" s="7"/>
      <c r="AB95" s="7"/>
      <c r="AC95" s="7"/>
      <c r="AD95" s="39"/>
      <c r="AE95" s="7"/>
      <c r="AF95" s="36"/>
      <c r="AG95" s="39"/>
      <c r="AH95" s="7"/>
      <c r="AI95" s="36"/>
      <c r="AJ95" s="7"/>
      <c r="AK95" s="7"/>
      <c r="AL95" s="8" t="s">
        <v>114</v>
      </c>
      <c r="AO95" s="6"/>
      <c r="AP95" s="7"/>
      <c r="AQ95" s="7"/>
      <c r="AR95" s="39"/>
      <c r="AS95" s="7"/>
      <c r="AT95" s="36"/>
      <c r="AU95" s="7"/>
      <c r="AV95" s="7"/>
      <c r="AW95" s="7"/>
      <c r="AX95" s="39"/>
      <c r="AY95" s="7"/>
      <c r="AZ95" s="36"/>
      <c r="BA95" s="7"/>
      <c r="BB95" s="7"/>
      <c r="BC95" s="8"/>
      <c r="BF95" s="9">
        <v>0.379</v>
      </c>
      <c r="BG95" s="47"/>
      <c r="BH95" s="47"/>
      <c r="BI95" s="8"/>
    </row>
    <row r="96" spans="2:61" x14ac:dyDescent="0.2">
      <c r="B96" s="6"/>
      <c r="C96" s="7"/>
      <c r="D96" s="7"/>
      <c r="E96" s="11">
        <v>0.86899999999999999</v>
      </c>
      <c r="F96" s="6"/>
      <c r="G96" s="10">
        <v>0.753</v>
      </c>
      <c r="H96" s="10">
        <v>1.2E-2</v>
      </c>
      <c r="I96" s="10">
        <v>7.6999999999999999E-2</v>
      </c>
      <c r="J96" s="11">
        <v>2.3E-2</v>
      </c>
      <c r="M96" s="6"/>
      <c r="N96" s="7"/>
      <c r="O96" s="7"/>
      <c r="P96" s="11"/>
      <c r="Q96" s="6"/>
      <c r="R96" s="10"/>
      <c r="S96" s="10"/>
      <c r="T96" s="10"/>
      <c r="U96" s="11"/>
      <c r="X96" s="6"/>
      <c r="Y96" s="7"/>
      <c r="Z96" s="36"/>
      <c r="AA96" s="7"/>
      <c r="AB96" s="7"/>
      <c r="AC96" s="7"/>
      <c r="AD96" s="39"/>
      <c r="AE96" s="7"/>
      <c r="AF96" s="36"/>
      <c r="AG96" s="39"/>
      <c r="AH96" s="7"/>
      <c r="AI96" s="36"/>
      <c r="AJ96" s="7"/>
      <c r="AK96" s="7"/>
      <c r="AL96" s="8" t="s">
        <v>74</v>
      </c>
      <c r="AO96" s="6"/>
      <c r="AP96" s="7"/>
      <c r="AQ96" s="7"/>
      <c r="AR96" s="39"/>
      <c r="AS96" s="7"/>
      <c r="AT96" s="36"/>
      <c r="AU96" s="7"/>
      <c r="AV96" s="7"/>
      <c r="AW96" s="7"/>
      <c r="AX96" s="39"/>
      <c r="AY96" s="7"/>
      <c r="AZ96" s="36"/>
      <c r="BA96" s="7"/>
      <c r="BB96" s="7"/>
      <c r="BC96" s="8"/>
      <c r="BF96" s="9">
        <v>0.42199999999999999</v>
      </c>
      <c r="BG96" s="47"/>
      <c r="BH96" s="47"/>
      <c r="BI96" s="8"/>
    </row>
    <row r="97" spans="2:61" x14ac:dyDescent="0.2">
      <c r="B97" s="6"/>
      <c r="C97" s="7"/>
      <c r="D97" s="7"/>
      <c r="E97" s="11">
        <v>0.01</v>
      </c>
      <c r="F97" s="6"/>
      <c r="G97" s="10">
        <v>0.01</v>
      </c>
      <c r="H97" s="10">
        <v>1.0999999999999999E-2</v>
      </c>
      <c r="I97" s="10">
        <v>0.36599999999999999</v>
      </c>
      <c r="J97" s="11">
        <v>2E-3</v>
      </c>
      <c r="M97" s="6"/>
      <c r="N97" s="7"/>
      <c r="O97" s="7"/>
      <c r="P97" s="11"/>
      <c r="Q97" s="6"/>
      <c r="R97" s="10"/>
      <c r="S97" s="10"/>
      <c r="T97" s="10"/>
      <c r="U97" s="11"/>
      <c r="X97" s="6"/>
      <c r="Y97" s="7"/>
      <c r="Z97" s="36"/>
      <c r="AA97" s="7"/>
      <c r="AB97" s="7"/>
      <c r="AC97" s="7"/>
      <c r="AD97" s="39"/>
      <c r="AE97" s="7"/>
      <c r="AF97" s="36"/>
      <c r="AG97" s="39"/>
      <c r="AH97" s="7"/>
      <c r="AI97" s="36"/>
      <c r="AJ97" s="7"/>
      <c r="AK97" s="7"/>
      <c r="AL97" s="8" t="s">
        <v>74</v>
      </c>
      <c r="AO97" s="6"/>
      <c r="AP97" s="7"/>
      <c r="AQ97" s="7"/>
      <c r="AR97" s="39"/>
      <c r="AS97" s="7"/>
      <c r="AT97" s="36"/>
      <c r="AU97" s="7"/>
      <c r="AV97" s="7"/>
      <c r="AW97" s="7"/>
      <c r="AX97" s="39"/>
      <c r="AY97" s="7"/>
      <c r="AZ97" s="36"/>
      <c r="BA97" s="7"/>
      <c r="BB97" s="7"/>
      <c r="BC97" s="8"/>
      <c r="BF97" s="9">
        <v>0.45300000000000001</v>
      </c>
      <c r="BG97" s="47"/>
      <c r="BH97" s="47"/>
      <c r="BI97" s="8"/>
    </row>
    <row r="98" spans="2:61" x14ac:dyDescent="0.2">
      <c r="B98" s="6"/>
      <c r="C98" s="7"/>
      <c r="D98" s="7"/>
      <c r="E98" s="11">
        <v>1.2999999999999999E-2</v>
      </c>
      <c r="F98" s="6"/>
      <c r="G98" s="10">
        <v>0.39</v>
      </c>
      <c r="H98" s="10">
        <v>8.0000000000000002E-3</v>
      </c>
      <c r="I98" s="10">
        <v>3.2000000000000001E-2</v>
      </c>
      <c r="J98" s="11">
        <v>1.0999999999999999E-2</v>
      </c>
      <c r="M98" s="6"/>
      <c r="N98" s="7"/>
      <c r="O98" s="7"/>
      <c r="P98" s="11"/>
      <c r="Q98" s="6"/>
      <c r="R98" s="10"/>
      <c r="S98" s="10"/>
      <c r="T98" s="10"/>
      <c r="U98" s="11"/>
      <c r="X98" s="6"/>
      <c r="Y98" s="7"/>
      <c r="Z98" s="36"/>
      <c r="AA98" s="7"/>
      <c r="AB98" s="7"/>
      <c r="AC98" s="7"/>
      <c r="AD98" s="39"/>
      <c r="AE98" s="7"/>
      <c r="AF98" s="36"/>
      <c r="AG98" s="39"/>
      <c r="AH98" s="7"/>
      <c r="AI98" s="36"/>
      <c r="AJ98" s="7"/>
      <c r="AK98" s="7"/>
      <c r="AL98" s="8" t="s">
        <v>74</v>
      </c>
      <c r="AO98" s="6"/>
      <c r="AP98" s="7"/>
      <c r="AQ98" s="7"/>
      <c r="AR98" s="39"/>
      <c r="AS98" s="7"/>
      <c r="AT98" s="36"/>
      <c r="AU98" s="7"/>
      <c r="AV98" s="7"/>
      <c r="AW98" s="7"/>
      <c r="AX98" s="39"/>
      <c r="AY98" s="7"/>
      <c r="AZ98" s="36"/>
      <c r="BA98" s="7"/>
      <c r="BB98" s="7"/>
      <c r="BC98" s="8"/>
      <c r="BF98" s="9">
        <v>0.48399999999999999</v>
      </c>
      <c r="BG98" s="47"/>
      <c r="BH98" s="47"/>
      <c r="BI98" s="8"/>
    </row>
    <row r="99" spans="2:61" x14ac:dyDescent="0.2">
      <c r="B99" s="6"/>
      <c r="C99" s="7"/>
      <c r="D99" s="7"/>
      <c r="E99" s="11">
        <v>0.27800000000000002</v>
      </c>
      <c r="F99" s="6"/>
      <c r="G99" s="10">
        <v>1.2090000000000001</v>
      </c>
      <c r="H99" s="10">
        <v>0.01</v>
      </c>
      <c r="I99" s="10">
        <v>1.861</v>
      </c>
      <c r="J99" s="11">
        <v>0.01</v>
      </c>
      <c r="M99" s="6"/>
      <c r="N99" s="7"/>
      <c r="O99" s="7"/>
      <c r="P99" s="11"/>
      <c r="Q99" s="6"/>
      <c r="R99" s="10"/>
      <c r="S99" s="10"/>
      <c r="T99" s="10"/>
      <c r="U99" s="11"/>
      <c r="X99" s="6"/>
      <c r="Y99" s="7"/>
      <c r="Z99" s="36"/>
      <c r="AA99" s="7"/>
      <c r="AB99" s="7"/>
      <c r="AC99" s="7"/>
      <c r="AD99" s="39"/>
      <c r="AE99" s="7"/>
      <c r="AF99" s="36"/>
      <c r="AG99" s="39"/>
      <c r="AH99" s="7"/>
      <c r="AI99" s="36"/>
      <c r="AJ99" s="7"/>
      <c r="AK99" s="7"/>
      <c r="AL99" s="8" t="s">
        <v>119</v>
      </c>
      <c r="AO99" s="6"/>
      <c r="AP99" s="7"/>
      <c r="AQ99" s="7"/>
      <c r="AR99" s="39"/>
      <c r="AS99" s="7"/>
      <c r="AT99" s="36"/>
      <c r="AU99" s="7"/>
      <c r="AV99" s="7"/>
      <c r="AW99" s="7"/>
      <c r="AX99" s="39"/>
      <c r="AY99" s="7"/>
      <c r="AZ99" s="36"/>
      <c r="BA99" s="7"/>
      <c r="BB99" s="7"/>
      <c r="BC99" s="8"/>
      <c r="BF99" s="9">
        <v>0.497</v>
      </c>
      <c r="BG99" s="47"/>
      <c r="BH99" s="47"/>
      <c r="BI99" s="8"/>
    </row>
    <row r="100" spans="2:61" x14ac:dyDescent="0.2">
      <c r="B100" s="6"/>
      <c r="C100" s="7"/>
      <c r="D100" s="7"/>
      <c r="E100" s="11">
        <v>5.0000000000000001E-3</v>
      </c>
      <c r="F100" s="6"/>
      <c r="G100" s="10">
        <v>0.76500000000000001</v>
      </c>
      <c r="H100" s="10">
        <v>8.9999999999999993E-3</v>
      </c>
      <c r="I100" s="10">
        <v>1.349</v>
      </c>
      <c r="J100" s="11">
        <v>4.0000000000000001E-3</v>
      </c>
      <c r="M100" s="6"/>
      <c r="N100" s="7"/>
      <c r="O100" s="7"/>
      <c r="P100" s="11"/>
      <c r="Q100" s="6"/>
      <c r="R100" s="10"/>
      <c r="S100" s="10"/>
      <c r="T100" s="10"/>
      <c r="U100" s="11"/>
      <c r="X100" s="6"/>
      <c r="Y100" s="7"/>
      <c r="Z100" s="36"/>
      <c r="AA100" s="7"/>
      <c r="AB100" s="7"/>
      <c r="AC100" s="7"/>
      <c r="AD100" s="39"/>
      <c r="AE100" s="7"/>
      <c r="AF100" s="36"/>
      <c r="AG100" s="39"/>
      <c r="AH100" s="7"/>
      <c r="AI100" s="36"/>
      <c r="AJ100" s="7"/>
      <c r="AK100" s="7"/>
      <c r="AL100" s="8" t="s">
        <v>119</v>
      </c>
      <c r="AO100" s="6"/>
      <c r="AP100" s="7"/>
      <c r="AQ100" s="7"/>
      <c r="AR100" s="39"/>
      <c r="AS100" s="7"/>
      <c r="AT100" s="36"/>
      <c r="AU100" s="7"/>
      <c r="AV100" s="7"/>
      <c r="AW100" s="7"/>
      <c r="AX100" s="39"/>
      <c r="AY100" s="7"/>
      <c r="AZ100" s="36"/>
      <c r="BA100" s="7"/>
      <c r="BB100" s="7"/>
      <c r="BC100" s="8"/>
      <c r="BF100" s="9">
        <v>0.51700000000000002</v>
      </c>
      <c r="BG100" s="47"/>
      <c r="BH100" s="47"/>
      <c r="BI100" s="8"/>
    </row>
    <row r="101" spans="2:61" x14ac:dyDescent="0.2">
      <c r="B101" s="6"/>
      <c r="C101" s="7"/>
      <c r="D101" s="7"/>
      <c r="E101" s="11">
        <v>1.6E-2</v>
      </c>
      <c r="F101" s="6"/>
      <c r="G101" s="10">
        <v>1.45</v>
      </c>
      <c r="H101" s="10">
        <v>0.36</v>
      </c>
      <c r="I101" s="10">
        <v>1.2250000000000001</v>
      </c>
      <c r="J101" s="11">
        <v>1.4E-2</v>
      </c>
      <c r="M101" s="6"/>
      <c r="N101" s="7"/>
      <c r="O101" s="7"/>
      <c r="P101" s="11"/>
      <c r="Q101" s="6"/>
      <c r="R101" s="10"/>
      <c r="S101" s="10"/>
      <c r="T101" s="10"/>
      <c r="U101" s="11"/>
      <c r="X101" s="6"/>
      <c r="Y101" s="7"/>
      <c r="Z101" s="36"/>
      <c r="AA101" s="7"/>
      <c r="AB101" s="7"/>
      <c r="AC101" s="7"/>
      <c r="AD101" s="39"/>
      <c r="AE101" s="7"/>
      <c r="AF101" s="36"/>
      <c r="AG101" s="39"/>
      <c r="AH101" s="7"/>
      <c r="AI101" s="36"/>
      <c r="AJ101" s="7"/>
      <c r="AK101" s="7"/>
      <c r="AL101" s="8" t="s">
        <v>236</v>
      </c>
      <c r="AO101" s="6"/>
      <c r="AP101" s="7"/>
      <c r="AQ101" s="7"/>
      <c r="AR101" s="39"/>
      <c r="AS101" s="7"/>
      <c r="AT101" s="36"/>
      <c r="AU101" s="7"/>
      <c r="AV101" s="7"/>
      <c r="AW101" s="7"/>
      <c r="AX101" s="39"/>
      <c r="AY101" s="7"/>
      <c r="AZ101" s="36"/>
      <c r="BA101" s="7"/>
      <c r="BB101" s="7"/>
      <c r="BC101" s="8"/>
      <c r="BF101" s="9">
        <v>0.52800000000000002</v>
      </c>
      <c r="BG101" s="47"/>
      <c r="BH101" s="47"/>
      <c r="BI101" s="8"/>
    </row>
    <row r="102" spans="2:61" ht="17" thickBot="1" x14ac:dyDescent="0.25">
      <c r="B102" s="6"/>
      <c r="C102" s="7"/>
      <c r="D102" s="7"/>
      <c r="E102" s="11">
        <v>0.25</v>
      </c>
      <c r="F102" s="6"/>
      <c r="G102" s="10">
        <v>1.5169999999999999</v>
      </c>
      <c r="H102" s="10">
        <v>1.0289999999999999</v>
      </c>
      <c r="I102" s="10">
        <v>7.0000000000000001E-3</v>
      </c>
      <c r="J102" s="11">
        <v>5.0000000000000001E-3</v>
      </c>
      <c r="M102" s="6"/>
      <c r="N102" s="7"/>
      <c r="O102" s="7"/>
      <c r="P102" s="11"/>
      <c r="Q102" s="6"/>
      <c r="R102" s="10"/>
      <c r="S102" s="10"/>
      <c r="T102" s="10"/>
      <c r="U102" s="11"/>
      <c r="X102" s="15"/>
      <c r="Y102" s="13"/>
      <c r="Z102" s="37"/>
      <c r="AA102" s="13"/>
      <c r="AB102" s="13"/>
      <c r="AC102" s="13"/>
      <c r="AD102" s="40"/>
      <c r="AE102" s="13"/>
      <c r="AF102" s="37"/>
      <c r="AG102" s="40"/>
      <c r="AH102" s="13"/>
      <c r="AI102" s="37"/>
      <c r="AJ102" s="13"/>
      <c r="AK102" s="13"/>
      <c r="AL102" s="14" t="s">
        <v>126</v>
      </c>
      <c r="AO102" s="15"/>
      <c r="AP102" s="13"/>
      <c r="AQ102" s="13"/>
      <c r="AR102" s="40"/>
      <c r="AS102" s="13"/>
      <c r="AT102" s="37"/>
      <c r="AU102" s="13"/>
      <c r="AV102" s="13"/>
      <c r="AW102" s="13"/>
      <c r="AX102" s="40"/>
      <c r="AY102" s="13"/>
      <c r="AZ102" s="37"/>
      <c r="BA102" s="13"/>
      <c r="BB102" s="13"/>
      <c r="BC102" s="14"/>
      <c r="BF102" s="9">
        <v>0.53</v>
      </c>
      <c r="BG102" s="47"/>
      <c r="BH102" s="47"/>
      <c r="BI102" s="8"/>
    </row>
    <row r="103" spans="2:61" x14ac:dyDescent="0.2">
      <c r="B103" s="6"/>
      <c r="C103" s="7"/>
      <c r="D103" s="7"/>
      <c r="E103" s="11">
        <v>8.9999999999999993E-3</v>
      </c>
      <c r="F103" s="6"/>
      <c r="G103" s="10">
        <v>6.0000000000000001E-3</v>
      </c>
      <c r="H103" s="10">
        <v>0.44900000000000001</v>
      </c>
      <c r="I103" s="10">
        <v>0.82599999999999996</v>
      </c>
      <c r="J103" s="11">
        <v>3.0000000000000001E-3</v>
      </c>
      <c r="M103" s="6"/>
      <c r="N103" s="7"/>
      <c r="O103" s="7"/>
      <c r="P103" s="11"/>
      <c r="Q103" s="6"/>
      <c r="R103" s="10"/>
      <c r="S103" s="10"/>
      <c r="T103" s="10"/>
      <c r="U103" s="11"/>
      <c r="W103" s="26" t="s">
        <v>46</v>
      </c>
      <c r="X103">
        <v>46</v>
      </c>
      <c r="Y103">
        <v>24</v>
      </c>
      <c r="Z103">
        <v>14</v>
      </c>
      <c r="AA103">
        <v>47</v>
      </c>
      <c r="AB103">
        <v>44</v>
      </c>
      <c r="AC103">
        <v>31</v>
      </c>
      <c r="AD103">
        <v>19</v>
      </c>
      <c r="AE103">
        <v>46</v>
      </c>
      <c r="AF103">
        <v>60</v>
      </c>
      <c r="AG103">
        <v>19</v>
      </c>
      <c r="AH103">
        <v>31</v>
      </c>
      <c r="AI103">
        <v>53</v>
      </c>
      <c r="AJ103">
        <v>31</v>
      </c>
      <c r="AK103">
        <v>40</v>
      </c>
      <c r="AL103">
        <v>98</v>
      </c>
      <c r="AO103">
        <v>15</v>
      </c>
      <c r="AP103">
        <v>6</v>
      </c>
      <c r="AQ103">
        <v>0</v>
      </c>
      <c r="AR103">
        <v>30</v>
      </c>
      <c r="AS103">
        <v>8</v>
      </c>
      <c r="AT103">
        <v>0</v>
      </c>
      <c r="AU103">
        <v>7</v>
      </c>
      <c r="AV103">
        <v>6</v>
      </c>
      <c r="AW103">
        <v>0</v>
      </c>
      <c r="AX103">
        <v>15</v>
      </c>
      <c r="AY103">
        <v>7</v>
      </c>
      <c r="AZ103">
        <v>0</v>
      </c>
      <c r="BA103">
        <v>23</v>
      </c>
      <c r="BB103">
        <v>6</v>
      </c>
      <c r="BC103">
        <v>0</v>
      </c>
      <c r="BF103" s="9">
        <v>0.54</v>
      </c>
      <c r="BG103" s="47"/>
      <c r="BH103" s="47"/>
      <c r="BI103" s="8"/>
    </row>
    <row r="104" spans="2:61" x14ac:dyDescent="0.2">
      <c r="B104" s="6"/>
      <c r="C104" s="7"/>
      <c r="D104" s="7"/>
      <c r="E104" s="11">
        <v>0.01</v>
      </c>
      <c r="F104" s="6"/>
      <c r="G104" s="10">
        <v>0.308</v>
      </c>
      <c r="H104" s="10">
        <v>0.01</v>
      </c>
      <c r="I104" s="10">
        <v>1.147</v>
      </c>
      <c r="J104" s="11">
        <v>1.6E-2</v>
      </c>
      <c r="M104" s="6"/>
      <c r="N104" s="7"/>
      <c r="O104" s="7"/>
      <c r="P104" s="11"/>
      <c r="Q104" s="6"/>
      <c r="R104" s="10"/>
      <c r="S104" s="10"/>
      <c r="T104" s="10"/>
      <c r="U104" s="11"/>
      <c r="AI104" t="s">
        <v>237</v>
      </c>
      <c r="AJ104">
        <f>SUM(X103,AA103,AD103,AG103,AJ103)</f>
        <v>162</v>
      </c>
      <c r="AK104">
        <f t="shared" ref="AK104:AL104" si="2">SUM(Y103,AB103,AE103,AH103,AK103)</f>
        <v>185</v>
      </c>
      <c r="AL104">
        <f t="shared" si="2"/>
        <v>256</v>
      </c>
      <c r="AZ104" t="s">
        <v>237</v>
      </c>
      <c r="BA104">
        <f>SUM(AO103,AR103,AU103,AX103,BA103)</f>
        <v>90</v>
      </c>
      <c r="BB104">
        <f t="shared" ref="BB104" si="3">SUM(AP103,AS103,AV103,AY103,BB103)</f>
        <v>33</v>
      </c>
      <c r="BC104">
        <f t="shared" ref="BC104" si="4">SUM(AQ103,AT103,AW103,AZ103,BC103)</f>
        <v>0</v>
      </c>
      <c r="BF104" s="9">
        <v>0.54700000000000004</v>
      </c>
      <c r="BG104" s="47"/>
      <c r="BH104" s="47"/>
      <c r="BI104" s="8"/>
    </row>
    <row r="105" spans="2:61" x14ac:dyDescent="0.2">
      <c r="B105" s="6"/>
      <c r="C105" s="7"/>
      <c r="D105" s="7"/>
      <c r="E105" s="11">
        <v>9.1999999999999998E-2</v>
      </c>
      <c r="F105" s="6"/>
      <c r="G105" s="10">
        <v>8.0000000000000002E-3</v>
      </c>
      <c r="H105" s="10">
        <v>0.114</v>
      </c>
      <c r="I105" s="10">
        <v>1.651</v>
      </c>
      <c r="J105" s="11">
        <v>1E-3</v>
      </c>
      <c r="M105" s="6"/>
      <c r="N105" s="7"/>
      <c r="O105" s="7"/>
      <c r="P105" s="11"/>
      <c r="Q105" s="6"/>
      <c r="R105" s="10"/>
      <c r="S105" s="10"/>
      <c r="T105" s="10"/>
      <c r="U105" s="11"/>
      <c r="BF105" s="9">
        <v>0.54800000000000004</v>
      </c>
      <c r="BG105" s="47"/>
      <c r="BH105" s="47"/>
      <c r="BI105" s="8"/>
    </row>
    <row r="106" spans="2:61" x14ac:dyDescent="0.2">
      <c r="B106" s="6"/>
      <c r="C106" s="7"/>
      <c r="D106" s="7"/>
      <c r="E106" s="11">
        <v>8.9999999999999993E-3</v>
      </c>
      <c r="F106" s="6"/>
      <c r="G106" s="10">
        <v>0.01</v>
      </c>
      <c r="H106" s="10">
        <v>8.0000000000000002E-3</v>
      </c>
      <c r="I106" s="10">
        <v>3.9910000000000001</v>
      </c>
      <c r="J106" s="11">
        <v>1.7999999999999999E-2</v>
      </c>
      <c r="M106" s="6"/>
      <c r="N106" s="7"/>
      <c r="O106" s="7"/>
      <c r="P106" s="11"/>
      <c r="Q106" s="6"/>
      <c r="R106" s="10"/>
      <c r="S106" s="10"/>
      <c r="T106" s="10"/>
      <c r="U106" s="11"/>
      <c r="BF106" s="9">
        <v>0.57399999999999995</v>
      </c>
      <c r="BG106" s="47"/>
      <c r="BH106" s="47"/>
      <c r="BI106" s="8"/>
    </row>
    <row r="107" spans="2:61" x14ac:dyDescent="0.2">
      <c r="B107" s="6"/>
      <c r="C107" s="7"/>
      <c r="D107" s="7"/>
      <c r="E107" s="11">
        <v>8.9999999999999993E-3</v>
      </c>
      <c r="F107" s="6"/>
      <c r="G107" s="10">
        <v>2E-3</v>
      </c>
      <c r="H107" s="10">
        <v>5.1999999999999998E-2</v>
      </c>
      <c r="I107" s="7"/>
      <c r="J107" s="11">
        <v>7.0000000000000001E-3</v>
      </c>
      <c r="M107" s="6"/>
      <c r="N107" s="7"/>
      <c r="O107" s="7"/>
      <c r="P107" s="11"/>
      <c r="Q107" s="6"/>
      <c r="R107" s="10"/>
      <c r="S107" s="10"/>
      <c r="T107" s="7"/>
      <c r="U107" s="11"/>
      <c r="BF107" s="9">
        <v>0.59699999999999998</v>
      </c>
      <c r="BG107" s="47"/>
      <c r="BH107" s="47"/>
      <c r="BI107" s="8"/>
    </row>
    <row r="108" spans="2:61" x14ac:dyDescent="0.2">
      <c r="B108" s="6"/>
      <c r="C108" s="7"/>
      <c r="D108" s="7"/>
      <c r="E108" s="11">
        <v>1.4E-2</v>
      </c>
      <c r="F108" s="6"/>
      <c r="G108" s="10">
        <v>1.091</v>
      </c>
      <c r="H108" s="10">
        <v>1.4E-2</v>
      </c>
      <c r="I108" s="7"/>
      <c r="J108" s="11">
        <v>8.0000000000000002E-3</v>
      </c>
      <c r="M108" s="6"/>
      <c r="N108" s="7"/>
      <c r="O108" s="7"/>
      <c r="P108" s="11"/>
      <c r="Q108" s="6"/>
      <c r="R108" s="10"/>
      <c r="S108" s="10"/>
      <c r="T108" s="7"/>
      <c r="U108" s="11"/>
      <c r="BF108" s="9">
        <v>0.622</v>
      </c>
      <c r="BG108" s="47"/>
      <c r="BH108" s="47"/>
      <c r="BI108" s="8"/>
    </row>
    <row r="109" spans="2:61" x14ac:dyDescent="0.2">
      <c r="B109" s="6"/>
      <c r="C109" s="7"/>
      <c r="D109" s="7"/>
      <c r="E109" s="11">
        <v>0.20699999999999999</v>
      </c>
      <c r="F109" s="6"/>
      <c r="G109" s="10">
        <v>0.42199999999999999</v>
      </c>
      <c r="H109" s="10">
        <v>8.9999999999999993E-3</v>
      </c>
      <c r="I109" s="7"/>
      <c r="J109" s="11">
        <v>6.0000000000000001E-3</v>
      </c>
      <c r="M109" s="6"/>
      <c r="N109" s="7"/>
      <c r="O109" s="7"/>
      <c r="P109" s="11"/>
      <c r="Q109" s="6"/>
      <c r="R109" s="10"/>
      <c r="S109" s="10"/>
      <c r="T109" s="7"/>
      <c r="U109" s="11"/>
      <c r="BF109" s="9">
        <v>0.626</v>
      </c>
      <c r="BG109" s="47"/>
      <c r="BH109" s="47"/>
      <c r="BI109" s="8"/>
    </row>
    <row r="110" spans="2:61" x14ac:dyDescent="0.2">
      <c r="B110" s="6"/>
      <c r="C110" s="7"/>
      <c r="D110" s="7"/>
      <c r="E110" s="11">
        <v>1.7999999999999999E-2</v>
      </c>
      <c r="F110" s="6"/>
      <c r="G110" s="10">
        <v>2.1999999999999999E-2</v>
      </c>
      <c r="H110" s="10">
        <v>0.01</v>
      </c>
      <c r="I110" s="7"/>
      <c r="J110" s="11">
        <v>6.0000000000000001E-3</v>
      </c>
      <c r="M110" s="6"/>
      <c r="N110" s="7"/>
      <c r="O110" s="7"/>
      <c r="P110" s="11"/>
      <c r="Q110" s="6"/>
      <c r="R110" s="10"/>
      <c r="S110" s="10"/>
      <c r="T110" s="7"/>
      <c r="U110" s="11"/>
      <c r="BF110" s="9">
        <v>0.67300000000000004</v>
      </c>
      <c r="BG110" s="47"/>
      <c r="BH110" s="47"/>
      <c r="BI110" s="8"/>
    </row>
    <row r="111" spans="2:61" x14ac:dyDescent="0.2">
      <c r="B111" s="6"/>
      <c r="C111" s="7"/>
      <c r="D111" s="7"/>
      <c r="E111" s="11">
        <v>8.0000000000000002E-3</v>
      </c>
      <c r="F111" s="6"/>
      <c r="G111" s="10">
        <v>0.01</v>
      </c>
      <c r="H111" s="10">
        <v>1.9E-2</v>
      </c>
      <c r="I111" s="7"/>
      <c r="J111" s="11">
        <v>0.01</v>
      </c>
      <c r="M111" s="6"/>
      <c r="N111" s="7"/>
      <c r="O111" s="7"/>
      <c r="P111" s="11"/>
      <c r="Q111" s="6"/>
      <c r="R111" s="10"/>
      <c r="S111" s="10"/>
      <c r="T111" s="7"/>
      <c r="U111" s="11"/>
      <c r="BF111" s="9">
        <v>0.72099999999999997</v>
      </c>
      <c r="BG111" s="47"/>
      <c r="BH111" s="47"/>
      <c r="BI111" s="8"/>
    </row>
    <row r="112" spans="2:61" x14ac:dyDescent="0.2">
      <c r="B112" s="6"/>
      <c r="C112" s="7"/>
      <c r="D112" s="7"/>
      <c r="E112" s="11">
        <v>0.91300000000000003</v>
      </c>
      <c r="F112" s="6"/>
      <c r="G112" s="10">
        <v>1.4E-2</v>
      </c>
      <c r="H112" s="10">
        <v>1.4999999999999999E-2</v>
      </c>
      <c r="I112" s="7"/>
      <c r="J112" s="11">
        <v>8.0000000000000002E-3</v>
      </c>
      <c r="M112" s="6"/>
      <c r="N112" s="7"/>
      <c r="O112" s="7"/>
      <c r="P112" s="11"/>
      <c r="Q112" s="6"/>
      <c r="R112" s="10"/>
      <c r="S112" s="10"/>
      <c r="T112" s="7"/>
      <c r="U112" s="11"/>
      <c r="BF112" s="9">
        <v>0.749</v>
      </c>
      <c r="BG112" s="47"/>
      <c r="BH112" s="47"/>
      <c r="BI112" s="8"/>
    </row>
    <row r="113" spans="2:61" x14ac:dyDescent="0.2">
      <c r="B113" s="6"/>
      <c r="C113" s="7"/>
      <c r="D113" s="7"/>
      <c r="E113" s="11">
        <v>0.57399999999999995</v>
      </c>
      <c r="F113" s="6"/>
      <c r="G113" s="10">
        <v>6.0000000000000001E-3</v>
      </c>
      <c r="H113" s="10">
        <v>0.01</v>
      </c>
      <c r="I113" s="7"/>
      <c r="J113" s="11">
        <v>1.2E-2</v>
      </c>
      <c r="M113" s="6"/>
      <c r="N113" s="7"/>
      <c r="O113" s="7"/>
      <c r="P113" s="11"/>
      <c r="Q113" s="6"/>
      <c r="R113" s="10"/>
      <c r="S113" s="10"/>
      <c r="T113" s="7"/>
      <c r="U113" s="11"/>
      <c r="BF113" s="9">
        <v>0.81899999999999995</v>
      </c>
      <c r="BG113" s="47"/>
      <c r="BH113" s="47"/>
      <c r="BI113" s="8"/>
    </row>
    <row r="114" spans="2:61" x14ac:dyDescent="0.2">
      <c r="B114" s="6"/>
      <c r="C114" s="7"/>
      <c r="D114" s="7"/>
      <c r="E114" s="11">
        <v>0.33600000000000002</v>
      </c>
      <c r="F114" s="6"/>
      <c r="G114" s="10">
        <v>1.2E-2</v>
      </c>
      <c r="H114" s="10">
        <v>2.3E-2</v>
      </c>
      <c r="I114" s="7"/>
      <c r="J114" s="11">
        <v>0.03</v>
      </c>
      <c r="M114" s="6"/>
      <c r="N114" s="7"/>
      <c r="O114" s="7"/>
      <c r="P114" s="11"/>
      <c r="Q114" s="6"/>
      <c r="R114" s="10"/>
      <c r="S114" s="10"/>
      <c r="T114" s="7"/>
      <c r="U114" s="11"/>
      <c r="BF114" s="9">
        <v>0.82399999999999995</v>
      </c>
      <c r="BG114" s="47"/>
      <c r="BH114" s="47"/>
      <c r="BI114" s="8"/>
    </row>
    <row r="115" spans="2:61" x14ac:dyDescent="0.2">
      <c r="B115" s="6"/>
      <c r="C115" s="7"/>
      <c r="D115" s="7"/>
      <c r="E115" s="11">
        <v>1.2999999999999999E-2</v>
      </c>
      <c r="F115" s="6"/>
      <c r="G115" s="10">
        <v>1.0999999999999999E-2</v>
      </c>
      <c r="H115" s="10">
        <v>8.0000000000000002E-3</v>
      </c>
      <c r="I115" s="7"/>
      <c r="J115" s="11">
        <v>8.0000000000000002E-3</v>
      </c>
      <c r="M115" s="6"/>
      <c r="N115" s="7"/>
      <c r="O115" s="7"/>
      <c r="P115" s="11"/>
      <c r="Q115" s="6"/>
      <c r="R115" s="10"/>
      <c r="S115" s="10"/>
      <c r="T115" s="7"/>
      <c r="U115" s="11"/>
      <c r="BF115" s="9">
        <v>0.85199999999999998</v>
      </c>
      <c r="BG115" s="47"/>
      <c r="BH115" s="47"/>
      <c r="BI115" s="8"/>
    </row>
    <row r="116" spans="2:61" x14ac:dyDescent="0.2">
      <c r="B116" s="6"/>
      <c r="C116" s="7"/>
      <c r="D116" s="7"/>
      <c r="E116" s="11">
        <v>1.4999999999999999E-2</v>
      </c>
      <c r="F116" s="6"/>
      <c r="G116" s="10">
        <v>0.96</v>
      </c>
      <c r="H116" s="10">
        <v>0.01</v>
      </c>
      <c r="I116" s="7"/>
      <c r="J116" s="11">
        <v>2E-3</v>
      </c>
      <c r="M116" s="6"/>
      <c r="N116" s="7"/>
      <c r="O116" s="7"/>
      <c r="P116" s="11"/>
      <c r="Q116" s="6"/>
      <c r="R116" s="10"/>
      <c r="S116" s="10"/>
      <c r="T116" s="7"/>
      <c r="U116" s="11"/>
      <c r="BF116" s="9">
        <v>0.86899999999999999</v>
      </c>
      <c r="BG116" s="47"/>
      <c r="BH116" s="47"/>
      <c r="BI116" s="8"/>
    </row>
    <row r="117" spans="2:61" x14ac:dyDescent="0.2">
      <c r="B117" s="6"/>
      <c r="C117" s="7"/>
      <c r="D117" s="7"/>
      <c r="E117" s="11">
        <v>2.7E-2</v>
      </c>
      <c r="F117" s="6"/>
      <c r="G117" s="10">
        <v>8.9999999999999993E-3</v>
      </c>
      <c r="H117" s="10">
        <v>0.01</v>
      </c>
      <c r="I117" s="7"/>
      <c r="J117" s="11">
        <v>7.0000000000000001E-3</v>
      </c>
      <c r="M117" s="6"/>
      <c r="N117" s="7"/>
      <c r="O117" s="7"/>
      <c r="P117" s="11"/>
      <c r="Q117" s="6"/>
      <c r="R117" s="10"/>
      <c r="S117" s="10"/>
      <c r="T117" s="7"/>
      <c r="U117" s="11"/>
      <c r="BF117" s="9">
        <v>0.91100000000000003</v>
      </c>
      <c r="BG117" s="47"/>
      <c r="BH117" s="47"/>
      <c r="BI117" s="8"/>
    </row>
    <row r="118" spans="2:61" x14ac:dyDescent="0.2">
      <c r="B118" s="6"/>
      <c r="C118" s="7"/>
      <c r="D118" s="7"/>
      <c r="E118" s="11">
        <v>0.126</v>
      </c>
      <c r="F118" s="6"/>
      <c r="G118" s="10">
        <v>0.01</v>
      </c>
      <c r="H118" s="10">
        <v>8.9999999999999993E-3</v>
      </c>
      <c r="I118" s="7"/>
      <c r="J118" s="11">
        <v>2E-3</v>
      </c>
      <c r="M118" s="6"/>
      <c r="N118" s="7"/>
      <c r="O118" s="7"/>
      <c r="P118" s="11"/>
      <c r="Q118" s="6"/>
      <c r="R118" s="10"/>
      <c r="S118" s="10"/>
      <c r="T118" s="7"/>
      <c r="U118" s="11"/>
      <c r="BF118" s="9">
        <v>0.91300000000000003</v>
      </c>
      <c r="BG118" s="47"/>
      <c r="BH118" s="47"/>
      <c r="BI118" s="8"/>
    </row>
    <row r="119" spans="2:61" x14ac:dyDescent="0.2">
      <c r="B119" s="6"/>
      <c r="C119" s="7"/>
      <c r="D119" s="7"/>
      <c r="E119" s="11">
        <v>0.51700000000000002</v>
      </c>
      <c r="F119" s="6"/>
      <c r="G119" s="10">
        <v>0.23</v>
      </c>
      <c r="H119" s="10">
        <v>0.109</v>
      </c>
      <c r="I119" s="7"/>
      <c r="J119" s="11">
        <v>1.76</v>
      </c>
      <c r="M119" s="6"/>
      <c r="N119" s="7"/>
      <c r="O119" s="7"/>
      <c r="P119" s="11"/>
      <c r="Q119" s="6"/>
      <c r="R119" s="10"/>
      <c r="S119" s="10"/>
      <c r="T119" s="7"/>
      <c r="U119" s="11"/>
      <c r="BF119" s="9">
        <v>0.97</v>
      </c>
      <c r="BG119" s="47"/>
      <c r="BH119" s="47"/>
      <c r="BI119" s="8"/>
    </row>
    <row r="120" spans="2:61" x14ac:dyDescent="0.2">
      <c r="B120" s="6"/>
      <c r="C120" s="7"/>
      <c r="D120" s="7"/>
      <c r="E120" s="11">
        <v>2.5000000000000001E-2</v>
      </c>
      <c r="F120" s="6"/>
      <c r="G120" s="10">
        <v>1.169</v>
      </c>
      <c r="H120" s="10">
        <v>1.0999999999999999E-2</v>
      </c>
      <c r="I120" s="7"/>
      <c r="J120" s="11">
        <v>0.01</v>
      </c>
      <c r="M120" s="6"/>
      <c r="N120" s="7"/>
      <c r="O120" s="7"/>
      <c r="P120" s="11"/>
      <c r="Q120" s="6"/>
      <c r="R120" s="10"/>
      <c r="S120" s="10"/>
      <c r="T120" s="7"/>
      <c r="U120" s="11"/>
      <c r="BF120" s="9">
        <v>0.99099999999999999</v>
      </c>
      <c r="BG120" s="47"/>
      <c r="BH120" s="47"/>
      <c r="BI120" s="8"/>
    </row>
    <row r="121" spans="2:61" x14ac:dyDescent="0.2">
      <c r="B121" s="6"/>
      <c r="C121" s="7"/>
      <c r="D121" s="7"/>
      <c r="E121" s="11">
        <v>0.22500000000000001</v>
      </c>
      <c r="F121" s="6"/>
      <c r="G121" s="10">
        <v>1.5569999999999999</v>
      </c>
      <c r="H121" s="10">
        <v>8.9999999999999993E-3</v>
      </c>
      <c r="I121" s="7"/>
      <c r="J121" s="11">
        <v>1.4999999999999999E-2</v>
      </c>
      <c r="M121" s="6"/>
      <c r="N121" s="7"/>
      <c r="O121" s="7"/>
      <c r="P121" s="11"/>
      <c r="Q121" s="6"/>
      <c r="R121" s="10"/>
      <c r="S121" s="10"/>
      <c r="T121" s="7"/>
      <c r="U121" s="11"/>
      <c r="BF121" s="9">
        <v>0.99399999999999999</v>
      </c>
      <c r="BG121" s="47"/>
      <c r="BH121" s="47"/>
      <c r="BI121" s="8"/>
    </row>
    <row r="122" spans="2:61" x14ac:dyDescent="0.2">
      <c r="B122" s="6"/>
      <c r="C122" s="7"/>
      <c r="D122" s="7"/>
      <c r="E122" s="11">
        <v>0.59699999999999998</v>
      </c>
      <c r="F122" s="6"/>
      <c r="G122" s="10">
        <v>0.13800000000000001</v>
      </c>
      <c r="H122" s="10">
        <v>4.0000000000000001E-3</v>
      </c>
      <c r="I122" s="7"/>
      <c r="J122" s="11">
        <v>7.0000000000000001E-3</v>
      </c>
      <c r="M122" s="6"/>
      <c r="N122" s="7"/>
      <c r="O122" s="7"/>
      <c r="P122" s="11"/>
      <c r="Q122" s="6"/>
      <c r="R122" s="10"/>
      <c r="S122" s="10"/>
      <c r="T122" s="7"/>
      <c r="U122" s="11"/>
      <c r="BF122" s="9">
        <v>1.081</v>
      </c>
      <c r="BG122" s="47"/>
      <c r="BH122" s="47"/>
      <c r="BI122" s="8"/>
    </row>
    <row r="123" spans="2:61" x14ac:dyDescent="0.2">
      <c r="B123" s="6"/>
      <c r="C123" s="7"/>
      <c r="D123" s="7"/>
      <c r="E123" s="11">
        <v>1.7999999999999999E-2</v>
      </c>
      <c r="F123" s="6"/>
      <c r="G123" s="10">
        <v>0.59399999999999997</v>
      </c>
      <c r="H123" s="10">
        <v>0.184</v>
      </c>
      <c r="I123" s="7"/>
      <c r="J123" s="11">
        <v>6.0000000000000001E-3</v>
      </c>
      <c r="M123" s="6"/>
      <c r="N123" s="7"/>
      <c r="O123" s="7"/>
      <c r="P123" s="11"/>
      <c r="Q123" s="6"/>
      <c r="R123" s="10"/>
      <c r="S123" s="10"/>
      <c r="T123" s="7"/>
      <c r="U123" s="11"/>
      <c r="BF123" s="9">
        <v>1.167</v>
      </c>
      <c r="BG123" s="47"/>
      <c r="BH123" s="47"/>
      <c r="BI123" s="8"/>
    </row>
    <row r="124" spans="2:61" x14ac:dyDescent="0.2">
      <c r="B124" s="6"/>
      <c r="C124" s="7"/>
      <c r="D124" s="7"/>
      <c r="E124" s="11">
        <v>0.99099999999999999</v>
      </c>
      <c r="F124" s="6"/>
      <c r="G124" s="10">
        <v>0.315</v>
      </c>
      <c r="H124" s="10">
        <v>1.4E-2</v>
      </c>
      <c r="I124" s="7"/>
      <c r="J124" s="11">
        <v>0.40500000000000003</v>
      </c>
      <c r="M124" s="6"/>
      <c r="N124" s="7"/>
      <c r="O124" s="7"/>
      <c r="P124" s="11"/>
      <c r="Q124" s="6"/>
      <c r="R124" s="10"/>
      <c r="S124" s="10"/>
      <c r="T124" s="7"/>
      <c r="U124" s="11"/>
      <c r="BF124" s="9">
        <v>1.429</v>
      </c>
      <c r="BG124" s="47"/>
      <c r="BH124" s="47"/>
      <c r="BI124" s="8"/>
    </row>
    <row r="125" spans="2:61" x14ac:dyDescent="0.2">
      <c r="B125" s="6"/>
      <c r="C125" s="7"/>
      <c r="D125" s="7"/>
      <c r="E125" s="11">
        <v>0.52800000000000002</v>
      </c>
      <c r="F125" s="6"/>
      <c r="G125" s="10">
        <v>0.109</v>
      </c>
      <c r="H125" s="10">
        <v>1.2E-2</v>
      </c>
      <c r="I125" s="7"/>
      <c r="J125" s="11">
        <v>0.32300000000000001</v>
      </c>
      <c r="M125" s="6"/>
      <c r="N125" s="7"/>
      <c r="O125" s="7"/>
      <c r="P125" s="11"/>
      <c r="Q125" s="6"/>
      <c r="R125" s="10"/>
      <c r="S125" s="10"/>
      <c r="T125" s="7"/>
      <c r="U125" s="11"/>
      <c r="BF125" s="9">
        <v>1.5</v>
      </c>
      <c r="BG125" s="47"/>
      <c r="BH125" s="47"/>
      <c r="BI125" s="8"/>
    </row>
    <row r="126" spans="2:61" ht="17" thickBot="1" x14ac:dyDescent="0.25">
      <c r="B126" s="6"/>
      <c r="C126" s="7"/>
      <c r="D126" s="7"/>
      <c r="E126" s="11">
        <v>0.45300000000000001</v>
      </c>
      <c r="F126" s="6"/>
      <c r="G126" s="7"/>
      <c r="H126" s="10">
        <v>0.34100000000000003</v>
      </c>
      <c r="I126" s="7"/>
      <c r="J126" s="11">
        <v>0.71299999999999997</v>
      </c>
      <c r="M126" s="6"/>
      <c r="N126" s="7"/>
      <c r="O126" s="7"/>
      <c r="P126" s="11"/>
      <c r="Q126" s="6"/>
      <c r="R126" s="7"/>
      <c r="S126" s="10"/>
      <c r="T126" s="7"/>
      <c r="U126" s="11"/>
      <c r="BF126" s="12">
        <v>1.8069999999999999</v>
      </c>
      <c r="BG126" s="48"/>
      <c r="BH126" s="48"/>
      <c r="BI126" s="14"/>
    </row>
    <row r="127" spans="2:61" x14ac:dyDescent="0.2">
      <c r="B127" s="6"/>
      <c r="C127" s="7"/>
      <c r="D127" s="7"/>
      <c r="E127" s="11">
        <v>0.02</v>
      </c>
      <c r="F127" s="6"/>
      <c r="G127" s="7"/>
      <c r="H127" s="10">
        <v>0.372</v>
      </c>
      <c r="I127" s="7"/>
      <c r="J127" s="11">
        <v>2.3540000000000001</v>
      </c>
      <c r="M127" s="6"/>
      <c r="N127" s="7"/>
      <c r="O127" s="7"/>
      <c r="P127" s="11"/>
      <c r="Q127" s="6"/>
      <c r="R127" s="7"/>
      <c r="S127" s="10"/>
      <c r="T127" s="7"/>
      <c r="U127" s="11"/>
      <c r="BF127" s="7"/>
    </row>
    <row r="128" spans="2:61" x14ac:dyDescent="0.2">
      <c r="B128" s="6"/>
      <c r="C128" s="7"/>
      <c r="D128" s="7"/>
      <c r="E128" s="11">
        <v>1.7999999999999999E-2</v>
      </c>
      <c r="F128" s="6"/>
      <c r="G128" s="7"/>
      <c r="H128" s="10">
        <v>0.46200000000000002</v>
      </c>
      <c r="I128" s="7"/>
      <c r="J128" s="11">
        <v>8.0000000000000002E-3</v>
      </c>
      <c r="M128" s="6"/>
      <c r="N128" s="7"/>
      <c r="O128" s="7"/>
      <c r="P128" s="11"/>
      <c r="Q128" s="6"/>
      <c r="R128" s="7"/>
      <c r="S128" s="10"/>
      <c r="T128" s="7"/>
      <c r="U128" s="11"/>
      <c r="BF128" s="7"/>
    </row>
    <row r="129" spans="2:58" x14ac:dyDescent="0.2">
      <c r="B129" s="6"/>
      <c r="C129" s="7"/>
      <c r="D129" s="7"/>
      <c r="E129" s="11">
        <v>1.6E-2</v>
      </c>
      <c r="F129" s="6"/>
      <c r="G129" s="7"/>
      <c r="H129" s="7"/>
      <c r="I129" s="7"/>
      <c r="J129" s="11">
        <v>1.7000000000000001E-2</v>
      </c>
      <c r="M129" s="6"/>
      <c r="N129" s="7"/>
      <c r="O129" s="7"/>
      <c r="P129" s="11"/>
      <c r="Q129" s="6"/>
      <c r="R129" s="7"/>
      <c r="S129" s="7"/>
      <c r="T129" s="7"/>
      <c r="U129" s="11"/>
      <c r="BF129" s="7"/>
    </row>
    <row r="130" spans="2:58" x14ac:dyDescent="0.2">
      <c r="B130" s="6"/>
      <c r="C130" s="7"/>
      <c r="D130" s="7"/>
      <c r="E130" s="11">
        <v>0.02</v>
      </c>
      <c r="F130" s="6"/>
      <c r="G130" s="7"/>
      <c r="H130" s="7"/>
      <c r="I130" s="7"/>
      <c r="J130" s="11">
        <v>0.82299999999999995</v>
      </c>
      <c r="M130" s="6"/>
      <c r="N130" s="7"/>
      <c r="O130" s="7"/>
      <c r="P130" s="11"/>
      <c r="Q130" s="6"/>
      <c r="R130" s="7"/>
      <c r="S130" s="7"/>
      <c r="T130" s="7"/>
      <c r="U130" s="11"/>
      <c r="BF130" s="7"/>
    </row>
    <row r="131" spans="2:58" x14ac:dyDescent="0.2">
      <c r="B131" s="6"/>
      <c r="C131" s="7"/>
      <c r="D131" s="7"/>
      <c r="E131" s="11">
        <v>1.4999999999999999E-2</v>
      </c>
      <c r="F131" s="6"/>
      <c r="G131" s="7"/>
      <c r="H131" s="7"/>
      <c r="I131" s="7"/>
      <c r="J131" s="11">
        <v>0.151</v>
      </c>
      <c r="M131" s="6"/>
      <c r="N131" s="7"/>
      <c r="O131" s="7"/>
      <c r="P131" s="11"/>
      <c r="Q131" s="6"/>
      <c r="R131" s="7"/>
      <c r="S131" s="7"/>
      <c r="T131" s="7"/>
      <c r="U131" s="11"/>
      <c r="BF131" s="7"/>
    </row>
    <row r="132" spans="2:58" x14ac:dyDescent="0.2">
      <c r="B132" s="6"/>
      <c r="C132" s="7"/>
      <c r="D132" s="7"/>
      <c r="E132" s="11">
        <v>2.3E-2</v>
      </c>
      <c r="F132" s="6"/>
      <c r="G132" s="7"/>
      <c r="H132" s="7"/>
      <c r="I132" s="7"/>
      <c r="J132" s="11">
        <v>0.88700000000000001</v>
      </c>
      <c r="M132" s="6"/>
      <c r="N132" s="7"/>
      <c r="O132" s="7"/>
      <c r="P132" s="11"/>
      <c r="Q132" s="6"/>
      <c r="R132" s="7"/>
      <c r="S132" s="7"/>
      <c r="T132" s="7"/>
      <c r="U132" s="11"/>
      <c r="BF132" s="7"/>
    </row>
    <row r="133" spans="2:58" x14ac:dyDescent="0.2">
      <c r="B133" s="6"/>
      <c r="C133" s="7"/>
      <c r="D133" s="7"/>
      <c r="E133" s="11">
        <v>1.4999999999999999E-2</v>
      </c>
      <c r="F133" s="6"/>
      <c r="G133" s="7"/>
      <c r="H133" s="7"/>
      <c r="I133" s="7"/>
      <c r="J133" s="11">
        <v>1.127</v>
      </c>
      <c r="M133" s="6"/>
      <c r="N133" s="7"/>
      <c r="O133" s="7"/>
      <c r="P133" s="11"/>
      <c r="Q133" s="6"/>
      <c r="R133" s="7"/>
      <c r="S133" s="7"/>
      <c r="T133" s="7"/>
      <c r="U133" s="11"/>
      <c r="BF133" s="7"/>
    </row>
    <row r="134" spans="2:58" x14ac:dyDescent="0.2">
      <c r="B134" s="6"/>
      <c r="C134" s="7"/>
      <c r="D134" s="7"/>
      <c r="E134" s="11">
        <v>0.152</v>
      </c>
      <c r="F134" s="6"/>
      <c r="G134" s="7"/>
      <c r="H134" s="7"/>
      <c r="I134" s="7"/>
      <c r="J134" s="11">
        <v>1.5029999999999999</v>
      </c>
      <c r="M134" s="6"/>
      <c r="N134" s="7"/>
      <c r="O134" s="7"/>
      <c r="P134" s="11"/>
      <c r="Q134" s="6"/>
      <c r="R134" s="7"/>
      <c r="S134" s="7"/>
      <c r="T134" s="7"/>
      <c r="U134" s="11"/>
      <c r="BF134" s="7"/>
    </row>
    <row r="135" spans="2:58" x14ac:dyDescent="0.2">
      <c r="B135" s="6"/>
      <c r="C135" s="7"/>
      <c r="D135" s="7"/>
      <c r="E135" s="11">
        <v>0.48399999999999999</v>
      </c>
      <c r="F135" s="6"/>
      <c r="G135" s="7"/>
      <c r="H135" s="7"/>
      <c r="I135" s="7"/>
      <c r="J135" s="11">
        <v>1.7030000000000001</v>
      </c>
      <c r="M135" s="6"/>
      <c r="N135" s="7"/>
      <c r="O135" s="7"/>
      <c r="P135" s="11"/>
      <c r="Q135" s="6"/>
      <c r="R135" s="7"/>
      <c r="S135" s="7"/>
      <c r="T135" s="7"/>
      <c r="U135" s="11"/>
    </row>
    <row r="136" spans="2:58" x14ac:dyDescent="0.2">
      <c r="B136" s="6"/>
      <c r="C136" s="7"/>
      <c r="D136" s="7"/>
      <c r="E136" s="11">
        <v>1.4999999999999999E-2</v>
      </c>
      <c r="F136" s="6"/>
      <c r="G136" s="7"/>
      <c r="H136" s="7"/>
      <c r="I136" s="7"/>
      <c r="J136" s="11">
        <v>1.635</v>
      </c>
      <c r="M136" s="6"/>
      <c r="N136" s="7"/>
      <c r="O136" s="7"/>
      <c r="P136" s="11"/>
      <c r="Q136" s="6"/>
      <c r="R136" s="7"/>
      <c r="S136" s="7"/>
      <c r="T136" s="7"/>
      <c r="U136" s="11"/>
    </row>
    <row r="137" spans="2:58" x14ac:dyDescent="0.2">
      <c r="B137" s="6"/>
      <c r="C137" s="7"/>
      <c r="D137" s="7"/>
      <c r="E137" s="11">
        <v>1.4E-2</v>
      </c>
      <c r="F137" s="6"/>
      <c r="G137" s="7"/>
      <c r="H137" s="7"/>
      <c r="I137" s="7"/>
      <c r="J137" s="11">
        <v>1.2729999999999999</v>
      </c>
      <c r="M137" s="6"/>
      <c r="N137" s="7"/>
      <c r="O137" s="7"/>
      <c r="P137" s="11"/>
      <c r="Q137" s="6"/>
      <c r="R137" s="7"/>
      <c r="S137" s="7"/>
      <c r="T137" s="7"/>
      <c r="U137" s="11"/>
    </row>
    <row r="138" spans="2:58" x14ac:dyDescent="0.2">
      <c r="B138" s="6"/>
      <c r="C138" s="7"/>
      <c r="D138" s="7"/>
      <c r="E138" s="11">
        <v>1.7000000000000001E-2</v>
      </c>
      <c r="F138" s="6"/>
      <c r="G138" s="7"/>
      <c r="H138" s="7"/>
      <c r="I138" s="7"/>
      <c r="J138" s="11">
        <v>1.671</v>
      </c>
      <c r="M138" s="6"/>
      <c r="N138" s="7"/>
      <c r="O138" s="7"/>
      <c r="P138" s="11"/>
      <c r="Q138" s="6"/>
      <c r="R138" s="7"/>
      <c r="S138" s="7"/>
      <c r="T138" s="7"/>
      <c r="U138" s="11"/>
    </row>
    <row r="139" spans="2:58" x14ac:dyDescent="0.2">
      <c r="B139" s="6"/>
      <c r="C139" s="7"/>
      <c r="D139" s="7"/>
      <c r="E139" s="11">
        <v>0.91100000000000003</v>
      </c>
      <c r="F139" s="6"/>
      <c r="G139" s="7"/>
      <c r="H139" s="7"/>
      <c r="I139" s="7"/>
      <c r="J139" s="11">
        <v>1.978</v>
      </c>
      <c r="M139" s="6"/>
      <c r="N139" s="7"/>
      <c r="O139" s="7"/>
      <c r="P139" s="11"/>
      <c r="Q139" s="6"/>
      <c r="R139" s="7"/>
      <c r="S139" s="7"/>
      <c r="T139" s="7"/>
      <c r="U139" s="11"/>
    </row>
    <row r="140" spans="2:58" x14ac:dyDescent="0.2">
      <c r="B140" s="6"/>
      <c r="C140" s="7"/>
      <c r="D140" s="7"/>
      <c r="E140" s="11">
        <v>0.28599999999999998</v>
      </c>
      <c r="F140" s="6"/>
      <c r="G140" s="7"/>
      <c r="H140" s="7"/>
      <c r="I140" s="7"/>
      <c r="J140" s="11">
        <v>1.1279999999999999</v>
      </c>
      <c r="M140" s="6"/>
      <c r="N140" s="7"/>
      <c r="O140" s="7"/>
      <c r="P140" s="11"/>
      <c r="Q140" s="6"/>
      <c r="R140" s="7"/>
      <c r="S140" s="7"/>
      <c r="T140" s="7"/>
      <c r="U140" s="11"/>
    </row>
    <row r="141" spans="2:58" x14ac:dyDescent="0.2">
      <c r="B141" s="6"/>
      <c r="C141" s="7"/>
      <c r="D141" s="7"/>
      <c r="E141" s="11">
        <v>0.53</v>
      </c>
      <c r="F141" s="6"/>
      <c r="G141" s="7"/>
      <c r="H141" s="7"/>
      <c r="I141" s="7"/>
      <c r="J141" s="11">
        <v>1.143</v>
      </c>
      <c r="M141" s="6"/>
      <c r="N141" s="7"/>
      <c r="O141" s="7"/>
      <c r="P141" s="11"/>
      <c r="Q141" s="6"/>
      <c r="R141" s="7"/>
      <c r="S141" s="7"/>
      <c r="T141" s="7"/>
      <c r="U141" s="11"/>
    </row>
    <row r="142" spans="2:58" x14ac:dyDescent="0.2">
      <c r="B142" s="6"/>
      <c r="C142" s="7"/>
      <c r="D142" s="7"/>
      <c r="E142" s="11">
        <v>0.54700000000000004</v>
      </c>
      <c r="F142" s="6"/>
      <c r="G142" s="7"/>
      <c r="H142" s="7"/>
      <c r="I142" s="7"/>
      <c r="J142" s="11">
        <v>0.96099999999999997</v>
      </c>
      <c r="M142" s="6"/>
      <c r="N142" s="7"/>
      <c r="O142" s="7"/>
      <c r="P142" s="11"/>
      <c r="Q142" s="6"/>
      <c r="R142" s="7"/>
      <c r="S142" s="7"/>
      <c r="T142" s="7"/>
      <c r="U142" s="11"/>
    </row>
    <row r="143" spans="2:58" x14ac:dyDescent="0.2">
      <c r="B143" s="6"/>
      <c r="C143" s="7"/>
      <c r="D143" s="7"/>
      <c r="E143" s="11">
        <v>0.16400000000000001</v>
      </c>
      <c r="F143" s="6"/>
      <c r="G143" s="7"/>
      <c r="H143" s="7"/>
      <c r="I143" s="7"/>
      <c r="J143" s="11">
        <v>0.23599999999999999</v>
      </c>
      <c r="M143" s="6"/>
      <c r="N143" s="7"/>
      <c r="O143" s="7"/>
      <c r="P143" s="11"/>
      <c r="Q143" s="6"/>
      <c r="R143" s="7"/>
      <c r="S143" s="7"/>
      <c r="T143" s="7"/>
      <c r="U143" s="11"/>
    </row>
    <row r="144" spans="2:58" x14ac:dyDescent="0.2">
      <c r="B144" s="6"/>
      <c r="C144" s="7"/>
      <c r="D144" s="7"/>
      <c r="E144" s="11">
        <v>1.4E-2</v>
      </c>
      <c r="F144" s="6"/>
      <c r="G144" s="7"/>
      <c r="H144" s="7"/>
      <c r="I144" s="7"/>
      <c r="J144" s="11">
        <v>2.1</v>
      </c>
      <c r="M144" s="6"/>
      <c r="N144" s="7"/>
      <c r="O144" s="7"/>
      <c r="P144" s="11"/>
      <c r="Q144" s="6"/>
      <c r="R144" s="7"/>
      <c r="S144" s="7"/>
      <c r="T144" s="7"/>
      <c r="U144" s="11"/>
    </row>
    <row r="145" spans="2:21" x14ac:dyDescent="0.2">
      <c r="B145" s="6"/>
      <c r="C145" s="7"/>
      <c r="D145" s="7"/>
      <c r="E145" s="11">
        <v>0.15</v>
      </c>
      <c r="F145" s="6"/>
      <c r="G145" s="7"/>
      <c r="H145" s="7"/>
      <c r="I145" s="7"/>
      <c r="J145" s="11">
        <v>0.54400000000000004</v>
      </c>
      <c r="M145" s="6"/>
      <c r="N145" s="7"/>
      <c r="O145" s="7"/>
      <c r="P145" s="11"/>
      <c r="Q145" s="6"/>
      <c r="R145" s="7"/>
      <c r="S145" s="7"/>
      <c r="T145" s="7"/>
      <c r="U145" s="11"/>
    </row>
    <row r="146" spans="2:21" x14ac:dyDescent="0.2">
      <c r="B146" s="6"/>
      <c r="C146" s="7"/>
      <c r="D146" s="7"/>
      <c r="E146" s="11">
        <v>4.1000000000000002E-2</v>
      </c>
      <c r="F146" s="6"/>
      <c r="G146" s="7"/>
      <c r="H146" s="7"/>
      <c r="I146" s="7"/>
      <c r="J146" s="11">
        <v>1.034</v>
      </c>
      <c r="M146" s="6"/>
      <c r="N146" s="7"/>
      <c r="O146" s="7"/>
      <c r="P146" s="11"/>
      <c r="Q146" s="6"/>
      <c r="R146" s="7"/>
      <c r="S146" s="7"/>
      <c r="T146" s="7"/>
      <c r="U146" s="11"/>
    </row>
    <row r="147" spans="2:21" x14ac:dyDescent="0.2">
      <c r="B147" s="6"/>
      <c r="C147" s="7"/>
      <c r="D147" s="7"/>
      <c r="E147" s="11">
        <v>1.0999999999999999E-2</v>
      </c>
      <c r="F147" s="6"/>
      <c r="G147" s="7"/>
      <c r="H147" s="7"/>
      <c r="I147" s="7"/>
      <c r="J147" s="11">
        <v>1.4490000000000001</v>
      </c>
      <c r="M147" s="6"/>
      <c r="N147" s="7"/>
      <c r="O147" s="7"/>
      <c r="P147" s="11"/>
      <c r="Q147" s="6"/>
      <c r="R147" s="7"/>
      <c r="S147" s="7"/>
      <c r="T147" s="7"/>
      <c r="U147" s="11"/>
    </row>
    <row r="148" spans="2:21" x14ac:dyDescent="0.2">
      <c r="B148" s="6"/>
      <c r="C148" s="7"/>
      <c r="D148" s="7"/>
      <c r="E148" s="11">
        <v>1.2999999999999999E-2</v>
      </c>
      <c r="F148" s="6"/>
      <c r="G148" s="7"/>
      <c r="H148" s="7"/>
      <c r="I148" s="7"/>
      <c r="J148" s="11">
        <v>0.42799999999999999</v>
      </c>
      <c r="M148" s="6"/>
      <c r="N148" s="7"/>
      <c r="O148" s="7"/>
      <c r="P148" s="11"/>
      <c r="Q148" s="6"/>
      <c r="R148" s="7"/>
      <c r="S148" s="7"/>
      <c r="T148" s="7"/>
      <c r="U148" s="11"/>
    </row>
    <row r="149" spans="2:21" x14ac:dyDescent="0.2">
      <c r="B149" s="6"/>
      <c r="C149" s="7"/>
      <c r="D149" s="7"/>
      <c r="E149" s="11">
        <v>1.2E-2</v>
      </c>
      <c r="F149" s="6"/>
      <c r="G149" s="7"/>
      <c r="H149" s="7"/>
      <c r="I149" s="7"/>
      <c r="J149" s="11">
        <v>1.4319999999999999</v>
      </c>
      <c r="M149" s="6"/>
      <c r="N149" s="7"/>
      <c r="O149" s="7"/>
      <c r="P149" s="11"/>
      <c r="Q149" s="6"/>
      <c r="R149" s="7"/>
      <c r="S149" s="7"/>
      <c r="T149" s="7"/>
      <c r="U149" s="11"/>
    </row>
    <row r="150" spans="2:21" x14ac:dyDescent="0.2">
      <c r="B150" s="6"/>
      <c r="C150" s="7"/>
      <c r="D150" s="7"/>
      <c r="E150" s="11">
        <v>0.01</v>
      </c>
      <c r="F150" s="6"/>
      <c r="G150" s="7"/>
      <c r="H150" s="7"/>
      <c r="I150" s="7"/>
      <c r="J150" s="11">
        <v>0.109</v>
      </c>
      <c r="M150" s="6"/>
      <c r="N150" s="7"/>
      <c r="O150" s="7"/>
      <c r="P150" s="11"/>
      <c r="Q150" s="6"/>
      <c r="R150" s="7"/>
      <c r="S150" s="7"/>
      <c r="T150" s="7"/>
      <c r="U150" s="11"/>
    </row>
    <row r="151" spans="2:21" x14ac:dyDescent="0.2">
      <c r="B151" s="6"/>
      <c r="C151" s="7"/>
      <c r="D151" s="7"/>
      <c r="E151" s="11">
        <v>0.749</v>
      </c>
      <c r="F151" s="6"/>
      <c r="G151" s="7"/>
      <c r="H151" s="7"/>
      <c r="I151" s="7"/>
      <c r="J151" s="11">
        <v>1.4E-2</v>
      </c>
      <c r="M151" s="6"/>
      <c r="N151" s="7"/>
      <c r="O151" s="7"/>
      <c r="P151" s="11"/>
      <c r="Q151" s="6"/>
      <c r="R151" s="7"/>
      <c r="S151" s="7"/>
      <c r="T151" s="7"/>
      <c r="U151" s="11"/>
    </row>
    <row r="152" spans="2:21" x14ac:dyDescent="0.2">
      <c r="B152" s="6"/>
      <c r="C152" s="7"/>
      <c r="D152" s="7"/>
      <c r="E152" s="11">
        <v>0.54</v>
      </c>
      <c r="F152" s="6"/>
      <c r="G152" s="7"/>
      <c r="H152" s="7"/>
      <c r="I152" s="7"/>
      <c r="J152" s="11">
        <v>6.0000000000000001E-3</v>
      </c>
      <c r="M152" s="6"/>
      <c r="N152" s="7"/>
      <c r="O152" s="7"/>
      <c r="P152" s="11"/>
      <c r="Q152" s="6"/>
      <c r="R152" s="7"/>
      <c r="S152" s="7"/>
      <c r="T152" s="7"/>
      <c r="U152" s="11"/>
    </row>
    <row r="153" spans="2:21" x14ac:dyDescent="0.2">
      <c r="B153" s="6"/>
      <c r="C153" s="7"/>
      <c r="D153" s="7"/>
      <c r="E153" s="11">
        <v>0.82399999999999995</v>
      </c>
      <c r="F153" s="6"/>
      <c r="G153" s="7"/>
      <c r="H153" s="7"/>
      <c r="I153" s="7"/>
      <c r="J153" s="11">
        <v>4.0000000000000001E-3</v>
      </c>
      <c r="M153" s="6"/>
      <c r="N153" s="7"/>
      <c r="O153" s="7"/>
      <c r="P153" s="11"/>
      <c r="Q153" s="6"/>
      <c r="R153" s="7"/>
      <c r="S153" s="7"/>
      <c r="T153" s="7"/>
      <c r="U153" s="11"/>
    </row>
    <row r="154" spans="2:21" x14ac:dyDescent="0.2">
      <c r="B154" s="6"/>
      <c r="C154" s="7"/>
      <c r="D154" s="7"/>
      <c r="E154" s="11">
        <v>3.6999999999999998E-2</v>
      </c>
      <c r="F154" s="6"/>
      <c r="G154" s="7"/>
      <c r="H154" s="7"/>
      <c r="I154" s="7"/>
      <c r="J154" s="11">
        <v>8.9999999999999993E-3</v>
      </c>
      <c r="M154" s="6"/>
      <c r="N154" s="7"/>
      <c r="O154" s="7"/>
      <c r="P154" s="11"/>
      <c r="Q154" s="6"/>
      <c r="R154" s="7"/>
      <c r="S154" s="7"/>
      <c r="T154" s="7"/>
      <c r="U154" s="11"/>
    </row>
    <row r="155" spans="2:21" x14ac:dyDescent="0.2">
      <c r="B155" s="6"/>
      <c r="C155" s="7"/>
      <c r="D155" s="7"/>
      <c r="E155" s="11">
        <v>1.9E-2</v>
      </c>
      <c r="F155" s="6"/>
      <c r="G155" s="7"/>
      <c r="H155" s="7"/>
      <c r="I155" s="7"/>
      <c r="J155" s="11">
        <v>1.2999999999999999E-2</v>
      </c>
      <c r="M155" s="6"/>
      <c r="N155" s="7"/>
      <c r="O155" s="7"/>
      <c r="P155" s="11"/>
      <c r="Q155" s="6"/>
      <c r="R155" s="7"/>
      <c r="S155" s="7"/>
      <c r="T155" s="7"/>
      <c r="U155" s="11"/>
    </row>
    <row r="156" spans="2:21" x14ac:dyDescent="0.2">
      <c r="B156" s="6"/>
      <c r="C156" s="7"/>
      <c r="D156" s="7"/>
      <c r="E156" s="11">
        <v>1.7000000000000001E-2</v>
      </c>
      <c r="F156" s="6"/>
      <c r="G156" s="7"/>
      <c r="H156" s="7"/>
      <c r="I156" s="7"/>
      <c r="J156" s="11">
        <v>8.0000000000000002E-3</v>
      </c>
      <c r="M156" s="6"/>
      <c r="N156" s="7"/>
      <c r="O156" s="7"/>
      <c r="P156" s="11"/>
      <c r="Q156" s="6"/>
      <c r="R156" s="7"/>
      <c r="S156" s="7"/>
      <c r="T156" s="7"/>
      <c r="U156" s="11"/>
    </row>
    <row r="157" spans="2:21" x14ac:dyDescent="0.2">
      <c r="B157" s="6"/>
      <c r="C157" s="7"/>
      <c r="D157" s="7"/>
      <c r="E157" s="11">
        <v>6.5000000000000002E-2</v>
      </c>
      <c r="F157" s="6"/>
      <c r="G157" s="7"/>
      <c r="H157" s="7"/>
      <c r="I157" s="7"/>
      <c r="J157" s="11">
        <v>5.0000000000000001E-3</v>
      </c>
      <c r="M157" s="6"/>
      <c r="N157" s="7"/>
      <c r="O157" s="7"/>
      <c r="P157" s="11"/>
      <c r="Q157" s="6"/>
      <c r="R157" s="7"/>
      <c r="S157" s="7"/>
      <c r="T157" s="7"/>
      <c r="U157" s="11"/>
    </row>
    <row r="158" spans="2:21" x14ac:dyDescent="0.2">
      <c r="B158" s="6"/>
      <c r="C158" s="7"/>
      <c r="D158" s="7"/>
      <c r="E158" s="11">
        <v>0.26700000000000002</v>
      </c>
      <c r="F158" s="6"/>
      <c r="G158" s="7"/>
      <c r="H158" s="7"/>
      <c r="I158" s="7"/>
      <c r="J158" s="11">
        <v>1.7000000000000001E-2</v>
      </c>
      <c r="M158" s="6"/>
      <c r="N158" s="7"/>
      <c r="O158" s="7"/>
      <c r="P158" s="11"/>
      <c r="Q158" s="6"/>
      <c r="R158" s="7"/>
      <c r="S158" s="7"/>
      <c r="T158" s="7"/>
      <c r="U158" s="11"/>
    </row>
    <row r="159" spans="2:21" x14ac:dyDescent="0.2">
      <c r="B159" s="6"/>
      <c r="C159" s="7"/>
      <c r="D159" s="7"/>
      <c r="E159" s="11">
        <v>3.0000000000000001E-3</v>
      </c>
      <c r="F159" s="6"/>
      <c r="G159" s="7"/>
      <c r="H159" s="7"/>
      <c r="I159" s="7"/>
      <c r="J159" s="11">
        <v>2.1000000000000001E-2</v>
      </c>
      <c r="M159" s="6"/>
      <c r="N159" s="7"/>
      <c r="O159" s="7"/>
      <c r="P159" s="11"/>
      <c r="Q159" s="6"/>
      <c r="R159" s="7"/>
      <c r="S159" s="7"/>
      <c r="T159" s="7"/>
      <c r="U159" s="11"/>
    </row>
    <row r="160" spans="2:21" x14ac:dyDescent="0.2">
      <c r="B160" s="6"/>
      <c r="C160" s="7"/>
      <c r="D160" s="7"/>
      <c r="E160" s="11">
        <v>0.191</v>
      </c>
      <c r="F160" s="6"/>
      <c r="G160" s="7"/>
      <c r="H160" s="7"/>
      <c r="I160" s="7"/>
      <c r="J160" s="11">
        <v>7.0000000000000001E-3</v>
      </c>
      <c r="M160" s="6"/>
      <c r="N160" s="7"/>
      <c r="O160" s="7"/>
      <c r="P160" s="11"/>
      <c r="Q160" s="6"/>
      <c r="R160" s="7"/>
      <c r="S160" s="7"/>
      <c r="T160" s="7"/>
      <c r="U160" s="11"/>
    </row>
    <row r="161" spans="1:21" x14ac:dyDescent="0.2">
      <c r="B161" s="6"/>
      <c r="C161" s="7"/>
      <c r="D161" s="7"/>
      <c r="E161" s="11">
        <v>2.4E-2</v>
      </c>
      <c r="F161" s="6"/>
      <c r="G161" s="7"/>
      <c r="H161" s="7"/>
      <c r="I161" s="7"/>
      <c r="J161" s="11">
        <v>5.0000000000000001E-3</v>
      </c>
      <c r="M161" s="6"/>
      <c r="N161" s="7"/>
      <c r="O161" s="7"/>
      <c r="P161" s="11"/>
      <c r="Q161" s="6"/>
      <c r="R161" s="7"/>
      <c r="S161" s="7"/>
      <c r="T161" s="7"/>
      <c r="U161" s="11"/>
    </row>
    <row r="162" spans="1:21" x14ac:dyDescent="0.2">
      <c r="B162" s="6"/>
      <c r="C162" s="7"/>
      <c r="D162" s="7"/>
      <c r="E162" s="11">
        <v>5.8999999999999997E-2</v>
      </c>
      <c r="F162" s="6"/>
      <c r="G162" s="7"/>
      <c r="H162" s="7"/>
      <c r="I162" s="7"/>
      <c r="J162" s="11">
        <v>2.7E-2</v>
      </c>
      <c r="M162" s="6"/>
      <c r="N162" s="7"/>
      <c r="O162" s="7"/>
      <c r="P162" s="11"/>
      <c r="Q162" s="6"/>
      <c r="R162" s="7"/>
      <c r="S162" s="7"/>
      <c r="T162" s="7"/>
      <c r="U162" s="11"/>
    </row>
    <row r="163" spans="1:21" x14ac:dyDescent="0.2">
      <c r="B163" s="6"/>
      <c r="C163" s="7"/>
      <c r="D163" s="7"/>
      <c r="E163" s="11">
        <v>0.11600000000000001</v>
      </c>
      <c r="F163" s="6"/>
      <c r="G163" s="7"/>
      <c r="H163" s="7"/>
      <c r="I163" s="7"/>
      <c r="J163" s="11">
        <v>6.0000000000000001E-3</v>
      </c>
      <c r="M163" s="6"/>
      <c r="N163" s="7"/>
      <c r="O163" s="7"/>
      <c r="P163" s="11"/>
      <c r="Q163" s="6"/>
      <c r="R163" s="7"/>
      <c r="S163" s="7"/>
      <c r="T163" s="7"/>
      <c r="U163" s="11"/>
    </row>
    <row r="164" spans="1:21" x14ac:dyDescent="0.2">
      <c r="B164" s="6"/>
      <c r="C164" s="7"/>
      <c r="D164" s="7"/>
      <c r="E164" s="11">
        <v>0.23599999999999999</v>
      </c>
      <c r="F164" s="6"/>
      <c r="G164" s="7"/>
      <c r="H164" s="7"/>
      <c r="I164" s="7"/>
      <c r="J164" s="11">
        <v>5.0000000000000001E-3</v>
      </c>
      <c r="M164" s="6"/>
      <c r="N164" s="7"/>
      <c r="O164" s="7"/>
      <c r="P164" s="11"/>
      <c r="Q164" s="6"/>
      <c r="R164" s="7"/>
      <c r="S164" s="7"/>
      <c r="T164" s="7"/>
      <c r="U164" s="11"/>
    </row>
    <row r="165" spans="1:21" x14ac:dyDescent="0.2">
      <c r="B165" s="6"/>
      <c r="C165" s="7"/>
      <c r="D165" s="7"/>
      <c r="E165" s="11">
        <v>0.622</v>
      </c>
      <c r="F165" s="6"/>
      <c r="G165" s="7"/>
      <c r="H165" s="7"/>
      <c r="I165" s="7"/>
      <c r="J165" s="11">
        <v>8.9999999999999993E-3</v>
      </c>
      <c r="M165" s="6"/>
      <c r="N165" s="7"/>
      <c r="O165" s="7"/>
      <c r="P165" s="11"/>
      <c r="Q165" s="6"/>
      <c r="R165" s="7"/>
      <c r="S165" s="7"/>
      <c r="T165" s="7"/>
      <c r="U165" s="11"/>
    </row>
    <row r="166" spans="1:21" x14ac:dyDescent="0.2">
      <c r="B166" s="6"/>
      <c r="C166" s="7"/>
      <c r="D166" s="7"/>
      <c r="E166" s="8"/>
      <c r="F166" s="6"/>
      <c r="G166" s="7"/>
      <c r="H166" s="7"/>
      <c r="I166" s="7"/>
      <c r="J166" s="11">
        <v>1.4999999999999999E-2</v>
      </c>
      <c r="M166" s="6"/>
      <c r="N166" s="7"/>
      <c r="O166" s="7"/>
      <c r="P166" s="8"/>
      <c r="Q166" s="6"/>
      <c r="R166" s="7"/>
      <c r="S166" s="7"/>
      <c r="T166" s="7"/>
      <c r="U166" s="11"/>
    </row>
    <row r="167" spans="1:21" x14ac:dyDescent="0.2">
      <c r="B167" s="6"/>
      <c r="C167" s="7"/>
      <c r="D167" s="7"/>
      <c r="E167" s="8"/>
      <c r="F167" s="6"/>
      <c r="G167" s="7"/>
      <c r="H167" s="7"/>
      <c r="I167" s="7"/>
      <c r="J167" s="11">
        <v>1.0999999999999999E-2</v>
      </c>
      <c r="M167" s="6"/>
      <c r="N167" s="7"/>
      <c r="O167" s="7"/>
      <c r="P167" s="8"/>
      <c r="Q167" s="6"/>
      <c r="R167" s="7"/>
      <c r="S167" s="7"/>
      <c r="T167" s="7"/>
      <c r="U167" s="11"/>
    </row>
    <row r="168" spans="1:21" x14ac:dyDescent="0.2">
      <c r="B168" s="6"/>
      <c r="C168" s="7"/>
      <c r="D168" s="7"/>
      <c r="E168" s="8"/>
      <c r="F168" s="6"/>
      <c r="G168" s="7"/>
      <c r="H168" s="7"/>
      <c r="I168" s="7"/>
      <c r="J168" s="11">
        <v>2E-3</v>
      </c>
      <c r="M168" s="6"/>
      <c r="N168" s="7"/>
      <c r="O168" s="7"/>
      <c r="P168" s="8"/>
      <c r="Q168" s="6"/>
      <c r="R168" s="7"/>
      <c r="S168" s="7"/>
      <c r="T168" s="7"/>
      <c r="U168" s="11"/>
    </row>
    <row r="169" spans="1:21" x14ac:dyDescent="0.2">
      <c r="B169" s="6"/>
      <c r="C169" s="7"/>
      <c r="D169" s="7"/>
      <c r="E169" s="8"/>
      <c r="F169" s="6"/>
      <c r="G169" s="7"/>
      <c r="H169" s="7"/>
      <c r="I169" s="7"/>
      <c r="J169" s="11">
        <v>2E-3</v>
      </c>
      <c r="M169" s="6"/>
      <c r="N169" s="7"/>
      <c r="O169" s="7"/>
      <c r="P169" s="8"/>
      <c r="Q169" s="6"/>
      <c r="R169" s="7"/>
      <c r="S169" s="7"/>
      <c r="T169" s="7"/>
      <c r="U169" s="11"/>
    </row>
    <row r="170" spans="1:21" x14ac:dyDescent="0.2">
      <c r="B170" s="6"/>
      <c r="C170" s="7"/>
      <c r="D170" s="7"/>
      <c r="E170" s="8"/>
      <c r="F170" s="6"/>
      <c r="G170" s="7"/>
      <c r="H170" s="7"/>
      <c r="I170" s="7"/>
      <c r="J170" s="11">
        <v>5.0000000000000001E-3</v>
      </c>
      <c r="M170" s="6"/>
      <c r="N170" s="7"/>
      <c r="O170" s="7"/>
      <c r="P170" s="8"/>
      <c r="Q170" s="6"/>
      <c r="R170" s="7"/>
      <c r="S170" s="7"/>
      <c r="T170" s="7"/>
      <c r="U170" s="11"/>
    </row>
    <row r="171" spans="1:21" x14ac:dyDescent="0.2">
      <c r="B171" s="6"/>
      <c r="C171" s="7"/>
      <c r="D171" s="7"/>
      <c r="E171" s="8"/>
      <c r="F171" s="6"/>
      <c r="G171" s="7"/>
      <c r="H171" s="7"/>
      <c r="I171" s="7"/>
      <c r="J171" s="11">
        <v>1.6E-2</v>
      </c>
      <c r="M171" s="6"/>
      <c r="N171" s="7"/>
      <c r="O171" s="7"/>
      <c r="P171" s="8"/>
      <c r="Q171" s="6"/>
      <c r="R171" s="7"/>
      <c r="S171" s="7"/>
      <c r="T171" s="7"/>
      <c r="U171" s="11"/>
    </row>
    <row r="172" spans="1:21" ht="17" thickBot="1" x14ac:dyDescent="0.25">
      <c r="B172" s="15"/>
      <c r="C172" s="13"/>
      <c r="D172" s="13"/>
      <c r="E172" s="14"/>
      <c r="F172" s="15"/>
      <c r="G172" s="13"/>
      <c r="H172" s="13"/>
      <c r="I172" s="13"/>
      <c r="J172" s="31">
        <v>1.1579999999999999</v>
      </c>
      <c r="M172" s="15"/>
      <c r="N172" s="13"/>
      <c r="O172" s="13"/>
      <c r="P172" s="14"/>
      <c r="Q172" s="15"/>
      <c r="R172" s="13"/>
      <c r="S172" s="13"/>
      <c r="T172" s="13"/>
      <c r="U172" s="31"/>
    </row>
    <row r="173" spans="1:21" x14ac:dyDescent="0.2">
      <c r="A173" s="26" t="s">
        <v>46</v>
      </c>
      <c r="B173">
        <v>77</v>
      </c>
      <c r="C173">
        <v>68</v>
      </c>
      <c r="D173">
        <v>46</v>
      </c>
      <c r="E173">
        <v>162</v>
      </c>
      <c r="F173">
        <v>84</v>
      </c>
      <c r="G173">
        <v>122</v>
      </c>
      <c r="H173">
        <v>125</v>
      </c>
      <c r="I173">
        <v>103</v>
      </c>
      <c r="J173" s="32">
        <v>169</v>
      </c>
      <c r="L173" s="26" t="s">
        <v>46</v>
      </c>
      <c r="M173">
        <v>29</v>
      </c>
      <c r="N173">
        <v>34</v>
      </c>
      <c r="O173">
        <v>19</v>
      </c>
      <c r="P173">
        <v>43</v>
      </c>
      <c r="Q173">
        <v>21</v>
      </c>
      <c r="R173">
        <v>38</v>
      </c>
      <c r="S173">
        <v>13</v>
      </c>
      <c r="T173">
        <v>22</v>
      </c>
      <c r="U173" s="32">
        <v>29</v>
      </c>
    </row>
    <row r="174" spans="1:21" x14ac:dyDescent="0.2">
      <c r="E174">
        <f>SUM(B173:E173)</f>
        <v>353</v>
      </c>
      <c r="J174">
        <f>SUM(F173:J173)</f>
        <v>603</v>
      </c>
      <c r="P174">
        <f>SUM(M173:P173)</f>
        <v>125</v>
      </c>
      <c r="U174">
        <f>SUM(Q173:U173)</f>
        <v>123</v>
      </c>
    </row>
    <row r="176" spans="1:21" x14ac:dyDescent="0.2">
      <c r="L176" s="24" t="s">
        <v>36</v>
      </c>
      <c r="M176">
        <f>M173*100/B173</f>
        <v>37.662337662337663</v>
      </c>
      <c r="N176">
        <f t="shared" ref="N176:O176" si="5">N173*100/C173</f>
        <v>50</v>
      </c>
      <c r="O176">
        <f t="shared" si="5"/>
        <v>41.304347826086953</v>
      </c>
      <c r="P176">
        <f>P173*100/E173</f>
        <v>26.543209876543209</v>
      </c>
      <c r="Q176">
        <f>Q173*100/F173</f>
        <v>25</v>
      </c>
      <c r="R176">
        <f t="shared" ref="R176:U176" si="6">R173*100/G173</f>
        <v>31.147540983606557</v>
      </c>
      <c r="S176">
        <f t="shared" si="6"/>
        <v>10.4</v>
      </c>
      <c r="T176">
        <f t="shared" si="6"/>
        <v>21.359223300970875</v>
      </c>
      <c r="U176">
        <f t="shared" si="6"/>
        <v>17.159763313609467</v>
      </c>
    </row>
    <row r="177" spans="12:21" x14ac:dyDescent="0.2">
      <c r="P177">
        <f>P174*100/E174</f>
        <v>35.410764872521248</v>
      </c>
      <c r="U177">
        <f>U174*100/J174</f>
        <v>20.398009950248756</v>
      </c>
    </row>
    <row r="178" spans="12:21" x14ac:dyDescent="0.2">
      <c r="L178" s="24" t="s">
        <v>35</v>
      </c>
      <c r="M178">
        <f>AVERAGE(M4:M172)</f>
        <v>0.80134482758620706</v>
      </c>
      <c r="N178">
        <f t="shared" ref="N178:O178" si="7">AVERAGE(N4:N172)</f>
        <v>1.1493823529411762</v>
      </c>
      <c r="O178">
        <f t="shared" si="7"/>
        <v>1.1163157894736842</v>
      </c>
      <c r="P178">
        <f>AVERAGE(P4:P172)</f>
        <v>0.66297674418604657</v>
      </c>
      <c r="Q178">
        <f t="shared" ref="Q178:U178" si="8">AVERAGE(Q4:Q172)</f>
        <v>0.80604761904761901</v>
      </c>
      <c r="R178">
        <f t="shared" si="8"/>
        <v>0.93968421052631579</v>
      </c>
      <c r="S178">
        <f t="shared" si="8"/>
        <v>0.66353846153846152</v>
      </c>
      <c r="T178">
        <f t="shared" si="8"/>
        <v>1.0930909090909091</v>
      </c>
      <c r="U178">
        <f t="shared" si="8"/>
        <v>1.1921034482758623</v>
      </c>
    </row>
    <row r="179" spans="12:21" x14ac:dyDescent="0.2">
      <c r="P179">
        <f>AVERAGE(M178:P178)</f>
        <v>0.93250492854677858</v>
      </c>
      <c r="U179">
        <f>AVERAGE(Q178:U178)</f>
        <v>0.93889292969583349</v>
      </c>
    </row>
  </sheetData>
  <mergeCells count="16">
    <mergeCell ref="X3:Z3"/>
    <mergeCell ref="AA3:AC3"/>
    <mergeCell ref="AD3:AF3"/>
    <mergeCell ref="AG3:AI3"/>
    <mergeCell ref="AJ3:AL3"/>
    <mergeCell ref="B2:E2"/>
    <mergeCell ref="F2:J2"/>
    <mergeCell ref="M2:P2"/>
    <mergeCell ref="Q2:U2"/>
    <mergeCell ref="AO2:BC2"/>
    <mergeCell ref="X2:AL2"/>
    <mergeCell ref="AO3:AQ3"/>
    <mergeCell ref="AR3:AT3"/>
    <mergeCell ref="AU3:AW3"/>
    <mergeCell ref="AX3:AZ3"/>
    <mergeCell ref="BA3:B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B061-3F7A-E547-BD93-1A5698FC22F1}">
  <dimension ref="A1:J10"/>
  <sheetViews>
    <sheetView topLeftCell="B1" workbookViewId="0">
      <selection activeCell="R21" sqref="R21"/>
    </sheetView>
  </sheetViews>
  <sheetFormatPr baseColWidth="10" defaultRowHeight="16" x14ac:dyDescent="0.2"/>
  <cols>
    <col min="1" max="1" width="11.5" bestFit="1" customWidth="1"/>
  </cols>
  <sheetData>
    <row r="1" spans="1:10" ht="17" thickBot="1" x14ac:dyDescent="0.25">
      <c r="B1" s="16" t="s">
        <v>245</v>
      </c>
      <c r="C1" s="17" t="s">
        <v>10</v>
      </c>
      <c r="D1" s="17" t="s">
        <v>11</v>
      </c>
      <c r="E1" s="18" t="s">
        <v>12</v>
      </c>
      <c r="F1" s="16" t="s">
        <v>248</v>
      </c>
      <c r="G1" s="17" t="s">
        <v>31</v>
      </c>
      <c r="H1" s="17" t="s">
        <v>32</v>
      </c>
      <c r="I1" s="17" t="s">
        <v>33</v>
      </c>
      <c r="J1" s="18" t="s">
        <v>34</v>
      </c>
    </row>
    <row r="2" spans="1:10" x14ac:dyDescent="0.2">
      <c r="A2" s="51" t="s">
        <v>246</v>
      </c>
      <c r="B2" s="49">
        <v>3</v>
      </c>
      <c r="C2" s="52">
        <v>8</v>
      </c>
      <c r="D2" s="52">
        <v>5</v>
      </c>
      <c r="E2" s="52">
        <v>11</v>
      </c>
      <c r="F2" s="55">
        <v>0</v>
      </c>
      <c r="G2" s="55">
        <v>0</v>
      </c>
      <c r="H2" s="55">
        <v>3</v>
      </c>
      <c r="I2" s="55">
        <v>4</v>
      </c>
      <c r="J2" s="55">
        <v>1</v>
      </c>
    </row>
    <row r="3" spans="1:10" x14ac:dyDescent="0.2">
      <c r="A3" s="7"/>
      <c r="B3" s="10"/>
      <c r="C3" s="10"/>
      <c r="D3" s="50" t="s">
        <v>249</v>
      </c>
      <c r="E3" s="54">
        <f>SUM(B2:E2)</f>
        <v>27</v>
      </c>
      <c r="F3" s="10"/>
      <c r="G3" s="10"/>
      <c r="H3" s="10"/>
      <c r="I3" s="50" t="s">
        <v>249</v>
      </c>
      <c r="J3" s="54">
        <f>SUM(F2:J2)</f>
        <v>8</v>
      </c>
    </row>
    <row r="4" spans="1:10" x14ac:dyDescent="0.2">
      <c r="A4" s="5" t="s">
        <v>247</v>
      </c>
      <c r="B4" s="53">
        <v>29</v>
      </c>
      <c r="C4" s="53">
        <v>34</v>
      </c>
      <c r="D4" s="53">
        <v>19</v>
      </c>
      <c r="E4" s="53">
        <v>43</v>
      </c>
      <c r="F4" s="53">
        <v>21</v>
      </c>
      <c r="G4" s="53">
        <v>38</v>
      </c>
      <c r="H4" s="53">
        <v>13</v>
      </c>
      <c r="I4" s="53">
        <v>22</v>
      </c>
      <c r="J4" s="53">
        <v>29</v>
      </c>
    </row>
    <row r="5" spans="1:10" x14ac:dyDescent="0.2">
      <c r="A5" s="7"/>
      <c r="B5" s="10"/>
      <c r="C5" s="10"/>
      <c r="D5" s="50" t="s">
        <v>249</v>
      </c>
      <c r="E5" s="53">
        <f>SUM(B4:E4)</f>
        <v>125</v>
      </c>
      <c r="F5" s="10"/>
      <c r="G5" s="10"/>
      <c r="H5" s="10"/>
      <c r="I5" s="50" t="s">
        <v>249</v>
      </c>
      <c r="J5" s="53">
        <f>SUM(F4:J4)</f>
        <v>123</v>
      </c>
    </row>
    <row r="7" spans="1:10" x14ac:dyDescent="0.2">
      <c r="A7" s="23" t="s">
        <v>252</v>
      </c>
    </row>
    <row r="8" spans="1:10" x14ac:dyDescent="0.2">
      <c r="B8" s="57" t="s">
        <v>250</v>
      </c>
      <c r="C8" s="57" t="s">
        <v>251</v>
      </c>
    </row>
    <row r="9" spans="1:10" x14ac:dyDescent="0.2">
      <c r="A9" s="56" t="s">
        <v>3</v>
      </c>
      <c r="B9" s="53">
        <v>27</v>
      </c>
      <c r="C9" s="53">
        <v>98</v>
      </c>
    </row>
    <row r="10" spans="1:10" x14ac:dyDescent="0.2">
      <c r="A10" s="56" t="s">
        <v>2</v>
      </c>
      <c r="B10" s="53">
        <v>8</v>
      </c>
      <c r="C10" s="53">
        <v>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E87E-D453-3F41-B1CF-27E346FDDA70}">
  <dimension ref="A1:M29"/>
  <sheetViews>
    <sheetView workbookViewId="0">
      <selection activeCell="N10" sqref="N10"/>
    </sheetView>
  </sheetViews>
  <sheetFormatPr baseColWidth="10" defaultRowHeight="16" x14ac:dyDescent="0.2"/>
  <cols>
    <col min="5" max="5" width="11.6640625" bestFit="1" customWidth="1"/>
    <col min="6" max="6" width="14.6640625" bestFit="1" customWidth="1"/>
  </cols>
  <sheetData>
    <row r="1" spans="1:6" x14ac:dyDescent="0.2">
      <c r="C1" t="s">
        <v>259</v>
      </c>
      <c r="D1" t="s">
        <v>257</v>
      </c>
      <c r="E1" t="s">
        <v>258</v>
      </c>
      <c r="F1" t="s">
        <v>260</v>
      </c>
    </row>
    <row r="2" spans="1:6" x14ac:dyDescent="0.2">
      <c r="A2" s="23" t="s">
        <v>2</v>
      </c>
      <c r="B2" t="s">
        <v>261</v>
      </c>
      <c r="C2">
        <f t="shared" ref="C2:C10" si="0">F2-E2-D2</f>
        <v>2</v>
      </c>
      <c r="D2">
        <v>0</v>
      </c>
      <c r="E2">
        <v>2</v>
      </c>
      <c r="F2">
        <v>4</v>
      </c>
    </row>
    <row r="3" spans="1:6" x14ac:dyDescent="0.2">
      <c r="B3" t="s">
        <v>262</v>
      </c>
      <c r="C3">
        <f t="shared" si="0"/>
        <v>9</v>
      </c>
      <c r="D3">
        <v>0</v>
      </c>
      <c r="E3">
        <v>5</v>
      </c>
      <c r="F3">
        <v>14</v>
      </c>
    </row>
    <row r="4" spans="1:6" x14ac:dyDescent="0.2">
      <c r="B4" t="s">
        <v>263</v>
      </c>
      <c r="C4">
        <f t="shared" si="0"/>
        <v>13</v>
      </c>
      <c r="D4">
        <v>3</v>
      </c>
      <c r="E4">
        <v>4</v>
      </c>
      <c r="F4">
        <v>20</v>
      </c>
    </row>
    <row r="5" spans="1:6" x14ac:dyDescent="0.2">
      <c r="B5" t="s">
        <v>264</v>
      </c>
      <c r="C5">
        <f t="shared" si="0"/>
        <v>0</v>
      </c>
      <c r="D5">
        <v>0</v>
      </c>
      <c r="E5">
        <v>1</v>
      </c>
      <c r="F5">
        <v>1</v>
      </c>
    </row>
    <row r="6" spans="1:6" x14ac:dyDescent="0.2">
      <c r="B6">
        <v>20200811</v>
      </c>
      <c r="C6">
        <f t="shared" si="0"/>
        <v>4</v>
      </c>
      <c r="D6">
        <v>1</v>
      </c>
      <c r="E6">
        <v>0</v>
      </c>
      <c r="F6">
        <v>5</v>
      </c>
    </row>
    <row r="7" spans="1:6" x14ac:dyDescent="0.2">
      <c r="B7" t="s">
        <v>265</v>
      </c>
      <c r="C7">
        <f t="shared" si="0"/>
        <v>1</v>
      </c>
      <c r="D7">
        <v>0</v>
      </c>
      <c r="E7">
        <v>1</v>
      </c>
      <c r="F7">
        <v>2</v>
      </c>
    </row>
    <row r="8" spans="1:6" x14ac:dyDescent="0.2">
      <c r="B8" t="s">
        <v>266</v>
      </c>
      <c r="C8">
        <f t="shared" si="0"/>
        <v>3</v>
      </c>
      <c r="D8">
        <v>0</v>
      </c>
      <c r="E8">
        <v>1</v>
      </c>
      <c r="F8">
        <v>4</v>
      </c>
    </row>
    <row r="9" spans="1:6" x14ac:dyDescent="0.2">
      <c r="B9">
        <v>20200801</v>
      </c>
      <c r="C9">
        <f t="shared" si="0"/>
        <v>0</v>
      </c>
      <c r="D9">
        <v>0</v>
      </c>
      <c r="E9">
        <v>1</v>
      </c>
      <c r="F9">
        <v>1</v>
      </c>
    </row>
    <row r="10" spans="1:6" x14ac:dyDescent="0.2">
      <c r="B10" t="s">
        <v>267</v>
      </c>
      <c r="C10">
        <f t="shared" si="0"/>
        <v>2</v>
      </c>
      <c r="D10">
        <v>0</v>
      </c>
      <c r="E10">
        <v>2</v>
      </c>
      <c r="F10">
        <v>4</v>
      </c>
    </row>
    <row r="11" spans="1:6" x14ac:dyDescent="0.2">
      <c r="B11" t="s">
        <v>268</v>
      </c>
      <c r="C11">
        <f>F11-E11-D11</f>
        <v>1</v>
      </c>
      <c r="D11">
        <v>0</v>
      </c>
      <c r="E11">
        <v>1</v>
      </c>
      <c r="F11">
        <v>2</v>
      </c>
    </row>
    <row r="12" spans="1:6" x14ac:dyDescent="0.2">
      <c r="B12" s="58" t="s">
        <v>249</v>
      </c>
      <c r="C12" s="23">
        <f t="shared" ref="C12:E12" si="1">SUM(C2:C11)</f>
        <v>35</v>
      </c>
      <c r="D12" s="23">
        <f t="shared" si="1"/>
        <v>4</v>
      </c>
      <c r="E12" s="23">
        <f t="shared" si="1"/>
        <v>18</v>
      </c>
      <c r="F12" s="23">
        <f>SUM(F2:F11)</f>
        <v>57</v>
      </c>
    </row>
    <row r="14" spans="1:6" x14ac:dyDescent="0.2">
      <c r="A14" s="23" t="s">
        <v>3</v>
      </c>
      <c r="B14">
        <v>20200811</v>
      </c>
      <c r="C14">
        <f t="shared" ref="C14:C18" si="2">F14-E14-D14</f>
        <v>6</v>
      </c>
      <c r="D14">
        <v>0</v>
      </c>
      <c r="E14">
        <v>1</v>
      </c>
      <c r="F14">
        <v>7</v>
      </c>
    </row>
    <row r="15" spans="1:6" x14ac:dyDescent="0.2">
      <c r="B15">
        <v>20200805</v>
      </c>
      <c r="C15">
        <f t="shared" si="2"/>
        <v>32</v>
      </c>
      <c r="D15">
        <v>0</v>
      </c>
      <c r="E15">
        <v>1</v>
      </c>
      <c r="F15">
        <v>33</v>
      </c>
    </row>
    <row r="16" spans="1:6" x14ac:dyDescent="0.2">
      <c r="B16" t="s">
        <v>269</v>
      </c>
      <c r="C16">
        <f t="shared" si="2"/>
        <v>6</v>
      </c>
      <c r="D16">
        <v>0</v>
      </c>
      <c r="E16">
        <v>0</v>
      </c>
      <c r="F16">
        <v>6</v>
      </c>
    </row>
    <row r="17" spans="1:13" x14ac:dyDescent="0.2">
      <c r="B17" t="s">
        <v>270</v>
      </c>
      <c r="C17">
        <f t="shared" si="2"/>
        <v>3</v>
      </c>
      <c r="D17">
        <v>0</v>
      </c>
      <c r="E17">
        <v>0</v>
      </c>
      <c r="F17">
        <v>3</v>
      </c>
      <c r="L17" s="3"/>
      <c r="M17" s="3"/>
    </row>
    <row r="18" spans="1:13" x14ac:dyDescent="0.2">
      <c r="B18">
        <v>20200812</v>
      </c>
      <c r="C18">
        <f t="shared" si="2"/>
        <v>5</v>
      </c>
      <c r="D18">
        <v>0</v>
      </c>
      <c r="E18">
        <v>0</v>
      </c>
      <c r="F18">
        <v>5</v>
      </c>
      <c r="L18" s="1"/>
      <c r="M18" s="1"/>
    </row>
    <row r="19" spans="1:13" x14ac:dyDescent="0.2">
      <c r="B19" s="58" t="s">
        <v>249</v>
      </c>
      <c r="C19" s="23">
        <f t="shared" ref="C19:E19" si="3">SUM(C14:C18)</f>
        <v>52</v>
      </c>
      <c r="D19" s="23">
        <f t="shared" si="3"/>
        <v>0</v>
      </c>
      <c r="E19" s="23">
        <f t="shared" si="3"/>
        <v>2</v>
      </c>
      <c r="F19" s="23">
        <f>SUM(F14:F18)</f>
        <v>54</v>
      </c>
      <c r="L19" s="1"/>
      <c r="M19" s="1"/>
    </row>
    <row r="20" spans="1:13" x14ac:dyDescent="0.2">
      <c r="L20" s="1"/>
      <c r="M20" s="1"/>
    </row>
    <row r="22" spans="1:13" x14ac:dyDescent="0.2">
      <c r="A22" s="23" t="s">
        <v>252</v>
      </c>
    </row>
    <row r="23" spans="1:13" x14ac:dyDescent="0.2">
      <c r="A23" s="59" t="s">
        <v>4</v>
      </c>
      <c r="C23" s="3" t="s">
        <v>256</v>
      </c>
      <c r="D23" s="3" t="s">
        <v>271</v>
      </c>
      <c r="E23" s="3" t="s">
        <v>272</v>
      </c>
    </row>
    <row r="24" spans="1:13" x14ac:dyDescent="0.2">
      <c r="A24" s="2" t="s">
        <v>3</v>
      </c>
      <c r="B24" s="2"/>
      <c r="C24" s="1">
        <v>52</v>
      </c>
      <c r="D24" s="1">
        <v>0</v>
      </c>
      <c r="E24" s="1">
        <v>2</v>
      </c>
    </row>
    <row r="25" spans="1:13" x14ac:dyDescent="0.2">
      <c r="A25" s="2" t="s">
        <v>2</v>
      </c>
      <c r="B25" s="2"/>
      <c r="C25" s="1">
        <v>35</v>
      </c>
      <c r="D25" s="1">
        <v>4</v>
      </c>
      <c r="E25" s="1">
        <v>18</v>
      </c>
    </row>
    <row r="27" spans="1:13" x14ac:dyDescent="0.2">
      <c r="A27" s="59" t="s">
        <v>5</v>
      </c>
      <c r="C27" s="3" t="s">
        <v>256</v>
      </c>
      <c r="D27" s="3" t="s">
        <v>271</v>
      </c>
      <c r="E27" s="3" t="s">
        <v>272</v>
      </c>
    </row>
    <row r="28" spans="1:13" x14ac:dyDescent="0.2">
      <c r="A28" s="2" t="s">
        <v>3</v>
      </c>
      <c r="B28" s="2"/>
      <c r="C28" s="1">
        <v>96</v>
      </c>
      <c r="D28" s="1">
        <v>0</v>
      </c>
      <c r="E28" s="1">
        <v>4</v>
      </c>
    </row>
    <row r="29" spans="1:13" x14ac:dyDescent="0.2">
      <c r="A29" s="2" t="s">
        <v>2</v>
      </c>
      <c r="B29" s="2"/>
      <c r="C29" s="1">
        <v>61</v>
      </c>
      <c r="D29" s="1">
        <v>7</v>
      </c>
      <c r="E29" s="1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25B6-1621-714D-B23A-5E11105B28EE}">
  <dimension ref="A1:B9"/>
  <sheetViews>
    <sheetView workbookViewId="0">
      <selection activeCell="O21" sqref="O21"/>
    </sheetView>
  </sheetViews>
  <sheetFormatPr baseColWidth="10" defaultRowHeight="16" x14ac:dyDescent="0.2"/>
  <cols>
    <col min="1" max="1" width="12.1640625" bestFit="1" customWidth="1"/>
  </cols>
  <sheetData>
    <row r="1" spans="1:2" x14ac:dyDescent="0.2">
      <c r="A1" s="4" t="s">
        <v>4</v>
      </c>
    </row>
    <row r="2" spans="1:2" x14ac:dyDescent="0.2">
      <c r="A2" s="2" t="s">
        <v>253</v>
      </c>
      <c r="B2" s="1">
        <v>2</v>
      </c>
    </row>
    <row r="3" spans="1:2" x14ac:dyDescent="0.2">
      <c r="A3" s="2" t="s">
        <v>254</v>
      </c>
      <c r="B3" s="1">
        <v>16</v>
      </c>
    </row>
    <row r="4" spans="1:2" x14ac:dyDescent="0.2">
      <c r="A4" s="2" t="s">
        <v>255</v>
      </c>
      <c r="B4" s="1">
        <v>4</v>
      </c>
    </row>
    <row r="6" spans="1:2" x14ac:dyDescent="0.2">
      <c r="A6" s="4" t="s">
        <v>5</v>
      </c>
    </row>
    <row r="7" spans="1:2" x14ac:dyDescent="0.2">
      <c r="A7" s="2" t="s">
        <v>253</v>
      </c>
      <c r="B7" s="1">
        <f>B2*100/22</f>
        <v>9.0909090909090917</v>
      </c>
    </row>
    <row r="8" spans="1:2" x14ac:dyDescent="0.2">
      <c r="A8" s="2" t="s">
        <v>254</v>
      </c>
      <c r="B8" s="1">
        <f t="shared" ref="B8:B9" si="0">B3*100/22</f>
        <v>72.727272727272734</v>
      </c>
    </row>
    <row r="9" spans="1:2" x14ac:dyDescent="0.2">
      <c r="A9" s="2" t="s">
        <v>255</v>
      </c>
      <c r="B9" s="1">
        <f t="shared" si="0"/>
        <v>18.181818181818183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Sucessful bites_Fig7A left</vt:lpstr>
      <vt:lpstr># SPZ per bite site_Fig7A right</vt:lpstr>
      <vt:lpstr>Morphology at bite site_Fig10S</vt:lpstr>
      <vt:lpstr>Velocity at bite site_Fig7B dot</vt:lpstr>
      <vt:lpstr>% gliders bite site_Fig7B pie</vt:lpstr>
      <vt:lpstr>Velocity_injection site</vt:lpstr>
      <vt:lpstr>Blood vessel invasion_Fig7C</vt:lpstr>
      <vt:lpstr>Disintegration_Fig7F</vt:lpstr>
      <vt:lpstr>Disintegrated SPZ fate_Fig7G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FORMAGLIO</dc:creator>
  <cp:lastModifiedBy>Jessica</cp:lastModifiedBy>
  <dcterms:created xsi:type="dcterms:W3CDTF">2021-05-05T18:18:00Z</dcterms:created>
  <dcterms:modified xsi:type="dcterms:W3CDTF">2022-02-10T12:59:59Z</dcterms:modified>
</cp:coreProperties>
</file>