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ips-file\DATA\Science\Lab\SHARED_DATA\SWA\Antibiotic Review\Tables-Figures-additionals\"/>
    </mc:Choice>
  </mc:AlternateContent>
  <bookViews>
    <workbookView xWindow="0" yWindow="0" windowWidth="30720" windowHeight="13510"/>
  </bookViews>
  <sheets>
    <sheet name="Figure4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1" l="1"/>
  <c r="M12" i="1"/>
  <c r="E9" i="1"/>
  <c r="E8" i="1"/>
  <c r="M7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<sst xmlns="http://schemas.openxmlformats.org/spreadsheetml/2006/main" count="29" uniqueCount="27">
  <si>
    <t>Year</t>
  </si>
  <si>
    <t>Antibiotics</t>
  </si>
  <si>
    <t>1983-1987</t>
  </si>
  <si>
    <t>1988-1992</t>
  </si>
  <si>
    <t>1993-1997</t>
  </si>
  <si>
    <t>1998-2002</t>
  </si>
  <si>
    <t>2003-2007</t>
  </si>
  <si>
    <t>2008-2012</t>
  </si>
  <si>
    <t>2013-2017</t>
  </si>
  <si>
    <t>%</t>
  </si>
  <si>
    <t>http://wayback.archive-it.org/7993/20161022052126/http://www.fda.gov/Drugs/DevelopmentApprovalProcess/DrugInnovation/default.htm</t>
  </si>
  <si>
    <t>http://wayback.archive-it.org/7993/20161022195939/http://www.fda.gov/downloads/Drugs/DevelopmentApprovalProcess/DrugInnovation/UCM481709.pdf</t>
  </si>
  <si>
    <t>https://www.fda.gov/media/155227/download</t>
  </si>
  <si>
    <t>https://www.fda.gov/drugs/new-drugs-fda-cders-new-molecular-entities-and-new-therapeutic-biological-products/novel-drug-approvals-2019</t>
  </si>
  <si>
    <t>NCEs</t>
  </si>
  <si>
    <t>2018- 08/2022</t>
  </si>
  <si>
    <t>Attrition Rates</t>
  </si>
  <si>
    <t>Early Research</t>
  </si>
  <si>
    <t>Preclinical Stage</t>
  </si>
  <si>
    <t>Clinical Phase 1</t>
  </si>
  <si>
    <t>Clinical Phase 2</t>
  </si>
  <si>
    <t>Clinical Phase 3</t>
  </si>
  <si>
    <t>Approval</t>
  </si>
  <si>
    <t>New Drugs</t>
  </si>
  <si>
    <t>2018-08/2022</t>
  </si>
  <si>
    <t>Industry Average (all therapeutic areas)</t>
  </si>
  <si>
    <t>Antibiotic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</si>
</sst>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3414592369811734E-2"/>
          <c:y val="2.4799257084389875E-2"/>
          <c:w val="0.85108198447362982"/>
          <c:h val="0.91094132301258957"/>
        </c:manualLayout>
      </c:layout>
      <c:bar3DChart>
        <c:barDir val="col"/>
        <c:grouping val="standard"/>
        <c:varyColors val="0"/>
        <c:ser>
          <c:idx val="1"/>
          <c:order val="0"/>
          <c:tx>
            <c:strRef>
              <c:f>[1]NCEs!$D$37</c:f>
              <c:strCache>
                <c:ptCount val="1"/>
                <c:pt idx="0">
                  <c:v>Antibiotics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Figure4!$B$2:$B$9</c:f>
              <c:strCache>
                <c:ptCount val="8"/>
                <c:pt idx="0">
                  <c:v>1983-1987</c:v>
                </c:pt>
                <c:pt idx="1">
                  <c:v>1988-1992</c:v>
                </c:pt>
                <c:pt idx="2">
                  <c:v>1993-1997</c:v>
                </c:pt>
                <c:pt idx="3">
                  <c:v>1998-2002</c:v>
                </c:pt>
                <c:pt idx="4">
                  <c:v>2003-2007</c:v>
                </c:pt>
                <c:pt idx="5">
                  <c:v>2008-2012</c:v>
                </c:pt>
                <c:pt idx="6">
                  <c:v>2013-2017</c:v>
                </c:pt>
                <c:pt idx="7">
                  <c:v>2018-08/2022</c:v>
                </c:pt>
              </c:strCache>
            </c:strRef>
          </c:cat>
          <c:val>
            <c:numRef>
              <c:f>[1]NCEs!$D$38:$D$45</c:f>
              <c:numCache>
                <c:formatCode>General</c:formatCode>
                <c:ptCount val="8"/>
                <c:pt idx="0">
                  <c:v>16</c:v>
                </c:pt>
                <c:pt idx="1">
                  <c:v>14</c:v>
                </c:pt>
                <c:pt idx="2">
                  <c:v>10</c:v>
                </c:pt>
                <c:pt idx="3">
                  <c:v>7</c:v>
                </c:pt>
                <c:pt idx="4">
                  <c:v>6</c:v>
                </c:pt>
                <c:pt idx="5">
                  <c:v>2</c:v>
                </c:pt>
                <c:pt idx="6">
                  <c:v>7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E-4CA2-AF11-E70D5C8993AD}"/>
            </c:ext>
          </c:extLst>
        </c:ser>
        <c:ser>
          <c:idx val="0"/>
          <c:order val="1"/>
          <c:tx>
            <c:strRef>
              <c:f>Figure4!$C$1</c:f>
              <c:strCache>
                <c:ptCount val="1"/>
                <c:pt idx="0">
                  <c:v>New Drugs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Figure4!$B$2:$B$9</c:f>
              <c:strCache>
                <c:ptCount val="8"/>
                <c:pt idx="0">
                  <c:v>1983-1987</c:v>
                </c:pt>
                <c:pt idx="1">
                  <c:v>1988-1992</c:v>
                </c:pt>
                <c:pt idx="2">
                  <c:v>1993-1997</c:v>
                </c:pt>
                <c:pt idx="3">
                  <c:v>1998-2002</c:v>
                </c:pt>
                <c:pt idx="4">
                  <c:v>2003-2007</c:v>
                </c:pt>
                <c:pt idx="5">
                  <c:v>2008-2012</c:v>
                </c:pt>
                <c:pt idx="6">
                  <c:v>2013-2017</c:v>
                </c:pt>
                <c:pt idx="7">
                  <c:v>2018-08/2022</c:v>
                </c:pt>
              </c:strCache>
            </c:strRef>
          </c:cat>
          <c:val>
            <c:numRef>
              <c:f>[1]NCEs!$C$38:$C$45</c:f>
              <c:numCache>
                <c:formatCode>General</c:formatCode>
                <c:ptCount val="8"/>
                <c:pt idx="0">
                  <c:v>95</c:v>
                </c:pt>
                <c:pt idx="1">
                  <c:v>124</c:v>
                </c:pt>
                <c:pt idx="2">
                  <c:v>174</c:v>
                </c:pt>
                <c:pt idx="3">
                  <c:v>128</c:v>
                </c:pt>
                <c:pt idx="4">
                  <c:v>105</c:v>
                </c:pt>
                <c:pt idx="5">
                  <c:v>140</c:v>
                </c:pt>
                <c:pt idx="6">
                  <c:v>177</c:v>
                </c:pt>
                <c:pt idx="7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E-4CA2-AF11-E70D5C89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271143215"/>
        <c:axId val="276866671"/>
        <c:axId val="1196574120"/>
      </c:bar3DChart>
      <c:catAx>
        <c:axId val="27114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66671"/>
        <c:crosses val="autoZero"/>
        <c:auto val="1"/>
        <c:lblAlgn val="ctr"/>
        <c:lblOffset val="100"/>
        <c:noMultiLvlLbl val="0"/>
      </c:catAx>
      <c:valAx>
        <c:axId val="2768666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143215"/>
        <c:crosses val="autoZero"/>
        <c:crossBetween val="between"/>
      </c:valAx>
      <c:serAx>
        <c:axId val="1196574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76866671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87894267535172"/>
          <c:y val="0.48490424396103027"/>
          <c:w val="0.12012105732464824"/>
          <c:h val="0.161988411406201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Attrition Rates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3414605807645212E-2"/>
          <c:y val="2.4799257084389879E-2"/>
          <c:w val="0.85108198447362982"/>
          <c:h val="0.9109413230125895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Figure4!$B$14</c:f>
              <c:strCache>
                <c:ptCount val="1"/>
                <c:pt idx="0">
                  <c:v>Industry Average (all therapeutic areas)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Figure4!$A$15:$A$20</c:f>
              <c:strCache>
                <c:ptCount val="6"/>
                <c:pt idx="0">
                  <c:v>Early Research</c:v>
                </c:pt>
                <c:pt idx="1">
                  <c:v>Preclinical Stage</c:v>
                </c:pt>
                <c:pt idx="2">
                  <c:v>Clinical Phase 1</c:v>
                </c:pt>
                <c:pt idx="3">
                  <c:v>Clinical Phase 2</c:v>
                </c:pt>
                <c:pt idx="4">
                  <c:v>Clinical Phase 3</c:v>
                </c:pt>
                <c:pt idx="5">
                  <c:v>Approval</c:v>
                </c:pt>
              </c:strCache>
            </c:strRef>
          </c:cat>
          <c:val>
            <c:numRef>
              <c:f>Figure4!$B$15:$B$20</c:f>
              <c:numCache>
                <c:formatCode>0.0</c:formatCode>
                <c:ptCount val="6"/>
                <c:pt idx="0">
                  <c:v>15</c:v>
                </c:pt>
                <c:pt idx="1">
                  <c:v>12</c:v>
                </c:pt>
                <c:pt idx="2">
                  <c:v>9</c:v>
                </c:pt>
                <c:pt idx="3">
                  <c:v>4.5999999999999996</c:v>
                </c:pt>
                <c:pt idx="4">
                  <c:v>1.6</c:v>
                </c:pt>
                <c:pt idx="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0-4902-B83D-6B470C1ED0A5}"/>
            </c:ext>
          </c:extLst>
        </c:ser>
        <c:ser>
          <c:idx val="1"/>
          <c:order val="1"/>
          <c:tx>
            <c:strRef>
              <c:f>Figure4!$C$14</c:f>
              <c:strCache>
                <c:ptCount val="1"/>
                <c:pt idx="0">
                  <c:v>Antibiotic Projects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3"/>
              <c:layout>
                <c:manualLayout>
                  <c:x val="6.9207706861263837E-17"/>
                  <c:y val="-3.212973780110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E0-4902-B83D-6B470C1ED0A5}"/>
                </c:ext>
              </c:extLst>
            </c:dLbl>
            <c:dLbl>
              <c:idx val="4"/>
              <c:layout>
                <c:manualLayout>
                  <c:x val="0"/>
                  <c:y val="-3.212973780110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E0-4902-B83D-6B470C1ED0A5}"/>
                </c:ext>
              </c:extLst>
            </c:dLbl>
            <c:dLbl>
              <c:idx val="5"/>
              <c:layout>
                <c:manualLayout>
                  <c:x val="0"/>
                  <c:y val="-3.9269679534678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E0-4902-B83D-6B470C1ED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Figure4!$A$15:$A$20</c:f>
              <c:strCache>
                <c:ptCount val="6"/>
                <c:pt idx="0">
                  <c:v>Early Research</c:v>
                </c:pt>
                <c:pt idx="1">
                  <c:v>Preclinical Stage</c:v>
                </c:pt>
                <c:pt idx="2">
                  <c:v>Clinical Phase 1</c:v>
                </c:pt>
                <c:pt idx="3">
                  <c:v>Clinical Phase 2</c:v>
                </c:pt>
                <c:pt idx="4">
                  <c:v>Clinical Phase 3</c:v>
                </c:pt>
                <c:pt idx="5">
                  <c:v>Approval</c:v>
                </c:pt>
              </c:strCache>
            </c:strRef>
          </c:cat>
          <c:val>
            <c:numRef>
              <c:f>Figure4!$C$15:$C$20</c:f>
              <c:numCache>
                <c:formatCode>0.0</c:formatCode>
                <c:ptCount val="6"/>
                <c:pt idx="0">
                  <c:v>72</c:v>
                </c:pt>
                <c:pt idx="1">
                  <c:v>36</c:v>
                </c:pt>
                <c:pt idx="2">
                  <c:v>18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0-4902-B83D-6B470C1ED0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271143215"/>
        <c:axId val="276866671"/>
        <c:axId val="1196574120"/>
      </c:bar3DChart>
      <c:catAx>
        <c:axId val="27114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866671"/>
        <c:crosses val="autoZero"/>
        <c:auto val="1"/>
        <c:lblAlgn val="ctr"/>
        <c:lblOffset val="100"/>
        <c:noMultiLvlLbl val="0"/>
      </c:catAx>
      <c:valAx>
        <c:axId val="276866671"/>
        <c:scaling>
          <c:orientation val="minMax"/>
        </c:scaling>
        <c:delete val="0"/>
        <c:axPos val="l"/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143215"/>
        <c:crosses val="autoZero"/>
        <c:crossBetween val="between"/>
      </c:valAx>
      <c:serAx>
        <c:axId val="1196574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76866671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987894267535172"/>
          <c:y val="0.35072345300057833"/>
          <c:w val="0.12012105732464824"/>
          <c:h val="0.296169202366653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46</xdr:row>
      <xdr:rowOff>91440</xdr:rowOff>
    </xdr:from>
    <xdr:to>
      <xdr:col>11</xdr:col>
      <xdr:colOff>510540</xdr:colOff>
      <xdr:row>64</xdr:row>
      <xdr:rowOff>121920</xdr:rowOff>
    </xdr:to>
    <xdr:graphicFrame macro="">
      <xdr:nvGraphicFramePr>
        <xdr:cNvPr id="4" name="Diagramm 4">
          <a:extLst>
            <a:ext uri="{FF2B5EF4-FFF2-40B4-BE49-F238E27FC236}">
              <a16:creationId xmlns:a16="http://schemas.microsoft.com/office/drawing/2014/main" id="{7167EEE9-A9D3-F348-8DBD-A75962701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</xdr:colOff>
      <xdr:row>28</xdr:row>
      <xdr:rowOff>7620</xdr:rowOff>
    </xdr:from>
    <xdr:to>
      <xdr:col>11</xdr:col>
      <xdr:colOff>510540</xdr:colOff>
      <xdr:row>46</xdr:row>
      <xdr:rowOff>38100</xdr:rowOff>
    </xdr:to>
    <xdr:graphicFrame macro="">
      <xdr:nvGraphicFramePr>
        <xdr:cNvPr id="6" name="Diagramm 4">
          <a:extLst>
            <a:ext uri="{FF2B5EF4-FFF2-40B4-BE49-F238E27FC236}">
              <a16:creationId xmlns:a16="http://schemas.microsoft.com/office/drawing/2014/main" id="{7167EEE9-A9D3-F348-8DBD-A75962701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735b93149b6cac9/Work%20in%20in%20OneDrive/Kopie%20von%20Antibiotics%20update%202022%20Au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 dev 2017"/>
      <sheetName val="Sept 2018 mAB update"/>
      <sheetName val=" NCES Macrh 2022"/>
      <sheetName val="Detail Aug 2022"/>
      <sheetName val="Tabellen"/>
      <sheetName val="Broad spectrum USA"/>
      <sheetName val="Global ovrview"/>
      <sheetName val="NCEs"/>
      <sheetName val="Tabelle3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7">
          <cell r="C37" t="str">
            <v>Novel Drugs</v>
          </cell>
          <cell r="D37" t="str">
            <v>Antibiotics</v>
          </cell>
        </row>
        <row r="38">
          <cell r="C38">
            <v>95</v>
          </cell>
          <cell r="D38">
            <v>16</v>
          </cell>
        </row>
        <row r="39">
          <cell r="C39">
            <v>124</v>
          </cell>
          <cell r="D39">
            <v>14</v>
          </cell>
        </row>
        <row r="40">
          <cell r="C40">
            <v>174</v>
          </cell>
          <cell r="D40">
            <v>10</v>
          </cell>
        </row>
        <row r="41">
          <cell r="C41">
            <v>128</v>
          </cell>
          <cell r="D41">
            <v>7</v>
          </cell>
        </row>
        <row r="42">
          <cell r="C42">
            <v>105</v>
          </cell>
          <cell r="D42">
            <v>6</v>
          </cell>
        </row>
        <row r="43">
          <cell r="C43">
            <v>140</v>
          </cell>
          <cell r="D43">
            <v>2</v>
          </cell>
        </row>
        <row r="44">
          <cell r="C44">
            <v>177</v>
          </cell>
          <cell r="D44">
            <v>7</v>
          </cell>
        </row>
        <row r="45">
          <cell r="C45">
            <v>226</v>
          </cell>
          <cell r="D45">
            <v>5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F23" sqref="F23"/>
    </sheetView>
  </sheetViews>
  <sheetFormatPr defaultColWidth="9.1640625" defaultRowHeight="15.5" x14ac:dyDescent="0.35"/>
  <cols>
    <col min="2" max="2" width="15" customWidth="1"/>
    <col min="258" max="258" width="15" customWidth="1"/>
    <col min="514" max="514" width="15" customWidth="1"/>
    <col min="770" max="770" width="15" customWidth="1"/>
    <col min="1026" max="1026" width="15" customWidth="1"/>
    <col min="1282" max="1282" width="15" customWidth="1"/>
    <col min="1538" max="1538" width="15" customWidth="1"/>
    <col min="1794" max="1794" width="15" customWidth="1"/>
    <col min="2050" max="2050" width="15" customWidth="1"/>
    <col min="2306" max="2306" width="15" customWidth="1"/>
    <col min="2562" max="2562" width="15" customWidth="1"/>
    <col min="2818" max="2818" width="15" customWidth="1"/>
    <col min="3074" max="3074" width="15" customWidth="1"/>
    <col min="3330" max="3330" width="15" customWidth="1"/>
    <col min="3586" max="3586" width="15" customWidth="1"/>
    <col min="3842" max="3842" width="15" customWidth="1"/>
    <col min="4098" max="4098" width="15" customWidth="1"/>
    <col min="4354" max="4354" width="15" customWidth="1"/>
    <col min="4610" max="4610" width="15" customWidth="1"/>
    <col min="4866" max="4866" width="15" customWidth="1"/>
    <col min="5122" max="5122" width="15" customWidth="1"/>
    <col min="5378" max="5378" width="15" customWidth="1"/>
    <col min="5634" max="5634" width="15" customWidth="1"/>
    <col min="5890" max="5890" width="15" customWidth="1"/>
    <col min="6146" max="6146" width="15" customWidth="1"/>
    <col min="6402" max="6402" width="15" customWidth="1"/>
    <col min="6658" max="6658" width="15" customWidth="1"/>
    <col min="6914" max="6914" width="15" customWidth="1"/>
    <col min="7170" max="7170" width="15" customWidth="1"/>
    <col min="7426" max="7426" width="15" customWidth="1"/>
    <col min="7682" max="7682" width="15" customWidth="1"/>
    <col min="7938" max="7938" width="15" customWidth="1"/>
    <col min="8194" max="8194" width="15" customWidth="1"/>
    <col min="8450" max="8450" width="15" customWidth="1"/>
    <col min="8706" max="8706" width="15" customWidth="1"/>
    <col min="8962" max="8962" width="15" customWidth="1"/>
    <col min="9218" max="9218" width="15" customWidth="1"/>
    <col min="9474" max="9474" width="15" customWidth="1"/>
    <col min="9730" max="9730" width="15" customWidth="1"/>
    <col min="9986" max="9986" width="15" customWidth="1"/>
    <col min="10242" max="10242" width="15" customWidth="1"/>
    <col min="10498" max="10498" width="15" customWidth="1"/>
    <col min="10754" max="10754" width="15" customWidth="1"/>
    <col min="11010" max="11010" width="15" customWidth="1"/>
    <col min="11266" max="11266" width="15" customWidth="1"/>
    <col min="11522" max="11522" width="15" customWidth="1"/>
    <col min="11778" max="11778" width="15" customWidth="1"/>
    <col min="12034" max="12034" width="15" customWidth="1"/>
    <col min="12290" max="12290" width="15" customWidth="1"/>
    <col min="12546" max="12546" width="15" customWidth="1"/>
    <col min="12802" max="12802" width="15" customWidth="1"/>
    <col min="13058" max="13058" width="15" customWidth="1"/>
    <col min="13314" max="13314" width="15" customWidth="1"/>
    <col min="13570" max="13570" width="15" customWidth="1"/>
    <col min="13826" max="13826" width="15" customWidth="1"/>
    <col min="14082" max="14082" width="15" customWidth="1"/>
    <col min="14338" max="14338" width="15" customWidth="1"/>
    <col min="14594" max="14594" width="15" customWidth="1"/>
    <col min="14850" max="14850" width="15" customWidth="1"/>
    <col min="15106" max="15106" width="15" customWidth="1"/>
    <col min="15362" max="15362" width="15" customWidth="1"/>
    <col min="15618" max="15618" width="15" customWidth="1"/>
    <col min="15874" max="15874" width="15" customWidth="1"/>
    <col min="16130" max="16130" width="15" customWidth="1"/>
  </cols>
  <sheetData>
    <row r="1" spans="1:14" x14ac:dyDescent="0.35">
      <c r="C1" s="1" t="s">
        <v>23</v>
      </c>
      <c r="D1" t="s">
        <v>1</v>
      </c>
      <c r="E1" s="3" t="s">
        <v>9</v>
      </c>
    </row>
    <row r="2" spans="1:14" x14ac:dyDescent="0.35">
      <c r="B2" t="s">
        <v>2</v>
      </c>
      <c r="C2">
        <v>95</v>
      </c>
      <c r="D2">
        <v>16</v>
      </c>
      <c r="E2" s="2">
        <f>D2/C2*100</f>
        <v>16.842105263157894</v>
      </c>
    </row>
    <row r="3" spans="1:14" x14ac:dyDescent="0.35">
      <c r="B3" t="s">
        <v>3</v>
      </c>
      <c r="C3">
        <v>124</v>
      </c>
      <c r="D3">
        <v>14</v>
      </c>
      <c r="E3" s="2">
        <f t="shared" ref="E3:E9" si="0">D3/C3*100</f>
        <v>11.29032258064516</v>
      </c>
      <c r="J3" t="s">
        <v>0</v>
      </c>
      <c r="K3" t="s">
        <v>14</v>
      </c>
    </row>
    <row r="4" spans="1:14" x14ac:dyDescent="0.35">
      <c r="B4" t="s">
        <v>4</v>
      </c>
      <c r="C4">
        <v>174</v>
      </c>
      <c r="D4">
        <v>10</v>
      </c>
      <c r="E4" s="2">
        <f t="shared" si="0"/>
        <v>5.7471264367816088</v>
      </c>
      <c r="J4">
        <v>2006</v>
      </c>
      <c r="K4">
        <v>22</v>
      </c>
    </row>
    <row r="5" spans="1:14" x14ac:dyDescent="0.35">
      <c r="B5" t="s">
        <v>5</v>
      </c>
      <c r="C5">
        <v>128</v>
      </c>
      <c r="D5">
        <v>7</v>
      </c>
      <c r="E5" s="2">
        <f t="shared" si="0"/>
        <v>5.46875</v>
      </c>
      <c r="J5">
        <v>2007</v>
      </c>
      <c r="K5">
        <v>18</v>
      </c>
    </row>
    <row r="6" spans="1:14" x14ac:dyDescent="0.35">
      <c r="B6" t="s">
        <v>6</v>
      </c>
      <c r="C6">
        <v>105</v>
      </c>
      <c r="D6">
        <v>6</v>
      </c>
      <c r="E6" s="2">
        <f t="shared" si="0"/>
        <v>5.7142857142857144</v>
      </c>
      <c r="J6">
        <v>2008</v>
      </c>
      <c r="K6">
        <v>24</v>
      </c>
    </row>
    <row r="7" spans="1:14" x14ac:dyDescent="0.35">
      <c r="B7" t="s">
        <v>7</v>
      </c>
      <c r="C7">
        <v>140</v>
      </c>
      <c r="D7">
        <v>2</v>
      </c>
      <c r="E7" s="2">
        <f t="shared" si="0"/>
        <v>1.4285714285714286</v>
      </c>
      <c r="J7">
        <v>2009</v>
      </c>
      <c r="K7">
        <v>26</v>
      </c>
      <c r="M7">
        <f>SUM(K6:K10)</f>
        <v>140</v>
      </c>
      <c r="N7" t="s">
        <v>7</v>
      </c>
    </row>
    <row r="8" spans="1:14" x14ac:dyDescent="0.35">
      <c r="B8" t="s">
        <v>8</v>
      </c>
      <c r="C8">
        <v>177</v>
      </c>
      <c r="D8">
        <v>7</v>
      </c>
      <c r="E8" s="2">
        <f t="shared" si="0"/>
        <v>3.9548022598870061</v>
      </c>
      <c r="J8">
        <v>2010</v>
      </c>
      <c r="K8">
        <v>21</v>
      </c>
    </row>
    <row r="9" spans="1:14" x14ac:dyDescent="0.35">
      <c r="B9" s="1" t="s">
        <v>24</v>
      </c>
      <c r="C9">
        <v>226</v>
      </c>
      <c r="D9">
        <v>5</v>
      </c>
      <c r="E9" s="2">
        <f t="shared" si="0"/>
        <v>2.2123893805309733</v>
      </c>
      <c r="J9">
        <v>2011</v>
      </c>
      <c r="K9">
        <v>30</v>
      </c>
    </row>
    <row r="10" spans="1:14" x14ac:dyDescent="0.35">
      <c r="J10">
        <v>2012</v>
      </c>
      <c r="K10">
        <v>39</v>
      </c>
    </row>
    <row r="11" spans="1:14" x14ac:dyDescent="0.35">
      <c r="J11">
        <v>2013</v>
      </c>
      <c r="K11">
        <v>27</v>
      </c>
    </row>
    <row r="12" spans="1:14" x14ac:dyDescent="0.35">
      <c r="J12">
        <v>2014</v>
      </c>
      <c r="K12">
        <v>41</v>
      </c>
      <c r="M12">
        <f>SUM(K11:K15)</f>
        <v>177</v>
      </c>
      <c r="N12" t="s">
        <v>8</v>
      </c>
    </row>
    <row r="13" spans="1:14" x14ac:dyDescent="0.35">
      <c r="B13" t="s">
        <v>16</v>
      </c>
      <c r="J13">
        <v>2015</v>
      </c>
      <c r="K13">
        <v>45</v>
      </c>
    </row>
    <row r="14" spans="1:14" x14ac:dyDescent="0.35">
      <c r="B14" t="s">
        <v>25</v>
      </c>
      <c r="C14" t="s">
        <v>26</v>
      </c>
      <c r="J14">
        <v>2016</v>
      </c>
      <c r="K14">
        <v>18</v>
      </c>
    </row>
    <row r="15" spans="1:14" x14ac:dyDescent="0.35">
      <c r="A15" t="s">
        <v>17</v>
      </c>
      <c r="B15" s="4">
        <v>15</v>
      </c>
      <c r="C15" s="4">
        <v>72</v>
      </c>
      <c r="J15">
        <v>2017</v>
      </c>
      <c r="K15">
        <v>46</v>
      </c>
    </row>
    <row r="16" spans="1:14" x14ac:dyDescent="0.35">
      <c r="A16" t="s">
        <v>18</v>
      </c>
      <c r="B16" s="4">
        <v>12</v>
      </c>
      <c r="C16" s="4">
        <v>36</v>
      </c>
      <c r="J16">
        <v>2018</v>
      </c>
      <c r="K16">
        <v>59</v>
      </c>
      <c r="M16">
        <f>SUM(K16:K20)</f>
        <v>226</v>
      </c>
      <c r="N16" s="1" t="s">
        <v>15</v>
      </c>
    </row>
    <row r="17" spans="1:11" x14ac:dyDescent="0.35">
      <c r="A17" t="s">
        <v>19</v>
      </c>
      <c r="B17" s="4">
        <v>9</v>
      </c>
      <c r="C17" s="4">
        <v>18</v>
      </c>
      <c r="J17">
        <v>2019</v>
      </c>
      <c r="K17">
        <v>48</v>
      </c>
    </row>
    <row r="18" spans="1:11" x14ac:dyDescent="0.35">
      <c r="A18" t="s">
        <v>20</v>
      </c>
      <c r="B18" s="4">
        <v>4.5999999999999996</v>
      </c>
      <c r="C18" s="4">
        <v>6</v>
      </c>
      <c r="J18">
        <v>2020</v>
      </c>
      <c r="K18">
        <v>53</v>
      </c>
    </row>
    <row r="19" spans="1:11" x14ac:dyDescent="0.35">
      <c r="A19" t="s">
        <v>21</v>
      </c>
      <c r="B19" s="4">
        <v>1.6</v>
      </c>
      <c r="C19" s="4">
        <v>3</v>
      </c>
      <c r="J19">
        <v>2021</v>
      </c>
      <c r="K19">
        <v>50</v>
      </c>
    </row>
    <row r="20" spans="1:11" x14ac:dyDescent="0.35">
      <c r="A20" t="s">
        <v>22</v>
      </c>
      <c r="B20" s="4">
        <v>1.1000000000000001</v>
      </c>
      <c r="C20" s="4">
        <v>2</v>
      </c>
      <c r="J20">
        <v>2022</v>
      </c>
      <c r="K20">
        <v>16</v>
      </c>
    </row>
    <row r="24" spans="1:11" x14ac:dyDescent="0.35">
      <c r="J24" t="s">
        <v>10</v>
      </c>
    </row>
    <row r="25" spans="1:11" x14ac:dyDescent="0.35">
      <c r="J25" t="s">
        <v>11</v>
      </c>
    </row>
    <row r="26" spans="1:11" x14ac:dyDescent="0.35">
      <c r="J26" t="s">
        <v>12</v>
      </c>
    </row>
    <row r="27" spans="1:11" x14ac:dyDescent="0.35">
      <c r="J27" t="s">
        <v>13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Hammann</dc:creator>
  <cp:lastModifiedBy>Birkelbach, Joy</cp:lastModifiedBy>
  <dcterms:created xsi:type="dcterms:W3CDTF">2022-08-08T15:20:08Z</dcterms:created>
  <dcterms:modified xsi:type="dcterms:W3CDTF">2022-11-14T14:26:08Z</dcterms:modified>
</cp:coreProperties>
</file>