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ychen23/MDA-Research/005-1 EMT KPF/"/>
    </mc:Choice>
  </mc:AlternateContent>
  <bookViews>
    <workbookView xWindow="31540" yWindow="2240" windowWidth="25000" windowHeight="16960" tabRatio="500"/>
  </bookViews>
  <sheets>
    <sheet name="Figure 4" sheetId="7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Z11" i="7" l="1"/>
  <c r="AA19" i="7"/>
  <c r="Z19" i="7"/>
  <c r="V11" i="7"/>
  <c r="W19" i="7"/>
  <c r="V19" i="7"/>
  <c r="T11" i="7"/>
  <c r="U19" i="7"/>
  <c r="T19" i="7"/>
  <c r="R11" i="7"/>
  <c r="S19" i="7"/>
  <c r="R19" i="7"/>
  <c r="P11" i="7"/>
  <c r="Q19" i="7"/>
  <c r="P19" i="7"/>
  <c r="N11" i="7"/>
  <c r="O19" i="7"/>
  <c r="N19" i="7"/>
  <c r="L11" i="7"/>
  <c r="M19" i="7"/>
  <c r="L19" i="7"/>
  <c r="J11" i="7"/>
  <c r="K19" i="7"/>
  <c r="J19" i="7"/>
  <c r="H11" i="7"/>
  <c r="I19" i="7"/>
  <c r="H19" i="7"/>
  <c r="AA18" i="7"/>
  <c r="Z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AA17" i="7"/>
  <c r="Z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AA16" i="7"/>
  <c r="Z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AA13" i="7"/>
  <c r="W13" i="7"/>
  <c r="U13" i="7"/>
  <c r="S13" i="7"/>
  <c r="Q13" i="7"/>
  <c r="O13" i="7"/>
  <c r="M13" i="7"/>
  <c r="K13" i="7"/>
  <c r="I13" i="7"/>
  <c r="AA11" i="7"/>
  <c r="W11" i="7"/>
  <c r="U11" i="7"/>
  <c r="S11" i="7"/>
  <c r="Q11" i="7"/>
  <c r="O11" i="7"/>
  <c r="M11" i="7"/>
  <c r="K11" i="7"/>
  <c r="I11" i="7"/>
  <c r="I22" i="7"/>
  <c r="K22" i="7"/>
  <c r="M22" i="7"/>
  <c r="O22" i="7"/>
  <c r="Q22" i="7"/>
  <c r="S22" i="7"/>
  <c r="U22" i="7"/>
  <c r="W22" i="7"/>
  <c r="AA22" i="7"/>
</calcChain>
</file>

<file path=xl/sharedStrings.xml><?xml version="1.0" encoding="utf-8"?>
<sst xmlns="http://schemas.openxmlformats.org/spreadsheetml/2006/main" count="56" uniqueCount="23">
  <si>
    <t>Col1a1</t>
  </si>
  <si>
    <t>Fibronectin</t>
  </si>
  <si>
    <t xml:space="preserve">Relative Expression Normalized to GAPDH </t>
  </si>
  <si>
    <t>Average</t>
  </si>
  <si>
    <t>Control</t>
  </si>
  <si>
    <t>E-caderin (CDH1)</t>
  </si>
  <si>
    <t>Vimentin (VIM)</t>
  </si>
  <si>
    <t>Fsp1 (S100A4)</t>
  </si>
  <si>
    <t>aSMA (ACTA2)</t>
  </si>
  <si>
    <t>Twist (TWIST1)</t>
  </si>
  <si>
    <t>Snail (SNAI1)</t>
  </si>
  <si>
    <t xml:space="preserve">Biological replicate 1 </t>
  </si>
  <si>
    <t>Biological replicate 2</t>
  </si>
  <si>
    <t>Biological replicate 3</t>
  </si>
  <si>
    <t>Biological replicate 4</t>
  </si>
  <si>
    <r>
      <t xml:space="preserve">Figure 4C Quantification of EGFP (epithelial-type) cancer cells and tdTomato (EMT) cancer cells in </t>
    </r>
    <r>
      <rPr>
        <b/>
        <i/>
        <sz val="16"/>
        <color theme="1"/>
        <rFont val="Helvetica"/>
      </rPr>
      <t xml:space="preserve">KPF;Fsp1-Cre;R26Dual </t>
    </r>
    <r>
      <rPr>
        <b/>
        <sz val="16"/>
        <color theme="1"/>
        <rFont val="Helvetica"/>
      </rPr>
      <t>PDAC mice</t>
    </r>
  </si>
  <si>
    <t>p value</t>
  </si>
  <si>
    <t>TGF-β</t>
  </si>
  <si>
    <t>Treatment</t>
  </si>
  <si>
    <t xml:space="preserve"> = 2^ ΔCt</t>
  </si>
  <si>
    <t xml:space="preserve">Fold change of each gene </t>
  </si>
  <si>
    <t>normalized to the base level n Control (vehicle) group</t>
  </si>
  <si>
    <t>CK19 (KRT19)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</si>
</sst>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sz val="12"/>
      <color theme="1"/>
      <name val="Helvetica"/>
    </font>
    <font>
      <sz val="12"/>
      <color theme="1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Helvetica"/>
    </font>
    <font>
      <b/>
      <i/>
      <sz val="16"/>
      <color theme="1"/>
      <name val="Helvetica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6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6" fillId="0" borderId="0" xfId="0" applyFont="1"/>
    <xf numFmtId="0" fontId="0" fillId="0" borderId="1" xfId="0" applyBorder="1"/>
    <xf numFmtId="0" fontId="5" fillId="0" borderId="0" xfId="0" applyFont="1"/>
    <xf numFmtId="0" fontId="5" fillId="0" borderId="1" xfId="0" applyFont="1" applyBorder="1"/>
    <xf numFmtId="0" fontId="8" fillId="0" borderId="1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0" fillId="0" borderId="0" xfId="0" applyBorder="1"/>
    <xf numFmtId="49" fontId="3" fillId="0" borderId="0" xfId="0" applyNumberFormat="1" applyFont="1"/>
  </cellXfs>
  <cellStyles count="36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Normal" xfId="0" builtinId="0"/>
  </cellStyles>
  <dxfs count="0"/>
  <tableStyles count="0" defaultTableStyle="TableStyleMedium9" defaultPivotStyle="PivotStyleMedium4"/>
  <colors>
    <mruColors>
      <color rgb="FFFF4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673100</xdr:colOff>
      <xdr:row>23</xdr:row>
      <xdr:rowOff>12700</xdr:rowOff>
    </xdr:from>
    <xdr:to>
      <xdr:col>13</xdr:col>
      <xdr:colOff>510309</xdr:colOff>
      <xdr:row>36</xdr:row>
      <xdr:rowOff>177800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4813300"/>
          <a:ext cx="3964709" cy="280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8"/>
  <sheetViews>
    <sheetView tabSelected="1" topLeftCell="F1" workbookViewId="0">
      <selection activeCell="M27" sqref="M27"/>
    </sheetView>
  </sheetViews>
  <sheetFormatPr baseColWidth="10" defaultRowHeight="16" x14ac:dyDescent="0.2"/>
  <sheetData>
    <row r="2" spans="2:27" x14ac:dyDescent="0.2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27" ht="21" x14ac:dyDescent="0.25">
      <c r="B3" s="2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27" ht="21" x14ac:dyDescent="0.25"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27" x14ac:dyDescent="0.2">
      <c r="C5" s="1"/>
      <c r="D5" s="1"/>
      <c r="E5" s="1"/>
      <c r="H5" s="4" t="s">
        <v>5</v>
      </c>
      <c r="I5" s="4"/>
      <c r="J5" s="4" t="s">
        <v>6</v>
      </c>
      <c r="K5" s="4"/>
      <c r="L5" s="4" t="s">
        <v>7</v>
      </c>
      <c r="M5" s="4"/>
      <c r="N5" s="4" t="s">
        <v>8</v>
      </c>
      <c r="O5" s="4"/>
      <c r="P5" s="4" t="s">
        <v>9</v>
      </c>
      <c r="Q5" s="4"/>
      <c r="R5" s="4" t="s">
        <v>10</v>
      </c>
      <c r="S5" s="4"/>
      <c r="T5" s="4" t="s">
        <v>0</v>
      </c>
      <c r="U5" s="4"/>
      <c r="V5" s="4" t="s">
        <v>1</v>
      </c>
      <c r="W5" s="4"/>
      <c r="Z5" s="4" t="s">
        <v>22</v>
      </c>
      <c r="AA5" s="4"/>
    </row>
    <row r="6" spans="2:27" x14ac:dyDescent="0.2">
      <c r="C6" s="1"/>
      <c r="D6" s="1"/>
      <c r="E6" s="1"/>
      <c r="G6" s="4" t="s">
        <v>18</v>
      </c>
      <c r="H6" s="5" t="s">
        <v>4</v>
      </c>
      <c r="I6" s="5" t="s">
        <v>17</v>
      </c>
      <c r="J6" s="5" t="s">
        <v>4</v>
      </c>
      <c r="K6" s="5" t="s">
        <v>17</v>
      </c>
      <c r="L6" s="5" t="s">
        <v>4</v>
      </c>
      <c r="M6" s="5" t="s">
        <v>17</v>
      </c>
      <c r="N6" s="5" t="s">
        <v>4</v>
      </c>
      <c r="O6" s="5" t="s">
        <v>17</v>
      </c>
      <c r="P6" s="5" t="s">
        <v>4</v>
      </c>
      <c r="Q6" s="5" t="s">
        <v>17</v>
      </c>
      <c r="R6" s="5" t="s">
        <v>4</v>
      </c>
      <c r="S6" s="5" t="s">
        <v>17</v>
      </c>
      <c r="T6" s="5" t="s">
        <v>4</v>
      </c>
      <c r="U6" s="5" t="s">
        <v>17</v>
      </c>
      <c r="V6" s="5" t="s">
        <v>4</v>
      </c>
      <c r="W6" s="5" t="s">
        <v>17</v>
      </c>
      <c r="Y6" s="4" t="s">
        <v>18</v>
      </c>
      <c r="Z6" s="5" t="s">
        <v>4</v>
      </c>
      <c r="AA6" s="5" t="s">
        <v>17</v>
      </c>
    </row>
    <row r="7" spans="2:27" x14ac:dyDescent="0.2">
      <c r="C7" s="4" t="s">
        <v>2</v>
      </c>
      <c r="G7" s="6" t="s">
        <v>11</v>
      </c>
      <c r="H7" s="3">
        <v>7.4913615091397507E-4</v>
      </c>
      <c r="I7" s="3">
        <v>3.5174262252348501E-4</v>
      </c>
      <c r="J7" s="3">
        <v>0.12046204033128047</v>
      </c>
      <c r="K7" s="3">
        <v>0.11085421228718216</v>
      </c>
      <c r="L7" s="3">
        <v>1.0590407932248933E-3</v>
      </c>
      <c r="M7" s="3">
        <v>3.6253545248263719E-3</v>
      </c>
      <c r="N7" s="3">
        <v>2.8753152470952328E-5</v>
      </c>
      <c r="O7" s="3">
        <v>8.3730228816286163E-5</v>
      </c>
      <c r="P7" s="3">
        <v>3.1646138656618609E-3</v>
      </c>
      <c r="Q7" s="3">
        <v>3.526165496259216E-3</v>
      </c>
      <c r="R7" s="3">
        <v>1.567399489805923E-4</v>
      </c>
      <c r="S7" s="3">
        <v>1.196007640874462E-3</v>
      </c>
      <c r="T7" s="3">
        <v>9.4710163565068519E-6</v>
      </c>
      <c r="U7" s="3">
        <v>9.51476615452084E-5</v>
      </c>
      <c r="V7" s="3">
        <v>5.687285235810613E-2</v>
      </c>
      <c r="W7" s="3">
        <v>0.23365680490935634</v>
      </c>
      <c r="Y7" s="6" t="s">
        <v>11</v>
      </c>
      <c r="Z7" s="3">
        <v>3.5797736418801761E-2</v>
      </c>
      <c r="AA7" s="3">
        <v>2.2930899759181916E-2</v>
      </c>
    </row>
    <row r="8" spans="2:27" x14ac:dyDescent="0.2">
      <c r="C8" s="10" t="s">
        <v>19</v>
      </c>
      <c r="D8" s="1"/>
      <c r="E8" s="1"/>
      <c r="G8" s="6" t="s">
        <v>12</v>
      </c>
      <c r="H8" s="3">
        <v>5.6571133804304624E-4</v>
      </c>
      <c r="I8" s="3">
        <v>2.8412284402114268E-4</v>
      </c>
      <c r="J8" s="3">
        <v>0.12113471315458584</v>
      </c>
      <c r="K8" s="3">
        <v>0.11893478951275427</v>
      </c>
      <c r="L8" s="3">
        <v>1.2886829715435448E-3</v>
      </c>
      <c r="M8" s="3">
        <v>2.6126994485292585E-3</v>
      </c>
      <c r="N8" s="3">
        <v>2.6524527493548792E-5</v>
      </c>
      <c r="O8" s="3">
        <v>9.5712439867821767E-5</v>
      </c>
      <c r="P8" s="3">
        <v>3.1001064497438073E-3</v>
      </c>
      <c r="Q8" s="3">
        <v>4.136480989232463E-3</v>
      </c>
      <c r="R8" s="3">
        <v>1.5778981543933767E-4</v>
      </c>
      <c r="S8" s="3">
        <v>1.4083132056344676E-3</v>
      </c>
      <c r="T8" s="3">
        <v>7.5211684361159346E-6</v>
      </c>
      <c r="U8" s="3">
        <v>1.5718871480159454E-5</v>
      </c>
      <c r="V8" s="3">
        <v>5.6088885190877298E-2</v>
      </c>
      <c r="W8" s="3">
        <v>0.28902624040709146</v>
      </c>
      <c r="Y8" s="6" t="s">
        <v>12</v>
      </c>
      <c r="Z8" s="3">
        <v>3.5477128915039728E-2</v>
      </c>
      <c r="AA8" s="3">
        <v>2.2210845180794678E-2</v>
      </c>
    </row>
    <row r="9" spans="2:27" x14ac:dyDescent="0.2">
      <c r="C9" s="1"/>
      <c r="D9" s="1"/>
      <c r="E9" s="1"/>
      <c r="G9" s="6" t="s">
        <v>13</v>
      </c>
      <c r="H9" s="3">
        <v>6.8553918323245155E-4</v>
      </c>
      <c r="I9" s="3">
        <v>3.1426334448613521E-4</v>
      </c>
      <c r="J9" s="3">
        <v>0.13284398345448648</v>
      </c>
      <c r="K9" s="3">
        <v>0.13553983863848212</v>
      </c>
      <c r="L9" s="3">
        <v>1.2595853617946595E-3</v>
      </c>
      <c r="M9" s="3">
        <v>3.7588464347035559E-3</v>
      </c>
      <c r="N9" s="3">
        <v>3.0123020551130499E-5</v>
      </c>
      <c r="O9" s="3">
        <v>9.5796308588944886E-5</v>
      </c>
      <c r="P9" s="3">
        <v>3.1646138656618609E-3</v>
      </c>
      <c r="Q9" s="3">
        <v>4.1156675847977943E-3</v>
      </c>
      <c r="R9" s="3">
        <v>1.6922759278090854E-4</v>
      </c>
      <c r="S9" s="3">
        <v>1.357620547419487E-3</v>
      </c>
      <c r="T9" s="3">
        <v>9.6378256250267785E-6</v>
      </c>
      <c r="U9" s="3">
        <v>9.918381533992382E-5</v>
      </c>
      <c r="V9" s="3">
        <v>6.3655845189972901E-2</v>
      </c>
      <c r="W9" s="3">
        <v>0.26728571129182155</v>
      </c>
      <c r="Y9" s="6" t="s">
        <v>13</v>
      </c>
      <c r="Z9" s="3">
        <v>3.4297187758047819E-2</v>
      </c>
      <c r="AA9" s="3">
        <v>2.37585705451763E-2</v>
      </c>
    </row>
    <row r="10" spans="2:27" x14ac:dyDescent="0.2">
      <c r="C10" s="1"/>
      <c r="D10" s="1"/>
      <c r="E10" s="1"/>
      <c r="G10" s="6" t="s">
        <v>14</v>
      </c>
      <c r="H10" s="3">
        <v>6.6871189894100529E-4</v>
      </c>
      <c r="I10" s="3">
        <v>1.4877654526943899E-4</v>
      </c>
      <c r="J10" s="3">
        <v>0.11908087697509978</v>
      </c>
      <c r="K10" s="3">
        <v>0.12153124903592756</v>
      </c>
      <c r="L10" s="3">
        <v>3.356425537248568E-4</v>
      </c>
      <c r="M10" s="3">
        <v>3.46250684498999E-3</v>
      </c>
      <c r="N10" s="3">
        <v>2.356816845714967E-5</v>
      </c>
      <c r="O10" s="3">
        <v>9.045371079452294E-5</v>
      </c>
      <c r="P10" s="3">
        <v>3.1001064497438073E-3</v>
      </c>
      <c r="Q10" s="3">
        <v>3.6872755160069709E-3</v>
      </c>
      <c r="R10" s="3">
        <v>1.6376102107913286E-4</v>
      </c>
      <c r="S10" s="3">
        <v>1.1886021391937429E-3</v>
      </c>
      <c r="T10" s="3">
        <v>8.4090551485456595E-6</v>
      </c>
      <c r="U10" s="3">
        <v>9.985298099086507E-5</v>
      </c>
      <c r="V10" s="3">
        <v>6.5443376321257032E-2</v>
      </c>
      <c r="W10" s="3">
        <v>0.25982026430687066</v>
      </c>
      <c r="Y10" s="6" t="s">
        <v>14</v>
      </c>
      <c r="Z10" s="3">
        <v>3.6718160822806059E-2</v>
      </c>
      <c r="AA10" s="3">
        <v>2.1932859230982368E-2</v>
      </c>
    </row>
    <row r="11" spans="2:27" x14ac:dyDescent="0.2">
      <c r="C11" s="1"/>
      <c r="D11" s="1"/>
      <c r="E11" s="1"/>
      <c r="G11" s="5" t="s">
        <v>3</v>
      </c>
      <c r="H11" s="3">
        <f t="shared" ref="H11:W11" si="0">AVERAGE(H7:H10)</f>
        <v>6.6727464278261948E-4</v>
      </c>
      <c r="I11" s="3">
        <f t="shared" si="0"/>
        <v>2.7472633907505047E-4</v>
      </c>
      <c r="J11" s="3">
        <f t="shared" si="0"/>
        <v>0.12338040347886313</v>
      </c>
      <c r="K11" s="3">
        <f t="shared" si="0"/>
        <v>0.12171502236858653</v>
      </c>
      <c r="L11" s="3">
        <f t="shared" si="0"/>
        <v>9.8573792007198863E-4</v>
      </c>
      <c r="M11" s="3">
        <f t="shared" si="0"/>
        <v>3.3648518132622942E-3</v>
      </c>
      <c r="N11" s="3">
        <f t="shared" si="0"/>
        <v>2.7242217243195321E-5</v>
      </c>
      <c r="O11" s="3">
        <f t="shared" si="0"/>
        <v>9.1423172016893943E-5</v>
      </c>
      <c r="P11" s="3">
        <f t="shared" si="0"/>
        <v>3.1323601577028341E-3</v>
      </c>
      <c r="Q11" s="3">
        <f t="shared" si="0"/>
        <v>3.8663973965741109E-3</v>
      </c>
      <c r="R11" s="3">
        <f t="shared" si="0"/>
        <v>1.6187959456999282E-4</v>
      </c>
      <c r="S11" s="3">
        <f t="shared" si="0"/>
        <v>1.2876358832805399E-3</v>
      </c>
      <c r="T11" s="3">
        <f t="shared" si="0"/>
        <v>8.7597663915488072E-6</v>
      </c>
      <c r="U11" s="3">
        <f t="shared" si="0"/>
        <v>7.747583233903919E-5</v>
      </c>
      <c r="V11" s="3">
        <f t="shared" si="0"/>
        <v>6.0515239765053339E-2</v>
      </c>
      <c r="W11" s="3">
        <f t="shared" si="0"/>
        <v>0.26244725522878498</v>
      </c>
      <c r="Y11" s="5" t="s">
        <v>3</v>
      </c>
      <c r="Z11" s="3">
        <f>AVERAGE(Z7:Z10)</f>
        <v>3.5572553478673843E-2</v>
      </c>
      <c r="AA11" s="3">
        <f>AVERAGE(AA7:AA10)</f>
        <v>2.2708293679033816E-2</v>
      </c>
    </row>
    <row r="12" spans="2:27" x14ac:dyDescent="0.2">
      <c r="C12" s="1"/>
      <c r="D12" s="1"/>
      <c r="E12" s="1"/>
      <c r="G12" s="8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Y12" s="8"/>
      <c r="Z12" s="9"/>
      <c r="AA12" s="9"/>
    </row>
    <row r="13" spans="2:27" x14ac:dyDescent="0.2">
      <c r="G13" s="7" t="s">
        <v>16</v>
      </c>
      <c r="I13">
        <f>_xlfn.T.TEST(H7:H10,I7:I10,2,1)</f>
        <v>4.1016712076018223E-3</v>
      </c>
      <c r="K13">
        <f>_xlfn.T.TEST(J7:J10,K7:K10,2,1)</f>
        <v>0.60328690182747657</v>
      </c>
      <c r="M13">
        <f>_xlfn.T.TEST(L7:L10,M7:M10,2,1)</f>
        <v>8.1501041574719851E-3</v>
      </c>
      <c r="O13">
        <f>_xlfn.T.TEST(N7:N10,O7:O10,2,1)</f>
        <v>2.5930118731250587E-4</v>
      </c>
      <c r="Q13">
        <f>_xlfn.T.TEST(P7:P10,Q7:Q10,2,1)</f>
        <v>1.8738706019482711E-2</v>
      </c>
      <c r="S13">
        <f>_xlfn.T.TEST(R7:R10,S7:S10,2,1)</f>
        <v>2.6398141651960434E-4</v>
      </c>
      <c r="U13">
        <f>_xlfn.T.TEST(T7:T10,U7:U10,2,1)</f>
        <v>4.2449968472411941E-2</v>
      </c>
      <c r="W13">
        <f>_xlfn.T.TEST(V7:V10,W7:W10,2,1)</f>
        <v>4.2807217546888849E-4</v>
      </c>
      <c r="Y13" s="7" t="s">
        <v>16</v>
      </c>
      <c r="AA13">
        <f>_xlfn.T.TEST(Z7:Z10,AA7:AA10,2,1)</f>
        <v>6.9065814243541137E-4</v>
      </c>
    </row>
    <row r="14" spans="2:27" x14ac:dyDescent="0.2">
      <c r="C14" s="1"/>
      <c r="D14" s="1"/>
      <c r="E14" s="1"/>
      <c r="G14" s="8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Y14" s="8"/>
      <c r="Z14" s="9"/>
      <c r="AA14" s="9"/>
    </row>
    <row r="15" spans="2:27" x14ac:dyDescent="0.2">
      <c r="C15" s="1"/>
      <c r="D15" s="1"/>
      <c r="E15" s="1"/>
    </row>
    <row r="16" spans="2:27" x14ac:dyDescent="0.2">
      <c r="C16" s="4" t="s">
        <v>20</v>
      </c>
      <c r="G16" s="6" t="s">
        <v>11</v>
      </c>
      <c r="H16" s="3">
        <f>H7/H$11</f>
        <v>1.122680382083729</v>
      </c>
      <c r="I16" s="3">
        <f>I7/H$11</f>
        <v>0.52713320718538603</v>
      </c>
      <c r="J16" s="3">
        <f>J7/J$11</f>
        <v>0.97634662340780387</v>
      </c>
      <c r="K16" s="3">
        <f>K7/J$11</f>
        <v>0.89847503462065681</v>
      </c>
      <c r="L16" s="3">
        <f>L7/L$11</f>
        <v>1.0743634506295054</v>
      </c>
      <c r="M16" s="3">
        <f>M7/L$11</f>
        <v>3.6778077123801949</v>
      </c>
      <c r="N16" s="3">
        <f>N7/N$11</f>
        <v>1.0554630048747011</v>
      </c>
      <c r="O16" s="3">
        <f>O7/N$11</f>
        <v>3.0735467700302794</v>
      </c>
      <c r="P16" s="3">
        <f>P7/P$11</f>
        <v>1.0102969346866806</v>
      </c>
      <c r="Q16" s="3">
        <f>Q7/P$11</f>
        <v>1.1257216024753633</v>
      </c>
      <c r="R16" s="3">
        <f>R7/R$11</f>
        <v>0.96825019482502928</v>
      </c>
      <c r="S16" s="3">
        <f>S7/R$11</f>
        <v>7.3882544866230022</v>
      </c>
      <c r="T16" s="3">
        <f>T7/T$11</f>
        <v>1.0811950836547697</v>
      </c>
      <c r="U16" s="3">
        <f>U7/T$11</f>
        <v>10.861894860233301</v>
      </c>
      <c r="V16" s="3">
        <f>V7/V$11</f>
        <v>0.93981041104540686</v>
      </c>
      <c r="W16" s="3">
        <f>W7/V$11</f>
        <v>3.8611233437480275</v>
      </c>
      <c r="Y16" s="6" t="s">
        <v>11</v>
      </c>
      <c r="Z16" s="3">
        <f>Z7/Z$11</f>
        <v>1.0063302439129909</v>
      </c>
      <c r="AA16" s="3">
        <f>AA7/Z$11</f>
        <v>0.64462338282601095</v>
      </c>
    </row>
    <row r="17" spans="3:27" x14ac:dyDescent="0.2">
      <c r="C17" s="4" t="s">
        <v>21</v>
      </c>
      <c r="D17" s="1"/>
      <c r="E17" s="1"/>
      <c r="G17" s="6" t="s">
        <v>12</v>
      </c>
      <c r="H17" s="3">
        <f>H8/H$11</f>
        <v>0.8477938494469961</v>
      </c>
      <c r="I17" s="3">
        <f>I8/H$11</f>
        <v>0.42579595537500803</v>
      </c>
      <c r="J17" s="3">
        <f>J8/J$11</f>
        <v>0.9817986466168267</v>
      </c>
      <c r="K17" s="3">
        <f>K8/J$11</f>
        <v>0.96396823287362277</v>
      </c>
      <c r="L17" s="3">
        <f>L8/L$11</f>
        <v>1.307328190691327</v>
      </c>
      <c r="M17" s="3">
        <f>M8/L$11</f>
        <v>2.650501107168985</v>
      </c>
      <c r="N17" s="3">
        <f>N8/N$11</f>
        <v>0.97365523726502856</v>
      </c>
      <c r="O17" s="3">
        <f>O8/N$11</f>
        <v>3.513386557833476</v>
      </c>
      <c r="P17" s="3">
        <f>P8/P$11</f>
        <v>0.98970306531331931</v>
      </c>
      <c r="Q17" s="3">
        <f>Q8/P$11</f>
        <v>1.3205636583840399</v>
      </c>
      <c r="R17" s="3">
        <f>R8/R$11</f>
        <v>0.97473567226605062</v>
      </c>
      <c r="S17" s="3">
        <f>S8/R$11</f>
        <v>8.6997574300542677</v>
      </c>
      <c r="T17" s="3">
        <f>T8/T$11</f>
        <v>0.8586037686315654</v>
      </c>
      <c r="U17" s="3">
        <f>U8/T$11</f>
        <v>1.7944395749325701</v>
      </c>
      <c r="V17" s="3">
        <f>V8/V$11</f>
        <v>0.92685553934246834</v>
      </c>
      <c r="W17" s="3">
        <f>W8/V$11</f>
        <v>4.776090147361522</v>
      </c>
      <c r="Y17" s="6" t="s">
        <v>12</v>
      </c>
      <c r="Z17" s="3">
        <f>Z8/Z$11</f>
        <v>0.99731746657739029</v>
      </c>
      <c r="AA17" s="3">
        <f>AA8/Z$11</f>
        <v>0.62438152476488185</v>
      </c>
    </row>
    <row r="18" spans="3:27" x14ac:dyDescent="0.2">
      <c r="C18" s="1"/>
      <c r="D18" s="1"/>
      <c r="E18" s="1"/>
      <c r="G18" s="6" t="s">
        <v>13</v>
      </c>
      <c r="H18" s="3">
        <f>H9/H$11</f>
        <v>1.0273718485295149</v>
      </c>
      <c r="I18" s="3">
        <f>I9/H$11</f>
        <v>0.47096551305414125</v>
      </c>
      <c r="J18" s="3">
        <f>J9/J$11</f>
        <v>1.076702456052874</v>
      </c>
      <c r="K18" s="3">
        <f>K9/J$11</f>
        <v>1.0985524023002735</v>
      </c>
      <c r="L18" s="3">
        <f>L9/L$11</f>
        <v>1.2778095842175492</v>
      </c>
      <c r="M18" s="3">
        <f>M9/L$11</f>
        <v>3.8132310405884016</v>
      </c>
      <c r="N18" s="3">
        <f>N9/N$11</f>
        <v>1.1057477547520387</v>
      </c>
      <c r="O18" s="3">
        <f>O9/N$11</f>
        <v>3.5164651883419404</v>
      </c>
      <c r="P18" s="3">
        <f>P9/P$11</f>
        <v>1.0102969346866806</v>
      </c>
      <c r="Q18" s="3">
        <f>Q9/P$11</f>
        <v>1.3139190187555203</v>
      </c>
      <c r="R18" s="3">
        <f>R9/R$11</f>
        <v>1.0453917507665775</v>
      </c>
      <c r="S18" s="3">
        <f>S9/R$11</f>
        <v>8.3866070397926826</v>
      </c>
      <c r="T18" s="3">
        <f>T9/T$11</f>
        <v>1.1002377454180856</v>
      </c>
      <c r="U18" s="3">
        <f>U9/T$11</f>
        <v>11.322655297704488</v>
      </c>
      <c r="V18" s="3">
        <f>V9/V$11</f>
        <v>1.0518977605825039</v>
      </c>
      <c r="W18" s="3">
        <f>W9/V$11</f>
        <v>4.4168330544428436</v>
      </c>
      <c r="Y18" s="6" t="s">
        <v>13</v>
      </c>
      <c r="Z18" s="3">
        <f>Z9/Z$11</f>
        <v>0.96414747899976816</v>
      </c>
      <c r="AA18" s="3">
        <f>AA9/Z$11</f>
        <v>0.66789050045057452</v>
      </c>
    </row>
    <row r="19" spans="3:27" x14ac:dyDescent="0.2">
      <c r="C19" s="1"/>
      <c r="D19" s="1"/>
      <c r="E19" s="1"/>
      <c r="G19" s="6" t="s">
        <v>14</v>
      </c>
      <c r="H19" s="3">
        <f>H10/H$11</f>
        <v>1.0021539199397602</v>
      </c>
      <c r="I19" s="3">
        <f>I10/H$11</f>
        <v>0.22296148501765634</v>
      </c>
      <c r="J19" s="3">
        <f>J10/J$11</f>
        <v>0.96515227392249592</v>
      </c>
      <c r="K19" s="3">
        <f>K10/J$11</f>
        <v>0.98501257581596124</v>
      </c>
      <c r="L19" s="3">
        <f>L10/L$11</f>
        <v>0.3404987744616183</v>
      </c>
      <c r="M19" s="3">
        <f>M10/L$11</f>
        <v>3.5126038823150099</v>
      </c>
      <c r="N19" s="3">
        <f>N10/N$11</f>
        <v>0.86513400310823196</v>
      </c>
      <c r="O19" s="3">
        <f>O10/N$11</f>
        <v>3.3203505422128172</v>
      </c>
      <c r="P19" s="3">
        <f>P10/P$11</f>
        <v>0.98970306531331931</v>
      </c>
      <c r="Q19" s="3">
        <f>Q10/P$11</f>
        <v>1.1771556686862894</v>
      </c>
      <c r="R19" s="3">
        <f>R10/R$11</f>
        <v>1.0116223821423431</v>
      </c>
      <c r="S19" s="3">
        <f>S10/R$11</f>
        <v>7.3425075121486056</v>
      </c>
      <c r="T19" s="3">
        <f>T10/T$11</f>
        <v>0.95996340229557897</v>
      </c>
      <c r="U19" s="3">
        <f>U10/T$11</f>
        <v>11.399046107804953</v>
      </c>
      <c r="V19" s="3">
        <f>V10/V$11</f>
        <v>1.081436289029621</v>
      </c>
      <c r="W19" s="3">
        <f>W10/V$11</f>
        <v>4.2934683117113428</v>
      </c>
      <c r="Y19" s="6" t="s">
        <v>14</v>
      </c>
      <c r="Z19" s="3">
        <f>Z10/Z$11</f>
        <v>1.0322048105098505</v>
      </c>
      <c r="AA19" s="3">
        <f>AA10/Z$11</f>
        <v>0.61656690583461682</v>
      </c>
    </row>
    <row r="20" spans="3:27" x14ac:dyDescent="0.2">
      <c r="C20" s="1"/>
      <c r="D20" s="1"/>
      <c r="E20" s="1"/>
    </row>
    <row r="22" spans="3:27" x14ac:dyDescent="0.2">
      <c r="G22" s="7" t="s">
        <v>16</v>
      </c>
      <c r="I22">
        <f>_xlfn.T.TEST(H16:H19,I16:I19,2,1)</f>
        <v>4.1016712076018258E-3</v>
      </c>
      <c r="K22">
        <f>_xlfn.T.TEST(J16:J19,K16:K19,2,1)</f>
        <v>0.60328690182746836</v>
      </c>
      <c r="M22">
        <f>_xlfn.T.TEST(L16:L19,M16:M19,2,1)</f>
        <v>8.1501041574719851E-3</v>
      </c>
      <c r="O22">
        <f>_xlfn.T.TEST(N16:N19,O16:O19,2,1)</f>
        <v>2.5930118731250609E-4</v>
      </c>
      <c r="Q22">
        <f>_xlfn.T.TEST(P16:P19,Q16:Q19,2,1)</f>
        <v>1.8738706019482694E-2</v>
      </c>
      <c r="S22">
        <f>_xlfn.T.TEST(R16:R19,S16:S19,2,1)</f>
        <v>2.639814165196039E-4</v>
      </c>
      <c r="U22">
        <f>_xlfn.T.TEST(T16:T19,U16:U19,2,1)</f>
        <v>4.2449968472411941E-2</v>
      </c>
      <c r="W22">
        <f>_xlfn.T.TEST(V16:V19,W16:W19,2,1)</f>
        <v>4.2807217546888773E-4</v>
      </c>
      <c r="Y22" s="7" t="s">
        <v>16</v>
      </c>
      <c r="AA22">
        <f>_xlfn.T.TEST(Z16:Z19,AA16:AA19,2,1)</f>
        <v>6.9065814243541082E-4</v>
      </c>
    </row>
    <row r="35" spans="2:17" x14ac:dyDescent="0.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2:17" x14ac:dyDescent="0.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2:17" x14ac:dyDescent="0.2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2:17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>MD Anderson Cancer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MDACC</dc:creator>
  <cp:lastModifiedBy>Microsoft Office User</cp:lastModifiedBy>
  <cp:lastPrinted>2018-05-18T18:56:38Z</cp:lastPrinted>
  <dcterms:created xsi:type="dcterms:W3CDTF">2016-12-17T00:30:20Z</dcterms:created>
  <dcterms:modified xsi:type="dcterms:W3CDTF">2018-07-10T20:48:56Z</dcterms:modified>
</cp:coreProperties>
</file>